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7" yWindow="32767" windowWidth="20736" windowHeight="11160" tabRatio="952" activeTab="1"/>
  </bookViews>
  <sheets>
    <sheet name="General Instructions" sheetId="1" r:id="rId1"/>
    <sheet name="Section A" sheetId="2" r:id="rId2"/>
    <sheet name="ICI" sheetId="3" r:id="rId3"/>
    <sheet name="Section B" sheetId="4" r:id="rId4"/>
    <sheet name="Certification " sheetId="5" r:id="rId5"/>
    <sheet name="Sheet1" sheetId="6" state="hidden" r:id="rId6"/>
    <sheet name="Design" sheetId="7" r:id="rId7"/>
    <sheet name="Building" sheetId="8" r:id="rId8"/>
    <sheet name="EML" sheetId="9" r:id="rId9"/>
    <sheet name="Equip" sheetId="10" r:id="rId10"/>
    <sheet name="Wiring" sheetId="11" r:id="rId11"/>
    <sheet name="Mechanical" sheetId="12" r:id="rId12"/>
    <sheet name="Paving" sheetId="13" r:id="rId13"/>
    <sheet name="Plumbing" sheetId="14" r:id="rId14"/>
    <sheet name="ConstructMgmt" sheetId="15" r:id="rId15"/>
    <sheet name="Construction" sheetId="16" r:id="rId16"/>
    <sheet name="OtherConstruct" sheetId="17" r:id="rId17"/>
    <sheet name="Excavation" sheetId="18" r:id="rId18"/>
    <sheet name="SiteWork" sheetId="19" r:id="rId19"/>
    <sheet name="Demolition" sheetId="20" r:id="rId20"/>
    <sheet name="Contingency" sheetId="21" r:id="rId21"/>
    <sheet name="Indirect" sheetId="22" state="hidden" r:id="rId22"/>
    <sheet name="Narrative Summary " sheetId="23" r:id="rId23"/>
    <sheet name="Agency Approval" sheetId="24" r:id="rId24"/>
  </sheets>
  <definedNames>
    <definedName name="OLE_LINK1" localSheetId="23">'Agency Approval'!#REF!</definedName>
    <definedName name="OLE_LINK2" localSheetId="23">'Agency Approval'!#REF!</definedName>
    <definedName name="OLE_LINK4" localSheetId="0">'General Instructions'!#REF!</definedName>
    <definedName name="_xlnm.Print_Area" localSheetId="7">'Building'!$A$1:$C$28</definedName>
    <definedName name="_xlnm.Print_Area" localSheetId="15">'Construction'!$A$1:$C$25</definedName>
    <definedName name="_xlnm.Print_Area" localSheetId="14">'ConstructMgmt'!$A$1:$C$27</definedName>
    <definedName name="_xlnm.Print_Area" localSheetId="20">'Contingency'!$A$1:$C$26</definedName>
    <definedName name="_xlnm.Print_Area" localSheetId="19">'Demolition'!$A$1:$C$28</definedName>
    <definedName name="_xlnm.Print_Area" localSheetId="6">'Design'!$A$1:$C$29</definedName>
    <definedName name="_xlnm.Print_Area" localSheetId="8">'EML'!$A$1:$D$28</definedName>
    <definedName name="_xlnm.Print_Area" localSheetId="9">'Equip'!$A$1:$D$26</definedName>
    <definedName name="_xlnm.Print_Area" localSheetId="17">'Excavation'!$A$1:$C$27</definedName>
    <definedName name="_xlnm.Print_Area" localSheetId="0">'General Instructions'!$A$1:$P$94</definedName>
    <definedName name="_xlnm.Print_Area" localSheetId="2">'ICI'!$B$2:$Q$32</definedName>
    <definedName name="_xlnm.Print_Area" localSheetId="21">'Indirect'!$A$1:$D$25</definedName>
    <definedName name="_xlnm.Print_Area" localSheetId="11">'Mechanical'!$A$1:$D$28</definedName>
    <definedName name="_xlnm.Print_Area" localSheetId="22">'Narrative Summary '!$A$1:$G$25</definedName>
    <definedName name="_xlnm.Print_Area" localSheetId="16">'OtherConstruct'!$A$1:$C$27</definedName>
    <definedName name="_xlnm.Print_Area" localSheetId="12">'Paving'!$A$1:$D$25</definedName>
    <definedName name="_xlnm.Print_Area" localSheetId="13">'Plumbing'!$A$1:$D$25</definedName>
    <definedName name="_xlnm.Print_Area" localSheetId="1">'Section A'!$A$1:$F$29</definedName>
    <definedName name="_xlnm.Print_Area" localSheetId="3">'Section B'!$A$1:$C$31</definedName>
    <definedName name="_xlnm.Print_Area" localSheetId="18">'SiteWork'!$A$1:$C$26</definedName>
    <definedName name="_xlnm.Print_Area" localSheetId="10">'Wiring'!$A$1:$D$29</definedName>
    <definedName name="_xlnm.Print_Titles" localSheetId="2">'ICI'!$1:$1</definedName>
    <definedName name="_xlnm.Print_Titles" localSheetId="22">'Narrative Summary '!$3:$3</definedName>
    <definedName name="_xlnm.Print_Titles" localSheetId="12">'Paving'!$2:$2</definedName>
  </definedNames>
  <calcPr fullCalcOnLoad="1"/>
</workbook>
</file>

<file path=xl/sharedStrings.xml><?xml version="1.0" encoding="utf-8"?>
<sst xmlns="http://schemas.openxmlformats.org/spreadsheetml/2006/main" count="604" uniqueCount="240">
  <si>
    <t>4. Equipment</t>
  </si>
  <si>
    <t>Cost</t>
  </si>
  <si>
    <t>Item</t>
  </si>
  <si>
    <t>Budget Category</t>
  </si>
  <si>
    <t xml:space="preserve">     TOTAL PROJECT COSTS</t>
  </si>
  <si>
    <t>Institution/Organization</t>
  </si>
  <si>
    <t xml:space="preserve">Signature </t>
  </si>
  <si>
    <t xml:space="preserve">Name of Official </t>
  </si>
  <si>
    <t xml:space="preserve">Title </t>
  </si>
  <si>
    <t>Date of Execution</t>
  </si>
  <si>
    <t>UNIFORM GRANT BUDGET TEMPLATE</t>
  </si>
  <si>
    <t xml:space="preserve">Purpose </t>
  </si>
  <si>
    <t>Organization Name:</t>
  </si>
  <si>
    <t>DUNS#</t>
  </si>
  <si>
    <r>
      <rPr>
        <b/>
        <sz val="14"/>
        <color indexed="8"/>
        <rFont val="Times New Roman"/>
        <family val="1"/>
      </rPr>
      <t xml:space="preserve">CERTIFICATION </t>
    </r>
    <r>
      <rPr>
        <b/>
        <sz val="10"/>
        <color indexed="8"/>
        <rFont val="Times New Roman"/>
        <family val="1"/>
      </rPr>
      <t xml:space="preserve"> </t>
    </r>
  </si>
  <si>
    <t xml:space="preserve">(d). Other Funding &amp; Contributions </t>
  </si>
  <si>
    <t>Rate: __________  %  Base:______________________</t>
  </si>
  <si>
    <t xml:space="preserve">(b). -Cash </t>
  </si>
  <si>
    <t>(c). -Non-cash</t>
  </si>
  <si>
    <t xml:space="preserve"> Revenues </t>
  </si>
  <si>
    <t xml:space="preserve">State Total </t>
  </si>
  <si>
    <t xml:space="preserve">Cost Rate </t>
  </si>
  <si>
    <t xml:space="preserve">Quantity </t>
  </si>
  <si>
    <t>Quantity</t>
  </si>
  <si>
    <t>Total Equipment</t>
  </si>
  <si>
    <t>Quantity/ Duration</t>
  </si>
  <si>
    <t xml:space="preserve">Description of Work </t>
  </si>
  <si>
    <t xml:space="preserve">Description </t>
  </si>
  <si>
    <t xml:space="preserve">Base </t>
  </si>
  <si>
    <t xml:space="preserve">Rate </t>
  </si>
  <si>
    <t xml:space="preserve">Indirect Cost Narrative (State): </t>
  </si>
  <si>
    <t xml:space="preserve">State </t>
  </si>
  <si>
    <t xml:space="preserve">Total </t>
  </si>
  <si>
    <t>17.  Indirect Costs* (see below)</t>
  </si>
  <si>
    <t xml:space="preserve">Total Indirect Costs </t>
  </si>
  <si>
    <t>1)</t>
  </si>
  <si>
    <t>2a)</t>
  </si>
  <si>
    <t>2b)</t>
  </si>
  <si>
    <t>3)</t>
  </si>
  <si>
    <t>Is included as a “Special Indirect Cost Rate” in our NICRA (2 CFR 200Appendix IV (5)    Or;</t>
  </si>
  <si>
    <t>_____</t>
  </si>
  <si>
    <t>4)</t>
  </si>
  <si>
    <t>The Restricted Indirect Cost Rate is _________%</t>
  </si>
  <si>
    <t>NOTE: (If this option is selected, please provide basic Indirect Cost Rate information in area designated below)</t>
  </si>
  <si>
    <t>NOTE: (If this option is selected, please provide basic Negotiated Indirect Cost Rate Agreement information in area designated below)</t>
  </si>
  <si>
    <t xml:space="preserve">Basic Negotiated Indirect Cost Rate Agreement information if Option (1) or (2a) is selected </t>
  </si>
  <si>
    <t>For Restricted Rate Programs (check one) -- Our Organization is using a restricted indirect cost rate that:</t>
  </si>
  <si>
    <t xml:space="preserve"> BUDGET SUMMARY STATE OF ILLINOIS FUNDS </t>
  </si>
  <si>
    <t>NOTE: (Check with your State of Illinois Agency for information regarding reimbursement of indirect costs while your proposal is being negotiated)</t>
  </si>
  <si>
    <t>A.</t>
  </si>
  <si>
    <t>B.</t>
  </si>
  <si>
    <t>C.</t>
  </si>
  <si>
    <t xml:space="preserve">Elect to use the de minimis rate of 10% modified total direct cost (MTDC) which may be used indefinitely on State of Illinois Awards.  </t>
  </si>
  <si>
    <t>NOTE: (Your Organization must be eligible, see 2 CFR 200.414 (f), and submit documentation on the calculation of MTDC within your Budget Narrative under Indirect Costs)</t>
  </si>
  <si>
    <t xml:space="preserve">Our Organization currently has a Negotiated Indirect Cost Rate Agreement with the State of Illinois that will be accepted by all State of Illinois Agencies up to any statutory, rule-based or programmatic restrictions or limitations. Our Organization is required to submit a new Indirect Cost Rate Proposal to the Indirect Cost Unit within six (6) months after the close of each fiscal year (2 CFR 200 Appendix IV (C)(2)(c). </t>
  </si>
  <si>
    <t xml:space="preserve">State of Illinois -- Uniform Budget Template -- General Instructions </t>
  </si>
  <si>
    <t>STATE OF ILLINOIS FUNDS</t>
  </si>
  <si>
    <t xml:space="preserve">STATE OF ILLINOIS GRANT FUNDS </t>
  </si>
  <si>
    <t xml:space="preserve">Provide a total requested State of Illinois Grant amount for each year in the Revenue portion of Section A. The amount entered in Line (a) will equal the total amount budgeted on Line 18 of Section A. </t>
  </si>
  <si>
    <t>BUDGET SUMMARY – STATE OF ILLINOIS FUNDS</t>
  </si>
  <si>
    <t>All applicants must complete Section A and provide a break-down by the applicable budget categories shown in lines 1-17.</t>
  </si>
  <si>
    <t xml:space="preserve">  </t>
  </si>
  <si>
    <t>NON-STATE OF ILLINOIS FUNDS</t>
  </si>
  <si>
    <t>If the applicant is required to provide or volunteers to provide cost-sharing or matching funds or other non-State of Illinois resources to the project, these costs should be shown for each applicable budget category on lines 1‑17 of Section B.</t>
  </si>
  <si>
    <t xml:space="preserve">a. The specific costs or contributions by budget category;  </t>
  </si>
  <si>
    <t>b. The source of the costs or contributions; and</t>
  </si>
  <si>
    <t>[Please review cost sharing and matching regulations found in 2 CFR 200.306.]</t>
  </si>
  <si>
    <t>Although the degree of specificity of any budget will vary depending on the nature of the project and State of Illinois agency requirements, a complete, well-thought-out budget serves to reinforce your credibility and increase the likelihood of your proposal being funded.</t>
  </si>
  <si>
    <t>Keep in mind the following—</t>
  </si>
  <si>
    <t>•A well-prepared budget should be reasonable and demonstrate that the funds being asked for will be used wisely.</t>
  </si>
  <si>
    <t>•The budget should be as concrete and specific as possible in its estimates. Make every effort to be realistic, to estimate costs accurately.</t>
  </si>
  <si>
    <t>•The budget format should be as clear as possible. It should begin with a budget narrative, which you should write after the entire budget has been prepared.</t>
  </si>
  <si>
    <t>•Each section of the budget should be in outline form, listing line items under major headings and subheadings.</t>
  </si>
  <si>
    <t xml:space="preserve">•Each of the major components should be subtotaled with a grand total at the end. </t>
  </si>
  <si>
    <t>Your budget should justify all expenses and be consistent with the program narrative:</t>
  </si>
  <si>
    <t>•Salaries should be comparable to those within the applicant organization.</t>
  </si>
  <si>
    <t>•If new staff is being hired, additional space and equipment are considered, as necessary.</t>
  </si>
  <si>
    <t>•If the budget lists an equipment purchase, it is the type allowed by the agency.</t>
  </si>
  <si>
    <t>•If additional space is rented, the increase in insurance is supported.</t>
  </si>
  <si>
    <t>•If an indirect cost rate applies to the proposal, the division between direct and indirect costs is not in conflict, and the aggregate budget totals refer directly to the approved formula. Indirect costs are costs that are not readily assignable to a particular project, but are necessary to the operation of the organization and the performance of the project (like the cost of operating and maintaining facilities, depreciation, and administrative salaries).</t>
  </si>
  <si>
    <t>§200.308 Revision of budget and program plans</t>
  </si>
  <si>
    <t xml:space="preserve"> [Attach separate sheet(s)]</t>
  </si>
  <si>
    <t>c. In the case of third-party in-kind contributions, a description of how the value was determined for the donated or contributed goods or services.</t>
  </si>
  <si>
    <t xml:space="preserve">(e) The Federal/State awarding agency may, at its option, restrict the transfer of funds among direct cost categories or programs, functions and activities for Federal/State awards in which the Federal/State share of the project exceeds the Simplified Acquisition Threshold and the cumulative amount of such transfers exceeds or is expected to exceed 10 percent or $1,000 per detail line item, whichever is greater of the total budget as last approved by the Federal/State awarding agency. The Federal/State awarding agency cannot permit a transfer that would cause any Federal/State appropriation to be used for purposes other than those consistent with the appropriation. </t>
  </si>
  <si>
    <r>
      <t>Section A (continued) Indirect Cost Information</t>
    </r>
    <r>
      <rPr>
        <sz val="9"/>
        <color indexed="8"/>
        <rFont val="Times New Roman"/>
        <family val="1"/>
      </rPr>
      <t xml:space="preserve">: </t>
    </r>
    <r>
      <rPr>
        <i/>
        <sz val="9"/>
        <color indexed="8"/>
        <rFont val="Times New Roman"/>
        <family val="1"/>
      </rPr>
      <t>(This information should be completed by the applicant’s Business Office)</t>
    </r>
    <r>
      <rPr>
        <sz val="9"/>
        <color indexed="8"/>
        <rFont val="Times New Roman"/>
        <family val="1"/>
      </rPr>
      <t xml:space="preserve">. If the applicant is requesting reimbursement for indirect costs on line 17, the applicant’s Business Office must select one of the options listed on the Indirect Cost Information page under Section-A Indirect Cost Information (1-4). </t>
    </r>
  </si>
  <si>
    <r>
      <t>Option (1)</t>
    </r>
    <r>
      <rPr>
        <sz val="9"/>
        <color indexed="8"/>
        <rFont val="Times New Roman"/>
        <family val="1"/>
      </rPr>
      <t xml:space="preserve">: The applicant has a Negotiated Indirect Cost Rate Agreement (NICRA) that was approved by the Federal government. A copy of this agreement must be provided to the State of Illinois’ Indirect Cost Unit for review and documentation. This NICRA will be accepted by all State of Illinois Agencies up to any statutory, rule-based or programmatic restrictions or limitations. </t>
    </r>
    <r>
      <rPr>
        <i/>
        <sz val="9"/>
        <color indexed="8"/>
        <rFont val="Times New Roman"/>
        <family val="1"/>
      </rPr>
      <t>If this option is selected by the applicant, basic information is required for completion of this section. See bottom of “Section-A Indirect Cost Information”</t>
    </r>
  </si>
  <si>
    <r>
      <t>Option (2a)</t>
    </r>
    <r>
      <rPr>
        <sz val="9"/>
        <color indexed="8"/>
        <rFont val="Times New Roman"/>
        <family val="1"/>
      </rPr>
      <t xml:space="preserve">: The applicant currently has a Negotiated Indirect Cost Rate Agreement with the State of Illinois that will be accepted by all State of Illinois Agencies up to any statutory, rule-based or programmatic restrictions or limitations.  The applicant is required to submit a new Indirect Cost Rate Proposal to the Indirect Cost Unit within six (6) months after the close of each fiscal year (2 CFR 200 Appendix IV (C)(2)(c). </t>
    </r>
    <r>
      <rPr>
        <b/>
        <i/>
        <sz val="9"/>
        <color indexed="8"/>
        <rFont val="Times New Roman"/>
        <family val="1"/>
      </rPr>
      <t>Note:</t>
    </r>
    <r>
      <rPr>
        <sz val="9"/>
        <color indexed="8"/>
        <rFont val="Times New Roman"/>
        <family val="1"/>
      </rPr>
      <t xml:space="preserve"> </t>
    </r>
    <r>
      <rPr>
        <i/>
        <sz val="9"/>
        <color indexed="8"/>
        <rFont val="Times New Roman"/>
        <family val="1"/>
      </rPr>
      <t>If this option is selected by the applicant, basic information is required for completion of this section. See bottom of “Section-A Indirect Cost Information”</t>
    </r>
  </si>
  <si>
    <r>
      <t>Option (2b)</t>
    </r>
    <r>
      <rPr>
        <sz val="9"/>
        <color indexed="8"/>
        <rFont val="Times New Roman"/>
        <family val="1"/>
      </rPr>
      <t xml:space="preserve">: The applicant currently does </t>
    </r>
    <r>
      <rPr>
        <u val="single"/>
        <sz val="9"/>
        <color indexed="8"/>
        <rFont val="Times New Roman"/>
        <family val="1"/>
      </rPr>
      <t xml:space="preserve">not </t>
    </r>
    <r>
      <rPr>
        <sz val="9"/>
        <color indexed="8"/>
        <rFont val="Times New Roman"/>
        <family val="1"/>
      </rPr>
      <t xml:space="preserve">have a Negotiated Indirect Cost Rate Agreement with the State of Illinois. The applicant must submit its initial Indirect Cost Rate Proposal (ICRP) immediately after the applicant is advised that the State award will be made and, in no event, later than three (3) months after the effective date of the State award (2 CFR 200 Appendix IV (C)(2)(b).  The initial ICRP will be sent to the State of Illinois’ Indirect Cost Unit. </t>
    </r>
    <r>
      <rPr>
        <b/>
        <i/>
        <sz val="9"/>
        <color indexed="8"/>
        <rFont val="Times New Roman"/>
        <family val="1"/>
      </rPr>
      <t>Note:</t>
    </r>
    <r>
      <rPr>
        <sz val="9"/>
        <color indexed="8"/>
        <rFont val="Times New Roman"/>
        <family val="1"/>
      </rPr>
      <t xml:space="preserve"> </t>
    </r>
    <r>
      <rPr>
        <i/>
        <sz val="9"/>
        <color indexed="8"/>
        <rFont val="Times New Roman"/>
        <family val="1"/>
      </rPr>
      <t>The applicant should check with the State of Illinois awarding Agency for information regarding reimbursement of indirect costs while its proposal is being negotiated</t>
    </r>
  </si>
  <si>
    <r>
      <t>Option (3)</t>
    </r>
    <r>
      <rPr>
        <sz val="9"/>
        <color indexed="8"/>
        <rFont val="Times New Roman"/>
        <family val="1"/>
      </rPr>
      <t xml:space="preserve">: The applicant elects to charge the de minimis rate of 10% modified total direct cost (MTDC) which may be used indefinitely on State of Illinois awards (2 CFR 200.414 (c)(4)(f) &amp; (200.68). </t>
    </r>
    <r>
      <rPr>
        <b/>
        <i/>
        <sz val="9"/>
        <color indexed="8"/>
        <rFont val="Times New Roman"/>
        <family val="1"/>
      </rPr>
      <t>Note:</t>
    </r>
    <r>
      <rPr>
        <sz val="9"/>
        <color indexed="8"/>
        <rFont val="Times New Roman"/>
        <family val="1"/>
      </rPr>
      <t xml:space="preserve"> </t>
    </r>
    <r>
      <rPr>
        <i/>
        <sz val="9"/>
        <color indexed="8"/>
        <rFont val="Times New Roman"/>
        <family val="1"/>
      </rPr>
      <t>The applicant must be eligible, see 2 CFR 200.414 (f), and submit documentation on the calculation of MTDC within your Budget Narrative under Indirect Costs.</t>
    </r>
    <r>
      <rPr>
        <sz val="9"/>
        <color indexed="8"/>
        <rFont val="Times New Roman"/>
        <family val="1"/>
      </rPr>
      <t xml:space="preserve"> </t>
    </r>
    <r>
      <rPr>
        <b/>
        <i/>
        <sz val="9"/>
        <color indexed="8"/>
        <rFont val="Times New Roman"/>
        <family val="1"/>
      </rPr>
      <t>Note</t>
    </r>
    <r>
      <rPr>
        <i/>
        <sz val="9"/>
        <color indexed="8"/>
        <rFont val="Times New Roman"/>
        <family val="1"/>
      </rPr>
      <t xml:space="preserve"> the applicant may only use the 10 percent de minimis rate if the applicant does not have an Approved Indirect Cost Rate Agreement.  The applicant may </t>
    </r>
    <r>
      <rPr>
        <i/>
        <u val="single"/>
        <sz val="9"/>
        <color indexed="8"/>
        <rFont val="Times New Roman"/>
        <family val="1"/>
      </rPr>
      <t>not</t>
    </r>
    <r>
      <rPr>
        <i/>
        <sz val="9"/>
        <color indexed="8"/>
        <rFont val="Times New Roman"/>
        <family val="1"/>
      </rPr>
      <t xml:space="preserve"> use the de minimis rate if it is a Local government,  or if your grant is funded under a training rate or restricted rate program</t>
    </r>
    <r>
      <rPr>
        <sz val="9"/>
        <color indexed="8"/>
        <rFont val="Times New Roman"/>
        <family val="1"/>
      </rPr>
      <t>.</t>
    </r>
  </si>
  <si>
    <r>
      <t>Option (4):</t>
    </r>
    <r>
      <rPr>
        <sz val="9"/>
        <color indexed="8"/>
        <rFont val="Times New Roman"/>
        <family val="1"/>
      </rPr>
      <t xml:space="preserve">  If you are applying for a grant under a Restricted Rate Program, indicate whether you are using a restricted indirect cost rate that is included on your approved Indirect Cost Rate Agreement, or whether you are using a restricted indirect cost rate that complies with statutory or programmatic policies. </t>
    </r>
    <r>
      <rPr>
        <b/>
        <i/>
        <sz val="9"/>
        <color indexed="8"/>
        <rFont val="Times New Roman"/>
        <family val="1"/>
      </rPr>
      <t>Note:</t>
    </r>
    <r>
      <rPr>
        <i/>
        <sz val="9"/>
        <color indexed="8"/>
        <rFont val="Times New Roman"/>
        <family val="1"/>
      </rPr>
      <t xml:space="preserve"> See Notice of State Award for Restricted Rate Programs</t>
    </r>
  </si>
  <si>
    <r>
      <t>NON-STATE</t>
    </r>
    <r>
      <rPr>
        <sz val="9"/>
        <color indexed="8"/>
        <rFont val="Times New Roman"/>
        <family val="1"/>
      </rPr>
      <t xml:space="preserve"> OF ILLINOIS FUNDS: If the applicant is required to provide or volunteers to provide cost-sharing or matching funds or other non-State of Illinois resources to the project, the applicant must provide a revenue breakdown of all Non-State of Illinois funds in lines (b)-(d). the total of “Non-State Funds” should equal the amount budgeted on Line 18 of Section B. If a match percentage is required, the amount should be entered in this section.</t>
    </r>
  </si>
  <si>
    <r>
      <t>BUDGET SUMMARY –</t>
    </r>
    <r>
      <rPr>
        <u val="single"/>
        <sz val="9"/>
        <color indexed="8"/>
        <rFont val="Times New Roman"/>
        <family val="1"/>
      </rPr>
      <t xml:space="preserve"> NON STATE</t>
    </r>
    <r>
      <rPr>
        <sz val="9"/>
        <color indexed="8"/>
        <rFont val="Times New Roman"/>
        <family val="1"/>
      </rPr>
      <t xml:space="preserve"> OF ILLINOIS FUNDS </t>
    </r>
  </si>
  <si>
    <r>
      <t>1.</t>
    </r>
    <r>
      <rPr>
        <sz val="7"/>
        <color indexed="8"/>
        <rFont val="Times New Roman"/>
        <family val="1"/>
      </rPr>
      <t xml:space="preserve">        </t>
    </r>
    <r>
      <rPr>
        <sz val="9"/>
        <color indexed="8"/>
        <rFont val="Times New Roman"/>
        <family val="1"/>
      </rPr>
      <t xml:space="preserve">Provide an itemized budget breakdown, and justification by project year, for each budget category listed in Sections A and B.  </t>
    </r>
  </si>
  <si>
    <r>
      <t>2.</t>
    </r>
    <r>
      <rPr>
        <sz val="7"/>
        <color indexed="8"/>
        <rFont val="Times New Roman"/>
        <family val="1"/>
      </rPr>
      <t xml:space="preserve">        </t>
    </r>
    <r>
      <rPr>
        <sz val="9"/>
        <color indexed="8"/>
        <rFont val="Times New Roman"/>
        <family val="1"/>
      </rPr>
      <t xml:space="preserve">For non-State of Illinois funds or resources listed in Section B that are used to meet a cost-sharing or matching requirement or provided as a voluntary cost-sharing or matching commitment, you must include:  </t>
    </r>
  </si>
  <si>
    <r>
      <t>3.</t>
    </r>
    <r>
      <rPr>
        <sz val="7"/>
        <color indexed="8"/>
        <rFont val="Times New Roman"/>
        <family val="1"/>
      </rPr>
      <t xml:space="preserve">        </t>
    </r>
    <r>
      <rPr>
        <sz val="9"/>
        <color indexed="8"/>
        <rFont val="Times New Roman"/>
        <family val="1"/>
      </rPr>
      <t>If applicable to this program, provide the rate and base on which fringe benefits are calculated.</t>
    </r>
  </si>
  <si>
    <r>
      <t>4.</t>
    </r>
    <r>
      <rPr>
        <sz val="7"/>
        <color indexed="8"/>
        <rFont val="Times New Roman"/>
        <family val="1"/>
      </rPr>
      <t xml:space="preserve">        </t>
    </r>
    <r>
      <rPr>
        <sz val="9"/>
        <color indexed="8"/>
        <rFont val="Times New Roman"/>
        <family val="1"/>
      </rPr>
      <t xml:space="preserve">If the applicant is requesting </t>
    </r>
    <r>
      <rPr>
        <sz val="9"/>
        <color indexed="8"/>
        <rFont val="Times New Roman"/>
        <family val="1"/>
      </rPr>
      <t>reimbursement</t>
    </r>
    <r>
      <rPr>
        <sz val="9"/>
        <color indexed="8"/>
        <rFont val="Times New Roman"/>
        <family val="1"/>
      </rPr>
      <t xml:space="preserve"> for indirect costs on line 17, this information should be completed by the applicant’s Business Office.  S</t>
    </r>
    <r>
      <rPr>
        <sz val="9"/>
        <color indexed="8"/>
        <rFont val="Times New Roman"/>
        <family val="1"/>
      </rPr>
      <t xml:space="preserve">pecify the estimated amount of the base to which the indirect cost rate is applied and the total indirect expense.  Depending on the grant program to which the applicant is applying and/or the applicant’s approved Indirect Cost Rate Agreement, some direct cost budget categories in the applicant’s grant application budget may not be included in the base and multiplied by your indirect cost rate. Please indicate which costs are included and which costs are excluded from the base to which the indirect cost rate is applied. </t>
    </r>
  </si>
  <si>
    <r>
      <t>5.</t>
    </r>
    <r>
      <rPr>
        <sz val="7"/>
        <color indexed="8"/>
        <rFont val="Times New Roman"/>
        <family val="1"/>
      </rPr>
      <t xml:space="preserve">        </t>
    </r>
    <r>
      <rPr>
        <sz val="9"/>
        <color indexed="8"/>
        <rFont val="Times New Roman"/>
        <family val="1"/>
      </rPr>
      <t>Provide other explanations or comments you deem necessary.</t>
    </r>
  </si>
  <si>
    <t>OR</t>
  </si>
  <si>
    <t>Pay attention to applicable program specific instructions, if attached.</t>
  </si>
  <si>
    <t>NOTE: The applicant may not have a Federally Negotiated Indirect Cost Rate Agreement. Therefore, in order for the applicant to be reimbursed for Indirect Costs from the State of Illinois, the applicant must either:</t>
  </si>
  <si>
    <r>
      <t>A)</t>
    </r>
    <r>
      <rPr>
        <b/>
        <sz val="7"/>
        <color indexed="8"/>
        <rFont val="Times New Roman"/>
        <family val="1"/>
      </rPr>
      <t xml:space="preserve">      </t>
    </r>
    <r>
      <rPr>
        <b/>
        <sz val="9"/>
        <color indexed="8"/>
        <rFont val="Times New Roman"/>
        <family val="1"/>
      </rPr>
      <t>Negotiate an Indirect Cost Rate with the State of Illinois’ Indirect Cost Unit with guidance from our State Cognizant Agency on an annual basis.</t>
    </r>
  </si>
  <si>
    <r>
      <t>B)</t>
    </r>
    <r>
      <rPr>
        <b/>
        <sz val="7"/>
        <color indexed="8"/>
        <rFont val="Times New Roman"/>
        <family val="1"/>
      </rPr>
      <t xml:space="preserve">      </t>
    </r>
    <r>
      <rPr>
        <b/>
        <sz val="9"/>
        <color indexed="8"/>
        <rFont val="Times New Roman"/>
        <family val="1"/>
      </rPr>
      <t xml:space="preserve">Elect to use the de minimis rate of 10% modified total direct cost (MTDC) which may be used indefinitely on State of Illinois Awards.  </t>
    </r>
  </si>
  <si>
    <t xml:space="preserve">Our Organization receives direct Federal funding and currently has a Negotiated Indirect Cost Rate Agreement (NICRA) with our Federal Cognizant Agency. A copy of this agreement will be provided to the State of Illinois’ Indirect Cost Unit for review and documentation before reimbursement is allowed. This NICRA will be accepted by all State of Illinois Agencies up to any statutory, rule-based or programmatic restrictions or limitations. </t>
  </si>
  <si>
    <t>Agency Approval</t>
  </si>
  <si>
    <t>Date</t>
  </si>
  <si>
    <t xml:space="preserve">Program Approval Signature </t>
  </si>
  <si>
    <t xml:space="preserve">Fiscal &amp; Administrative Approval Signature </t>
  </si>
  <si>
    <t xml:space="preserve">Budget Revision Approved </t>
  </si>
  <si>
    <t>Final Budget Amount Approved</t>
  </si>
  <si>
    <t>(2 CFR 200.415)</t>
  </si>
  <si>
    <r>
      <t>Section A</t>
    </r>
    <r>
      <rPr>
        <u val="single"/>
        <sz val="20"/>
        <color indexed="8"/>
        <rFont val="Times New Roman"/>
        <family val="1"/>
      </rPr>
      <t xml:space="preserve"> – Budget Summary</t>
    </r>
  </si>
  <si>
    <r>
      <t>Section B</t>
    </r>
    <r>
      <rPr>
        <u val="single"/>
        <sz val="20"/>
        <color indexed="8"/>
        <rFont val="Times New Roman"/>
        <family val="1"/>
      </rPr>
      <t xml:space="preserve"> - Budget Summary</t>
    </r>
  </si>
  <si>
    <r>
      <t>Section C</t>
    </r>
    <r>
      <rPr>
        <u val="single"/>
        <sz val="20"/>
        <color indexed="8"/>
        <rFont val="Times New Roman"/>
        <family val="1"/>
      </rPr>
      <t xml:space="preserve"> - Budget Worksheet &amp; Narrative</t>
    </r>
  </si>
  <si>
    <t>Chief Financial Officer (or equivalent)</t>
  </si>
  <si>
    <t>Executive Director (or equivalent)</t>
  </si>
  <si>
    <t>Note: The State awarding agency may change required signers based on the grantee’s organizational structure.  The required signers must have the authority to enter into contractual agreements on behalf of the organization.</t>
  </si>
  <si>
    <t xml:space="preserve">“By signing this report, I certify to the best of my knowledge and belief that the report is true, complete, and accurate and that any false, fictitious, or fraudulent information or the omission of any material fact, could result in the immediate termination of my grant award(s).  </t>
  </si>
  <si>
    <r>
      <t>Section C</t>
    </r>
    <r>
      <rPr>
        <u val="single"/>
        <sz val="16"/>
        <color indexed="8"/>
        <rFont val="Times New Roman"/>
        <family val="1"/>
      </rPr>
      <t xml:space="preserve"> - Budget Worksheet &amp; Narrative</t>
    </r>
  </si>
  <si>
    <t>Please see detail worksheet and narrative section for further descriptions and explanations of budgetary line items</t>
  </si>
  <si>
    <r>
      <t>C)</t>
    </r>
    <r>
      <rPr>
        <b/>
        <sz val="7"/>
        <color indexed="8"/>
        <rFont val="Times New Roman"/>
        <family val="1"/>
      </rPr>
      <t xml:space="preserve">      </t>
    </r>
    <r>
      <rPr>
        <b/>
        <sz val="9"/>
        <color indexed="8"/>
        <rFont val="Times New Roman"/>
        <family val="1"/>
      </rPr>
      <t>Use a Restricted Rate designated by programmatic statutory policy. (See Notice of Funding Opportunity for Restricted Rate Programs)</t>
    </r>
  </si>
  <si>
    <t xml:space="preserve">All applicants are required to submit a budget narrative along with Section A and Section B. The budget narrative is sometimes referred to as the budget justification. The narrative serves two purposes: it explains how the costs were estimated and it justifies the need for the cost. The narrative may include tables for clarification purposes. The State of Illinois recommends using the State of Illinois Uniform Budget Template worksheet and narrative guide provided.  </t>
  </si>
  <si>
    <t>(a). State of Illinois Grant Amount Requested</t>
  </si>
  <si>
    <t>16. Total Direct Costs (lines 1-15)</t>
  </si>
  <si>
    <t xml:space="preserve">SECTION - A (continued) Indirect Cost Rate Information </t>
  </si>
  <si>
    <t xml:space="preserve">Negotiate an Indirect Cost Rate with the State of Illinois’ Indirect Cost Unit with guidance from your State Cognizant Agency on an annual basis. </t>
  </si>
  <si>
    <t>Our Organization has never received a Negotiated Indirect Cost Rate Agreement from either the Federal government or the State of Illinois and elects to charge the de minimis rate of 10% modified total direct cost (MTDC) which may be used indefinitely on State of Illinois awards (2 CFR 200.414 (c)(4)(f) &amp; (200.68).</t>
  </si>
  <si>
    <t xml:space="preserve">If your organization is requesting reimbursement for indirect costs on line 17 of the Budget Summary, please select one of the following options. </t>
  </si>
  <si>
    <t>5)</t>
  </si>
  <si>
    <t>CSFA Description:</t>
  </si>
  <si>
    <t>NOFO #</t>
  </si>
  <si>
    <t xml:space="preserve">CSFA Number: </t>
  </si>
  <si>
    <t xml:space="preserve">    STATE OF ILLINOIS                                            UNIFORM GRANT BUDGET TEMPLATE</t>
  </si>
  <si>
    <t xml:space="preserve">    STATE OF ILLINOIS                                          UNIFORM GRANT BUDGET TEMPLATE</t>
  </si>
  <si>
    <t xml:space="preserve">Budget Expenditure Categories               </t>
  </si>
  <si>
    <t>Fiscal Year:</t>
  </si>
  <si>
    <t>OMB Uniform Guidance                                                          Federal Awards Reference  2 CFR 200</t>
  </si>
  <si>
    <t xml:space="preserve">TOTAL REVENUE </t>
  </si>
  <si>
    <t>TOTAL EXPENDITURES</t>
  </si>
  <si>
    <r>
      <t xml:space="preserve">      B. </t>
    </r>
    <r>
      <rPr>
        <b/>
        <i/>
        <u val="single"/>
        <sz val="11"/>
        <color indexed="8"/>
        <rFont val="Times New Roman"/>
        <family val="1"/>
      </rPr>
      <t xml:space="preserve">Grant Exclusive Line Item(s) </t>
    </r>
  </si>
  <si>
    <t>S E C T I O N   B   -- NON STATE OF ILLINOIS  FUNDS</t>
  </si>
  <si>
    <t>NON-STATE Funds Total</t>
  </si>
  <si>
    <t xml:space="preserve"> BUDGET SUMMARY NON-STATE OF ILLINOIS FUNDS </t>
  </si>
  <si>
    <r>
      <t xml:space="preserve">All applicants must complete Section A and provide a break-down by the applicable budget categories shown in lines 1-17. </t>
    </r>
    <r>
      <rPr>
        <b/>
        <sz val="9"/>
        <color indexed="8"/>
        <rFont val="Times New Roman"/>
        <family val="1"/>
      </rPr>
      <t>Please read all instructions before completing form.</t>
    </r>
  </si>
  <si>
    <t>Please use detail worksheet and narrative section for further descriptions and explanations of budgetary line items</t>
  </si>
  <si>
    <r>
      <t xml:space="preserve">This form is used to apply to individual State of Illinois discretionary grant programs.  Applicants should submit budgets based upon the total estimated costs for the project including all funding sources. Pay attention to applicable program specific instructions, if </t>
    </r>
    <r>
      <rPr>
        <sz val="9"/>
        <color indexed="8"/>
        <rFont val="Times New Roman"/>
        <family val="1"/>
      </rPr>
      <t xml:space="preserve">attached. The applicant organization should refer to 2 CFR 200, “Uniform Administrative Requirements, Cost Principles, and Audit Requirements for Federal Awards” cited within these instructions. </t>
    </r>
  </si>
  <si>
    <t>You must consult with your Business Office prior to submitting this form for any award restrictions, limitations or requirements when filling out the narrative and Uniform Budget Template.</t>
  </si>
  <si>
    <t>Line 18: Show the total budget request for each fiscal year for which funding is requested.</t>
  </si>
  <si>
    <t>Lines 1-17: For each project year, for which matching funds or other contributions are provided, show the total contribution for each applicable budget category.</t>
  </si>
  <si>
    <t>Line 18: Show the total matching or other contribution for each fiscal year.</t>
  </si>
  <si>
    <t>Grant Number</t>
  </si>
  <si>
    <t xml:space="preserve">STATE OF ILLINOIS </t>
  </si>
  <si>
    <t>Commerce &amp; Economic Opportunity</t>
  </si>
  <si>
    <t>S E C T I O N   A   -- STATE OF ILLINOIS FUNDS</t>
  </si>
  <si>
    <t>AGENCY: Commerce &amp; Economic Opportunity</t>
  </si>
  <si>
    <t>State Total</t>
  </si>
  <si>
    <t>Length of time=# of units of Basis</t>
  </si>
  <si>
    <t>Give a brief description of items that you are claiming</t>
  </si>
  <si>
    <t>This rows adds State &amp; Non-State Totals</t>
  </si>
  <si>
    <r>
      <t>Budget Narrative Summary</t>
    </r>
    <r>
      <rPr>
        <sz val="10"/>
        <color indexed="8"/>
        <rFont val="Times New Roman"/>
        <family val="1"/>
      </rPr>
      <t>--When you have completed the budget worksheet, transfer the totals for each category to the spaces below to the uniform template provided (SECTION A &amp; B).  Verify the total costs and the total project costs.  Indicate the amount of State requested funds and the amount of non-State funds that will support the project.</t>
    </r>
  </si>
  <si>
    <t>you should not need to type anything in below this row</t>
  </si>
  <si>
    <t>You should not need to write anything on this page</t>
  </si>
  <si>
    <t>17. Indirect Costs</t>
  </si>
  <si>
    <r>
      <rPr>
        <b/>
        <sz val="10"/>
        <rFont val="Times New Roman"/>
        <family val="1"/>
      </rPr>
      <t xml:space="preserve">17). </t>
    </r>
    <r>
      <rPr>
        <b/>
        <u val="single"/>
        <sz val="10"/>
        <rFont val="Times New Roman"/>
        <family val="1"/>
      </rPr>
      <t>Indirect Cost</t>
    </r>
    <r>
      <rPr>
        <b/>
        <sz val="10"/>
        <rFont val="Times New Roman"/>
        <family val="1"/>
      </rPr>
      <t xml:space="preserve"> </t>
    </r>
    <r>
      <rPr>
        <i/>
        <sz val="10"/>
        <rFont val="Times New Roman"/>
        <family val="1"/>
      </rPr>
      <t>(2 CFR 200.414)</t>
    </r>
    <r>
      <rPr>
        <b/>
        <sz val="10"/>
        <rFont val="Times New Roman"/>
        <family val="1"/>
      </rPr>
      <t xml:space="preserve"> </t>
    </r>
    <r>
      <rPr>
        <sz val="10"/>
        <rFont val="Times New Roman"/>
        <family val="1"/>
      </rPr>
      <t xml:space="preserve">--Provide the most recent indirect cost rate agreement information with the itemized budget. The applicable indirect cost rate(s) negotiated by the organization with the cognizant negotiating agency must be used in computing indirect costs (F&amp;A) for a program budget. The amount for indirect costs should be calculated by applying the current negotiated indirect cost rate(s) to the approved base(s). After the amount of indirect costs is determined for the program, a breakdown of the indirect costs should be provided in the budget worksheet and narrative below.   </t>
    </r>
  </si>
  <si>
    <t>To:</t>
  </si>
  <si>
    <t xml:space="preserve"> The Indirect Cost Rate is:</t>
  </si>
  <si>
    <t>content in rows 1 to 3 &amp; cell C4 come from Section A</t>
  </si>
  <si>
    <t>Grant #</t>
  </si>
  <si>
    <t>Your Organization may not have a Federally Negotiated Indirect Cost Rate Agreement. Therefore, in order for your Organization to be reimbursed for Indirect Costs from the State of Illinois, your Organization must either:</t>
  </si>
  <si>
    <t>Use a Restricted Rate designated by programmatic or statutory policy. (See Notice of Funding Opportunity for Restricted Rate Programs)</t>
  </si>
  <si>
    <t xml:space="preserve">Our Organization currently does not have a Negotiated Indirect Cost Rate Agreement with the State of Illinois. Our Organization will submit our initial Indirect Cost Rate Proposal (ICRP) immediately after our Organization is advised that the State award will be made and, in no event, later than three (3) months after the effective date of the State award (2 CFR 200 Appendix IV (C)(2)(b).  The initial ICRP will be sent to the State of Illinois’ Indirect Cost Unit. </t>
  </si>
  <si>
    <t>Complies with other statutory policies (please specify):</t>
  </si>
  <si>
    <t>No reimbursement of Indirect Cost is being requested. (Please consult your program office regarding possible match requirements)</t>
  </si>
  <si>
    <t xml:space="preserve"> Period Covered by the NICRA:  From:</t>
  </si>
  <si>
    <t>(mm/dd/yyyy)</t>
  </si>
  <si>
    <t xml:space="preserve"> Approving Federal/State agency (please specify):</t>
  </si>
  <si>
    <t>%</t>
  </si>
  <si>
    <t xml:space="preserve">The Distribution Base is: </t>
  </si>
  <si>
    <t>To select an option - highlight the box and drop down the shape fill box on the drawing tools ribbon.  you can either select a fill color or you can fill with texture, choose more textures and pick a checkmark from clipart.</t>
  </si>
  <si>
    <t xml:space="preserve">Complete the Negotiated Indirect Cost Rate Agreement information below if Option (1) or (2a) is selected </t>
  </si>
  <si>
    <t>Please type in the light blue highlighted cells</t>
  </si>
  <si>
    <t>Equipment Cost</t>
  </si>
  <si>
    <t>Indirect Cost</t>
  </si>
  <si>
    <t>If you need to insert rows, insert them between existing rows that total up to the formula in column D</t>
  </si>
  <si>
    <t>If you need to insert rows, insert them between existing rows that total up to the formula in column C</t>
  </si>
  <si>
    <t>Base:</t>
  </si>
  <si>
    <r>
      <t xml:space="preserve">To add information on a new line, hold the </t>
    </r>
    <r>
      <rPr>
        <b/>
        <i/>
        <u val="single"/>
        <sz val="10"/>
        <rFont val="Times New Roman"/>
        <family val="1"/>
      </rPr>
      <t>Alt key</t>
    </r>
    <r>
      <rPr>
        <i/>
        <sz val="10"/>
        <rFont val="Times New Roman"/>
        <family val="1"/>
      </rPr>
      <t xml:space="preserve"> and hit </t>
    </r>
    <r>
      <rPr>
        <b/>
        <i/>
        <u val="single"/>
        <sz val="10"/>
        <rFont val="Times New Roman"/>
        <family val="1"/>
      </rPr>
      <t>Enter</t>
    </r>
    <r>
      <rPr>
        <i/>
        <sz val="10"/>
        <rFont val="Times New Roman"/>
        <family val="1"/>
      </rPr>
      <t>.</t>
    </r>
  </si>
  <si>
    <t>Rate:</t>
  </si>
  <si>
    <t>1. Design/Engineering</t>
  </si>
  <si>
    <t>2. Building/Land Purchase</t>
  </si>
  <si>
    <t>3. Equipment/Materials/Labor</t>
  </si>
  <si>
    <t>5. Wiring/Electrical</t>
  </si>
  <si>
    <t>6. Mechanical System</t>
  </si>
  <si>
    <t>7. Paving/Concrete/Masonry</t>
  </si>
  <si>
    <t>8. Plumbing</t>
  </si>
  <si>
    <t>9. Construction Management/Oversight</t>
  </si>
  <si>
    <t>10. Construction</t>
  </si>
  <si>
    <t>11. Other Construction Expenses</t>
  </si>
  <si>
    <t>12. Excavation/Site Prep/Dem</t>
  </si>
  <si>
    <t>13. Site Work</t>
  </si>
  <si>
    <t>14. Demolition &amp; Removal</t>
  </si>
  <si>
    <t>15. Contingency</t>
  </si>
  <si>
    <t>Private</t>
  </si>
  <si>
    <t>Public</t>
  </si>
  <si>
    <r>
      <rPr>
        <b/>
        <sz val="10"/>
        <color indexed="8"/>
        <rFont val="Times New Roman"/>
        <family val="1"/>
      </rPr>
      <t>1).</t>
    </r>
    <r>
      <rPr>
        <b/>
        <u val="single"/>
        <sz val="10"/>
        <color indexed="8"/>
        <rFont val="Times New Roman"/>
        <family val="1"/>
      </rPr>
      <t xml:space="preserve"> Design/Engineering</t>
    </r>
    <r>
      <rPr>
        <b/>
        <sz val="10"/>
        <color indexed="8"/>
        <rFont val="Times New Roman"/>
        <family val="1"/>
      </rPr>
      <t xml:space="preserve"> </t>
    </r>
    <r>
      <rPr>
        <sz val="10"/>
        <color indexed="8"/>
        <rFont val="Times New Roman"/>
        <family val="1"/>
      </rPr>
      <t>-- Costs associated with planning, design, and construction observation or related services for the proposed project including environmental services, testing, surveys, etc.  Costs associated with creation of the project's architectural drawings, engineering studies and/or fees, etc., including costs of plans &amp; specs and/or printing costs if specifically identified as such within the project description.  Copies of contracts will be required.</t>
    </r>
  </si>
  <si>
    <t>Purpose</t>
  </si>
  <si>
    <t>Description of Work</t>
  </si>
  <si>
    <t>Item Cost</t>
  </si>
  <si>
    <t xml:space="preserve">Narrative (State): </t>
  </si>
  <si>
    <r>
      <t xml:space="preserve">2). </t>
    </r>
    <r>
      <rPr>
        <b/>
        <u val="single"/>
        <sz val="10"/>
        <rFont val="Times New Roman"/>
        <family val="1"/>
      </rPr>
      <t>Building/Land Purchase</t>
    </r>
    <r>
      <rPr>
        <b/>
        <sz val="10"/>
        <rFont val="Times New Roman"/>
        <family val="1"/>
      </rPr>
      <t xml:space="preserve"> </t>
    </r>
    <r>
      <rPr>
        <sz val="10"/>
        <color indexed="8"/>
        <rFont val="Times New Roman"/>
        <family val="1"/>
      </rPr>
      <t>-- Costs to purchase, either in whole or in part a building, structural shell, condominium, land, and/or easement including, but not limited to:</t>
    </r>
    <r>
      <rPr>
        <b/>
        <sz val="10"/>
        <rFont val="Times New Roman"/>
        <family val="1"/>
      </rPr>
      <t xml:space="preserve"> </t>
    </r>
    <r>
      <rPr>
        <sz val="10"/>
        <rFont val="Times New Roman"/>
        <family val="1"/>
      </rPr>
      <t>the net purchase price itself, closing costs charged to the buyer on the closing document, legal fees, etc.  Additionally, costs associated with Right-of-Way, appraisals, property/boundary surveys, legal fees, etc.</t>
    </r>
  </si>
  <si>
    <t>Total</t>
  </si>
  <si>
    <r>
      <t xml:space="preserve">3).  </t>
    </r>
    <r>
      <rPr>
        <b/>
        <u val="single"/>
        <sz val="10"/>
        <rFont val="Times New Roman"/>
        <family val="1"/>
      </rPr>
      <t>Equipment/Materials/Labor</t>
    </r>
    <r>
      <rPr>
        <b/>
        <sz val="10"/>
        <rFont val="Times New Roman"/>
        <family val="1"/>
      </rPr>
      <t xml:space="preserve"> </t>
    </r>
    <r>
      <rPr>
        <i/>
        <sz val="10"/>
        <rFont val="Times New Roman"/>
        <family val="1"/>
      </rPr>
      <t>(2 CFR 200.474</t>
    </r>
    <r>
      <rPr>
        <sz val="10"/>
        <rFont val="Times New Roman"/>
        <family val="1"/>
      </rPr>
      <t>)</t>
    </r>
    <r>
      <rPr>
        <sz val="10"/>
        <color indexed="8"/>
        <rFont val="Times New Roman"/>
        <family val="1"/>
      </rPr>
      <t>-- Purchase of materials and/or purchase/lease of equipment, to use or install for the project, such as: steel, drywall, lumber, wiring, doors, windows, roofing, rock, etc. including labor/installation costs, as identified - within the project description</t>
    </r>
  </si>
  <si>
    <r>
      <t xml:space="preserve">4). </t>
    </r>
    <r>
      <rPr>
        <b/>
        <u val="single"/>
        <sz val="10"/>
        <rFont val="Times New Roman"/>
        <family val="1"/>
      </rPr>
      <t>Equipment</t>
    </r>
    <r>
      <rPr>
        <b/>
        <sz val="10"/>
        <rFont val="Times New Roman"/>
        <family val="1"/>
      </rPr>
      <t xml:space="preserve"> </t>
    </r>
    <r>
      <rPr>
        <i/>
        <sz val="10"/>
        <rFont val="Times New Roman"/>
        <family val="1"/>
      </rPr>
      <t>(2 CFR 200.439)</t>
    </r>
    <r>
      <rPr>
        <sz val="10"/>
        <color indexed="8"/>
        <rFont val="Times New Roman"/>
        <family val="1"/>
      </rPr>
      <t>-- All costs associated with equipment that is not associated with any other contracts related to the grant.</t>
    </r>
  </si>
  <si>
    <t>Cost per Item</t>
  </si>
  <si>
    <r>
      <t xml:space="preserve">5). Wiring/Electrical </t>
    </r>
    <r>
      <rPr>
        <i/>
        <sz val="10"/>
        <rFont val="Times New Roman"/>
        <family val="1"/>
      </rPr>
      <t>(2 CFR 200.94)</t>
    </r>
    <r>
      <rPr>
        <sz val="10"/>
        <color indexed="8"/>
        <rFont val="Times New Roman"/>
        <family val="1"/>
      </rPr>
      <t>-- Purchase of materials necessary for completion of the project scope such as electrical wiring, conduit, outlets, switches, etc. including associated labor/installation costs, as identified within the project description.</t>
    </r>
  </si>
  <si>
    <r>
      <rPr>
        <b/>
        <sz val="10"/>
        <rFont val="Times New Roman"/>
        <family val="1"/>
      </rPr>
      <t xml:space="preserve">6). </t>
    </r>
    <r>
      <rPr>
        <b/>
        <u val="single"/>
        <sz val="10"/>
        <rFont val="Times New Roman"/>
        <family val="1"/>
      </rPr>
      <t>Mechanical System</t>
    </r>
    <r>
      <rPr>
        <b/>
        <sz val="10"/>
        <rFont val="Times New Roman"/>
        <family val="1"/>
      </rPr>
      <t xml:space="preserve">  --</t>
    </r>
    <r>
      <rPr>
        <sz val="10"/>
        <rFont val="Times New Roman"/>
        <family val="1"/>
      </rPr>
      <t xml:space="preserve"> Purchase of materials necessary for completion of the project scope such as HVAC, elevators, fire alarm, sprinkler, or ventilation system, etc. including associated labor/installation costs, as identified within the project description.</t>
    </r>
  </si>
  <si>
    <r>
      <rPr>
        <b/>
        <sz val="10"/>
        <rFont val="Times New Roman"/>
        <family val="1"/>
      </rPr>
      <t xml:space="preserve">7). </t>
    </r>
    <r>
      <rPr>
        <b/>
        <u val="single"/>
        <sz val="10"/>
        <rFont val="Times New Roman"/>
        <family val="1"/>
      </rPr>
      <t>Paving/Concrete/Masonry</t>
    </r>
    <r>
      <rPr>
        <b/>
        <sz val="10"/>
        <rFont val="Times New Roman"/>
        <family val="1"/>
      </rPr>
      <t xml:space="preserve"> </t>
    </r>
    <r>
      <rPr>
        <i/>
        <sz val="10"/>
        <rFont val="Times New Roman"/>
        <family val="1"/>
      </rPr>
      <t>(2 CFR 200.459)</t>
    </r>
    <r>
      <rPr>
        <b/>
        <sz val="10"/>
        <rFont val="Times New Roman"/>
        <family val="1"/>
      </rPr>
      <t>--</t>
    </r>
    <r>
      <rPr>
        <sz val="10"/>
        <rFont val="Times New Roman"/>
        <family val="1"/>
      </rPr>
      <t xml:space="preserve"> Purchase of materials necessary for completion of the project scope such as bituminous pavement, concrete, rock, bricks, blocks, mortar, tuckpointing, etc. including associated labor/installation costs, as identified within the project description.</t>
    </r>
  </si>
  <si>
    <r>
      <rPr>
        <b/>
        <sz val="10"/>
        <rFont val="Times New Roman"/>
        <family val="1"/>
      </rPr>
      <t xml:space="preserve">8).  </t>
    </r>
    <r>
      <rPr>
        <b/>
        <u val="single"/>
        <sz val="10"/>
        <rFont val="Times New Roman"/>
        <family val="1"/>
      </rPr>
      <t>Plumbing</t>
    </r>
    <r>
      <rPr>
        <sz val="10"/>
        <rFont val="Times New Roman"/>
        <family val="1"/>
      </rPr>
      <t>-- Purchase of materials necessary for completion of the project scope such as internal or external pipes for water, gas, and/or sewage; fixtures; etc. including associated labor/installation costs, as identified within the project description.</t>
    </r>
  </si>
  <si>
    <r>
      <rPr>
        <b/>
        <sz val="10"/>
        <color indexed="8"/>
        <rFont val="Times New Roman"/>
        <family val="1"/>
      </rPr>
      <t xml:space="preserve">9). </t>
    </r>
    <r>
      <rPr>
        <b/>
        <u val="single"/>
        <sz val="10"/>
        <color indexed="8"/>
        <rFont val="Times New Roman"/>
        <family val="1"/>
      </rPr>
      <t>Construction Management/Oversight</t>
    </r>
    <r>
      <rPr>
        <b/>
        <sz val="10"/>
        <color indexed="8"/>
        <rFont val="Times New Roman"/>
        <family val="1"/>
      </rPr>
      <t xml:space="preserve"> --</t>
    </r>
    <r>
      <rPr>
        <sz val="10"/>
        <color indexed="8"/>
        <rFont val="Times New Roman"/>
        <family val="1"/>
      </rPr>
      <t xml:space="preserve"> Costs associated with managing the construction activities and/or overseeing all aspects of the construction project, either by contractor personnel or grantee personnel, but limited to verifiable time working on this project.</t>
    </r>
  </si>
  <si>
    <r>
      <rPr>
        <b/>
        <sz val="10"/>
        <rFont val="Times New Roman"/>
        <family val="1"/>
      </rPr>
      <t xml:space="preserve">10). </t>
    </r>
    <r>
      <rPr>
        <b/>
        <u val="single"/>
        <sz val="10"/>
        <rFont val="Times New Roman"/>
        <family val="1"/>
      </rPr>
      <t>Construction</t>
    </r>
    <r>
      <rPr>
        <sz val="10"/>
        <rFont val="Times New Roman"/>
        <family val="1"/>
      </rPr>
      <t xml:space="preserve">  </t>
    </r>
    <r>
      <rPr>
        <i/>
        <sz val="10"/>
        <rFont val="Times New Roman"/>
        <family val="1"/>
      </rPr>
      <t>--</t>
    </r>
    <r>
      <rPr>
        <sz val="10"/>
        <rFont val="Times New Roman"/>
        <family val="1"/>
      </rPr>
      <t xml:space="preserve"> </t>
    </r>
    <r>
      <rPr>
        <i/>
        <sz val="10"/>
        <rFont val="Times New Roman"/>
        <family val="1"/>
      </rPr>
      <t>All costs associated with physical construction and construction related services provided by the contractor(s) of the facility.</t>
    </r>
  </si>
  <si>
    <r>
      <rPr>
        <b/>
        <sz val="10"/>
        <color indexed="8"/>
        <rFont val="Times New Roman"/>
        <family val="1"/>
      </rPr>
      <t xml:space="preserve">11). </t>
    </r>
    <r>
      <rPr>
        <b/>
        <u val="single"/>
        <sz val="10"/>
        <color indexed="8"/>
        <rFont val="Times New Roman"/>
        <family val="1"/>
      </rPr>
      <t>Other Construction Expenses</t>
    </r>
    <r>
      <rPr>
        <sz val="10"/>
        <color indexed="8"/>
        <rFont val="Times New Roman"/>
        <family val="1"/>
      </rPr>
      <t xml:space="preserve">  -- Costs that cannot be easily broken out to or covered by individual/specific budgetary line items such landscaping, hauling, equipment, rental, insurance, environmental fees, loan payments, etc. as identified within the project description.</t>
    </r>
  </si>
  <si>
    <r>
      <rPr>
        <b/>
        <sz val="10"/>
        <color indexed="8"/>
        <rFont val="Times New Roman"/>
        <family val="1"/>
      </rPr>
      <t xml:space="preserve">12). </t>
    </r>
    <r>
      <rPr>
        <b/>
        <u val="single"/>
        <sz val="10"/>
        <color indexed="8"/>
        <rFont val="Times New Roman"/>
        <family val="1"/>
      </rPr>
      <t>Excavation/Site Prep/Demo</t>
    </r>
    <r>
      <rPr>
        <sz val="10"/>
        <color indexed="8"/>
        <rFont val="Times New Roman"/>
        <family val="1"/>
      </rPr>
      <t xml:space="preserve">  -- Costs associated with demolition of existing structures on the project site and/or preparation of the project site including excavation, etc. ahead of actual new construction/renovation activities.</t>
    </r>
  </si>
  <si>
    <r>
      <rPr>
        <b/>
        <sz val="10"/>
        <color indexed="8"/>
        <rFont val="Times New Roman"/>
        <family val="1"/>
      </rPr>
      <t>13).</t>
    </r>
    <r>
      <rPr>
        <b/>
        <u val="single"/>
        <sz val="10"/>
        <color indexed="8"/>
        <rFont val="Times New Roman"/>
        <family val="1"/>
      </rPr>
      <t xml:space="preserve"> Site Work</t>
    </r>
    <r>
      <rPr>
        <b/>
        <sz val="10"/>
        <color indexed="8"/>
        <rFont val="Times New Roman"/>
        <family val="1"/>
      </rPr>
      <t xml:space="preserve"> </t>
    </r>
    <r>
      <rPr>
        <sz val="10"/>
        <color indexed="8"/>
        <rFont val="Times New Roman"/>
        <family val="1"/>
      </rPr>
      <t xml:space="preserve">- </t>
    </r>
    <r>
      <rPr>
        <i/>
        <sz val="10"/>
        <color indexed="8"/>
        <rFont val="Times New Roman"/>
        <family val="1"/>
      </rPr>
      <t>All costs associated with work outside of the 5-foot building line, including grading, excavation, filtration systems, parking lots, sidewalks, utilities, etc.</t>
    </r>
  </si>
  <si>
    <r>
      <rPr>
        <b/>
        <sz val="10"/>
        <color indexed="8"/>
        <rFont val="Times New Roman"/>
        <family val="1"/>
      </rPr>
      <t>14)</t>
    </r>
    <r>
      <rPr>
        <sz val="10"/>
        <color indexed="8"/>
        <rFont val="Times New Roman"/>
        <family val="1"/>
      </rPr>
      <t xml:space="preserve">. </t>
    </r>
    <r>
      <rPr>
        <b/>
        <u val="single"/>
        <sz val="10"/>
        <color indexed="8"/>
        <rFont val="Times New Roman"/>
        <family val="1"/>
      </rPr>
      <t>Demolition and Removal</t>
    </r>
    <r>
      <rPr>
        <sz val="10"/>
        <color indexed="8"/>
        <rFont val="Times New Roman"/>
        <family val="1"/>
      </rPr>
      <t xml:space="preserve"> --All costs associated with removal of any structures required to accommodate new construction and approved as part of the grant.</t>
    </r>
  </si>
  <si>
    <r>
      <rPr>
        <b/>
        <sz val="10"/>
        <color indexed="8"/>
        <rFont val="Times New Roman"/>
        <family val="1"/>
      </rPr>
      <t>15).</t>
    </r>
    <r>
      <rPr>
        <b/>
        <u val="single"/>
        <sz val="10"/>
        <color indexed="8"/>
        <rFont val="Times New Roman"/>
        <family val="1"/>
      </rPr>
      <t xml:space="preserve"> Contingency</t>
    </r>
    <r>
      <rPr>
        <b/>
        <sz val="10"/>
        <color indexed="8"/>
        <rFont val="Times New Roman"/>
        <family val="1"/>
      </rPr>
      <t xml:space="preserve"> </t>
    </r>
    <r>
      <rPr>
        <sz val="10"/>
        <color indexed="8"/>
        <rFont val="Times New Roman"/>
        <family val="1"/>
      </rPr>
      <t xml:space="preserve">- </t>
    </r>
    <r>
      <rPr>
        <i/>
        <sz val="10"/>
        <color indexed="8"/>
        <rFont val="Times New Roman"/>
        <family val="1"/>
      </rPr>
      <t>Coverage of potential cost overruns in any of the utilized grant budget line items.</t>
    </r>
  </si>
  <si>
    <t>Private Match</t>
  </si>
  <si>
    <t>Public Match</t>
  </si>
  <si>
    <t>State Request</t>
  </si>
  <si>
    <t>TOTAL Private EXPENDITURES</t>
  </si>
  <si>
    <t>TOTAL Public EXPENDITURES</t>
  </si>
  <si>
    <t xml:space="preserve">Private Non-State Total </t>
  </si>
  <si>
    <t xml:space="preserve">Public Non-State Total </t>
  </si>
  <si>
    <r>
      <t xml:space="preserve">Narrative (Private Non-State) </t>
    </r>
    <r>
      <rPr>
        <i/>
        <sz val="10"/>
        <color indexed="8"/>
        <rFont val="Times New Roman"/>
        <family val="1"/>
      </rPr>
      <t xml:space="preserve">i.e. "Match" or "Other Funding" </t>
    </r>
  </si>
  <si>
    <r>
      <t xml:space="preserve">Narrative (Public Non-State) </t>
    </r>
    <r>
      <rPr>
        <i/>
        <sz val="10"/>
        <color indexed="8"/>
        <rFont val="Times New Roman"/>
        <family val="1"/>
      </rPr>
      <t xml:space="preserve">i.e. "Match" or "Other Funding" </t>
    </r>
  </si>
  <si>
    <r>
      <t xml:space="preserve">Indirect Cost Narrative (Private Non-State) </t>
    </r>
    <r>
      <rPr>
        <i/>
        <sz val="10"/>
        <color indexed="8"/>
        <rFont val="Times New Roman"/>
        <family val="1"/>
      </rPr>
      <t xml:space="preserve">i.e. "Match" or "Other Funding" </t>
    </r>
  </si>
  <si>
    <r>
      <t xml:space="preserve">Indirect Cost Narrative (Public Non-State) </t>
    </r>
    <r>
      <rPr>
        <i/>
        <sz val="10"/>
        <color indexed="8"/>
        <rFont val="Times New Roman"/>
        <family val="1"/>
      </rPr>
      <t xml:space="preserve">i.e. "Match" or "Other Funding" </t>
    </r>
  </si>
  <si>
    <t>Narrative (State):</t>
  </si>
  <si>
    <t>.</t>
  </si>
  <si>
    <t xml:space="preserve">17. Total Costs State Grant Funds  (16 &amp;17) </t>
  </si>
  <si>
    <t xml:space="preserve">17. Total Costs NON -State Grant Funds  (16 &amp;17) </t>
  </si>
  <si>
    <t>X</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</si>
</sst>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0.000"/>
  </numFmts>
  <fonts count="112">
    <font>
      <sz val="11"/>
      <color theme="1"/>
      <name val="Calibri"/>
      <family val="2"/>
    </font>
    <font>
      <sz val="11"/>
      <color indexed="8"/>
      <name val="Calibri"/>
      <family val="2"/>
    </font>
    <font>
      <sz val="10"/>
      <color indexed="8"/>
      <name val="Times New Roman"/>
      <family val="1"/>
    </font>
    <font>
      <b/>
      <sz val="10"/>
      <color indexed="8"/>
      <name val="Times New Roman"/>
      <family val="1"/>
    </font>
    <font>
      <sz val="7"/>
      <color indexed="8"/>
      <name val="Times New Roman"/>
      <family val="1"/>
    </font>
    <font>
      <sz val="9"/>
      <color indexed="8"/>
      <name val="Times New Roman"/>
      <family val="1"/>
    </font>
    <font>
      <b/>
      <u val="single"/>
      <sz val="10"/>
      <color indexed="8"/>
      <name val="Times New Roman"/>
      <family val="1"/>
    </font>
    <font>
      <b/>
      <sz val="14"/>
      <color indexed="8"/>
      <name val="Times New Roman"/>
      <family val="1"/>
    </font>
    <font>
      <b/>
      <sz val="9"/>
      <color indexed="8"/>
      <name val="Times New Roman"/>
      <family val="1"/>
    </font>
    <font>
      <b/>
      <i/>
      <sz val="9"/>
      <color indexed="8"/>
      <name val="Times New Roman"/>
      <family val="1"/>
    </font>
    <font>
      <i/>
      <sz val="9"/>
      <color indexed="8"/>
      <name val="Times New Roman"/>
      <family val="1"/>
    </font>
    <font>
      <sz val="8"/>
      <name val="Times New Roman"/>
      <family val="1"/>
    </font>
    <font>
      <i/>
      <sz val="10"/>
      <color indexed="8"/>
      <name val="Times New Roman"/>
      <family val="1"/>
    </font>
    <font>
      <b/>
      <sz val="10"/>
      <name val="Times New Roman"/>
      <family val="1"/>
    </font>
    <font>
      <i/>
      <sz val="10"/>
      <name val="Times New Roman"/>
      <family val="1"/>
    </font>
    <font>
      <b/>
      <i/>
      <sz val="10"/>
      <name val="Times New Roman"/>
      <family val="1"/>
    </font>
    <font>
      <sz val="10"/>
      <name val="Times New Roman"/>
      <family val="1"/>
    </font>
    <font>
      <b/>
      <u val="single"/>
      <sz val="10"/>
      <name val="Times New Roman"/>
      <family val="1"/>
    </font>
    <font>
      <b/>
      <i/>
      <u val="single"/>
      <sz val="10"/>
      <name val="Times New Roman"/>
      <family val="1"/>
    </font>
    <font>
      <b/>
      <i/>
      <u val="single"/>
      <sz val="11"/>
      <color indexed="8"/>
      <name val="Times New Roman"/>
      <family val="1"/>
    </font>
    <font>
      <b/>
      <i/>
      <sz val="9"/>
      <name val="Times New Roman"/>
      <family val="1"/>
    </font>
    <font>
      <b/>
      <sz val="7"/>
      <color indexed="8"/>
      <name val="Times New Roman"/>
      <family val="1"/>
    </font>
    <font>
      <u val="single"/>
      <sz val="9"/>
      <color indexed="8"/>
      <name val="Times New Roman"/>
      <family val="1"/>
    </font>
    <font>
      <i/>
      <u val="single"/>
      <sz val="9"/>
      <color indexed="8"/>
      <name val="Times New Roman"/>
      <family val="1"/>
    </font>
    <font>
      <u val="single"/>
      <sz val="20"/>
      <color indexed="8"/>
      <name val="Times New Roman"/>
      <family val="1"/>
    </font>
    <font>
      <u val="single"/>
      <sz val="16"/>
      <color indexed="8"/>
      <name val="Times New Roman"/>
      <family val="1"/>
    </font>
    <font>
      <sz val="9"/>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8"/>
      <color indexed="8"/>
      <name val="Times New Roman"/>
      <family val="1"/>
    </font>
    <font>
      <u val="single"/>
      <sz val="8"/>
      <color indexed="8"/>
      <name val="Times New Roman"/>
      <family val="1"/>
    </font>
    <font>
      <sz val="11"/>
      <color indexed="8"/>
      <name val="Times New Roman"/>
      <family val="1"/>
    </font>
    <font>
      <sz val="10"/>
      <color indexed="8"/>
      <name val="Calibri"/>
      <family val="2"/>
    </font>
    <font>
      <i/>
      <sz val="11"/>
      <color indexed="8"/>
      <name val="Calibri"/>
      <family val="2"/>
    </font>
    <font>
      <u val="single"/>
      <sz val="11"/>
      <color indexed="8"/>
      <name val="Times New Roman"/>
      <family val="1"/>
    </font>
    <font>
      <sz val="9"/>
      <color indexed="10"/>
      <name val="Times New Roman"/>
      <family val="1"/>
    </font>
    <font>
      <i/>
      <sz val="11"/>
      <color indexed="8"/>
      <name val="Times New Roman"/>
      <family val="1"/>
    </font>
    <font>
      <b/>
      <i/>
      <sz val="11"/>
      <color indexed="8"/>
      <name val="Times New Roman"/>
      <family val="1"/>
    </font>
    <font>
      <b/>
      <i/>
      <sz val="11"/>
      <color indexed="8"/>
      <name val="Calibri"/>
      <family val="2"/>
    </font>
    <font>
      <b/>
      <sz val="11"/>
      <color indexed="8"/>
      <name val="Times New Roman"/>
      <family val="1"/>
    </font>
    <font>
      <sz val="11"/>
      <color indexed="9"/>
      <name val="Times New Roman"/>
      <family val="1"/>
    </font>
    <font>
      <b/>
      <u val="single"/>
      <sz val="11"/>
      <color indexed="8"/>
      <name val="Times New Roman"/>
      <family val="1"/>
    </font>
    <font>
      <b/>
      <i/>
      <sz val="10"/>
      <color indexed="8"/>
      <name val="Times New Roman"/>
      <family val="1"/>
    </font>
    <font>
      <b/>
      <u val="single"/>
      <sz val="20"/>
      <color indexed="8"/>
      <name val="Times New Roman"/>
      <family val="1"/>
    </font>
    <font>
      <b/>
      <sz val="16"/>
      <color indexed="8"/>
      <name val="Times New Roman"/>
      <family val="1"/>
    </font>
    <font>
      <b/>
      <sz val="11"/>
      <color indexed="10"/>
      <name val="Times New Roman"/>
      <family val="1"/>
    </font>
    <font>
      <sz val="11"/>
      <name val="Calibri"/>
      <family val="2"/>
    </font>
    <font>
      <b/>
      <sz val="12"/>
      <color indexed="8"/>
      <name val="Times New Roman"/>
      <family val="1"/>
    </font>
    <font>
      <b/>
      <i/>
      <sz val="9"/>
      <color indexed="8"/>
      <name val="Courier New"/>
      <family val="3"/>
    </font>
    <font>
      <b/>
      <u val="single"/>
      <sz val="16"/>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8"/>
      <color theme="1"/>
      <name val="Times New Roman"/>
      <family val="1"/>
    </font>
    <font>
      <sz val="8"/>
      <color rgb="FF000000"/>
      <name val="Times New Roman"/>
      <family val="1"/>
    </font>
    <font>
      <u val="single"/>
      <sz val="8"/>
      <color theme="1"/>
      <name val="Times New Roman"/>
      <family val="1"/>
    </font>
    <font>
      <sz val="11"/>
      <color theme="1"/>
      <name val="Times New Roman"/>
      <family val="1"/>
    </font>
    <font>
      <sz val="10"/>
      <color rgb="FF000000"/>
      <name val="Times New Roman"/>
      <family val="1"/>
    </font>
    <font>
      <sz val="10"/>
      <color theme="1"/>
      <name val="Calibri"/>
      <family val="2"/>
    </font>
    <font>
      <sz val="10"/>
      <color theme="1"/>
      <name val="Times New Roman"/>
      <family val="1"/>
    </font>
    <font>
      <i/>
      <sz val="11"/>
      <color theme="1"/>
      <name val="Calibri"/>
      <family val="2"/>
    </font>
    <font>
      <b/>
      <i/>
      <sz val="9"/>
      <color theme="1"/>
      <name val="Times New Roman"/>
      <family val="1"/>
    </font>
    <font>
      <b/>
      <sz val="9"/>
      <color theme="1"/>
      <name val="Times New Roman"/>
      <family val="1"/>
    </font>
    <font>
      <sz val="9"/>
      <color theme="1"/>
      <name val="Times New Roman"/>
      <family val="1"/>
    </font>
    <font>
      <u val="single"/>
      <sz val="9"/>
      <color theme="1"/>
      <name val="Times New Roman"/>
      <family val="1"/>
    </font>
    <font>
      <u val="single"/>
      <sz val="11"/>
      <color theme="1"/>
      <name val="Times New Roman"/>
      <family val="1"/>
    </font>
    <font>
      <sz val="9"/>
      <color rgb="FF000000"/>
      <name val="Times New Roman"/>
      <family val="1"/>
    </font>
    <font>
      <i/>
      <sz val="9"/>
      <color theme="1"/>
      <name val="Times New Roman"/>
      <family val="1"/>
    </font>
    <font>
      <sz val="9"/>
      <color rgb="FFFF0000"/>
      <name val="Times New Roman"/>
      <family val="1"/>
    </font>
    <font>
      <b/>
      <sz val="10"/>
      <color theme="1"/>
      <name val="Times New Roman"/>
      <family val="1"/>
    </font>
    <font>
      <i/>
      <sz val="11"/>
      <color theme="1"/>
      <name val="Times New Roman"/>
      <family val="1"/>
    </font>
    <font>
      <b/>
      <i/>
      <sz val="11"/>
      <color theme="1"/>
      <name val="Times New Roman"/>
      <family val="1"/>
    </font>
    <font>
      <b/>
      <i/>
      <sz val="11"/>
      <color theme="1"/>
      <name val="Calibri"/>
      <family val="2"/>
    </font>
    <font>
      <b/>
      <sz val="11"/>
      <color theme="1"/>
      <name val="Times New Roman"/>
      <family val="1"/>
    </font>
    <font>
      <sz val="11"/>
      <color theme="0"/>
      <name val="Times New Roman"/>
      <family val="1"/>
    </font>
    <font>
      <b/>
      <u val="single"/>
      <sz val="11"/>
      <color theme="1"/>
      <name val="Times New Roman"/>
      <family val="1"/>
    </font>
    <font>
      <b/>
      <i/>
      <sz val="10"/>
      <color theme="1"/>
      <name val="Times New Roman"/>
      <family val="1"/>
    </font>
    <font>
      <i/>
      <sz val="10"/>
      <color theme="1"/>
      <name val="Times New Roman"/>
      <family val="1"/>
    </font>
    <font>
      <b/>
      <u val="single"/>
      <sz val="20"/>
      <color theme="1"/>
      <name val="Times New Roman"/>
      <family val="1"/>
    </font>
    <font>
      <b/>
      <sz val="16"/>
      <color theme="1"/>
      <name val="Times New Roman"/>
      <family val="1"/>
    </font>
    <font>
      <b/>
      <sz val="12"/>
      <color theme="1"/>
      <name val="Times New Roman"/>
      <family val="1"/>
    </font>
    <font>
      <b/>
      <sz val="11"/>
      <color rgb="FFFF0000"/>
      <name val="Times New Roman"/>
      <family val="1"/>
    </font>
    <font>
      <b/>
      <i/>
      <sz val="9"/>
      <color theme="1"/>
      <name val="Courier New"/>
      <family val="3"/>
    </font>
    <font>
      <b/>
      <u val="single"/>
      <sz val="16"/>
      <color theme="1"/>
      <name val="Times New Roman"/>
      <family val="1"/>
    </font>
    <font>
      <b/>
      <sz val="14"/>
      <color theme="1"/>
      <name val="Times New Roman"/>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theme="4" tint="0.3999499976634979"/>
        <bgColor indexed="64"/>
      </patternFill>
    </fill>
    <fill>
      <patternFill patternType="solid">
        <fgColor rgb="FFDFEAFD"/>
        <bgColor indexed="64"/>
      </patternFill>
    </fill>
    <fill>
      <patternFill patternType="solid">
        <fgColor theme="0" tint="-0.1499900072813034"/>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top/>
      <bottom/>
    </border>
    <border>
      <left/>
      <right/>
      <top/>
      <bottom style="thin"/>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right/>
      <top style="thin"/>
      <bottom/>
    </border>
    <border>
      <left/>
      <right/>
      <top style="thin"/>
      <bottom/>
    </border>
    <border>
      <left/>
      <right style="thin"/>
      <top style="thin"/>
      <bottom/>
    </border>
    <border>
      <left/>
      <right/>
      <top style="double"/>
      <bottom style="double"/>
    </border>
    <border>
      <left/>
      <right style="thin"/>
      <top/>
      <bottom style="thin"/>
    </border>
    <border>
      <left style="thin"/>
      <right/>
      <top/>
      <bottom style="thin"/>
    </border>
    <border>
      <left style="thin"/>
      <right/>
      <top/>
      <bottom/>
    </border>
    <border>
      <left style="double"/>
      <right/>
      <top style="double"/>
      <bottom/>
    </border>
    <border>
      <left/>
      <right/>
      <top style="double"/>
      <bottom/>
    </border>
    <border>
      <left/>
      <right style="double"/>
      <top style="double"/>
      <bottom/>
    </border>
    <border>
      <left/>
      <right style="double"/>
      <top/>
      <bottom/>
    </border>
    <border>
      <left style="double"/>
      <right/>
      <top/>
      <bottom style="double"/>
    </border>
    <border>
      <left/>
      <right/>
      <top/>
      <bottom style="double"/>
    </border>
    <border>
      <left/>
      <right style="double"/>
      <top/>
      <bottom style="double"/>
    </border>
    <border>
      <left style="thin"/>
      <right style="thin"/>
      <top style="thin"/>
      <bottom/>
    </border>
    <border>
      <left style="thin"/>
      <right/>
      <top style="thin"/>
      <bottom style="medium"/>
    </border>
    <border>
      <left style="medium"/>
      <right style="thin"/>
      <top style="medium"/>
      <bottom style="medium"/>
    </border>
    <border>
      <left/>
      <right style="thin"/>
      <top style="medium"/>
      <bottom style="medium"/>
    </border>
    <border>
      <left style="thin"/>
      <right style="thin"/>
      <top style="medium"/>
      <bottom style="medium"/>
    </border>
    <border>
      <left style="thin"/>
      <right/>
      <top style="medium"/>
      <bottom style="medium"/>
    </border>
    <border>
      <left style="thin"/>
      <right style="medium"/>
      <top style="medium"/>
      <bottom style="medium"/>
    </border>
    <border>
      <left style="thin"/>
      <right/>
      <top style="medium"/>
      <bottom style="thin"/>
    </border>
    <border>
      <left/>
      <right style="thin"/>
      <top style="medium"/>
      <bottom style="thin"/>
    </border>
    <border>
      <left/>
      <right/>
      <top style="thin"/>
      <bottom style="medium"/>
    </border>
    <border>
      <left/>
      <right style="thin"/>
      <top style="thin"/>
      <bottom style="medium"/>
    </border>
    <border>
      <left/>
      <right style="thin"/>
      <top/>
      <bottom/>
    </border>
    <border>
      <left style="double"/>
      <right/>
      <top style="double"/>
      <bottom style="double"/>
    </border>
    <border>
      <left/>
      <right style="double"/>
      <top style="double"/>
      <bottom style="double"/>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4" fillId="25" borderId="0" applyNumberFormat="0" applyBorder="0" applyAlignment="0" applyProtection="0"/>
    <xf numFmtId="0" fontId="65" fillId="26" borderId="0" applyNumberFormat="0" applyBorder="0" applyAlignment="0" applyProtection="0"/>
    <xf numFmtId="0" fontId="66" fillId="27" borderId="1" applyNumberFormat="0" applyAlignment="0" applyProtection="0"/>
    <xf numFmtId="0" fontId="6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0" borderId="0" applyNumberFormat="0" applyFill="0" applyBorder="0" applyAlignment="0" applyProtection="0"/>
    <xf numFmtId="0" fontId="69" fillId="29" borderId="0" applyNumberFormat="0" applyBorder="0" applyAlignment="0" applyProtection="0"/>
    <xf numFmtId="0" fontId="70" fillId="0" borderId="3" applyNumberFormat="0" applyFill="0" applyAlignment="0" applyProtection="0"/>
    <xf numFmtId="0" fontId="71" fillId="0" borderId="4" applyNumberFormat="0" applyFill="0" applyAlignment="0" applyProtection="0"/>
    <xf numFmtId="0" fontId="72" fillId="0" borderId="5" applyNumberFormat="0" applyFill="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0" fillId="32" borderId="7" applyNumberFormat="0" applyFont="0" applyAlignment="0" applyProtection="0"/>
    <xf numFmtId="0" fontId="76" fillId="27" borderId="8" applyNumberFormat="0" applyAlignment="0" applyProtection="0"/>
    <xf numFmtId="9" fontId="0" fillId="0" borderId="0" applyFont="0" applyFill="0" applyBorder="0" applyAlignment="0" applyProtection="0"/>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507">
    <xf numFmtId="0" fontId="0" fillId="0" borderId="0" xfId="0" applyFont="1" applyAlignment="1">
      <alignment/>
    </xf>
    <xf numFmtId="0" fontId="80" fillId="0" borderId="0" xfId="0" applyFont="1" applyAlignment="1">
      <alignment vertical="center"/>
    </xf>
    <xf numFmtId="0" fontId="81" fillId="0" borderId="0" xfId="0" applyFont="1" applyAlignment="1">
      <alignment vertical="center"/>
    </xf>
    <xf numFmtId="0" fontId="82" fillId="0" borderId="0" xfId="0" applyFont="1" applyAlignment="1">
      <alignment horizontal="center" vertical="center"/>
    </xf>
    <xf numFmtId="0" fontId="81" fillId="0" borderId="0" xfId="0" applyFont="1" applyAlignment="1">
      <alignment horizontal="left" vertical="center" indent="2"/>
    </xf>
    <xf numFmtId="0" fontId="80" fillId="0" borderId="0" xfId="0" applyFont="1" applyAlignment="1">
      <alignment horizontal="left" vertical="center" indent="2"/>
    </xf>
    <xf numFmtId="0" fontId="0" fillId="0" borderId="10" xfId="0" applyBorder="1" applyAlignment="1">
      <alignment/>
    </xf>
    <xf numFmtId="0" fontId="83" fillId="0" borderId="0" xfId="0" applyFont="1" applyAlignment="1">
      <alignment/>
    </xf>
    <xf numFmtId="0" fontId="0" fillId="0" borderId="0" xfId="0" applyBorder="1" applyAlignment="1">
      <alignment/>
    </xf>
    <xf numFmtId="0" fontId="84" fillId="0" borderId="0" xfId="0" applyFont="1" applyAlignment="1">
      <alignment vertical="center"/>
    </xf>
    <xf numFmtId="0" fontId="85" fillId="0" borderId="0" xfId="0" applyFont="1" applyAlignment="1">
      <alignment/>
    </xf>
    <xf numFmtId="0" fontId="86" fillId="0" borderId="0" xfId="0" applyFont="1" applyAlignment="1">
      <alignment/>
    </xf>
    <xf numFmtId="0" fontId="86" fillId="0" borderId="11" xfId="0" applyFont="1" applyBorder="1" applyAlignment="1">
      <alignment/>
    </xf>
    <xf numFmtId="0" fontId="86" fillId="0" borderId="0" xfId="0" applyFont="1" applyBorder="1" applyAlignment="1">
      <alignment/>
    </xf>
    <xf numFmtId="0" fontId="86" fillId="0" borderId="12" xfId="0" applyFont="1" applyBorder="1" applyAlignment="1">
      <alignment horizontal="center" vertical="center" wrapText="1"/>
    </xf>
    <xf numFmtId="0" fontId="13" fillId="0" borderId="0" xfId="0" applyFont="1" applyBorder="1" applyAlignment="1">
      <alignment vertical="top" wrapText="1"/>
    </xf>
    <xf numFmtId="0" fontId="86" fillId="0" borderId="12" xfId="0" applyFont="1" applyBorder="1" applyAlignment="1">
      <alignment horizontal="center"/>
    </xf>
    <xf numFmtId="0" fontId="14" fillId="0" borderId="0" xfId="0" applyFont="1" applyBorder="1" applyAlignment="1">
      <alignment/>
    </xf>
    <xf numFmtId="0" fontId="15" fillId="0" borderId="0" xfId="0" applyFont="1" applyBorder="1" applyAlignment="1">
      <alignment/>
    </xf>
    <xf numFmtId="0" fontId="87" fillId="0" borderId="0" xfId="0" applyFont="1" applyBorder="1" applyAlignment="1">
      <alignment/>
    </xf>
    <xf numFmtId="0" fontId="13" fillId="0" borderId="12" xfId="0" applyFont="1" applyBorder="1" applyAlignment="1">
      <alignment horizontal="center" vertical="top" wrapText="1"/>
    </xf>
    <xf numFmtId="0" fontId="0" fillId="0" borderId="0" xfId="0" applyBorder="1" applyAlignment="1">
      <alignment horizontal="left"/>
    </xf>
    <xf numFmtId="0" fontId="15" fillId="0" borderId="13" xfId="0" applyFont="1" applyBorder="1" applyAlignment="1">
      <alignment/>
    </xf>
    <xf numFmtId="0" fontId="15" fillId="0" borderId="14" xfId="0" applyFont="1" applyBorder="1" applyAlignment="1">
      <alignment/>
    </xf>
    <xf numFmtId="0" fontId="20" fillId="0" borderId="14" xfId="0" applyFont="1" applyBorder="1" applyAlignment="1">
      <alignment horizontal="center"/>
    </xf>
    <xf numFmtId="0" fontId="88" fillId="0" borderId="14" xfId="0" applyFont="1" applyBorder="1" applyAlignment="1">
      <alignment horizontal="center"/>
    </xf>
    <xf numFmtId="0" fontId="20" fillId="0" borderId="15" xfId="0" applyFont="1" applyBorder="1" applyAlignment="1">
      <alignment horizontal="center"/>
    </xf>
    <xf numFmtId="0" fontId="83" fillId="0" borderId="14" xfId="0" applyFont="1" applyBorder="1" applyAlignment="1">
      <alignment/>
    </xf>
    <xf numFmtId="0" fontId="89" fillId="0" borderId="0" xfId="0" applyFont="1" applyBorder="1" applyAlignment="1">
      <alignment vertical="center" wrapText="1"/>
    </xf>
    <xf numFmtId="0" fontId="90" fillId="0" borderId="0" xfId="0" applyFont="1" applyAlignment="1">
      <alignment vertical="center" wrapText="1"/>
    </xf>
    <xf numFmtId="0" fontId="0" fillId="0" borderId="0" xfId="0" applyAlignment="1">
      <alignment horizontal="left"/>
    </xf>
    <xf numFmtId="0" fontId="90" fillId="0" borderId="0" xfId="0" applyFont="1" applyAlignment="1">
      <alignment horizontal="left" vertical="center"/>
    </xf>
    <xf numFmtId="0" fontId="91" fillId="0" borderId="0" xfId="0" applyFont="1" applyAlignment="1">
      <alignment horizontal="left" vertical="center"/>
    </xf>
    <xf numFmtId="0" fontId="90" fillId="0" borderId="0" xfId="0" applyFont="1" applyBorder="1" applyAlignment="1">
      <alignment horizontal="left" vertical="center" indent="3"/>
    </xf>
    <xf numFmtId="0" fontId="78" fillId="0" borderId="0" xfId="0" applyFont="1" applyBorder="1" applyAlignment="1">
      <alignment horizontal="left"/>
    </xf>
    <xf numFmtId="0" fontId="0" fillId="0" borderId="0" xfId="0" applyFont="1" applyAlignment="1">
      <alignment/>
    </xf>
    <xf numFmtId="0" fontId="92" fillId="0" borderId="0" xfId="0" applyFont="1" applyAlignment="1">
      <alignment horizontal="center" vertical="center"/>
    </xf>
    <xf numFmtId="0" fontId="92" fillId="0" borderId="0" xfId="0" applyFont="1" applyAlignment="1">
      <alignment/>
    </xf>
    <xf numFmtId="0" fontId="89" fillId="0" borderId="0" xfId="0" applyFont="1" applyBorder="1" applyAlignment="1">
      <alignment horizontal="left" vertical="center"/>
    </xf>
    <xf numFmtId="0" fontId="89" fillId="0" borderId="0" xfId="0" applyFont="1" applyBorder="1" applyAlignment="1">
      <alignment horizontal="left" vertical="center" indent="3"/>
    </xf>
    <xf numFmtId="0" fontId="0" fillId="0" borderId="0" xfId="0" applyBorder="1" applyAlignment="1">
      <alignment horizontal="left" vertical="center"/>
    </xf>
    <xf numFmtId="0" fontId="93" fillId="0" borderId="0" xfId="0" applyFont="1" applyBorder="1" applyAlignment="1">
      <alignment horizontal="left" vertical="center"/>
    </xf>
    <xf numFmtId="0" fontId="90" fillId="0" borderId="0" xfId="0" applyFont="1" applyBorder="1" applyAlignment="1">
      <alignment horizontal="left" vertical="center"/>
    </xf>
    <xf numFmtId="0" fontId="94" fillId="0" borderId="0" xfId="0" applyFont="1" applyBorder="1" applyAlignment="1">
      <alignment horizontal="left" vertical="center"/>
    </xf>
    <xf numFmtId="0" fontId="91" fillId="0" borderId="0" xfId="0" applyFont="1" applyBorder="1" applyAlignment="1">
      <alignment horizontal="left" vertical="center"/>
    </xf>
    <xf numFmtId="0" fontId="93" fillId="0" borderId="0" xfId="0" applyFont="1" applyBorder="1" applyAlignment="1">
      <alignment horizontal="left" vertical="center" indent="3"/>
    </xf>
    <xf numFmtId="0" fontId="95" fillId="0" borderId="0" xfId="0" applyFont="1" applyBorder="1" applyAlignment="1">
      <alignment horizontal="left" vertical="center"/>
    </xf>
    <xf numFmtId="0" fontId="96" fillId="33" borderId="0" xfId="0" applyFont="1" applyFill="1" applyBorder="1" applyAlignment="1">
      <alignment vertical="center" wrapText="1"/>
    </xf>
    <xf numFmtId="0" fontId="97" fillId="0" borderId="0" xfId="0" applyFont="1" applyAlignment="1">
      <alignment/>
    </xf>
    <xf numFmtId="0" fontId="98" fillId="0" borderId="0" xfId="0" applyFont="1" applyAlignment="1">
      <alignment/>
    </xf>
    <xf numFmtId="0" fontId="89" fillId="0" borderId="0" xfId="0" applyFont="1" applyAlignment="1">
      <alignment/>
    </xf>
    <xf numFmtId="0" fontId="90" fillId="0" borderId="0" xfId="0" applyFont="1" applyBorder="1" applyAlignment="1">
      <alignment horizontal="left" vertical="center"/>
    </xf>
    <xf numFmtId="0" fontId="88" fillId="0" borderId="0" xfId="0" applyFont="1" applyBorder="1" applyAlignment="1">
      <alignment horizontal="left" vertical="center"/>
    </xf>
    <xf numFmtId="0" fontId="99" fillId="0" borderId="0" xfId="0" applyFont="1" applyBorder="1" applyAlignment="1">
      <alignment horizontal="left"/>
    </xf>
    <xf numFmtId="0" fontId="83" fillId="0" borderId="0" xfId="0" applyFont="1" applyBorder="1" applyAlignment="1">
      <alignment/>
    </xf>
    <xf numFmtId="0" fontId="86" fillId="0" borderId="0" xfId="0" applyFont="1" applyBorder="1" applyAlignment="1">
      <alignment horizontal="left"/>
    </xf>
    <xf numFmtId="0" fontId="15" fillId="0" borderId="0" xfId="0" applyFont="1" applyBorder="1" applyAlignment="1">
      <alignment/>
    </xf>
    <xf numFmtId="6" fontId="86" fillId="0" borderId="0" xfId="0" applyNumberFormat="1" applyFont="1" applyBorder="1" applyAlignment="1">
      <alignment horizontal="left"/>
    </xf>
    <xf numFmtId="164" fontId="86" fillId="0" borderId="0" xfId="0" applyNumberFormat="1" applyFont="1" applyBorder="1" applyAlignment="1">
      <alignment horizontal="left"/>
    </xf>
    <xf numFmtId="3" fontId="86" fillId="0" borderId="0" xfId="0" applyNumberFormat="1" applyFont="1" applyBorder="1" applyAlignment="1">
      <alignment horizontal="left"/>
    </xf>
    <xf numFmtId="0" fontId="0" fillId="0" borderId="0" xfId="0" applyBorder="1" applyAlignment="1">
      <alignment horizontal="left"/>
    </xf>
    <xf numFmtId="0" fontId="83" fillId="0" borderId="12" xfId="0" applyFont="1" applyBorder="1" applyAlignment="1">
      <alignment/>
    </xf>
    <xf numFmtId="0" fontId="100" fillId="0" borderId="12" xfId="0" applyFont="1" applyBorder="1" applyAlignment="1">
      <alignment/>
    </xf>
    <xf numFmtId="0" fontId="100" fillId="33" borderId="12" xfId="0" applyFont="1" applyFill="1" applyBorder="1" applyAlignment="1">
      <alignment horizontal="left" vertical="center" wrapText="1"/>
    </xf>
    <xf numFmtId="44" fontId="97" fillId="0" borderId="12" xfId="0" applyNumberFormat="1" applyFont="1" applyBorder="1" applyAlignment="1">
      <alignment/>
    </xf>
    <xf numFmtId="42" fontId="101" fillId="0" borderId="12" xfId="33" applyNumberFormat="1" applyFont="1" applyFill="1" applyBorder="1" applyAlignment="1">
      <alignment horizontal="left" vertical="center" wrapText="1"/>
    </xf>
    <xf numFmtId="0" fontId="96" fillId="33" borderId="12" xfId="0" applyFont="1" applyFill="1" applyBorder="1" applyAlignment="1">
      <alignment horizontal="left" vertical="center" wrapText="1"/>
    </xf>
    <xf numFmtId="0" fontId="100" fillId="33" borderId="12" xfId="0" applyFont="1" applyFill="1" applyBorder="1" applyAlignment="1">
      <alignment horizontal="center" vertical="center" wrapText="1"/>
    </xf>
    <xf numFmtId="0" fontId="100" fillId="0" borderId="12" xfId="0" applyFont="1" applyBorder="1" applyAlignment="1">
      <alignment horizontal="left" vertical="center"/>
    </xf>
    <xf numFmtId="0" fontId="100" fillId="33" borderId="12" xfId="0" applyFont="1" applyFill="1" applyBorder="1" applyAlignment="1">
      <alignment vertical="center" wrapText="1"/>
    </xf>
    <xf numFmtId="44" fontId="97" fillId="34" borderId="12" xfId="0" applyNumberFormat="1" applyFont="1" applyFill="1" applyBorder="1" applyAlignment="1">
      <alignment/>
    </xf>
    <xf numFmtId="0" fontId="100" fillId="33" borderId="16" xfId="0" applyFont="1" applyFill="1" applyBorder="1" applyAlignment="1">
      <alignment horizontal="center" vertical="center" wrapText="1"/>
    </xf>
    <xf numFmtId="0" fontId="102" fillId="33" borderId="16" xfId="0" applyFont="1" applyFill="1" applyBorder="1" applyAlignment="1">
      <alignment horizontal="center" vertical="center"/>
    </xf>
    <xf numFmtId="0" fontId="100" fillId="0" borderId="16" xfId="0" applyFont="1" applyBorder="1" applyAlignment="1">
      <alignment horizontal="center" vertical="center"/>
    </xf>
    <xf numFmtId="0" fontId="100" fillId="0" borderId="12" xfId="0" applyFont="1" applyFill="1" applyBorder="1" applyAlignment="1">
      <alignment vertical="center"/>
    </xf>
    <xf numFmtId="0" fontId="87" fillId="0" borderId="0" xfId="0" applyFont="1" applyAlignment="1">
      <alignment/>
    </xf>
    <xf numFmtId="44" fontId="103" fillId="0" borderId="0" xfId="44" applyFont="1" applyBorder="1" applyAlignment="1">
      <alignment/>
    </xf>
    <xf numFmtId="44" fontId="103" fillId="0" borderId="0" xfId="44" applyFont="1" applyBorder="1" applyAlignment="1" applyProtection="1">
      <alignment/>
      <protection/>
    </xf>
    <xf numFmtId="44" fontId="20" fillId="0" borderId="0" xfId="44" applyFont="1" applyBorder="1" applyAlignment="1">
      <alignment horizontal="left"/>
    </xf>
    <xf numFmtId="44" fontId="88" fillId="0" borderId="0" xfId="44" applyFont="1" applyBorder="1" applyAlignment="1">
      <alignment/>
    </xf>
    <xf numFmtId="44" fontId="20" fillId="0" borderId="0" xfId="44" applyFont="1" applyBorder="1" applyAlignment="1">
      <alignment/>
    </xf>
    <xf numFmtId="44" fontId="88" fillId="0" borderId="14" xfId="44" applyFont="1" applyBorder="1" applyAlignment="1">
      <alignment/>
    </xf>
    <xf numFmtId="44" fontId="88" fillId="0" borderId="15" xfId="44" applyFont="1" applyBorder="1" applyAlignment="1">
      <alignment/>
    </xf>
    <xf numFmtId="44" fontId="85" fillId="0" borderId="0" xfId="44" applyFont="1" applyBorder="1" applyAlignment="1">
      <alignment/>
    </xf>
    <xf numFmtId="0" fontId="86" fillId="0" borderId="0" xfId="0" applyFont="1" applyBorder="1" applyAlignment="1" applyProtection="1">
      <alignment/>
      <protection locked="0"/>
    </xf>
    <xf numFmtId="44" fontId="14" fillId="0" borderId="0" xfId="0" applyNumberFormat="1" applyFont="1" applyBorder="1" applyAlignment="1" applyProtection="1">
      <alignment/>
      <protection locked="0"/>
    </xf>
    <xf numFmtId="44" fontId="103" fillId="0" borderId="0" xfId="44" applyFont="1" applyBorder="1" applyAlignment="1" applyProtection="1">
      <alignment/>
      <protection locked="0"/>
    </xf>
    <xf numFmtId="0" fontId="0" fillId="0" borderId="0" xfId="0" applyBorder="1" applyAlignment="1" applyProtection="1">
      <alignment/>
      <protection locked="0"/>
    </xf>
    <xf numFmtId="42" fontId="0" fillId="0" borderId="0" xfId="0" applyNumberFormat="1" applyBorder="1" applyAlignment="1" applyProtection="1">
      <alignment/>
      <protection locked="0"/>
    </xf>
    <xf numFmtId="44" fontId="0" fillId="0" borderId="0" xfId="44" applyFont="1" applyBorder="1" applyAlignment="1" applyProtection="1">
      <alignment/>
      <protection locked="0"/>
    </xf>
    <xf numFmtId="0" fontId="96" fillId="0" borderId="17" xfId="0" applyFont="1" applyBorder="1" applyAlignment="1" applyProtection="1">
      <alignment vertical="top"/>
      <protection locked="0"/>
    </xf>
    <xf numFmtId="0" fontId="98" fillId="0" borderId="18" xfId="0" applyFont="1" applyBorder="1" applyAlignment="1" applyProtection="1">
      <alignment vertical="top"/>
      <protection locked="0"/>
    </xf>
    <xf numFmtId="0" fontId="98" fillId="0" borderId="19" xfId="0" applyFont="1" applyBorder="1" applyAlignment="1" applyProtection="1">
      <alignment vertical="top"/>
      <protection locked="0"/>
    </xf>
    <xf numFmtId="0" fontId="104" fillId="0" borderId="18" xfId="0" applyFont="1" applyBorder="1" applyAlignment="1" applyProtection="1">
      <alignment vertical="top"/>
      <protection locked="0"/>
    </xf>
    <xf numFmtId="0" fontId="104" fillId="0" borderId="19" xfId="0" applyFont="1" applyBorder="1" applyAlignment="1" applyProtection="1">
      <alignment vertical="top"/>
      <protection locked="0"/>
    </xf>
    <xf numFmtId="0" fontId="86" fillId="0" borderId="0" xfId="0" applyFont="1" applyAlignment="1" applyProtection="1">
      <alignment/>
      <protection locked="0"/>
    </xf>
    <xf numFmtId="0" fontId="0" fillId="0" borderId="0" xfId="0" applyAlignment="1" applyProtection="1">
      <alignment/>
      <protection locked="0"/>
    </xf>
    <xf numFmtId="6" fontId="14" fillId="0" borderId="0" xfId="0" applyNumberFormat="1" applyFont="1" applyAlignment="1" applyProtection="1">
      <alignment horizontal="left"/>
      <protection locked="0"/>
    </xf>
    <xf numFmtId="0" fontId="15" fillId="0" borderId="0" xfId="0" applyFont="1" applyBorder="1" applyAlignment="1" applyProtection="1">
      <alignment/>
      <protection locked="0"/>
    </xf>
    <xf numFmtId="0" fontId="14" fillId="0" borderId="0" xfId="0" applyFont="1" applyBorder="1" applyAlignment="1" applyProtection="1">
      <alignment/>
      <protection locked="0"/>
    </xf>
    <xf numFmtId="0" fontId="13" fillId="0" borderId="0" xfId="0" applyFont="1" applyBorder="1" applyAlignment="1" applyProtection="1">
      <alignment vertical="top" wrapText="1"/>
      <protection locked="0"/>
    </xf>
    <xf numFmtId="44" fontId="103" fillId="0" borderId="11" xfId="44" applyFont="1" applyBorder="1" applyAlignment="1" applyProtection="1">
      <alignment/>
      <protection locked="0"/>
    </xf>
    <xf numFmtId="0" fontId="97" fillId="0" borderId="18" xfId="0" applyFont="1" applyBorder="1" applyAlignment="1" applyProtection="1">
      <alignment vertical="top"/>
      <protection locked="0"/>
    </xf>
    <xf numFmtId="0" fontId="83" fillId="0" borderId="20" xfId="0" applyFont="1" applyBorder="1" applyAlignment="1">
      <alignment/>
    </xf>
    <xf numFmtId="0" fontId="104" fillId="0" borderId="0" xfId="0" applyFont="1" applyAlignment="1">
      <alignment/>
    </xf>
    <xf numFmtId="6" fontId="14" fillId="0" borderId="0" xfId="0" applyNumberFormat="1" applyFont="1" applyAlignment="1">
      <alignment horizontal="left"/>
    </xf>
    <xf numFmtId="0" fontId="14" fillId="0" borderId="0" xfId="0" applyFont="1" applyBorder="1" applyAlignment="1" applyProtection="1">
      <alignment horizontal="center" vertical="top" wrapText="1"/>
      <protection locked="0"/>
    </xf>
    <xf numFmtId="44" fontId="86" fillId="0" borderId="11" xfId="44" applyFont="1" applyBorder="1" applyAlignment="1" applyProtection="1">
      <alignment/>
      <protection locked="0"/>
    </xf>
    <xf numFmtId="0" fontId="90" fillId="0" borderId="0" xfId="0" applyFont="1" applyAlignment="1" applyProtection="1">
      <alignment/>
      <protection/>
    </xf>
    <xf numFmtId="0" fontId="90" fillId="0" borderId="21" xfId="0" applyFont="1" applyBorder="1" applyAlignment="1" applyProtection="1">
      <alignment/>
      <protection/>
    </xf>
    <xf numFmtId="0" fontId="90" fillId="0" borderId="0" xfId="0" applyFont="1" applyBorder="1" applyAlignment="1" applyProtection="1">
      <alignment/>
      <protection/>
    </xf>
    <xf numFmtId="0" fontId="86" fillId="0" borderId="0" xfId="0" applyFont="1" applyAlignment="1" applyProtection="1">
      <alignment/>
      <protection/>
    </xf>
    <xf numFmtId="0" fontId="90" fillId="0" borderId="17" xfId="0" applyFont="1" applyBorder="1" applyAlignment="1" applyProtection="1">
      <alignment horizontal="center" vertical="center" wrapText="1"/>
      <protection/>
    </xf>
    <xf numFmtId="0" fontId="90" fillId="0" borderId="18" xfId="0" applyFont="1" applyBorder="1" applyAlignment="1" applyProtection="1">
      <alignment/>
      <protection/>
    </xf>
    <xf numFmtId="0" fontId="86" fillId="0" borderId="0" xfId="0" applyFont="1" applyBorder="1" applyAlignment="1" applyProtection="1">
      <alignment/>
      <protection/>
    </xf>
    <xf numFmtId="0" fontId="90" fillId="0" borderId="22" xfId="0" applyFont="1" applyBorder="1" applyAlignment="1" applyProtection="1">
      <alignment horizontal="center" vertical="center" wrapText="1"/>
      <protection/>
    </xf>
    <xf numFmtId="0" fontId="90" fillId="0" borderId="11" xfId="0" applyFont="1" applyBorder="1" applyAlignment="1" applyProtection="1">
      <alignment/>
      <protection/>
    </xf>
    <xf numFmtId="0" fontId="87" fillId="0" borderId="0" xfId="0" applyFont="1" applyBorder="1" applyAlignment="1">
      <alignment wrapText="1"/>
    </xf>
    <xf numFmtId="0" fontId="90" fillId="0" borderId="0" xfId="0" applyFont="1" applyBorder="1" applyAlignment="1" applyProtection="1">
      <alignment wrapText="1"/>
      <protection/>
    </xf>
    <xf numFmtId="0" fontId="86" fillId="0" borderId="0" xfId="0" applyFont="1" applyBorder="1" applyAlignment="1" applyProtection="1">
      <alignment vertical="center" wrapText="1"/>
      <protection/>
    </xf>
    <xf numFmtId="0" fontId="89" fillId="0" borderId="0" xfId="0" applyFont="1" applyAlignment="1" applyProtection="1">
      <alignment horizontal="center" vertical="center"/>
      <protection/>
    </xf>
    <xf numFmtId="0" fontId="86" fillId="0" borderId="0" xfId="0" applyFont="1" applyBorder="1" applyAlignment="1" applyProtection="1">
      <alignment horizontal="left"/>
      <protection/>
    </xf>
    <xf numFmtId="0" fontId="86" fillId="0" borderId="0" xfId="0" applyFont="1" applyBorder="1" applyAlignment="1" applyProtection="1">
      <alignment vertical="center"/>
      <protection/>
    </xf>
    <xf numFmtId="0" fontId="90" fillId="0" borderId="0" xfId="0" applyFont="1" applyBorder="1" applyAlignment="1" applyProtection="1">
      <alignment horizontal="left" vertical="center" wrapText="1"/>
      <protection/>
    </xf>
    <xf numFmtId="0" fontId="86" fillId="0" borderId="0" xfId="0" applyFont="1" applyBorder="1" applyAlignment="1" applyProtection="1">
      <alignment wrapText="1"/>
      <protection/>
    </xf>
    <xf numFmtId="0" fontId="94" fillId="0" borderId="0" xfId="0" applyFont="1" applyBorder="1" applyAlignment="1" applyProtection="1">
      <alignment horizontal="left" vertical="center" wrapText="1" indent="2"/>
      <protection/>
    </xf>
    <xf numFmtId="0" fontId="90" fillId="0" borderId="0" xfId="0" applyFont="1" applyBorder="1" applyAlignment="1" applyProtection="1">
      <alignment vertical="center" wrapText="1"/>
      <protection/>
    </xf>
    <xf numFmtId="0" fontId="90" fillId="0" borderId="23" xfId="0" applyFont="1" applyBorder="1" applyAlignment="1" applyProtection="1">
      <alignment horizontal="center"/>
      <protection/>
    </xf>
    <xf numFmtId="0" fontId="90" fillId="0" borderId="0" xfId="0" applyFont="1" applyBorder="1" applyAlignment="1" applyProtection="1">
      <alignment vertical="center"/>
      <protection/>
    </xf>
    <xf numFmtId="0" fontId="90" fillId="0" borderId="22" xfId="0" applyFont="1" applyBorder="1" applyAlignment="1" applyProtection="1">
      <alignment/>
      <protection/>
    </xf>
    <xf numFmtId="0" fontId="90" fillId="0" borderId="18" xfId="0" applyFont="1" applyBorder="1" applyAlignment="1" applyProtection="1">
      <alignment vertical="center"/>
      <protection/>
    </xf>
    <xf numFmtId="0" fontId="90" fillId="0" borderId="19" xfId="0" applyFont="1" applyBorder="1" applyAlignment="1" applyProtection="1">
      <alignment/>
      <protection/>
    </xf>
    <xf numFmtId="0" fontId="90" fillId="0" borderId="0" xfId="0" applyFont="1" applyBorder="1" applyAlignment="1" applyProtection="1">
      <alignment horizontal="center" vertical="center"/>
      <protection/>
    </xf>
    <xf numFmtId="0" fontId="90" fillId="0" borderId="11" xfId="0" applyFont="1" applyBorder="1" applyAlignment="1" applyProtection="1">
      <alignment horizontal="left" vertical="center"/>
      <protection/>
    </xf>
    <xf numFmtId="0" fontId="90" fillId="0" borderId="11" xfId="0" applyFont="1" applyBorder="1" applyAlignment="1" applyProtection="1">
      <alignment vertical="center"/>
      <protection/>
    </xf>
    <xf numFmtId="0" fontId="90" fillId="0" borderId="0" xfId="0" applyFont="1" applyBorder="1" applyAlignment="1" applyProtection="1">
      <alignment horizontal="center"/>
      <protection/>
    </xf>
    <xf numFmtId="0" fontId="90" fillId="0" borderId="13" xfId="0" applyFont="1" applyBorder="1" applyAlignment="1" applyProtection="1">
      <alignment horizontal="center" vertical="center"/>
      <protection/>
    </xf>
    <xf numFmtId="0" fontId="90" fillId="0" borderId="14" xfId="0" applyFont="1" applyBorder="1" applyAlignment="1" applyProtection="1">
      <alignment/>
      <protection/>
    </xf>
    <xf numFmtId="0" fontId="90" fillId="0" borderId="24" xfId="0" applyFont="1" applyBorder="1" applyAlignment="1" applyProtection="1">
      <alignment/>
      <protection/>
    </xf>
    <xf numFmtId="0" fontId="90" fillId="0" borderId="25" xfId="0" applyFont="1" applyBorder="1" applyAlignment="1" applyProtection="1">
      <alignment/>
      <protection/>
    </xf>
    <xf numFmtId="0" fontId="90" fillId="0" borderId="26" xfId="0" applyFont="1" applyBorder="1" applyAlignment="1" applyProtection="1">
      <alignment/>
      <protection/>
    </xf>
    <xf numFmtId="0" fontId="86" fillId="0" borderId="27" xfId="0" applyFont="1" applyBorder="1" applyAlignment="1" applyProtection="1">
      <alignment/>
      <protection/>
    </xf>
    <xf numFmtId="0" fontId="90" fillId="0" borderId="27" xfId="0" applyFont="1" applyBorder="1" applyAlignment="1" applyProtection="1">
      <alignment vertical="center" wrapText="1"/>
      <protection/>
    </xf>
    <xf numFmtId="0" fontId="90" fillId="0" borderId="10" xfId="0" applyFont="1" applyBorder="1" applyAlignment="1" applyProtection="1">
      <alignment horizontal="left" vertical="center" wrapText="1"/>
      <protection/>
    </xf>
    <xf numFmtId="0" fontId="90" fillId="35" borderId="11" xfId="0" applyFont="1" applyFill="1" applyBorder="1" applyAlignment="1" applyProtection="1">
      <alignment vertical="center" wrapText="1"/>
      <protection locked="0"/>
    </xf>
    <xf numFmtId="0" fontId="90" fillId="0" borderId="28" xfId="0" applyFont="1" applyBorder="1" applyAlignment="1" applyProtection="1">
      <alignment/>
      <protection/>
    </xf>
    <xf numFmtId="0" fontId="90" fillId="0" borderId="29" xfId="0" applyFont="1" applyBorder="1" applyAlignment="1" applyProtection="1">
      <alignment/>
      <protection/>
    </xf>
    <xf numFmtId="0" fontId="90" fillId="0" borderId="30" xfId="0" applyFont="1" applyBorder="1" applyAlignment="1" applyProtection="1">
      <alignment/>
      <protection/>
    </xf>
    <xf numFmtId="0" fontId="88" fillId="0" borderId="0" xfId="0" applyFont="1" applyBorder="1" applyAlignment="1" applyProtection="1">
      <alignment/>
      <protection locked="0"/>
    </xf>
    <xf numFmtId="9" fontId="103" fillId="0" borderId="0" xfId="0" applyNumberFormat="1" applyFont="1" applyBorder="1" applyAlignment="1" applyProtection="1">
      <alignment/>
      <protection locked="0"/>
    </xf>
    <xf numFmtId="43" fontId="86" fillId="0" borderId="0" xfId="0" applyNumberFormat="1" applyFont="1" applyBorder="1" applyAlignment="1">
      <alignment/>
    </xf>
    <xf numFmtId="43" fontId="83" fillId="0" borderId="0" xfId="0" applyNumberFormat="1" applyFont="1" applyBorder="1" applyAlignment="1">
      <alignment/>
    </xf>
    <xf numFmtId="9" fontId="103" fillId="0" borderId="0" xfId="0" applyNumberFormat="1" applyFont="1" applyBorder="1" applyAlignment="1" applyProtection="1">
      <alignment horizontal="right"/>
      <protection/>
    </xf>
    <xf numFmtId="0" fontId="100" fillId="33" borderId="12" xfId="0" applyFont="1" applyFill="1" applyBorder="1" applyAlignment="1" applyProtection="1">
      <alignment horizontal="left" vertical="center" wrapText="1"/>
      <protection/>
    </xf>
    <xf numFmtId="0" fontId="100" fillId="0" borderId="12" xfId="0" applyFont="1" applyBorder="1" applyAlignment="1" applyProtection="1">
      <alignment horizontal="left" vertical="center"/>
      <protection/>
    </xf>
    <xf numFmtId="0" fontId="100" fillId="0" borderId="12" xfId="0" applyFont="1" applyFill="1" applyBorder="1" applyAlignment="1" applyProtection="1">
      <alignment vertical="center"/>
      <protection/>
    </xf>
    <xf numFmtId="0" fontId="100" fillId="35" borderId="12" xfId="0" applyFont="1" applyFill="1" applyBorder="1" applyAlignment="1" applyProtection="1">
      <alignment horizontal="left" vertical="center"/>
      <protection locked="0"/>
    </xf>
    <xf numFmtId="0" fontId="100" fillId="35" borderId="31" xfId="0" applyFont="1" applyFill="1" applyBorder="1" applyAlignment="1" applyProtection="1">
      <alignment horizontal="left" vertical="center"/>
      <protection locked="0"/>
    </xf>
    <xf numFmtId="0" fontId="100" fillId="35" borderId="13" xfId="0" applyFont="1" applyFill="1" applyBorder="1" applyAlignment="1" applyProtection="1">
      <alignment horizontal="left" vertical="center"/>
      <protection locked="0"/>
    </xf>
    <xf numFmtId="0" fontId="100" fillId="35" borderId="17" xfId="0" applyFont="1" applyFill="1" applyBorder="1" applyAlignment="1" applyProtection="1">
      <alignment horizontal="left" vertical="center" wrapText="1"/>
      <protection locked="0"/>
    </xf>
    <xf numFmtId="0" fontId="100" fillId="35" borderId="15" xfId="0" applyFont="1" applyFill="1" applyBorder="1" applyAlignment="1" applyProtection="1">
      <alignment horizontal="left" vertical="center"/>
      <protection locked="0"/>
    </xf>
    <xf numFmtId="0" fontId="75" fillId="0" borderId="0" xfId="54" applyFill="1" applyBorder="1" applyAlignment="1">
      <alignment/>
    </xf>
    <xf numFmtId="0" fontId="13" fillId="0" borderId="12" xfId="0" applyFont="1" applyBorder="1" applyAlignment="1">
      <alignment horizontal="center" vertical="center" wrapText="1"/>
    </xf>
    <xf numFmtId="44" fontId="20" fillId="0" borderId="11" xfId="44" applyFont="1" applyBorder="1" applyAlignment="1">
      <alignment horizontal="left"/>
    </xf>
    <xf numFmtId="44" fontId="15" fillId="0" borderId="11" xfId="44" applyFont="1" applyBorder="1" applyAlignment="1" applyProtection="1">
      <alignment/>
      <protection locked="0"/>
    </xf>
    <xf numFmtId="0" fontId="14" fillId="0" borderId="0" xfId="0" applyFont="1" applyBorder="1" applyAlignment="1" applyProtection="1">
      <alignment horizontal="left" vertical="top" wrapText="1"/>
      <protection locked="0"/>
    </xf>
    <xf numFmtId="0" fontId="104" fillId="0" borderId="18" xfId="0" applyFont="1" applyBorder="1" applyAlignment="1" applyProtection="1">
      <alignment horizontal="left" vertical="top" wrapText="1"/>
      <protection locked="0"/>
    </xf>
    <xf numFmtId="0" fontId="14" fillId="0" borderId="18" xfId="0" applyFont="1" applyBorder="1" applyAlignment="1" applyProtection="1">
      <alignment horizontal="left" vertical="top" wrapText="1"/>
      <protection locked="0"/>
    </xf>
    <xf numFmtId="0" fontId="86" fillId="0" borderId="12" xfId="0" applyFont="1" applyBorder="1" applyAlignment="1">
      <alignment horizontal="center" vertical="center"/>
    </xf>
    <xf numFmtId="0" fontId="16" fillId="0" borderId="12" xfId="0" applyFont="1" applyBorder="1" applyAlignment="1">
      <alignment horizontal="center" vertical="top" wrapText="1"/>
    </xf>
    <xf numFmtId="0" fontId="96" fillId="0" borderId="17" xfId="0" applyFont="1" applyBorder="1" applyAlignment="1" applyProtection="1">
      <alignment vertical="top"/>
      <protection/>
    </xf>
    <xf numFmtId="14" fontId="92" fillId="0" borderId="0" xfId="0" applyNumberFormat="1" applyFont="1" applyAlignment="1">
      <alignment/>
    </xf>
    <xf numFmtId="0" fontId="14" fillId="0" borderId="18" xfId="0" applyFont="1" applyBorder="1" applyAlignment="1" applyProtection="1">
      <alignment horizontal="left" wrapText="1"/>
      <protection locked="0"/>
    </xf>
    <xf numFmtId="0" fontId="16" fillId="0" borderId="12" xfId="0" applyFont="1" applyBorder="1" applyAlignment="1">
      <alignment horizontal="center" vertical="center"/>
    </xf>
    <xf numFmtId="0" fontId="16" fillId="0" borderId="12" xfId="0" applyFont="1" applyBorder="1" applyAlignment="1">
      <alignment horizontal="center" vertical="center" wrapText="1"/>
    </xf>
    <xf numFmtId="43" fontId="102" fillId="0" borderId="32" xfId="0" applyNumberFormat="1" applyFont="1" applyBorder="1" applyAlignment="1" applyProtection="1">
      <alignment vertical="center" wrapText="1"/>
      <protection locked="0"/>
    </xf>
    <xf numFmtId="0" fontId="83" fillId="33" borderId="13" xfId="0" applyNumberFormat="1" applyFont="1" applyFill="1" applyBorder="1" applyAlignment="1" applyProtection="1">
      <alignment wrapText="1"/>
      <protection locked="0"/>
    </xf>
    <xf numFmtId="0" fontId="105" fillId="0" borderId="0" xfId="0" applyFont="1" applyAlignment="1">
      <alignment vertical="center" wrapText="1"/>
    </xf>
    <xf numFmtId="0" fontId="86" fillId="0" borderId="0" xfId="0" applyFont="1" applyAlignment="1">
      <alignment vertical="top" wrapText="1"/>
    </xf>
    <xf numFmtId="0" fontId="14" fillId="0" borderId="0" xfId="0" applyFont="1" applyAlignment="1" applyProtection="1">
      <alignment/>
      <protection locked="0"/>
    </xf>
    <xf numFmtId="44" fontId="15" fillId="0" borderId="0" xfId="44" applyFont="1" applyAlignment="1" applyProtection="1">
      <alignment/>
      <protection locked="0"/>
    </xf>
    <xf numFmtId="0" fontId="83" fillId="0" borderId="0" xfId="0" applyFont="1" applyAlignment="1" applyProtection="1">
      <alignment/>
      <protection locked="0"/>
    </xf>
    <xf numFmtId="0" fontId="15" fillId="0" borderId="0" xfId="0" applyFont="1" applyAlignment="1" applyProtection="1">
      <alignment/>
      <protection locked="0"/>
    </xf>
    <xf numFmtId="0" fontId="103" fillId="0" borderId="0" xfId="0" applyFont="1" applyAlignment="1">
      <alignment horizontal="right"/>
    </xf>
    <xf numFmtId="44" fontId="15" fillId="0" borderId="0" xfId="44" applyFont="1" applyAlignment="1">
      <alignment/>
    </xf>
    <xf numFmtId="0" fontId="104" fillId="0" borderId="0" xfId="0" applyFont="1" applyAlignment="1" applyProtection="1">
      <alignment/>
      <protection locked="0"/>
    </xf>
    <xf numFmtId="44" fontId="103" fillId="0" borderId="0" xfId="44" applyFont="1" applyAlignment="1">
      <alignment/>
    </xf>
    <xf numFmtId="42" fontId="0" fillId="0" borderId="0" xfId="0" applyNumberFormat="1" applyAlignment="1" applyProtection="1">
      <alignment/>
      <protection locked="0"/>
    </xf>
    <xf numFmtId="0" fontId="13" fillId="0" borderId="0" xfId="0" applyFont="1" applyAlignment="1">
      <alignment vertical="top" wrapText="1"/>
    </xf>
    <xf numFmtId="44" fontId="103" fillId="0" borderId="0" xfId="44" applyFont="1" applyAlignment="1" applyProtection="1">
      <alignment/>
      <protection locked="0"/>
    </xf>
    <xf numFmtId="0" fontId="14" fillId="0" borderId="0" xfId="0" applyFont="1" applyAlignment="1" applyProtection="1">
      <alignment horizontal="left" wrapText="1"/>
      <protection locked="0"/>
    </xf>
    <xf numFmtId="8" fontId="15" fillId="0" borderId="0" xfId="0" applyNumberFormat="1" applyFont="1" applyAlignment="1" applyProtection="1">
      <alignment horizontal="left"/>
      <protection locked="0"/>
    </xf>
    <xf numFmtId="44" fontId="0" fillId="0" borderId="0" xfId="44" applyFont="1" applyAlignment="1" applyProtection="1">
      <alignment/>
      <protection locked="0"/>
    </xf>
    <xf numFmtId="44" fontId="85" fillId="0" borderId="0" xfId="44" applyFont="1" applyAlignment="1">
      <alignment/>
    </xf>
    <xf numFmtId="0" fontId="86" fillId="0" borderId="0" xfId="0" applyFont="1" applyAlignment="1" applyProtection="1">
      <alignment horizontal="left"/>
      <protection locked="0"/>
    </xf>
    <xf numFmtId="0" fontId="14" fillId="0" borderId="0" xfId="0" applyFont="1" applyAlignment="1" applyProtection="1">
      <alignment horizontal="left" vertical="top" wrapText="1"/>
      <protection locked="0"/>
    </xf>
    <xf numFmtId="0" fontId="104" fillId="0" borderId="0" xfId="0" applyFont="1" applyAlignment="1" applyProtection="1">
      <alignment horizontal="center"/>
      <protection locked="0"/>
    </xf>
    <xf numFmtId="44" fontId="14" fillId="0" borderId="0" xfId="0" applyNumberFormat="1" applyFont="1" applyAlignment="1" applyProtection="1">
      <alignment/>
      <protection locked="0"/>
    </xf>
    <xf numFmtId="0" fontId="13" fillId="0" borderId="0" xfId="0" applyFont="1" applyAlignment="1" applyProtection="1">
      <alignment vertical="top" wrapText="1"/>
      <protection locked="0"/>
    </xf>
    <xf numFmtId="0" fontId="104" fillId="0" borderId="0" xfId="0" applyFont="1" applyAlignment="1" applyProtection="1">
      <alignment horizontal="left" wrapText="1"/>
      <protection locked="0"/>
    </xf>
    <xf numFmtId="9" fontId="103" fillId="0" borderId="0" xfId="0" applyNumberFormat="1" applyFont="1" applyAlignment="1" applyProtection="1">
      <alignment horizontal="right"/>
      <protection locked="0"/>
    </xf>
    <xf numFmtId="0" fontId="15" fillId="0" borderId="0" xfId="0" applyFont="1" applyAlignment="1" applyProtection="1">
      <alignment horizontal="right" wrapText="1"/>
      <protection locked="0"/>
    </xf>
    <xf numFmtId="0" fontId="104" fillId="0" borderId="0" xfId="0" applyFont="1" applyAlignment="1" applyProtection="1">
      <alignment horizontal="left" vertical="top" wrapText="1"/>
      <protection locked="0"/>
    </xf>
    <xf numFmtId="9" fontId="103" fillId="0" borderId="0" xfId="0" applyNumberFormat="1" applyFont="1" applyAlignment="1">
      <alignment horizontal="right"/>
    </xf>
    <xf numFmtId="44" fontId="0" fillId="0" borderId="0" xfId="0" applyNumberFormat="1" applyAlignment="1" applyProtection="1">
      <alignment/>
      <protection locked="0"/>
    </xf>
    <xf numFmtId="0" fontId="104" fillId="0" borderId="18" xfId="0" applyFont="1" applyBorder="1" applyAlignment="1" applyProtection="1">
      <alignment vertical="top" wrapText="1"/>
      <protection locked="0"/>
    </xf>
    <xf numFmtId="0" fontId="104" fillId="0" borderId="0" xfId="0" applyFont="1" applyAlignment="1" applyProtection="1">
      <alignment vertical="top" wrapText="1"/>
      <protection locked="0"/>
    </xf>
    <xf numFmtId="0" fontId="98" fillId="0" borderId="0" xfId="0" applyFont="1" applyAlignment="1">
      <alignment horizontal="right"/>
    </xf>
    <xf numFmtId="44" fontId="104" fillId="0" borderId="0" xfId="0" applyNumberFormat="1" applyFont="1" applyAlignment="1" applyProtection="1">
      <alignment/>
      <protection locked="0"/>
    </xf>
    <xf numFmtId="0" fontId="15" fillId="0" borderId="0" xfId="0" applyFont="1" applyAlignment="1" applyProtection="1">
      <alignment horizontal="left" vertical="top" wrapText="1"/>
      <protection locked="0"/>
    </xf>
    <xf numFmtId="0" fontId="88" fillId="0" borderId="0" xfId="0" applyFont="1" applyAlignment="1" applyProtection="1">
      <alignment horizontal="right"/>
      <protection locked="0"/>
    </xf>
    <xf numFmtId="0" fontId="98" fillId="0" borderId="0" xfId="0" applyFont="1" applyAlignment="1" applyProtection="1">
      <alignment horizontal="right"/>
      <protection locked="0"/>
    </xf>
    <xf numFmtId="0" fontId="104" fillId="0" borderId="0" xfId="0" applyFont="1" applyAlignment="1" applyProtection="1">
      <alignment horizontal="center" vertical="center"/>
      <protection locked="0"/>
    </xf>
    <xf numFmtId="44" fontId="104" fillId="0" borderId="0" xfId="0" applyNumberFormat="1" applyFont="1" applyAlignment="1" applyProtection="1">
      <alignment vertical="center"/>
      <protection locked="0"/>
    </xf>
    <xf numFmtId="44" fontId="86" fillId="0" borderId="0" xfId="44" applyFont="1" applyAlignment="1" applyProtection="1">
      <alignment/>
      <protection locked="0"/>
    </xf>
    <xf numFmtId="0" fontId="14" fillId="0" borderId="0" xfId="0" applyFont="1" applyAlignment="1" applyProtection="1">
      <alignment vertical="top"/>
      <protection locked="0"/>
    </xf>
    <xf numFmtId="0" fontId="14" fillId="0" borderId="0" xfId="0" applyFont="1" applyAlignment="1" applyProtection="1">
      <alignment horizontal="left" vertical="top"/>
      <protection locked="0"/>
    </xf>
    <xf numFmtId="0" fontId="103" fillId="0" borderId="0" xfId="0" applyFont="1" applyAlignment="1" applyProtection="1">
      <alignment horizontal="left" vertical="top" wrapText="1"/>
      <protection locked="0"/>
    </xf>
    <xf numFmtId="0" fontId="98" fillId="0" borderId="0" xfId="0" applyFont="1" applyAlignment="1" applyProtection="1">
      <alignment vertical="top"/>
      <protection locked="0"/>
    </xf>
    <xf numFmtId="44" fontId="98" fillId="0" borderId="0" xfId="44" applyFont="1" applyAlignment="1" applyProtection="1">
      <alignment vertical="top"/>
      <protection locked="0"/>
    </xf>
    <xf numFmtId="0" fontId="14" fillId="0" borderId="0" xfId="0" applyFont="1" applyAlignment="1" applyProtection="1">
      <alignment vertical="top" wrapText="1"/>
      <protection locked="0"/>
    </xf>
    <xf numFmtId="9" fontId="103" fillId="0" borderId="0" xfId="0" applyNumberFormat="1" applyFont="1" applyAlignment="1">
      <alignment horizontal="right" wrapText="1"/>
    </xf>
    <xf numFmtId="0" fontId="86" fillId="0" borderId="0" xfId="0" applyFont="1" applyAlignment="1" applyProtection="1">
      <alignment vertical="top"/>
      <protection locked="0"/>
    </xf>
    <xf numFmtId="0" fontId="86" fillId="0" borderId="0" xfId="0" applyFont="1" applyAlignment="1" applyProtection="1">
      <alignment vertical="top" wrapText="1"/>
      <protection locked="0"/>
    </xf>
    <xf numFmtId="44" fontId="100" fillId="0" borderId="0" xfId="44" applyFont="1" applyAlignment="1" applyProtection="1">
      <alignment/>
      <protection locked="0"/>
    </xf>
    <xf numFmtId="0" fontId="15" fillId="0" borderId="0" xfId="0" applyFont="1" applyBorder="1" applyAlignment="1">
      <alignment horizontal="left" indent="2"/>
    </xf>
    <xf numFmtId="0" fontId="15" fillId="0" borderId="0" xfId="0" applyFont="1" applyBorder="1" applyAlignment="1">
      <alignment horizontal="left" indent="4"/>
    </xf>
    <xf numFmtId="0" fontId="15" fillId="0" borderId="0" xfId="0" applyFont="1" applyBorder="1" applyAlignment="1">
      <alignment horizontal="left" indent="6"/>
    </xf>
    <xf numFmtId="0" fontId="104" fillId="0" borderId="0" xfId="0" applyFont="1" applyFill="1" applyAlignment="1" applyProtection="1">
      <alignment/>
      <protection locked="0"/>
    </xf>
    <xf numFmtId="0" fontId="15" fillId="0" borderId="0" xfId="0" applyFont="1" applyFill="1" applyAlignment="1" applyProtection="1">
      <alignment/>
      <protection locked="0"/>
    </xf>
    <xf numFmtId="6" fontId="15" fillId="0" borderId="0" xfId="0" applyNumberFormat="1" applyFont="1" applyFill="1" applyAlignment="1" applyProtection="1">
      <alignment horizontal="left"/>
      <protection locked="0"/>
    </xf>
    <xf numFmtId="0" fontId="0" fillId="0" borderId="0" xfId="0" applyFill="1" applyAlignment="1" applyProtection="1">
      <alignment/>
      <protection locked="0"/>
    </xf>
    <xf numFmtId="0" fontId="104" fillId="0" borderId="0" xfId="0" applyFont="1" applyFill="1" applyAlignment="1">
      <alignment/>
    </xf>
    <xf numFmtId="44" fontId="103" fillId="0" borderId="0" xfId="44" applyFont="1" applyFill="1" applyAlignment="1">
      <alignment/>
    </xf>
    <xf numFmtId="0" fontId="88" fillId="0" borderId="0" xfId="0" applyFont="1" applyFill="1" applyAlignment="1">
      <alignment horizontal="right"/>
    </xf>
    <xf numFmtId="6" fontId="14" fillId="0" borderId="0" xfId="0" applyNumberFormat="1" applyFont="1" applyFill="1" applyAlignment="1" applyProtection="1">
      <alignment horizontal="left"/>
      <protection locked="0"/>
    </xf>
    <xf numFmtId="0" fontId="0" fillId="0" borderId="0" xfId="0" applyFill="1" applyAlignment="1">
      <alignment/>
    </xf>
    <xf numFmtId="0" fontId="85" fillId="0" borderId="0" xfId="0" applyFont="1" applyFill="1" applyAlignment="1">
      <alignment/>
    </xf>
    <xf numFmtId="44" fontId="103" fillId="0" borderId="0" xfId="44" applyFont="1" applyFill="1" applyAlignment="1" applyProtection="1">
      <alignment/>
      <protection locked="0"/>
    </xf>
    <xf numFmtId="0" fontId="104" fillId="0" borderId="0" xfId="0" applyFont="1" applyFill="1" applyAlignment="1" applyProtection="1">
      <alignment horizontal="left"/>
      <protection locked="0"/>
    </xf>
    <xf numFmtId="44" fontId="103" fillId="0" borderId="11" xfId="44" applyFont="1" applyFill="1" applyBorder="1" applyAlignment="1" applyProtection="1">
      <alignment/>
      <protection locked="0"/>
    </xf>
    <xf numFmtId="0" fontId="14" fillId="0" borderId="0" xfId="0" applyFont="1" applyFill="1" applyAlignment="1" applyProtection="1">
      <alignment horizontal="left" wrapText="1"/>
      <protection locked="0"/>
    </xf>
    <xf numFmtId="0" fontId="14" fillId="0" borderId="0" xfId="0" applyFont="1" applyFill="1" applyAlignment="1" applyProtection="1">
      <alignment/>
      <protection locked="0"/>
    </xf>
    <xf numFmtId="0" fontId="15" fillId="0" borderId="0" xfId="0" applyFont="1" applyFill="1" applyAlignment="1">
      <alignment horizontal="left" wrapText="1"/>
    </xf>
    <xf numFmtId="44" fontId="85" fillId="0" borderId="0" xfId="44" applyFont="1" applyFill="1" applyAlignment="1">
      <alignment/>
    </xf>
    <xf numFmtId="0" fontId="104" fillId="0" borderId="0" xfId="0" applyFont="1" applyFill="1" applyAlignment="1" applyProtection="1">
      <alignment horizontal="left" wrapText="1"/>
      <protection locked="0"/>
    </xf>
    <xf numFmtId="0" fontId="86" fillId="0" borderId="0" xfId="0" applyFont="1" applyFill="1" applyAlignment="1" applyProtection="1">
      <alignment/>
      <protection locked="0"/>
    </xf>
    <xf numFmtId="0" fontId="14" fillId="0" borderId="0" xfId="0" applyFont="1" applyFill="1" applyAlignment="1" applyProtection="1">
      <alignment horizontal="left"/>
      <protection locked="0"/>
    </xf>
    <xf numFmtId="42" fontId="0" fillId="0" borderId="0" xfId="0" applyNumberFormat="1" applyFill="1" applyAlignment="1">
      <alignment/>
    </xf>
    <xf numFmtId="0" fontId="86" fillId="0" borderId="0" xfId="0" applyFont="1" applyFill="1" applyAlignment="1" applyProtection="1">
      <alignment horizontal="left"/>
      <protection locked="0"/>
    </xf>
    <xf numFmtId="44" fontId="0" fillId="0" borderId="0" xfId="44" applyFont="1" applyFill="1" applyAlignment="1">
      <alignment/>
    </xf>
    <xf numFmtId="0" fontId="104" fillId="0" borderId="0" xfId="0" applyFont="1" applyFill="1" applyAlignment="1" applyProtection="1">
      <alignment horizontal="center"/>
      <protection locked="0"/>
    </xf>
    <xf numFmtId="44" fontId="14" fillId="0" borderId="0" xfId="0" applyNumberFormat="1" applyFont="1" applyFill="1" applyAlignment="1" applyProtection="1">
      <alignment/>
      <protection locked="0"/>
    </xf>
    <xf numFmtId="0" fontId="103" fillId="0" borderId="0" xfId="0" applyFont="1" applyFill="1" applyAlignment="1">
      <alignment horizontal="right"/>
    </xf>
    <xf numFmtId="0" fontId="96" fillId="0" borderId="17" xfId="0" applyFont="1" applyFill="1" applyBorder="1" applyAlignment="1">
      <alignment vertical="top"/>
    </xf>
    <xf numFmtId="6" fontId="14" fillId="0" borderId="0" xfId="0" applyNumberFormat="1" applyFont="1" applyFill="1" applyAlignment="1">
      <alignment horizontal="left"/>
    </xf>
    <xf numFmtId="0" fontId="104" fillId="0" borderId="19" xfId="0" applyFont="1" applyFill="1" applyBorder="1" applyAlignment="1" applyProtection="1">
      <alignment vertical="top"/>
      <protection locked="0"/>
    </xf>
    <xf numFmtId="0" fontId="104" fillId="0" borderId="0" xfId="0" applyFont="1" applyFill="1" applyAlignment="1">
      <alignment horizontal="left" vertical="top" wrapText="1"/>
    </xf>
    <xf numFmtId="0" fontId="86" fillId="0" borderId="0" xfId="0" applyFont="1" applyFill="1" applyAlignment="1">
      <alignment/>
    </xf>
    <xf numFmtId="0" fontId="86" fillId="0" borderId="0" xfId="0" applyFont="1" applyFill="1" applyAlignment="1">
      <alignment horizontal="center"/>
    </xf>
    <xf numFmtId="0" fontId="104" fillId="0" borderId="0" xfId="0" applyFont="1" applyFill="1" applyAlignment="1" applyProtection="1">
      <alignment horizontal="left" vertical="top" wrapText="1"/>
      <protection locked="0"/>
    </xf>
    <xf numFmtId="0" fontId="0" fillId="0" borderId="0" xfId="0" applyFill="1" applyAlignment="1">
      <alignment vertical="top" wrapText="1"/>
    </xf>
    <xf numFmtId="0" fontId="15" fillId="0" borderId="0" xfId="0" applyFont="1" applyFill="1" applyAlignment="1">
      <alignment horizontal="left" vertical="top" wrapText="1"/>
    </xf>
    <xf numFmtId="44" fontId="104" fillId="0" borderId="0" xfId="0" applyNumberFormat="1" applyFont="1" applyFill="1" applyAlignment="1" applyProtection="1">
      <alignment/>
      <protection locked="0"/>
    </xf>
    <xf numFmtId="0" fontId="14" fillId="0" borderId="0" xfId="0" applyFont="1" applyFill="1" applyAlignment="1" applyProtection="1">
      <alignment horizontal="left" vertical="top" wrapText="1"/>
      <protection locked="0"/>
    </xf>
    <xf numFmtId="0" fontId="0" fillId="0" borderId="0" xfId="0" applyFill="1" applyAlignment="1">
      <alignment horizontal="left" vertical="top" wrapText="1"/>
    </xf>
    <xf numFmtId="0" fontId="104" fillId="0" borderId="0" xfId="0" applyFont="1" applyFill="1" applyAlignment="1" applyProtection="1">
      <alignment horizontal="center" vertical="center"/>
      <protection locked="0"/>
    </xf>
    <xf numFmtId="44" fontId="104" fillId="0" borderId="0" xfId="0" applyNumberFormat="1" applyFont="1" applyFill="1" applyAlignment="1" applyProtection="1">
      <alignment vertical="center"/>
      <protection locked="0"/>
    </xf>
    <xf numFmtId="44" fontId="104" fillId="0" borderId="0" xfId="44" applyFont="1" applyFill="1" applyAlignment="1" applyProtection="1">
      <alignment/>
      <protection locked="0"/>
    </xf>
    <xf numFmtId="44" fontId="104" fillId="0" borderId="11" xfId="44" applyFont="1" applyFill="1" applyBorder="1" applyAlignment="1" applyProtection="1">
      <alignment/>
      <protection locked="0"/>
    </xf>
    <xf numFmtId="0" fontId="13" fillId="0" borderId="12" xfId="0" applyFont="1" applyFill="1" applyBorder="1" applyAlignment="1">
      <alignment horizontal="center" vertical="center" wrapText="1"/>
    </xf>
    <xf numFmtId="0" fontId="13" fillId="0" borderId="13" xfId="0" applyFont="1" applyFill="1" applyBorder="1" applyAlignment="1">
      <alignment horizontal="center" vertical="center" wrapText="1"/>
    </xf>
    <xf numFmtId="9" fontId="103" fillId="0" borderId="0" xfId="0" applyNumberFormat="1" applyFont="1" applyFill="1" applyAlignment="1">
      <alignment horizontal="right"/>
    </xf>
    <xf numFmtId="0" fontId="98" fillId="0" borderId="0" xfId="0" applyFont="1" applyFill="1" applyAlignment="1">
      <alignment horizontal="right"/>
    </xf>
    <xf numFmtId="0" fontId="14" fillId="0" borderId="18" xfId="0" applyFont="1" applyFill="1" applyBorder="1" applyAlignment="1" applyProtection="1">
      <alignment horizontal="left" vertical="top" wrapText="1"/>
      <protection locked="0"/>
    </xf>
    <xf numFmtId="0" fontId="104" fillId="0" borderId="18" xfId="0" applyFont="1" applyFill="1" applyBorder="1" applyAlignment="1" applyProtection="1">
      <alignment horizontal="left" vertical="top" wrapText="1"/>
      <protection locked="0"/>
    </xf>
    <xf numFmtId="0" fontId="86" fillId="0" borderId="12" xfId="0" applyFont="1" applyFill="1" applyBorder="1" applyAlignment="1">
      <alignment horizontal="center" vertical="center"/>
    </xf>
    <xf numFmtId="0" fontId="86" fillId="0" borderId="12" xfId="0" applyFont="1" applyFill="1" applyBorder="1" applyAlignment="1">
      <alignment horizontal="center" vertical="center" wrapText="1"/>
    </xf>
    <xf numFmtId="0" fontId="14" fillId="0" borderId="0" xfId="0" applyFont="1" applyFill="1" applyAlignment="1">
      <alignment vertical="top"/>
    </xf>
    <xf numFmtId="44" fontId="15" fillId="0" borderId="0" xfId="44" applyFont="1" applyFill="1" applyAlignment="1">
      <alignment/>
    </xf>
    <xf numFmtId="9" fontId="103" fillId="0" borderId="0" xfId="0" applyNumberFormat="1" applyFont="1" applyFill="1" applyAlignment="1">
      <alignment horizontal="right" wrapText="1"/>
    </xf>
    <xf numFmtId="0" fontId="86" fillId="0" borderId="0" xfId="0" applyFont="1" applyFill="1" applyAlignment="1" applyProtection="1">
      <alignment vertical="top"/>
      <protection locked="0"/>
    </xf>
    <xf numFmtId="0" fontId="104" fillId="0" borderId="0" xfId="0" applyFont="1" applyFill="1" applyAlignment="1" applyProtection="1">
      <alignment vertical="top"/>
      <protection locked="0"/>
    </xf>
    <xf numFmtId="0" fontId="104" fillId="0" borderId="0" xfId="0" applyFont="1" applyFill="1" applyAlignment="1" applyProtection="1">
      <alignment vertical="top" wrapText="1"/>
      <protection locked="0"/>
    </xf>
    <xf numFmtId="44" fontId="15" fillId="0" borderId="0" xfId="44" applyFont="1" applyFill="1" applyAlignment="1" applyProtection="1">
      <alignment/>
      <protection locked="0"/>
    </xf>
    <xf numFmtId="0" fontId="104" fillId="0" borderId="0" xfId="0" applyFont="1" applyFill="1" applyAlignment="1" applyProtection="1">
      <alignment wrapText="1"/>
      <protection locked="0"/>
    </xf>
    <xf numFmtId="44" fontId="15" fillId="0" borderId="11" xfId="44" applyFont="1" applyFill="1" applyBorder="1" applyAlignment="1" applyProtection="1">
      <alignment/>
      <protection locked="0"/>
    </xf>
    <xf numFmtId="0" fontId="14" fillId="0" borderId="0" xfId="0" applyFont="1" applyFill="1" applyAlignment="1" applyProtection="1">
      <alignment vertical="top"/>
      <protection locked="0"/>
    </xf>
    <xf numFmtId="0" fontId="14" fillId="0" borderId="0" xfId="0" applyFont="1" applyFill="1" applyAlignment="1" applyProtection="1">
      <alignment vertical="top" wrapText="1"/>
      <protection locked="0"/>
    </xf>
    <xf numFmtId="44" fontId="86" fillId="0" borderId="0" xfId="44" applyFont="1" applyFill="1" applyAlignment="1">
      <alignment/>
    </xf>
    <xf numFmtId="44" fontId="96" fillId="0" borderId="0" xfId="44" applyFont="1" applyFill="1" applyAlignment="1" applyProtection="1">
      <alignment/>
      <protection locked="0"/>
    </xf>
    <xf numFmtId="0" fontId="86" fillId="0" borderId="0" xfId="0" applyFont="1" applyAlignment="1" applyProtection="1">
      <alignment horizontal="center"/>
      <protection locked="0"/>
    </xf>
    <xf numFmtId="9" fontId="103" fillId="0" borderId="0" xfId="0" applyNumberFormat="1" applyFont="1" applyAlignment="1" applyProtection="1">
      <alignment horizontal="center"/>
      <protection locked="0"/>
    </xf>
    <xf numFmtId="0" fontId="86" fillId="0" borderId="0" xfId="0" applyFont="1" applyFill="1" applyAlignment="1" applyProtection="1">
      <alignment horizontal="center"/>
      <protection locked="0"/>
    </xf>
    <xf numFmtId="0" fontId="88" fillId="0" borderId="0" xfId="0" applyFont="1" applyFill="1" applyAlignment="1">
      <alignment horizontal="center"/>
    </xf>
    <xf numFmtId="0" fontId="0" fillId="0" borderId="0" xfId="0" applyAlignment="1">
      <alignment horizontal="center"/>
    </xf>
    <xf numFmtId="0" fontId="97" fillId="0" borderId="19" xfId="0" applyFont="1" applyBorder="1" applyAlignment="1" applyProtection="1">
      <alignment vertical="top"/>
      <protection locked="0"/>
    </xf>
    <xf numFmtId="0" fontId="86" fillId="0" borderId="18" xfId="0" applyFont="1" applyFill="1" applyBorder="1" applyAlignment="1" applyProtection="1">
      <alignment vertical="top"/>
      <protection locked="0"/>
    </xf>
    <xf numFmtId="0" fontId="86" fillId="0" borderId="19" xfId="0" applyFont="1" applyFill="1" applyBorder="1" applyAlignment="1" applyProtection="1">
      <alignment vertical="top"/>
      <protection locked="0"/>
    </xf>
    <xf numFmtId="0" fontId="83" fillId="33" borderId="12" xfId="0" applyNumberFormat="1" applyFont="1" applyFill="1" applyBorder="1" applyAlignment="1" applyProtection="1">
      <alignment horizontal="center" wrapText="1"/>
      <protection/>
    </xf>
    <xf numFmtId="0" fontId="83" fillId="0" borderId="12" xfId="0" applyNumberFormat="1" applyFont="1" applyBorder="1" applyAlignment="1" applyProtection="1">
      <alignment horizontal="center" vertical="center"/>
      <protection/>
    </xf>
    <xf numFmtId="0" fontId="104" fillId="0" borderId="0" xfId="0" applyFont="1" applyAlignment="1" applyProtection="1">
      <alignment horizontal="left"/>
      <protection locked="0"/>
    </xf>
    <xf numFmtId="0" fontId="100" fillId="33" borderId="12" xfId="0" applyFont="1" applyFill="1" applyBorder="1" applyAlignment="1">
      <alignment horizontal="left" vertical="center" wrapText="1"/>
    </xf>
    <xf numFmtId="0" fontId="0" fillId="36" borderId="0" xfId="0" applyFill="1" applyBorder="1" applyAlignment="1" applyProtection="1">
      <alignment/>
      <protection/>
    </xf>
    <xf numFmtId="0" fontId="83" fillId="36" borderId="17" xfId="16" applyFont="1" applyFill="1" applyBorder="1" applyAlignment="1" applyProtection="1">
      <alignment horizontal="right" vertical="center" wrapText="1"/>
      <protection/>
    </xf>
    <xf numFmtId="10" fontId="83" fillId="36" borderId="15" xfId="57" applyNumberFormat="1" applyFont="1" applyFill="1" applyBorder="1" applyAlignment="1" applyProtection="1">
      <alignment horizontal="center" vertical="center" wrapText="1"/>
      <protection/>
    </xf>
    <xf numFmtId="0" fontId="83" fillId="36" borderId="22" xfId="16" applyFont="1" applyFill="1" applyBorder="1" applyAlignment="1" applyProtection="1">
      <alignment horizontal="right" vertical="center" wrapText="1"/>
      <protection/>
    </xf>
    <xf numFmtId="164" fontId="83" fillId="36" borderId="15" xfId="44" applyNumberFormat="1" applyFont="1" applyFill="1" applyBorder="1" applyAlignment="1" applyProtection="1">
      <alignment horizontal="center" vertical="center" wrapText="1"/>
      <protection/>
    </xf>
    <xf numFmtId="9" fontId="103" fillId="36" borderId="0" xfId="0" applyNumberFormat="1" applyFont="1" applyFill="1" applyBorder="1" applyAlignment="1" applyProtection="1">
      <alignment horizontal="right"/>
      <protection/>
    </xf>
    <xf numFmtId="44" fontId="103" fillId="36" borderId="0" xfId="44" applyFont="1" applyFill="1" applyBorder="1" applyAlignment="1" applyProtection="1">
      <alignment/>
      <protection/>
    </xf>
    <xf numFmtId="0" fontId="96" fillId="36" borderId="17" xfId="0" applyFont="1" applyFill="1" applyBorder="1" applyAlignment="1" applyProtection="1">
      <alignment vertical="top"/>
      <protection/>
    </xf>
    <xf numFmtId="0" fontId="0" fillId="0" borderId="0" xfId="0" applyAlignment="1" applyProtection="1">
      <alignment/>
      <protection/>
    </xf>
    <xf numFmtId="0" fontId="13" fillId="36" borderId="12" xfId="0" applyFont="1" applyFill="1" applyBorder="1" applyAlignment="1" applyProtection="1">
      <alignment horizontal="center" vertical="center" wrapText="1"/>
      <protection/>
    </xf>
    <xf numFmtId="0" fontId="14" fillId="36" borderId="18" xfId="0" applyFont="1" applyFill="1" applyBorder="1" applyAlignment="1" applyProtection="1">
      <alignment horizontal="left" vertical="top" wrapText="1"/>
      <protection/>
    </xf>
    <xf numFmtId="44" fontId="104" fillId="36" borderId="0" xfId="0" applyNumberFormat="1" applyFont="1" applyFill="1" applyBorder="1" applyAlignment="1" applyProtection="1">
      <alignment/>
      <protection/>
    </xf>
    <xf numFmtId="10" fontId="104" fillId="36" borderId="0" xfId="0" applyNumberFormat="1" applyFont="1" applyFill="1" applyBorder="1" applyAlignment="1" applyProtection="1">
      <alignment/>
      <protection/>
    </xf>
    <xf numFmtId="0" fontId="14" fillId="36" borderId="0" xfId="0" applyFont="1" applyFill="1" applyBorder="1" applyAlignment="1" applyProtection="1">
      <alignment horizontal="left" vertical="top" wrapText="1"/>
      <protection/>
    </xf>
    <xf numFmtId="44" fontId="103" fillId="36" borderId="11" xfId="44" applyFont="1" applyFill="1" applyBorder="1" applyAlignment="1" applyProtection="1">
      <alignment/>
      <protection/>
    </xf>
    <xf numFmtId="6" fontId="14" fillId="0" borderId="0" xfId="0" applyNumberFormat="1" applyFont="1" applyAlignment="1" applyProtection="1">
      <alignment horizontal="left"/>
      <protection/>
    </xf>
    <xf numFmtId="0" fontId="87" fillId="36" borderId="0" xfId="0" applyFont="1" applyFill="1" applyBorder="1" applyAlignment="1" applyProtection="1">
      <alignment/>
      <protection/>
    </xf>
    <xf numFmtId="44" fontId="78" fillId="36" borderId="0" xfId="44" applyFont="1" applyFill="1" applyBorder="1" applyAlignment="1" applyProtection="1">
      <alignment/>
      <protection/>
    </xf>
    <xf numFmtId="0" fontId="15" fillId="36" borderId="0" xfId="0" applyFont="1" applyFill="1" applyBorder="1" applyAlignment="1" applyProtection="1">
      <alignment horizontal="left" vertical="top" wrapText="1"/>
      <protection/>
    </xf>
    <xf numFmtId="0" fontId="88" fillId="36" borderId="0" xfId="0" applyFont="1" applyFill="1" applyBorder="1" applyAlignment="1" applyProtection="1">
      <alignment horizontal="right"/>
      <protection/>
    </xf>
    <xf numFmtId="0" fontId="103" fillId="36" borderId="0" xfId="0" applyFont="1" applyFill="1" applyAlignment="1" applyProtection="1">
      <alignment horizontal="right"/>
      <protection/>
    </xf>
    <xf numFmtId="44" fontId="85" fillId="36" borderId="0" xfId="44" applyFont="1" applyFill="1" applyBorder="1" applyAlignment="1" applyProtection="1">
      <alignment/>
      <protection/>
    </xf>
    <xf numFmtId="0" fontId="104" fillId="0" borderId="0" xfId="0" applyFont="1" applyAlignment="1" applyProtection="1">
      <alignment/>
      <protection/>
    </xf>
    <xf numFmtId="44" fontId="0" fillId="36" borderId="0" xfId="0" applyNumberFormat="1" applyFill="1" applyBorder="1" applyAlignment="1" applyProtection="1">
      <alignment/>
      <protection/>
    </xf>
    <xf numFmtId="44" fontId="0" fillId="36" borderId="0" xfId="44" applyFont="1" applyFill="1" applyBorder="1" applyAlignment="1" applyProtection="1">
      <alignment/>
      <protection/>
    </xf>
    <xf numFmtId="0" fontId="98" fillId="36" borderId="18" xfId="0" applyFont="1" applyFill="1" applyBorder="1" applyAlignment="1" applyProtection="1">
      <alignment vertical="top"/>
      <protection/>
    </xf>
    <xf numFmtId="0" fontId="98" fillId="36" borderId="19" xfId="0" applyFont="1" applyFill="1" applyBorder="1" applyAlignment="1" applyProtection="1">
      <alignment vertical="top"/>
      <protection/>
    </xf>
    <xf numFmtId="0" fontId="104" fillId="36" borderId="18" xfId="0" applyFont="1" applyFill="1" applyBorder="1" applyAlignment="1" applyProtection="1">
      <alignment vertical="top"/>
      <protection/>
    </xf>
    <xf numFmtId="0" fontId="104" fillId="36" borderId="19" xfId="0" applyFont="1" applyFill="1" applyBorder="1" applyAlignment="1" applyProtection="1">
      <alignment vertical="top"/>
      <protection/>
    </xf>
    <xf numFmtId="0" fontId="0" fillId="36" borderId="0" xfId="0" applyFill="1" applyAlignment="1" applyProtection="1">
      <alignment/>
      <protection/>
    </xf>
    <xf numFmtId="0" fontId="15" fillId="36" borderId="0" xfId="0" applyFont="1" applyFill="1" applyBorder="1" applyAlignment="1">
      <alignment/>
    </xf>
    <xf numFmtId="0" fontId="14" fillId="36" borderId="0" xfId="0" applyFont="1" applyFill="1" applyBorder="1" applyAlignment="1">
      <alignment/>
    </xf>
    <xf numFmtId="44" fontId="20" fillId="36" borderId="11" xfId="44" applyFont="1" applyFill="1" applyBorder="1" applyAlignment="1">
      <alignment horizontal="left"/>
    </xf>
    <xf numFmtId="43" fontId="83" fillId="36" borderId="13" xfId="0" applyNumberFormat="1" applyFont="1" applyFill="1" applyBorder="1" applyAlignment="1" applyProtection="1">
      <alignment wrapText="1"/>
      <protection/>
    </xf>
    <xf numFmtId="44" fontId="97" fillId="36" borderId="12" xfId="0" applyNumberFormat="1" applyFont="1" applyFill="1" applyBorder="1" applyAlignment="1" applyProtection="1">
      <alignment horizontal="center" vertical="center"/>
      <protection/>
    </xf>
    <xf numFmtId="0" fontId="83" fillId="0" borderId="12" xfId="0" applyFont="1" applyFill="1" applyBorder="1" applyAlignment="1">
      <alignment/>
    </xf>
    <xf numFmtId="44" fontId="97" fillId="0" borderId="12" xfId="0" applyNumberFormat="1" applyFont="1" applyFill="1" applyBorder="1" applyAlignment="1">
      <alignment/>
    </xf>
    <xf numFmtId="44" fontId="97" fillId="34" borderId="31" xfId="0" applyNumberFormat="1" applyFont="1" applyFill="1" applyBorder="1" applyAlignment="1" applyProtection="1">
      <alignment/>
      <protection locked="0"/>
    </xf>
    <xf numFmtId="0" fontId="83" fillId="36" borderId="12" xfId="16" applyFont="1" applyFill="1" applyBorder="1" applyAlignment="1" applyProtection="1">
      <alignment vertical="center" wrapText="1"/>
      <protection/>
    </xf>
    <xf numFmtId="44" fontId="97" fillId="36" borderId="12" xfId="0" applyNumberFormat="1" applyFont="1" applyFill="1" applyBorder="1" applyAlignment="1" applyProtection="1">
      <alignment/>
      <protection/>
    </xf>
    <xf numFmtId="0" fontId="97" fillId="36" borderId="12" xfId="0" applyNumberFormat="1" applyFont="1" applyFill="1" applyBorder="1" applyAlignment="1" applyProtection="1">
      <alignment/>
      <protection/>
    </xf>
    <xf numFmtId="0" fontId="0" fillId="0" borderId="0" xfId="0" applyAlignment="1">
      <alignment wrapText="1"/>
    </xf>
    <xf numFmtId="0" fontId="90" fillId="0" borderId="17" xfId="0" applyFont="1" applyBorder="1" applyAlignment="1" applyProtection="1">
      <alignment horizontal="center" vertical="center"/>
      <protection/>
    </xf>
    <xf numFmtId="0" fontId="90" fillId="0" borderId="23" xfId="0" applyFont="1" applyBorder="1" applyAlignment="1" applyProtection="1">
      <alignment horizontal="center" vertical="center"/>
      <protection/>
    </xf>
    <xf numFmtId="0" fontId="90" fillId="0" borderId="0" xfId="0" applyFont="1" applyBorder="1" applyAlignment="1" applyProtection="1">
      <alignment horizontal="left" vertical="center"/>
      <protection/>
    </xf>
    <xf numFmtId="0" fontId="69" fillId="29" borderId="0" xfId="47" applyBorder="1" applyAlignment="1">
      <alignment horizontal="left" vertical="center"/>
    </xf>
    <xf numFmtId="0" fontId="26" fillId="0" borderId="18" xfId="0" applyFont="1" applyBorder="1" applyAlignment="1" applyProtection="1">
      <alignment vertical="center"/>
      <protection/>
    </xf>
    <xf numFmtId="0" fontId="90" fillId="0" borderId="14" xfId="0" applyFont="1" applyBorder="1" applyAlignment="1" applyProtection="1">
      <alignment horizontal="center" vertical="center"/>
      <protection/>
    </xf>
    <xf numFmtId="0" fontId="90" fillId="0" borderId="0" xfId="0" applyFont="1" applyBorder="1" applyAlignment="1">
      <alignment horizontal="left" vertical="center" wrapText="1"/>
    </xf>
    <xf numFmtId="0" fontId="91" fillId="0" borderId="0" xfId="0" applyFont="1" applyBorder="1" applyAlignment="1">
      <alignment horizontal="left" vertical="center" wrapText="1" indent="2"/>
    </xf>
    <xf numFmtId="0" fontId="105" fillId="0" borderId="0" xfId="0" applyFont="1" applyBorder="1" applyAlignment="1">
      <alignment horizontal="center" vertical="top" wrapText="1"/>
    </xf>
    <xf numFmtId="0" fontId="106" fillId="0" borderId="0" xfId="0" applyFont="1" applyBorder="1" applyAlignment="1">
      <alignment horizontal="center" vertical="center"/>
    </xf>
    <xf numFmtId="0" fontId="105" fillId="0" borderId="0" xfId="0" applyFont="1" applyBorder="1" applyAlignment="1">
      <alignment horizontal="center" vertical="center" wrapText="1"/>
    </xf>
    <xf numFmtId="0" fontId="91" fillId="0" borderId="0" xfId="0" applyFont="1" applyBorder="1" applyAlignment="1">
      <alignment horizontal="center" vertical="center" wrapText="1"/>
    </xf>
    <xf numFmtId="0" fontId="93" fillId="0" borderId="0" xfId="0" applyFont="1" applyBorder="1" applyAlignment="1">
      <alignment horizontal="left" vertical="center" wrapText="1"/>
    </xf>
    <xf numFmtId="0" fontId="91" fillId="0" borderId="0" xfId="0" applyFont="1" applyBorder="1" applyAlignment="1">
      <alignment horizontal="left" vertical="center" wrapText="1"/>
    </xf>
    <xf numFmtId="0" fontId="90" fillId="0" borderId="0" xfId="0" applyFont="1" applyBorder="1" applyAlignment="1">
      <alignment horizontal="center" vertical="center" wrapText="1"/>
    </xf>
    <xf numFmtId="0" fontId="89" fillId="0" borderId="0" xfId="0" applyFont="1" applyBorder="1" applyAlignment="1">
      <alignment horizontal="left" vertical="center" wrapText="1"/>
    </xf>
    <xf numFmtId="0" fontId="83" fillId="36" borderId="12" xfId="16" applyFont="1" applyFill="1" applyBorder="1" applyAlignment="1" applyProtection="1">
      <alignment horizontal="left" vertical="center" wrapText="1"/>
      <protection/>
    </xf>
    <xf numFmtId="0" fontId="83" fillId="0" borderId="12" xfId="0" applyFont="1" applyFill="1" applyBorder="1" applyAlignment="1">
      <alignment horizontal="left"/>
    </xf>
    <xf numFmtId="0" fontId="97" fillId="0" borderId="12" xfId="0" applyFont="1" applyBorder="1" applyAlignment="1">
      <alignment horizontal="center"/>
    </xf>
    <xf numFmtId="0" fontId="83" fillId="0" borderId="12" xfId="0" applyFont="1" applyBorder="1" applyAlignment="1">
      <alignment horizontal="left"/>
    </xf>
    <xf numFmtId="0" fontId="97" fillId="0" borderId="12" xfId="0" applyFont="1" applyBorder="1" applyAlignment="1">
      <alignment horizontal="center" vertical="center"/>
    </xf>
    <xf numFmtId="0" fontId="97" fillId="36" borderId="12" xfId="0" applyFont="1" applyFill="1" applyBorder="1" applyAlignment="1" applyProtection="1">
      <alignment horizontal="center" vertical="center"/>
      <protection/>
    </xf>
    <xf numFmtId="0" fontId="100" fillId="33" borderId="12" xfId="0" applyFont="1" applyFill="1" applyBorder="1" applyAlignment="1">
      <alignment horizontal="left" vertical="center" wrapText="1"/>
    </xf>
    <xf numFmtId="165" fontId="97" fillId="0" borderId="12" xfId="0" applyNumberFormat="1" applyFont="1" applyBorder="1" applyAlignment="1">
      <alignment horizontal="center"/>
    </xf>
    <xf numFmtId="0" fontId="100" fillId="0" borderId="33" xfId="0" applyFont="1" applyBorder="1" applyAlignment="1">
      <alignment horizontal="center" vertical="center" wrapText="1"/>
    </xf>
    <xf numFmtId="0" fontId="100" fillId="0" borderId="34" xfId="0" applyFont="1" applyBorder="1" applyAlignment="1">
      <alignment horizontal="center" vertical="center" wrapText="1"/>
    </xf>
    <xf numFmtId="0" fontId="100" fillId="0" borderId="35" xfId="0" applyFont="1" applyBorder="1" applyAlignment="1">
      <alignment horizontal="center" vertical="center" wrapText="1"/>
    </xf>
    <xf numFmtId="0" fontId="100" fillId="0" borderId="36" xfId="0" applyFont="1" applyBorder="1" applyAlignment="1">
      <alignment horizontal="center" vertical="center" wrapText="1"/>
    </xf>
    <xf numFmtId="0" fontId="100" fillId="0" borderId="37" xfId="0" applyFont="1" applyBorder="1" applyAlignment="1">
      <alignment horizontal="center" vertical="center" wrapText="1"/>
    </xf>
    <xf numFmtId="0" fontId="100" fillId="0" borderId="12" xfId="0" applyFont="1" applyFill="1" applyBorder="1" applyAlignment="1">
      <alignment horizontal="left"/>
    </xf>
    <xf numFmtId="0" fontId="100" fillId="0" borderId="38" xfId="0" applyFont="1" applyBorder="1" applyAlignment="1">
      <alignment horizontal="center" vertical="center"/>
    </xf>
    <xf numFmtId="0" fontId="100" fillId="0" borderId="39" xfId="0" applyFont="1" applyBorder="1" applyAlignment="1">
      <alignment horizontal="center" vertical="center"/>
    </xf>
    <xf numFmtId="44" fontId="97" fillId="0" borderId="12" xfId="0" applyNumberFormat="1" applyFont="1" applyBorder="1" applyAlignment="1">
      <alignment horizontal="center"/>
    </xf>
    <xf numFmtId="0" fontId="100" fillId="0" borderId="13" xfId="0" applyFont="1" applyBorder="1" applyAlignment="1">
      <alignment horizontal="center" vertical="center"/>
    </xf>
    <xf numFmtId="0" fontId="100" fillId="0" borderId="15" xfId="0" applyFont="1" applyBorder="1" applyAlignment="1">
      <alignment horizontal="center" vertical="center"/>
    </xf>
    <xf numFmtId="0" fontId="100" fillId="33" borderId="38" xfId="0" applyFont="1" applyFill="1" applyBorder="1" applyAlignment="1">
      <alignment horizontal="center" vertical="center" wrapText="1"/>
    </xf>
    <xf numFmtId="0" fontId="100" fillId="33" borderId="39" xfId="0" applyFont="1" applyFill="1" applyBorder="1" applyAlignment="1">
      <alignment horizontal="center" vertical="center" wrapText="1"/>
    </xf>
    <xf numFmtId="0" fontId="107" fillId="0" borderId="12" xfId="0" applyFont="1" applyFill="1" applyBorder="1" applyAlignment="1" applyProtection="1">
      <alignment horizontal="center" vertical="center"/>
      <protection/>
    </xf>
    <xf numFmtId="0" fontId="100" fillId="0" borderId="13" xfId="0" applyFont="1" applyBorder="1" applyAlignment="1" applyProtection="1">
      <alignment horizontal="center" vertical="center"/>
      <protection/>
    </xf>
    <xf numFmtId="0" fontId="100" fillId="0" borderId="15" xfId="0" applyFont="1" applyBorder="1" applyAlignment="1" applyProtection="1">
      <alignment horizontal="center" vertical="center"/>
      <protection/>
    </xf>
    <xf numFmtId="0" fontId="100" fillId="33" borderId="13" xfId="0" applyFont="1" applyFill="1" applyBorder="1" applyAlignment="1" applyProtection="1">
      <alignment horizontal="left" vertical="center" wrapText="1"/>
      <protection/>
    </xf>
    <xf numFmtId="0" fontId="100" fillId="33" borderId="14" xfId="0" applyFont="1" applyFill="1" applyBorder="1" applyAlignment="1" applyProtection="1">
      <alignment horizontal="left" vertical="center" wrapText="1"/>
      <protection/>
    </xf>
    <xf numFmtId="0" fontId="100" fillId="33" borderId="15" xfId="0" applyFont="1" applyFill="1" applyBorder="1" applyAlignment="1" applyProtection="1">
      <alignment horizontal="left" vertical="center" wrapText="1"/>
      <protection/>
    </xf>
    <xf numFmtId="0" fontId="83" fillId="33" borderId="32" xfId="0" applyFont="1" applyFill="1" applyBorder="1" applyAlignment="1" applyProtection="1">
      <alignment horizontal="left" wrapText="1"/>
      <protection/>
    </xf>
    <xf numFmtId="0" fontId="83" fillId="33" borderId="40" xfId="0" applyFont="1" applyFill="1" applyBorder="1" applyAlignment="1" applyProtection="1">
      <alignment horizontal="left" wrapText="1"/>
      <protection/>
    </xf>
    <xf numFmtId="0" fontId="83" fillId="33" borderId="41" xfId="0" applyFont="1" applyFill="1" applyBorder="1" applyAlignment="1" applyProtection="1">
      <alignment horizontal="left" wrapText="1"/>
      <protection/>
    </xf>
    <xf numFmtId="44" fontId="60" fillId="31" borderId="32" xfId="54" applyNumberFormat="1" applyFont="1" applyBorder="1" applyAlignment="1" applyProtection="1">
      <alignment horizontal="center"/>
      <protection/>
    </xf>
    <xf numFmtId="44" fontId="60" fillId="31" borderId="41" xfId="54" applyNumberFormat="1" applyFont="1" applyBorder="1" applyAlignment="1" applyProtection="1">
      <alignment horizontal="center"/>
      <protection/>
    </xf>
    <xf numFmtId="165" fontId="108" fillId="36" borderId="17" xfId="0" applyNumberFormat="1" applyFont="1" applyFill="1" applyBorder="1" applyAlignment="1" applyProtection="1">
      <alignment horizontal="center"/>
      <protection/>
    </xf>
    <xf numFmtId="165" fontId="108" fillId="36" borderId="19" xfId="0" applyNumberFormat="1" applyFont="1" applyFill="1" applyBorder="1" applyAlignment="1" applyProtection="1">
      <alignment horizontal="center"/>
      <protection/>
    </xf>
    <xf numFmtId="165" fontId="108" fillId="36" borderId="22" xfId="0" applyNumberFormat="1" applyFont="1" applyFill="1" applyBorder="1" applyAlignment="1" applyProtection="1">
      <alignment horizontal="center"/>
      <protection/>
    </xf>
    <xf numFmtId="165" fontId="108" fillId="36" borderId="21" xfId="0" applyNumberFormat="1" applyFont="1" applyFill="1" applyBorder="1" applyAlignment="1" applyProtection="1">
      <alignment horizontal="center"/>
      <protection/>
    </xf>
    <xf numFmtId="44" fontId="97" fillId="34" borderId="13" xfId="0" applyNumberFormat="1" applyFont="1" applyFill="1" applyBorder="1" applyAlignment="1">
      <alignment horizontal="center"/>
    </xf>
    <xf numFmtId="44" fontId="97" fillId="34" borderId="15" xfId="0" applyNumberFormat="1" applyFont="1" applyFill="1" applyBorder="1" applyAlignment="1">
      <alignment horizontal="center"/>
    </xf>
    <xf numFmtId="0" fontId="100" fillId="33" borderId="13" xfId="0" applyFont="1" applyFill="1" applyBorder="1" applyAlignment="1">
      <alignment horizontal="center" vertical="center" wrapText="1"/>
    </xf>
    <xf numFmtId="0" fontId="100" fillId="33" borderId="14" xfId="0" applyFont="1" applyFill="1" applyBorder="1" applyAlignment="1">
      <alignment horizontal="center" vertical="center" wrapText="1"/>
    </xf>
    <xf numFmtId="0" fontId="100" fillId="33" borderId="15" xfId="0" applyFont="1" applyFill="1" applyBorder="1" applyAlignment="1">
      <alignment horizontal="center" vertical="center" wrapText="1"/>
    </xf>
    <xf numFmtId="44" fontId="97" fillId="36" borderId="12" xfId="0" applyNumberFormat="1" applyFont="1" applyFill="1" applyBorder="1" applyAlignment="1" applyProtection="1">
      <alignment horizontal="center"/>
      <protection/>
    </xf>
    <xf numFmtId="0" fontId="90" fillId="0" borderId="0" xfId="0" applyFont="1" applyBorder="1" applyAlignment="1" applyProtection="1">
      <alignment vertical="center" wrapText="1"/>
      <protection/>
    </xf>
    <xf numFmtId="0" fontId="90" fillId="0" borderId="18" xfId="0" applyFont="1" applyBorder="1" applyAlignment="1" applyProtection="1">
      <alignment horizontal="left" vertical="center" wrapText="1"/>
      <protection/>
    </xf>
    <xf numFmtId="0" fontId="90" fillId="0" borderId="19" xfId="0" applyFont="1" applyBorder="1" applyAlignment="1" applyProtection="1">
      <alignment horizontal="left" vertical="center" wrapText="1"/>
      <protection/>
    </xf>
    <xf numFmtId="0" fontId="88" fillId="0" borderId="0" xfId="0" applyFont="1" applyBorder="1" applyAlignment="1" applyProtection="1">
      <alignment horizontal="left" vertical="top" wrapText="1" indent="3"/>
      <protection/>
    </xf>
    <xf numFmtId="0" fontId="88" fillId="0" borderId="42" xfId="0" applyFont="1" applyBorder="1" applyAlignment="1" applyProtection="1">
      <alignment horizontal="left" vertical="top" wrapText="1" indent="3"/>
      <protection/>
    </xf>
    <xf numFmtId="0" fontId="107" fillId="0" borderId="0" xfId="0" applyFont="1" applyAlignment="1" applyProtection="1">
      <alignment horizontal="left"/>
      <protection/>
    </xf>
    <xf numFmtId="0" fontId="90" fillId="0" borderId="0" xfId="0" applyFont="1" applyAlignment="1" applyProtection="1">
      <alignment horizontal="left" wrapText="1"/>
      <protection/>
    </xf>
    <xf numFmtId="0" fontId="88" fillId="0" borderId="11" xfId="0" applyFont="1" applyBorder="1" applyAlignment="1" applyProtection="1">
      <alignment horizontal="left" vertical="top" wrapText="1" indent="3"/>
      <protection/>
    </xf>
    <xf numFmtId="0" fontId="88" fillId="0" borderId="21" xfId="0" applyFont="1" applyBorder="1" applyAlignment="1" applyProtection="1">
      <alignment horizontal="left" vertical="top" wrapText="1" indent="3"/>
      <protection/>
    </xf>
    <xf numFmtId="0" fontId="89" fillId="0" borderId="0" xfId="0" applyFont="1" applyAlignment="1" applyProtection="1">
      <alignment horizontal="left" vertical="center" wrapText="1"/>
      <protection/>
    </xf>
    <xf numFmtId="0" fontId="69" fillId="29" borderId="0" xfId="47" applyAlignment="1">
      <alignment horizontal="left" wrapText="1"/>
    </xf>
    <xf numFmtId="0" fontId="88" fillId="0" borderId="0" xfId="0" applyFont="1" applyBorder="1" applyAlignment="1" applyProtection="1">
      <alignment horizontal="left" vertical="center" wrapText="1"/>
      <protection/>
    </xf>
    <xf numFmtId="0" fontId="90" fillId="0" borderId="0" xfId="0" applyFont="1" applyBorder="1" applyAlignment="1" applyProtection="1">
      <alignment horizontal="left" vertical="center" wrapText="1"/>
      <protection/>
    </xf>
    <xf numFmtId="0" fontId="90" fillId="0" borderId="42" xfId="0" applyFont="1" applyBorder="1" applyAlignment="1" applyProtection="1">
      <alignment horizontal="left" vertical="center" wrapText="1"/>
      <protection/>
    </xf>
    <xf numFmtId="0" fontId="109" fillId="0" borderId="11" xfId="0" applyFont="1" applyBorder="1" applyAlignment="1" applyProtection="1">
      <alignment horizontal="left" vertical="top" wrapText="1" indent="3"/>
      <protection/>
    </xf>
    <xf numFmtId="0" fontId="109" fillId="0" borderId="21" xfId="0" applyFont="1" applyBorder="1" applyAlignment="1" applyProtection="1">
      <alignment horizontal="left" vertical="top" wrapText="1" indent="3"/>
      <protection/>
    </xf>
    <xf numFmtId="0" fontId="90" fillId="35" borderId="11" xfId="0" applyFont="1" applyFill="1" applyBorder="1" applyAlignment="1" applyProtection="1">
      <alignment horizontal="left" vertical="center" wrapText="1"/>
      <protection/>
    </xf>
    <xf numFmtId="0" fontId="86" fillId="35" borderId="11" xfId="0" applyFont="1" applyFill="1" applyBorder="1" applyAlignment="1" applyProtection="1">
      <alignment horizontal="left"/>
      <protection/>
    </xf>
    <xf numFmtId="0" fontId="86" fillId="0" borderId="0" xfId="0" applyFont="1" applyBorder="1" applyAlignment="1" applyProtection="1">
      <alignment horizontal="left" vertical="center" wrapText="1"/>
      <protection/>
    </xf>
    <xf numFmtId="0" fontId="90" fillId="0" borderId="17" xfId="0" applyFont="1" applyBorder="1" applyAlignment="1" applyProtection="1">
      <alignment horizontal="center" vertical="center"/>
      <protection/>
    </xf>
    <xf numFmtId="0" fontId="90" fillId="0" borderId="23" xfId="0" applyFont="1" applyBorder="1" applyAlignment="1" applyProtection="1">
      <alignment horizontal="center" vertical="center"/>
      <protection/>
    </xf>
    <xf numFmtId="0" fontId="90" fillId="0" borderId="22" xfId="0" applyFont="1" applyBorder="1" applyAlignment="1" applyProtection="1">
      <alignment horizontal="center" vertical="center"/>
      <protection/>
    </xf>
    <xf numFmtId="0" fontId="90" fillId="0" borderId="18" xfId="0" applyFont="1" applyBorder="1" applyAlignment="1" applyProtection="1">
      <alignment horizontal="center" vertical="center"/>
      <protection/>
    </xf>
    <xf numFmtId="0" fontId="90" fillId="0" borderId="0" xfId="0" applyFont="1" applyBorder="1" applyAlignment="1" applyProtection="1">
      <alignment horizontal="center" vertical="center"/>
      <protection/>
    </xf>
    <xf numFmtId="0" fontId="90" fillId="0" borderId="11" xfId="0" applyFont="1" applyBorder="1" applyAlignment="1" applyProtection="1">
      <alignment horizontal="center" vertical="center"/>
      <protection/>
    </xf>
    <xf numFmtId="0" fontId="90" fillId="0" borderId="0" xfId="0" applyFont="1" applyBorder="1" applyAlignment="1" applyProtection="1">
      <alignment horizontal="left"/>
      <protection/>
    </xf>
    <xf numFmtId="0" fontId="90" fillId="0" borderId="42" xfId="0" applyFont="1" applyBorder="1" applyAlignment="1" applyProtection="1">
      <alignment horizontal="left"/>
      <protection/>
    </xf>
    <xf numFmtId="0" fontId="90" fillId="0" borderId="0" xfId="0" applyFont="1" applyBorder="1" applyAlignment="1" applyProtection="1">
      <alignment horizontal="left" vertical="center"/>
      <protection/>
    </xf>
    <xf numFmtId="0" fontId="90" fillId="0" borderId="42" xfId="0" applyFont="1" applyBorder="1" applyAlignment="1" applyProtection="1">
      <alignment horizontal="left" vertical="center"/>
      <protection/>
    </xf>
    <xf numFmtId="0" fontId="90" fillId="0" borderId="14" xfId="0" applyFont="1" applyBorder="1" applyAlignment="1" applyProtection="1">
      <alignment horizontal="left" vertical="center"/>
      <protection/>
    </xf>
    <xf numFmtId="0" fontId="90" fillId="0" borderId="15" xfId="0" applyFont="1" applyBorder="1" applyAlignment="1" applyProtection="1">
      <alignment horizontal="left" vertical="center"/>
      <protection/>
    </xf>
    <xf numFmtId="0" fontId="89" fillId="0" borderId="0" xfId="0" applyFont="1" applyAlignment="1" applyProtection="1">
      <alignment horizontal="center" vertical="center" wrapText="1"/>
      <protection/>
    </xf>
    <xf numFmtId="0" fontId="89" fillId="0" borderId="0" xfId="0" applyFont="1" applyBorder="1" applyAlignment="1" applyProtection="1">
      <alignment horizontal="center" vertical="center" wrapText="1"/>
      <protection/>
    </xf>
    <xf numFmtId="0" fontId="90" fillId="0" borderId="10" xfId="0" applyFont="1" applyBorder="1" applyAlignment="1" applyProtection="1">
      <alignment horizontal="left" vertical="center" wrapText="1"/>
      <protection/>
    </xf>
    <xf numFmtId="0" fontId="90" fillId="35" borderId="11" xfId="0" applyFont="1" applyFill="1" applyBorder="1" applyAlignment="1" applyProtection="1">
      <alignment horizontal="left" vertical="center" wrapText="1"/>
      <protection locked="0"/>
    </xf>
    <xf numFmtId="0" fontId="86" fillId="35" borderId="11" xfId="0" applyFont="1" applyFill="1" applyBorder="1" applyAlignment="1" applyProtection="1">
      <alignment horizontal="left"/>
      <protection locked="0"/>
    </xf>
    <xf numFmtId="0" fontId="90" fillId="35" borderId="14" xfId="0" applyFont="1" applyFill="1" applyBorder="1" applyAlignment="1" applyProtection="1">
      <alignment horizontal="left" vertical="center" wrapText="1"/>
      <protection locked="0"/>
    </xf>
    <xf numFmtId="0" fontId="83" fillId="36" borderId="13" xfId="16" applyFont="1" applyFill="1" applyBorder="1" applyAlignment="1" applyProtection="1">
      <alignment horizontal="left" vertical="center" wrapText="1"/>
      <protection/>
    </xf>
    <xf numFmtId="0" fontId="83" fillId="36" borderId="15" xfId="16" applyFont="1" applyFill="1" applyBorder="1" applyAlignment="1" applyProtection="1">
      <alignment horizontal="left" vertical="center" wrapText="1"/>
      <protection/>
    </xf>
    <xf numFmtId="0" fontId="107" fillId="0" borderId="13" xfId="0" applyFont="1" applyFill="1" applyBorder="1" applyAlignment="1">
      <alignment horizontal="center" vertical="center"/>
    </xf>
    <xf numFmtId="0" fontId="107" fillId="0" borderId="15" xfId="0" applyFont="1" applyFill="1" applyBorder="1" applyAlignment="1">
      <alignment horizontal="center" vertical="center"/>
    </xf>
    <xf numFmtId="0" fontId="84" fillId="35" borderId="11" xfId="0" applyFont="1" applyFill="1" applyBorder="1" applyAlignment="1" applyProtection="1">
      <alignment horizontal="left" vertical="top" wrapText="1"/>
      <protection locked="0"/>
    </xf>
    <xf numFmtId="0" fontId="84" fillId="35" borderId="11" xfId="0" applyFont="1" applyFill="1" applyBorder="1" applyAlignment="1">
      <alignment horizontal="center" vertical="center"/>
    </xf>
    <xf numFmtId="0" fontId="86" fillId="0" borderId="0" xfId="0" applyFont="1" applyAlignment="1">
      <alignment horizontal="left" vertical="center" wrapText="1"/>
    </xf>
    <xf numFmtId="0" fontId="96" fillId="33" borderId="43" xfId="0" applyFont="1" applyFill="1" applyBorder="1" applyAlignment="1">
      <alignment horizontal="center" vertical="center" wrapText="1"/>
    </xf>
    <xf numFmtId="0" fontId="96" fillId="33" borderId="20" xfId="0" applyFont="1" applyFill="1" applyBorder="1" applyAlignment="1">
      <alignment horizontal="center" vertical="center" wrapText="1"/>
    </xf>
    <xf numFmtId="0" fontId="96" fillId="33" borderId="44" xfId="0" applyFont="1" applyFill="1" applyBorder="1" applyAlignment="1">
      <alignment horizontal="center" vertical="center" wrapText="1"/>
    </xf>
    <xf numFmtId="0" fontId="96" fillId="33" borderId="43" xfId="0" applyFont="1" applyFill="1" applyBorder="1" applyAlignment="1">
      <alignment horizontal="left" vertical="center" wrapText="1"/>
    </xf>
    <xf numFmtId="0" fontId="96" fillId="33" borderId="20" xfId="0" applyFont="1" applyFill="1" applyBorder="1" applyAlignment="1">
      <alignment horizontal="left" vertical="center" wrapText="1"/>
    </xf>
    <xf numFmtId="0" fontId="96" fillId="33" borderId="44" xfId="0" applyFont="1" applyFill="1" applyBorder="1" applyAlignment="1">
      <alignment horizontal="left" vertical="center" wrapText="1"/>
    </xf>
    <xf numFmtId="0" fontId="96" fillId="0" borderId="43" xfId="0" applyFont="1" applyBorder="1" applyAlignment="1">
      <alignment horizontal="left" vertical="center"/>
    </xf>
    <xf numFmtId="0" fontId="96" fillId="0" borderId="20" xfId="0" applyFont="1" applyBorder="1" applyAlignment="1">
      <alignment horizontal="left" vertical="center"/>
    </xf>
    <xf numFmtId="0" fontId="96" fillId="0" borderId="43" xfId="0" applyFont="1" applyBorder="1" applyAlignment="1">
      <alignment horizontal="left" vertical="center" wrapText="1"/>
    </xf>
    <xf numFmtId="0" fontId="96" fillId="0" borderId="20" xfId="0" applyFont="1" applyBorder="1" applyAlignment="1">
      <alignment horizontal="left" vertical="center" wrapText="1"/>
    </xf>
    <xf numFmtId="0" fontId="96" fillId="0" borderId="44" xfId="0" applyFont="1" applyBorder="1" applyAlignment="1">
      <alignment horizontal="left" vertical="center" wrapText="1"/>
    </xf>
    <xf numFmtId="0" fontId="96" fillId="33" borderId="28" xfId="0" applyFont="1" applyFill="1" applyBorder="1" applyAlignment="1">
      <alignment horizontal="left" vertical="center" wrapText="1"/>
    </xf>
    <xf numFmtId="0" fontId="96" fillId="33" borderId="29" xfId="0" applyFont="1" applyFill="1" applyBorder="1" applyAlignment="1">
      <alignment horizontal="left" vertical="center" wrapText="1"/>
    </xf>
    <xf numFmtId="0" fontId="96" fillId="33" borderId="30" xfId="0" applyFont="1" applyFill="1" applyBorder="1" applyAlignment="1">
      <alignment horizontal="left" vertical="center" wrapText="1"/>
    </xf>
    <xf numFmtId="0" fontId="96" fillId="0" borderId="0" xfId="0" applyFont="1" applyAlignment="1">
      <alignment horizontal="left" vertical="center" wrapText="1"/>
    </xf>
    <xf numFmtId="0" fontId="11" fillId="0" borderId="0" xfId="0" applyFont="1" applyAlignment="1">
      <alignment horizontal="left" vertical="center" wrapText="1"/>
    </xf>
    <xf numFmtId="0" fontId="81" fillId="0" borderId="0" xfId="0" applyFont="1" applyAlignment="1">
      <alignment horizontal="center" vertical="center" wrapText="1"/>
    </xf>
    <xf numFmtId="0" fontId="16" fillId="0" borderId="22" xfId="0" applyFont="1" applyFill="1" applyBorder="1" applyAlignment="1" applyProtection="1">
      <alignment horizontal="left" vertical="top" wrapText="1"/>
      <protection locked="0"/>
    </xf>
    <xf numFmtId="0" fontId="16" fillId="0" borderId="11" xfId="0" applyFont="1" applyFill="1" applyBorder="1" applyAlignment="1" applyProtection="1">
      <alignment horizontal="left" vertical="top" wrapText="1"/>
      <protection locked="0"/>
    </xf>
    <xf numFmtId="0" fontId="16" fillId="0" borderId="21" xfId="0" applyFont="1" applyFill="1" applyBorder="1" applyAlignment="1" applyProtection="1">
      <alignment horizontal="left" vertical="top" wrapText="1"/>
      <protection locked="0"/>
    </xf>
    <xf numFmtId="0" fontId="110" fillId="0" borderId="0" xfId="0" applyFont="1" applyAlignment="1">
      <alignment horizontal="center" vertical="center" wrapText="1"/>
    </xf>
    <xf numFmtId="0" fontId="16" fillId="0" borderId="22"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21" xfId="0" applyFont="1" applyBorder="1" applyAlignment="1" applyProtection="1">
      <alignment horizontal="left" vertical="top" wrapText="1"/>
      <protection locked="0"/>
    </xf>
    <xf numFmtId="0" fontId="13" fillId="0" borderId="0" xfId="0" applyFont="1" applyAlignment="1">
      <alignment horizontal="left" vertical="center" wrapText="1"/>
    </xf>
    <xf numFmtId="0" fontId="15" fillId="0" borderId="0" xfId="0" applyFont="1" applyFill="1" applyAlignment="1" applyProtection="1">
      <alignment/>
      <protection locked="0"/>
    </xf>
    <xf numFmtId="0" fontId="14" fillId="0" borderId="0" xfId="0" applyFont="1" applyFill="1" applyAlignment="1" applyProtection="1">
      <alignment horizontal="left"/>
      <protection locked="0"/>
    </xf>
    <xf numFmtId="0" fontId="14" fillId="0" borderId="0" xfId="0" applyFont="1" applyFill="1" applyAlignment="1" applyProtection="1">
      <alignment/>
      <protection locked="0"/>
    </xf>
    <xf numFmtId="6" fontId="14" fillId="0" borderId="0" xfId="0" applyNumberFormat="1" applyFont="1" applyFill="1" applyAlignment="1" applyProtection="1">
      <alignment horizontal="left"/>
      <protection locked="0"/>
    </xf>
    <xf numFmtId="0" fontId="86" fillId="0" borderId="22" xfId="0" applyFont="1" applyBorder="1" applyAlignment="1" applyProtection="1">
      <alignment horizontal="left" vertical="top" wrapText="1"/>
      <protection locked="0"/>
    </xf>
    <xf numFmtId="0" fontId="86" fillId="0" borderId="11" xfId="0" applyFont="1" applyBorder="1" applyAlignment="1" applyProtection="1">
      <alignment horizontal="left" vertical="top" wrapText="1"/>
      <protection locked="0"/>
    </xf>
    <xf numFmtId="0" fontId="86" fillId="0" borderId="21" xfId="0" applyFont="1" applyBorder="1" applyAlignment="1" applyProtection="1">
      <alignment horizontal="left" vertical="top" wrapText="1"/>
      <protection locked="0"/>
    </xf>
    <xf numFmtId="6" fontId="14" fillId="0" borderId="0" xfId="0" applyNumberFormat="1" applyFont="1" applyFill="1" applyAlignment="1" applyProtection="1">
      <alignment horizontal="left" wrapText="1"/>
      <protection locked="0"/>
    </xf>
    <xf numFmtId="0" fontId="110" fillId="0" borderId="0" xfId="0" applyFont="1" applyBorder="1" applyAlignment="1">
      <alignment horizontal="center" vertical="center" wrapText="1"/>
    </xf>
    <xf numFmtId="0" fontId="98" fillId="0" borderId="0" xfId="0" applyFont="1" applyBorder="1" applyAlignment="1">
      <alignment horizontal="right"/>
    </xf>
    <xf numFmtId="0" fontId="13" fillId="0" borderId="0" xfId="0" applyFont="1" applyFill="1" applyAlignment="1">
      <alignment horizontal="left" vertical="center" wrapText="1"/>
    </xf>
    <xf numFmtId="6" fontId="14" fillId="0" borderId="0" xfId="0" applyNumberFormat="1" applyFont="1" applyAlignment="1" applyProtection="1">
      <alignment horizontal="left"/>
      <protection locked="0"/>
    </xf>
    <xf numFmtId="0" fontId="98" fillId="0" borderId="0" xfId="0" applyFont="1" applyAlignment="1">
      <alignment horizontal="right"/>
    </xf>
    <xf numFmtId="0" fontId="13" fillId="0" borderId="11" xfId="0" applyFont="1" applyBorder="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horizontal="left" vertical="top" wrapText="1"/>
    </xf>
    <xf numFmtId="0" fontId="16" fillId="0" borderId="11" xfId="0" applyFont="1" applyBorder="1" applyAlignment="1">
      <alignment horizontal="left" vertical="center" wrapText="1"/>
    </xf>
    <xf numFmtId="0" fontId="110" fillId="0" borderId="0" xfId="0" applyFont="1" applyFill="1" applyAlignment="1">
      <alignment horizontal="center" vertical="center" wrapText="1"/>
    </xf>
    <xf numFmtId="0" fontId="16" fillId="0" borderId="11" xfId="0" applyFont="1" applyFill="1" applyBorder="1" applyAlignment="1">
      <alignment horizontal="left" vertical="center" wrapText="1"/>
    </xf>
    <xf numFmtId="0" fontId="86" fillId="0" borderId="0" xfId="0" applyFont="1" applyFill="1" applyAlignment="1">
      <alignment horizontal="left" vertical="center" wrapText="1"/>
    </xf>
    <xf numFmtId="0" fontId="104" fillId="36" borderId="22" xfId="0" applyFont="1" applyFill="1" applyBorder="1" applyAlignment="1" applyProtection="1">
      <alignment horizontal="left" vertical="top" wrapText="1"/>
      <protection/>
    </xf>
    <xf numFmtId="0" fontId="104" fillId="36" borderId="11" xfId="0" applyFont="1" applyFill="1" applyBorder="1" applyAlignment="1" applyProtection="1">
      <alignment horizontal="left" vertical="top" wrapText="1"/>
      <protection/>
    </xf>
    <xf numFmtId="0" fontId="104" fillId="36" borderId="21" xfId="0" applyFont="1" applyFill="1" applyBorder="1" applyAlignment="1" applyProtection="1">
      <alignment horizontal="left" vertical="top" wrapText="1"/>
      <protection/>
    </xf>
    <xf numFmtId="0" fontId="110" fillId="36" borderId="0" xfId="0" applyFont="1" applyFill="1" applyBorder="1" applyAlignment="1" applyProtection="1">
      <alignment horizontal="center" vertical="center" wrapText="1"/>
      <protection/>
    </xf>
    <xf numFmtId="0" fontId="16" fillId="36" borderId="11" xfId="0" applyFont="1" applyFill="1" applyBorder="1" applyAlignment="1" applyProtection="1">
      <alignment horizontal="left" vertical="center" wrapText="1"/>
      <protection/>
    </xf>
    <xf numFmtId="0" fontId="98" fillId="36" borderId="0" xfId="0" applyFont="1" applyFill="1" applyBorder="1" applyAlignment="1" applyProtection="1">
      <alignment horizontal="right"/>
      <protection/>
    </xf>
    <xf numFmtId="0" fontId="16" fillId="36" borderId="22" xfId="0" applyFont="1" applyFill="1" applyBorder="1" applyAlignment="1" applyProtection="1">
      <alignment horizontal="left" vertical="top" wrapText="1"/>
      <protection/>
    </xf>
    <xf numFmtId="0" fontId="16" fillId="36" borderId="11" xfId="0" applyFont="1" applyFill="1" applyBorder="1" applyAlignment="1" applyProtection="1">
      <alignment horizontal="left" vertical="top" wrapText="1"/>
      <protection/>
    </xf>
    <xf numFmtId="0" fontId="16" fillId="36" borderId="21" xfId="0" applyFont="1" applyFill="1" applyBorder="1" applyAlignment="1" applyProtection="1">
      <alignment horizontal="left" vertical="top" wrapText="1"/>
      <protection/>
    </xf>
    <xf numFmtId="44" fontId="83" fillId="0" borderId="0" xfId="0" applyNumberFormat="1" applyFont="1" applyAlignment="1">
      <alignment horizontal="center"/>
    </xf>
    <xf numFmtId="0" fontId="83" fillId="0" borderId="0" xfId="0" applyFont="1" applyAlignment="1">
      <alignment horizontal="center"/>
    </xf>
    <xf numFmtId="0" fontId="92" fillId="0" borderId="0" xfId="0" applyFont="1" applyAlignment="1">
      <alignment horizontal="center" vertical="center" wrapText="1"/>
    </xf>
    <xf numFmtId="0" fontId="90" fillId="0" borderId="0" xfId="0" applyFont="1" applyAlignment="1">
      <alignment horizontal="left" vertical="center" wrapText="1"/>
    </xf>
    <xf numFmtId="0" fontId="92" fillId="0" borderId="0" xfId="0" applyFont="1" applyAlignment="1">
      <alignment horizontal="left" vertical="center"/>
    </xf>
    <xf numFmtId="0" fontId="111" fillId="33" borderId="43" xfId="0" applyFont="1" applyFill="1" applyBorder="1" applyAlignment="1">
      <alignment horizontal="center" vertic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38100</xdr:colOff>
      <xdr:row>4</xdr:row>
      <xdr:rowOff>200025</xdr:rowOff>
    </xdr:from>
    <xdr:to>
      <xdr:col>2</xdr:col>
      <xdr:colOff>219075</xdr:colOff>
      <xdr:row>4</xdr:row>
      <xdr:rowOff>381000</xdr:rowOff>
    </xdr:to>
    <xdr:sp>
      <xdr:nvSpPr>
        <xdr:cNvPr id="1" name="Rectangle 1"/>
        <xdr:cNvSpPr>
          <a:spLocks/>
        </xdr:cNvSpPr>
      </xdr:nvSpPr>
      <xdr:spPr>
        <a:xfrm>
          <a:off x="495300" y="809625"/>
          <a:ext cx="180975" cy="180975"/>
        </a:xfrm>
        <a:prstGeom prst="rect">
          <a:avLst/>
        </a:prstGeom>
        <a:noFill/>
        <a:ln w="25400"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14</xdr:row>
      <xdr:rowOff>247650</xdr:rowOff>
    </xdr:from>
    <xdr:to>
      <xdr:col>2</xdr:col>
      <xdr:colOff>219075</xdr:colOff>
      <xdr:row>14</xdr:row>
      <xdr:rowOff>428625</xdr:rowOff>
    </xdr:to>
    <xdr:sp>
      <xdr:nvSpPr>
        <xdr:cNvPr id="2" name="Rectangle 2"/>
        <xdr:cNvSpPr>
          <a:spLocks/>
        </xdr:cNvSpPr>
      </xdr:nvSpPr>
      <xdr:spPr>
        <a:xfrm>
          <a:off x="495300" y="351472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17</xdr:row>
      <xdr:rowOff>171450</xdr:rowOff>
    </xdr:from>
    <xdr:to>
      <xdr:col>2</xdr:col>
      <xdr:colOff>209550</xdr:colOff>
      <xdr:row>17</xdr:row>
      <xdr:rowOff>361950</xdr:rowOff>
    </xdr:to>
    <xdr:sp>
      <xdr:nvSpPr>
        <xdr:cNvPr id="3" name="Rectangle 3"/>
        <xdr:cNvSpPr>
          <a:spLocks/>
        </xdr:cNvSpPr>
      </xdr:nvSpPr>
      <xdr:spPr>
        <a:xfrm>
          <a:off x="485775" y="4352925"/>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38100</xdr:colOff>
      <xdr:row>12</xdr:row>
      <xdr:rowOff>180975</xdr:rowOff>
    </xdr:from>
    <xdr:to>
      <xdr:col>2</xdr:col>
      <xdr:colOff>219075</xdr:colOff>
      <xdr:row>12</xdr:row>
      <xdr:rowOff>371475</xdr:rowOff>
    </xdr:to>
    <xdr:sp>
      <xdr:nvSpPr>
        <xdr:cNvPr id="4" name="Rectangle 4"/>
        <xdr:cNvSpPr>
          <a:spLocks/>
        </xdr:cNvSpPr>
      </xdr:nvSpPr>
      <xdr:spPr>
        <a:xfrm>
          <a:off x="495300" y="2743200"/>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28575</xdr:colOff>
      <xdr:row>21</xdr:row>
      <xdr:rowOff>123825</xdr:rowOff>
    </xdr:from>
    <xdr:to>
      <xdr:col>2</xdr:col>
      <xdr:colOff>209550</xdr:colOff>
      <xdr:row>22</xdr:row>
      <xdr:rowOff>114300</xdr:rowOff>
    </xdr:to>
    <xdr:sp>
      <xdr:nvSpPr>
        <xdr:cNvPr id="5" name="Rectangle 5"/>
        <xdr:cNvSpPr>
          <a:spLocks/>
        </xdr:cNvSpPr>
      </xdr:nvSpPr>
      <xdr:spPr>
        <a:xfrm>
          <a:off x="485775" y="5362575"/>
          <a:ext cx="180975" cy="180975"/>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twoCellAnchor>
    <xdr:from>
      <xdr:col>2</xdr:col>
      <xdr:colOff>19050</xdr:colOff>
      <xdr:row>25</xdr:row>
      <xdr:rowOff>85725</xdr:rowOff>
    </xdr:from>
    <xdr:to>
      <xdr:col>2</xdr:col>
      <xdr:colOff>200025</xdr:colOff>
      <xdr:row>25</xdr:row>
      <xdr:rowOff>276225</xdr:rowOff>
    </xdr:to>
    <xdr:sp>
      <xdr:nvSpPr>
        <xdr:cNvPr id="6" name="Rectangle 6"/>
        <xdr:cNvSpPr>
          <a:spLocks/>
        </xdr:cNvSpPr>
      </xdr:nvSpPr>
      <xdr:spPr>
        <a:xfrm>
          <a:off x="476250" y="6019800"/>
          <a:ext cx="180975" cy="190500"/>
        </a:xfrm>
        <a:prstGeom prst="rect">
          <a:avLst/>
        </a:prstGeom>
        <a:noFill/>
        <a:ln w="2540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fLock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B1:P95"/>
  <sheetViews>
    <sheetView zoomScalePageLayoutView="0" workbookViewId="0" topLeftCell="A1">
      <selection activeCell="A1" sqref="A1"/>
    </sheetView>
  </sheetViews>
  <sheetFormatPr defaultColWidth="9.140625" defaultRowHeight="15"/>
  <cols>
    <col min="1" max="1" width="1.421875" style="8" customWidth="1"/>
    <col min="2" max="13" width="9.421875" style="8" customWidth="1"/>
    <col min="14" max="14" width="14.28125" style="8" customWidth="1"/>
    <col min="15" max="15" width="2.7109375" style="8" customWidth="1"/>
    <col min="16" max="16" width="2.140625" style="8" customWidth="1"/>
    <col min="17" max="16384" width="9.140625" style="8" customWidth="1"/>
  </cols>
  <sheetData>
    <row r="1" spans="2:16" ht="34.5" customHeight="1">
      <c r="B1" s="354" t="s">
        <v>55</v>
      </c>
      <c r="C1" s="354"/>
      <c r="D1" s="354"/>
      <c r="E1" s="354"/>
      <c r="F1" s="354"/>
      <c r="G1" s="354"/>
      <c r="H1" s="354"/>
      <c r="I1" s="354"/>
      <c r="J1" s="354"/>
      <c r="K1" s="354"/>
      <c r="L1" s="354"/>
      <c r="M1" s="354"/>
      <c r="N1" s="354"/>
      <c r="O1" s="354"/>
      <c r="P1" s="354"/>
    </row>
    <row r="2" spans="2:16" ht="12.75" customHeight="1">
      <c r="B2" s="40"/>
      <c r="C2" s="21"/>
      <c r="D2" s="21"/>
      <c r="E2" s="21"/>
      <c r="F2" s="21"/>
      <c r="G2" s="21"/>
      <c r="H2" s="21"/>
      <c r="I2" s="21"/>
      <c r="J2" s="21"/>
      <c r="K2" s="21"/>
      <c r="L2" s="21"/>
      <c r="M2" s="21"/>
      <c r="N2" s="21"/>
      <c r="O2" s="21"/>
      <c r="P2" s="21"/>
    </row>
    <row r="3" spans="2:16" ht="49.5" customHeight="1">
      <c r="B3" s="351" t="s">
        <v>144</v>
      </c>
      <c r="C3" s="351"/>
      <c r="D3" s="351"/>
      <c r="E3" s="351"/>
      <c r="F3" s="351"/>
      <c r="G3" s="351"/>
      <c r="H3" s="351"/>
      <c r="I3" s="351"/>
      <c r="J3" s="351"/>
      <c r="K3" s="351"/>
      <c r="L3" s="351"/>
      <c r="M3" s="351"/>
      <c r="N3" s="351"/>
      <c r="O3" s="351"/>
      <c r="P3" s="351"/>
    </row>
    <row r="4" spans="2:16" ht="9" customHeight="1">
      <c r="B4" s="41"/>
      <c r="C4" s="21"/>
      <c r="D4" s="21"/>
      <c r="E4" s="21"/>
      <c r="F4" s="21"/>
      <c r="G4" s="21"/>
      <c r="H4" s="21"/>
      <c r="I4" s="21"/>
      <c r="J4" s="21"/>
      <c r="K4" s="21"/>
      <c r="L4" s="21"/>
      <c r="M4" s="21"/>
      <c r="N4" s="21"/>
      <c r="O4" s="21"/>
      <c r="P4" s="21"/>
    </row>
    <row r="5" spans="2:16" ht="24.75" customHeight="1">
      <c r="B5" s="360" t="s">
        <v>145</v>
      </c>
      <c r="C5" s="360"/>
      <c r="D5" s="360"/>
      <c r="E5" s="360"/>
      <c r="F5" s="360"/>
      <c r="G5" s="360"/>
      <c r="H5" s="360"/>
      <c r="I5" s="360"/>
      <c r="J5" s="360"/>
      <c r="K5" s="360"/>
      <c r="L5" s="360"/>
      <c r="M5" s="360"/>
      <c r="N5" s="360"/>
      <c r="O5" s="360"/>
      <c r="P5" s="360"/>
    </row>
    <row r="6" spans="2:16" ht="22.5" customHeight="1">
      <c r="B6" s="355" t="s">
        <v>110</v>
      </c>
      <c r="C6" s="355"/>
      <c r="D6" s="355"/>
      <c r="E6" s="355"/>
      <c r="F6" s="355"/>
      <c r="G6" s="355"/>
      <c r="H6" s="355"/>
      <c r="I6" s="355"/>
      <c r="J6" s="355"/>
      <c r="K6" s="355"/>
      <c r="L6" s="355"/>
      <c r="M6" s="355"/>
      <c r="N6" s="355"/>
      <c r="O6" s="355"/>
      <c r="P6" s="355"/>
    </row>
    <row r="7" spans="2:16" ht="14.25">
      <c r="B7" s="356" t="s">
        <v>56</v>
      </c>
      <c r="C7" s="356"/>
      <c r="D7" s="356"/>
      <c r="E7" s="356"/>
      <c r="F7" s="356"/>
      <c r="G7" s="356"/>
      <c r="H7" s="356"/>
      <c r="I7" s="356"/>
      <c r="J7" s="356"/>
      <c r="K7" s="356"/>
      <c r="L7" s="356"/>
      <c r="M7" s="356"/>
      <c r="N7" s="356"/>
      <c r="O7" s="356"/>
      <c r="P7" s="356"/>
    </row>
    <row r="8" spans="2:16" ht="24.75" customHeight="1">
      <c r="B8" s="351" t="s">
        <v>142</v>
      </c>
      <c r="C8" s="351"/>
      <c r="D8" s="351"/>
      <c r="E8" s="351"/>
      <c r="F8" s="351"/>
      <c r="G8" s="351"/>
      <c r="H8" s="351"/>
      <c r="I8" s="351"/>
      <c r="J8" s="351"/>
      <c r="K8" s="351"/>
      <c r="L8" s="351"/>
      <c r="M8" s="351"/>
      <c r="N8" s="351"/>
      <c r="O8" s="351"/>
      <c r="P8" s="351"/>
    </row>
    <row r="9" spans="2:16" ht="14.25">
      <c r="B9" s="359" t="s">
        <v>57</v>
      </c>
      <c r="C9" s="359"/>
      <c r="D9" s="359"/>
      <c r="E9" s="359"/>
      <c r="F9" s="359"/>
      <c r="G9" s="359"/>
      <c r="H9" s="359"/>
      <c r="I9" s="359"/>
      <c r="J9" s="359"/>
      <c r="K9" s="359"/>
      <c r="L9" s="359"/>
      <c r="M9" s="359"/>
      <c r="N9" s="359"/>
      <c r="O9" s="359"/>
      <c r="P9" s="359"/>
    </row>
    <row r="10" spans="2:16" ht="21.75" customHeight="1">
      <c r="B10" s="351" t="s">
        <v>58</v>
      </c>
      <c r="C10" s="351"/>
      <c r="D10" s="351"/>
      <c r="E10" s="351"/>
      <c r="F10" s="351"/>
      <c r="G10" s="351"/>
      <c r="H10" s="351"/>
      <c r="I10" s="351"/>
      <c r="J10" s="351"/>
      <c r="K10" s="351"/>
      <c r="L10" s="351"/>
      <c r="M10" s="351"/>
      <c r="N10" s="351"/>
      <c r="O10" s="351"/>
      <c r="P10" s="351"/>
    </row>
    <row r="11" spans="2:16" ht="14.25">
      <c r="B11" s="359" t="s">
        <v>59</v>
      </c>
      <c r="C11" s="359"/>
      <c r="D11" s="359"/>
      <c r="E11" s="359"/>
      <c r="F11" s="359"/>
      <c r="G11" s="359"/>
      <c r="H11" s="359"/>
      <c r="I11" s="359"/>
      <c r="J11" s="359"/>
      <c r="K11" s="359"/>
      <c r="L11" s="359"/>
      <c r="M11" s="359"/>
      <c r="N11" s="359"/>
      <c r="O11" s="359"/>
      <c r="P11" s="359"/>
    </row>
    <row r="12" spans="2:16" ht="14.25">
      <c r="B12" s="42" t="s">
        <v>60</v>
      </c>
      <c r="C12" s="21"/>
      <c r="D12" s="21"/>
      <c r="E12" s="21"/>
      <c r="F12" s="21"/>
      <c r="G12" s="21"/>
      <c r="H12" s="21"/>
      <c r="I12" s="21"/>
      <c r="J12" s="21"/>
      <c r="K12" s="21"/>
      <c r="L12" s="21"/>
      <c r="M12" s="21"/>
      <c r="N12" s="21"/>
      <c r="O12" s="21"/>
      <c r="P12" s="21"/>
    </row>
    <row r="13" spans="2:16" ht="10.5" customHeight="1">
      <c r="B13" s="42"/>
      <c r="C13" s="21"/>
      <c r="D13" s="21"/>
      <c r="E13" s="21"/>
      <c r="F13" s="21"/>
      <c r="G13" s="21"/>
      <c r="H13" s="21"/>
      <c r="I13" s="21"/>
      <c r="J13" s="21"/>
      <c r="K13" s="21"/>
      <c r="L13" s="21"/>
      <c r="M13" s="21"/>
      <c r="N13" s="21"/>
      <c r="O13" s="21"/>
      <c r="P13" s="21"/>
    </row>
    <row r="14" spans="2:16" ht="14.25">
      <c r="B14" s="42" t="s">
        <v>146</v>
      </c>
      <c r="C14" s="21"/>
      <c r="D14" s="21"/>
      <c r="E14" s="21"/>
      <c r="F14" s="21"/>
      <c r="G14" s="21"/>
      <c r="H14" s="21"/>
      <c r="I14" s="21"/>
      <c r="J14" s="21"/>
      <c r="K14" s="21"/>
      <c r="L14" s="21"/>
      <c r="M14" s="21"/>
      <c r="N14" s="21"/>
      <c r="O14" s="21"/>
      <c r="P14" s="21"/>
    </row>
    <row r="15" spans="2:16" ht="10.5" customHeight="1">
      <c r="B15" s="51"/>
      <c r="C15" s="21"/>
      <c r="D15" s="21"/>
      <c r="E15" s="21"/>
      <c r="F15" s="21"/>
      <c r="G15" s="21"/>
      <c r="H15" s="21"/>
      <c r="I15" s="21"/>
      <c r="J15" s="21"/>
      <c r="K15" s="21"/>
      <c r="L15" s="21"/>
      <c r="M15" s="21"/>
      <c r="N15" s="21"/>
      <c r="O15" s="21"/>
      <c r="P15" s="21"/>
    </row>
    <row r="16" spans="2:16" ht="14.25">
      <c r="B16" s="52" t="s">
        <v>143</v>
      </c>
      <c r="C16" s="53"/>
      <c r="D16" s="53"/>
      <c r="E16" s="53"/>
      <c r="F16" s="53"/>
      <c r="G16" s="53"/>
      <c r="H16" s="53"/>
      <c r="I16" s="53"/>
      <c r="J16" s="53"/>
      <c r="K16" s="21"/>
      <c r="L16" s="21"/>
      <c r="M16" s="21"/>
      <c r="N16" s="21"/>
      <c r="O16" s="21"/>
      <c r="P16" s="21"/>
    </row>
    <row r="17" spans="2:16" ht="12.75" customHeight="1">
      <c r="B17" s="42"/>
      <c r="C17" s="21"/>
      <c r="D17" s="21"/>
      <c r="E17" s="21"/>
      <c r="F17" s="21"/>
      <c r="G17" s="21"/>
      <c r="H17" s="21"/>
      <c r="I17" s="21"/>
      <c r="J17" s="21"/>
      <c r="K17" s="21"/>
      <c r="L17" s="21"/>
      <c r="M17" s="21"/>
      <c r="N17" s="21"/>
      <c r="O17" s="21"/>
      <c r="P17" s="21"/>
    </row>
    <row r="18" spans="2:16" ht="27" customHeight="1">
      <c r="B18" s="360" t="s">
        <v>84</v>
      </c>
      <c r="C18" s="360"/>
      <c r="D18" s="360"/>
      <c r="E18" s="360"/>
      <c r="F18" s="360"/>
      <c r="G18" s="360"/>
      <c r="H18" s="360"/>
      <c r="I18" s="360"/>
      <c r="J18" s="360"/>
      <c r="K18" s="360"/>
      <c r="L18" s="360"/>
      <c r="M18" s="360"/>
      <c r="N18" s="360"/>
      <c r="O18" s="360"/>
      <c r="P18" s="360"/>
    </row>
    <row r="19" spans="2:16" ht="11.25" customHeight="1">
      <c r="B19" s="42"/>
      <c r="C19" s="21"/>
      <c r="D19" s="21"/>
      <c r="E19" s="21"/>
      <c r="F19" s="21"/>
      <c r="G19" s="21"/>
      <c r="H19" s="21"/>
      <c r="I19" s="21"/>
      <c r="J19" s="21"/>
      <c r="K19" s="21"/>
      <c r="L19" s="21"/>
      <c r="M19" s="21"/>
      <c r="N19" s="21"/>
      <c r="O19" s="21"/>
      <c r="P19" s="21"/>
    </row>
    <row r="20" spans="2:16" ht="41.25" customHeight="1">
      <c r="B20" s="352" t="s">
        <v>85</v>
      </c>
      <c r="C20" s="352"/>
      <c r="D20" s="352"/>
      <c r="E20" s="352"/>
      <c r="F20" s="352"/>
      <c r="G20" s="352"/>
      <c r="H20" s="352"/>
      <c r="I20" s="352"/>
      <c r="J20" s="352"/>
      <c r="K20" s="352"/>
      <c r="L20" s="352"/>
      <c r="M20" s="352"/>
      <c r="N20" s="352"/>
      <c r="O20" s="352"/>
      <c r="P20" s="352"/>
    </row>
    <row r="21" spans="2:16" ht="14.25">
      <c r="B21" s="42" t="s">
        <v>61</v>
      </c>
      <c r="C21" s="21"/>
      <c r="D21" s="21"/>
      <c r="E21" s="21"/>
      <c r="F21" s="21"/>
      <c r="G21" s="21"/>
      <c r="H21" s="21"/>
      <c r="I21" s="21"/>
      <c r="J21" s="21"/>
      <c r="K21" s="21"/>
      <c r="L21" s="21"/>
      <c r="M21" s="21"/>
      <c r="N21" s="21"/>
      <c r="O21" s="21"/>
      <c r="P21" s="21"/>
    </row>
    <row r="22" spans="2:16" ht="22.5" customHeight="1">
      <c r="B22" s="360" t="s">
        <v>99</v>
      </c>
      <c r="C22" s="360"/>
      <c r="D22" s="360"/>
      <c r="E22" s="360"/>
      <c r="F22" s="360"/>
      <c r="G22" s="360"/>
      <c r="H22" s="360"/>
      <c r="I22" s="360"/>
      <c r="J22" s="360"/>
      <c r="K22" s="360"/>
      <c r="L22" s="360"/>
      <c r="M22" s="360"/>
      <c r="N22" s="360"/>
      <c r="O22" s="360"/>
      <c r="P22" s="28"/>
    </row>
    <row r="23" spans="2:16" ht="13.5" customHeight="1">
      <c r="B23" s="38"/>
      <c r="C23" s="34"/>
      <c r="D23" s="34"/>
      <c r="E23" s="34"/>
      <c r="F23" s="34"/>
      <c r="G23" s="34"/>
      <c r="H23" s="34"/>
      <c r="I23" s="34"/>
      <c r="J23" s="34"/>
      <c r="K23" s="34"/>
      <c r="L23" s="34"/>
      <c r="M23" s="34"/>
      <c r="N23" s="34"/>
      <c r="O23" s="34"/>
      <c r="P23" s="34"/>
    </row>
    <row r="24" spans="2:16" ht="14.25">
      <c r="B24" s="39" t="s">
        <v>100</v>
      </c>
      <c r="C24" s="34"/>
      <c r="D24" s="34"/>
      <c r="E24" s="34"/>
      <c r="F24" s="34"/>
      <c r="G24" s="34"/>
      <c r="H24" s="34"/>
      <c r="I24" s="34"/>
      <c r="J24" s="34"/>
      <c r="K24" s="34"/>
      <c r="L24" s="34"/>
      <c r="M24" s="34"/>
      <c r="N24" s="34"/>
      <c r="O24" s="34"/>
      <c r="P24" s="34"/>
    </row>
    <row r="25" spans="2:16" ht="6" customHeight="1">
      <c r="B25" s="38"/>
      <c r="C25" s="34"/>
      <c r="D25" s="34"/>
      <c r="E25" s="34"/>
      <c r="F25" s="34"/>
      <c r="G25" s="34"/>
      <c r="H25" s="34"/>
      <c r="I25" s="34"/>
      <c r="J25" s="34"/>
      <c r="K25" s="34"/>
      <c r="L25" s="34"/>
      <c r="M25" s="34"/>
      <c r="N25" s="34"/>
      <c r="O25" s="34"/>
      <c r="P25" s="34"/>
    </row>
    <row r="26" spans="2:16" ht="14.25">
      <c r="B26" s="39" t="s">
        <v>101</v>
      </c>
      <c r="C26" s="34"/>
      <c r="D26" s="34"/>
      <c r="E26" s="34"/>
      <c r="F26" s="34"/>
      <c r="G26" s="34"/>
      <c r="H26" s="34"/>
      <c r="I26" s="34"/>
      <c r="J26" s="34"/>
      <c r="K26" s="34"/>
      <c r="L26" s="34"/>
      <c r="M26" s="34"/>
      <c r="N26" s="34"/>
      <c r="O26" s="34"/>
      <c r="P26" s="34"/>
    </row>
    <row r="27" spans="2:16" ht="9.75" customHeight="1">
      <c r="B27" s="38"/>
      <c r="C27" s="34"/>
      <c r="D27" s="34"/>
      <c r="E27" s="34"/>
      <c r="F27" s="34"/>
      <c r="G27" s="34"/>
      <c r="H27" s="34"/>
      <c r="I27" s="34"/>
      <c r="J27" s="34"/>
      <c r="K27" s="34"/>
      <c r="L27" s="34"/>
      <c r="M27" s="34"/>
      <c r="N27" s="34"/>
      <c r="O27" s="34"/>
      <c r="P27" s="34"/>
    </row>
    <row r="28" spans="2:16" ht="14.25">
      <c r="B28" s="39" t="s">
        <v>119</v>
      </c>
      <c r="C28" s="34"/>
      <c r="D28" s="34"/>
      <c r="E28" s="34"/>
      <c r="F28" s="34"/>
      <c r="G28" s="34"/>
      <c r="H28" s="34"/>
      <c r="I28" s="34"/>
      <c r="J28" s="34"/>
      <c r="K28" s="34"/>
      <c r="L28" s="34"/>
      <c r="M28" s="34"/>
      <c r="N28" s="34"/>
      <c r="O28" s="34"/>
      <c r="P28" s="34"/>
    </row>
    <row r="29" spans="2:16" ht="14.25">
      <c r="B29" s="33"/>
      <c r="C29" s="21"/>
      <c r="D29" s="21"/>
      <c r="E29" s="21"/>
      <c r="F29" s="21"/>
      <c r="G29" s="21"/>
      <c r="H29" s="21"/>
      <c r="I29" s="21"/>
      <c r="J29" s="21"/>
      <c r="K29" s="21"/>
      <c r="L29" s="21"/>
      <c r="M29" s="21"/>
      <c r="N29" s="21"/>
      <c r="O29" s="21"/>
      <c r="P29" s="21"/>
    </row>
    <row r="30" spans="2:16" ht="50.25" customHeight="1">
      <c r="B30" s="352" t="s">
        <v>86</v>
      </c>
      <c r="C30" s="352"/>
      <c r="D30" s="352"/>
      <c r="E30" s="352"/>
      <c r="F30" s="352"/>
      <c r="G30" s="352"/>
      <c r="H30" s="352"/>
      <c r="I30" s="352"/>
      <c r="J30" s="352"/>
      <c r="K30" s="352"/>
      <c r="L30" s="352"/>
      <c r="M30" s="352"/>
      <c r="N30" s="352"/>
      <c r="O30" s="352"/>
      <c r="P30" s="352"/>
    </row>
    <row r="31" spans="2:16" ht="14.25">
      <c r="B31" s="359" t="s">
        <v>97</v>
      </c>
      <c r="C31" s="359"/>
      <c r="D31" s="359"/>
      <c r="E31" s="359"/>
      <c r="F31" s="359"/>
      <c r="G31" s="359"/>
      <c r="H31" s="359"/>
      <c r="I31" s="359"/>
      <c r="J31" s="359"/>
      <c r="K31" s="359"/>
      <c r="L31" s="359"/>
      <c r="M31" s="359"/>
      <c r="N31" s="359"/>
      <c r="O31" s="359"/>
      <c r="P31" s="359"/>
    </row>
    <row r="32" spans="2:16" ht="53.25" customHeight="1">
      <c r="B32" s="352" t="s">
        <v>87</v>
      </c>
      <c r="C32" s="352"/>
      <c r="D32" s="352"/>
      <c r="E32" s="352"/>
      <c r="F32" s="352"/>
      <c r="G32" s="352"/>
      <c r="H32" s="352"/>
      <c r="I32" s="352"/>
      <c r="J32" s="352"/>
      <c r="K32" s="352"/>
      <c r="L32" s="352"/>
      <c r="M32" s="352"/>
      <c r="N32" s="352"/>
      <c r="O32" s="352"/>
      <c r="P32" s="352"/>
    </row>
    <row r="33" spans="2:16" ht="14.25">
      <c r="B33" s="43"/>
      <c r="C33" s="21"/>
      <c r="D33" s="21"/>
      <c r="E33" s="21"/>
      <c r="F33" s="21"/>
      <c r="G33" s="21"/>
      <c r="H33" s="21"/>
      <c r="I33" s="21"/>
      <c r="J33" s="21"/>
      <c r="K33" s="21"/>
      <c r="L33" s="21"/>
      <c r="M33" s="21"/>
      <c r="N33" s="21"/>
      <c r="O33" s="21"/>
      <c r="P33" s="21"/>
    </row>
    <row r="34" spans="2:16" ht="53.25" customHeight="1">
      <c r="B34" s="352" t="s">
        <v>88</v>
      </c>
      <c r="C34" s="352"/>
      <c r="D34" s="352"/>
      <c r="E34" s="352"/>
      <c r="F34" s="352"/>
      <c r="G34" s="352"/>
      <c r="H34" s="352"/>
      <c r="I34" s="352"/>
      <c r="J34" s="352"/>
      <c r="K34" s="352"/>
      <c r="L34" s="352"/>
      <c r="M34" s="352"/>
      <c r="N34" s="352"/>
      <c r="O34" s="352"/>
      <c r="P34" s="352"/>
    </row>
    <row r="35" spans="2:16" ht="14.25">
      <c r="B35" s="42"/>
      <c r="C35" s="21"/>
      <c r="D35" s="21"/>
      <c r="E35" s="21"/>
      <c r="F35" s="21"/>
      <c r="G35" s="21"/>
      <c r="H35" s="21"/>
      <c r="I35" s="21"/>
      <c r="J35" s="21"/>
      <c r="K35" s="21"/>
      <c r="L35" s="21"/>
      <c r="M35" s="21"/>
      <c r="N35" s="21"/>
      <c r="O35" s="21"/>
      <c r="P35" s="21"/>
    </row>
    <row r="36" spans="2:16" ht="41.25" customHeight="1">
      <c r="B36" s="352" t="s">
        <v>89</v>
      </c>
      <c r="C36" s="352"/>
      <c r="D36" s="352"/>
      <c r="E36" s="352"/>
      <c r="F36" s="352"/>
      <c r="G36" s="352"/>
      <c r="H36" s="352"/>
      <c r="I36" s="352"/>
      <c r="J36" s="352"/>
      <c r="K36" s="352"/>
      <c r="L36" s="352"/>
      <c r="M36" s="352"/>
      <c r="N36" s="352"/>
      <c r="O36" s="352"/>
      <c r="P36" s="352"/>
    </row>
    <row r="37" spans="2:16" ht="6" customHeight="1">
      <c r="B37" s="42"/>
      <c r="C37" s="21"/>
      <c r="D37" s="21"/>
      <c r="E37" s="21"/>
      <c r="F37" s="21"/>
      <c r="G37" s="21"/>
      <c r="H37" s="21"/>
      <c r="I37" s="21"/>
      <c r="J37" s="21"/>
      <c r="K37" s="21"/>
      <c r="L37" s="21"/>
      <c r="M37" s="21"/>
      <c r="N37" s="21"/>
      <c r="O37" s="21"/>
      <c r="P37" s="21"/>
    </row>
    <row r="38" spans="2:16" ht="24.75" customHeight="1">
      <c r="B38" s="353" t="s">
        <v>111</v>
      </c>
      <c r="C38" s="353"/>
      <c r="D38" s="353"/>
      <c r="E38" s="353"/>
      <c r="F38" s="353"/>
      <c r="G38" s="353"/>
      <c r="H38" s="353"/>
      <c r="I38" s="353"/>
      <c r="J38" s="353"/>
      <c r="K38" s="353"/>
      <c r="L38" s="353"/>
      <c r="M38" s="353"/>
      <c r="N38" s="353"/>
      <c r="O38" s="353"/>
      <c r="P38" s="353"/>
    </row>
    <row r="39" spans="2:16" ht="14.25">
      <c r="B39" s="356" t="s">
        <v>62</v>
      </c>
      <c r="C39" s="356"/>
      <c r="D39" s="356"/>
      <c r="E39" s="356"/>
      <c r="F39" s="356"/>
      <c r="G39" s="356"/>
      <c r="H39" s="356"/>
      <c r="I39" s="356"/>
      <c r="J39" s="356"/>
      <c r="K39" s="356"/>
      <c r="L39" s="356"/>
      <c r="M39" s="356"/>
      <c r="N39" s="356"/>
      <c r="O39" s="356"/>
      <c r="P39" s="356"/>
    </row>
    <row r="40" spans="2:16" ht="10.5" customHeight="1">
      <c r="B40" s="42"/>
      <c r="C40" s="21"/>
      <c r="D40" s="21"/>
      <c r="E40" s="21"/>
      <c r="F40" s="21"/>
      <c r="G40" s="21"/>
      <c r="H40" s="21"/>
      <c r="I40" s="21"/>
      <c r="J40" s="21"/>
      <c r="K40" s="21"/>
      <c r="L40" s="21"/>
      <c r="M40" s="21"/>
      <c r="N40" s="21"/>
      <c r="O40" s="21"/>
      <c r="P40" s="21"/>
    </row>
    <row r="41" spans="2:16" ht="38.25" customHeight="1">
      <c r="B41" s="358" t="s">
        <v>90</v>
      </c>
      <c r="C41" s="358"/>
      <c r="D41" s="358"/>
      <c r="E41" s="358"/>
      <c r="F41" s="358"/>
      <c r="G41" s="358"/>
      <c r="H41" s="358"/>
      <c r="I41" s="358"/>
      <c r="J41" s="358"/>
      <c r="K41" s="358"/>
      <c r="L41" s="358"/>
      <c r="M41" s="358"/>
      <c r="N41" s="358"/>
      <c r="O41" s="358"/>
      <c r="P41" s="358"/>
    </row>
    <row r="42" spans="2:16" ht="14.25">
      <c r="B42" s="42"/>
      <c r="C42" s="21"/>
      <c r="D42" s="21"/>
      <c r="E42" s="21"/>
      <c r="F42" s="21"/>
      <c r="G42" s="21"/>
      <c r="H42" s="21"/>
      <c r="I42" s="21"/>
      <c r="J42" s="21"/>
      <c r="K42" s="21"/>
      <c r="L42" s="21"/>
      <c r="M42" s="21"/>
      <c r="N42" s="21"/>
      <c r="O42" s="21"/>
      <c r="P42" s="21"/>
    </row>
    <row r="43" spans="2:16" ht="15" customHeight="1">
      <c r="B43" s="359" t="s">
        <v>91</v>
      </c>
      <c r="C43" s="359"/>
      <c r="D43" s="359"/>
      <c r="E43" s="359"/>
      <c r="F43" s="359"/>
      <c r="G43" s="359"/>
      <c r="H43" s="359"/>
      <c r="I43" s="359"/>
      <c r="J43" s="359"/>
      <c r="K43" s="359"/>
      <c r="L43" s="359"/>
      <c r="M43" s="359"/>
      <c r="N43" s="359"/>
      <c r="O43" s="359"/>
      <c r="P43" s="359"/>
    </row>
    <row r="44" spans="2:16" ht="26.25" customHeight="1">
      <c r="B44" s="351" t="s">
        <v>63</v>
      </c>
      <c r="C44" s="351"/>
      <c r="D44" s="351"/>
      <c r="E44" s="351"/>
      <c r="F44" s="351"/>
      <c r="G44" s="351"/>
      <c r="H44" s="351"/>
      <c r="I44" s="351"/>
      <c r="J44" s="351"/>
      <c r="K44" s="351"/>
      <c r="L44" s="351"/>
      <c r="M44" s="351"/>
      <c r="N44" s="351"/>
      <c r="O44" s="351"/>
      <c r="P44" s="351"/>
    </row>
    <row r="45" spans="2:16" ht="14.25">
      <c r="B45" s="42"/>
      <c r="C45" s="21"/>
      <c r="D45" s="21"/>
      <c r="E45" s="21"/>
      <c r="F45" s="21"/>
      <c r="G45" s="21"/>
      <c r="H45" s="21"/>
      <c r="I45" s="21"/>
      <c r="J45" s="21"/>
      <c r="K45" s="21"/>
      <c r="L45" s="21"/>
      <c r="M45" s="21"/>
      <c r="N45" s="21"/>
      <c r="O45" s="21"/>
      <c r="P45" s="21"/>
    </row>
    <row r="46" spans="2:16" ht="24.75" customHeight="1">
      <c r="B46" s="351" t="s">
        <v>147</v>
      </c>
      <c r="C46" s="351"/>
      <c r="D46" s="351"/>
      <c r="E46" s="351"/>
      <c r="F46" s="351"/>
      <c r="G46" s="351"/>
      <c r="H46" s="351"/>
      <c r="I46" s="351"/>
      <c r="J46" s="351"/>
      <c r="K46" s="351"/>
      <c r="L46" s="351"/>
      <c r="M46" s="351"/>
      <c r="N46" s="351"/>
      <c r="O46" s="351"/>
      <c r="P46" s="351"/>
    </row>
    <row r="47" spans="2:16" ht="14.25">
      <c r="B47" s="42" t="s">
        <v>148</v>
      </c>
      <c r="C47" s="21"/>
      <c r="D47" s="21"/>
      <c r="E47" s="21"/>
      <c r="F47" s="21"/>
      <c r="G47" s="21"/>
      <c r="H47" s="21"/>
      <c r="I47" s="21"/>
      <c r="J47" s="21"/>
      <c r="K47" s="21"/>
      <c r="L47" s="21"/>
      <c r="M47" s="21"/>
      <c r="N47" s="21"/>
      <c r="O47" s="21"/>
      <c r="P47" s="21"/>
    </row>
    <row r="48" spans="2:16" ht="14.25">
      <c r="B48" s="42"/>
      <c r="C48" s="21"/>
      <c r="D48" s="21"/>
      <c r="E48" s="21"/>
      <c r="F48" s="21"/>
      <c r="G48" s="21"/>
      <c r="H48" s="21"/>
      <c r="I48" s="21"/>
      <c r="J48" s="21"/>
      <c r="K48" s="21"/>
      <c r="L48" s="21"/>
      <c r="M48" s="21"/>
      <c r="N48" s="21"/>
      <c r="O48" s="21"/>
      <c r="P48" s="21"/>
    </row>
    <row r="49" spans="2:16" ht="14.25">
      <c r="B49" s="52" t="s">
        <v>118</v>
      </c>
      <c r="C49" s="21"/>
      <c r="D49" s="21"/>
      <c r="E49" s="21"/>
      <c r="F49" s="21"/>
      <c r="G49" s="21"/>
      <c r="H49" s="21"/>
      <c r="I49" s="21"/>
      <c r="J49" s="21"/>
      <c r="K49" s="21"/>
      <c r="L49" s="21"/>
      <c r="M49" s="21"/>
      <c r="N49" s="21"/>
      <c r="O49" s="21"/>
      <c r="P49" s="21"/>
    </row>
    <row r="50" spans="2:16" ht="84" customHeight="1">
      <c r="B50" s="52"/>
      <c r="C50" s="60"/>
      <c r="D50" s="60"/>
      <c r="E50" s="60"/>
      <c r="F50" s="60"/>
      <c r="G50" s="60"/>
      <c r="H50" s="60"/>
      <c r="I50" s="60"/>
      <c r="J50" s="60"/>
      <c r="K50" s="60"/>
      <c r="L50" s="60"/>
      <c r="M50" s="60"/>
      <c r="N50" s="60"/>
      <c r="O50" s="60"/>
      <c r="P50" s="60"/>
    </row>
    <row r="51" spans="2:16" ht="84" customHeight="1">
      <c r="B51" s="52"/>
      <c r="C51" s="21"/>
      <c r="D51" s="21"/>
      <c r="E51" s="21"/>
      <c r="F51" s="21"/>
      <c r="G51" s="21"/>
      <c r="H51" s="21"/>
      <c r="I51" s="21"/>
      <c r="J51" s="21"/>
      <c r="K51" s="21"/>
      <c r="L51" s="21"/>
      <c r="M51" s="21"/>
      <c r="N51" s="21"/>
      <c r="O51" s="21"/>
      <c r="P51" s="21"/>
    </row>
    <row r="52" spans="2:16" ht="35.25" customHeight="1">
      <c r="B52" s="355" t="s">
        <v>112</v>
      </c>
      <c r="C52" s="355"/>
      <c r="D52" s="355"/>
      <c r="E52" s="355"/>
      <c r="F52" s="355"/>
      <c r="G52" s="355"/>
      <c r="H52" s="355"/>
      <c r="I52" s="355"/>
      <c r="J52" s="355"/>
      <c r="K52" s="355"/>
      <c r="L52" s="355"/>
      <c r="M52" s="355"/>
      <c r="N52" s="355"/>
      <c r="O52" s="355"/>
      <c r="P52" s="355"/>
    </row>
    <row r="53" spans="2:16" ht="14.25">
      <c r="B53" s="356" t="s">
        <v>81</v>
      </c>
      <c r="C53" s="356"/>
      <c r="D53" s="356"/>
      <c r="E53" s="356"/>
      <c r="F53" s="356"/>
      <c r="G53" s="356"/>
      <c r="H53" s="356"/>
      <c r="I53" s="356"/>
      <c r="J53" s="356"/>
      <c r="K53" s="356"/>
      <c r="L53" s="356"/>
      <c r="M53" s="356"/>
      <c r="N53" s="356"/>
      <c r="O53" s="356"/>
      <c r="P53" s="356"/>
    </row>
    <row r="54" spans="2:16" ht="14.25">
      <c r="B54" s="356" t="s">
        <v>98</v>
      </c>
      <c r="C54" s="356"/>
      <c r="D54" s="356"/>
      <c r="E54" s="356"/>
      <c r="F54" s="356"/>
      <c r="G54" s="356"/>
      <c r="H54" s="356"/>
      <c r="I54" s="356"/>
      <c r="J54" s="356"/>
      <c r="K54" s="356"/>
      <c r="L54" s="356"/>
      <c r="M54" s="356"/>
      <c r="N54" s="356"/>
      <c r="O54" s="356"/>
      <c r="P54" s="356"/>
    </row>
    <row r="55" spans="2:16" ht="14.25">
      <c r="B55" s="44"/>
      <c r="C55" s="21"/>
      <c r="D55" s="21"/>
      <c r="E55" s="21"/>
      <c r="F55" s="21"/>
      <c r="G55" s="21"/>
      <c r="H55" s="21"/>
      <c r="I55" s="21"/>
      <c r="J55" s="21"/>
      <c r="K55" s="21"/>
      <c r="L55" s="21"/>
      <c r="M55" s="21"/>
      <c r="N55" s="21"/>
      <c r="O55" s="21"/>
      <c r="P55" s="21"/>
    </row>
    <row r="56" spans="2:16" ht="14.25">
      <c r="B56" s="42"/>
      <c r="C56" s="21"/>
      <c r="D56" s="21"/>
      <c r="E56" s="21"/>
      <c r="F56" s="21"/>
      <c r="G56" s="21"/>
      <c r="H56" s="21"/>
      <c r="I56" s="21"/>
      <c r="J56" s="21"/>
      <c r="K56" s="21"/>
      <c r="L56" s="21"/>
      <c r="M56" s="21"/>
      <c r="N56" s="21"/>
      <c r="O56" s="21"/>
      <c r="P56" s="21"/>
    </row>
    <row r="57" spans="2:16" ht="39.75" customHeight="1">
      <c r="B57" s="351" t="s">
        <v>120</v>
      </c>
      <c r="C57" s="351"/>
      <c r="D57" s="351"/>
      <c r="E57" s="351"/>
      <c r="F57" s="351"/>
      <c r="G57" s="351"/>
      <c r="H57" s="351"/>
      <c r="I57" s="351"/>
      <c r="J57" s="351"/>
      <c r="K57" s="351"/>
      <c r="L57" s="351"/>
      <c r="M57" s="351"/>
      <c r="N57" s="351"/>
      <c r="O57" s="351"/>
      <c r="P57" s="351"/>
    </row>
    <row r="58" spans="2:16" ht="14.25">
      <c r="B58" s="42"/>
      <c r="C58" s="21"/>
      <c r="D58" s="21"/>
      <c r="E58" s="21"/>
      <c r="F58" s="21"/>
      <c r="G58" s="21"/>
      <c r="H58" s="21"/>
      <c r="I58" s="21"/>
      <c r="J58" s="21"/>
      <c r="K58" s="21"/>
      <c r="L58" s="21"/>
      <c r="M58" s="21"/>
      <c r="N58" s="21"/>
      <c r="O58" s="21"/>
      <c r="P58" s="21"/>
    </row>
    <row r="59" spans="2:16" ht="14.25">
      <c r="B59" s="41" t="s">
        <v>92</v>
      </c>
      <c r="C59" s="21"/>
      <c r="D59" s="21"/>
      <c r="E59" s="21"/>
      <c r="F59" s="21"/>
      <c r="G59" s="21"/>
      <c r="H59" s="21"/>
      <c r="I59" s="21"/>
      <c r="J59" s="21"/>
      <c r="K59" s="21"/>
      <c r="L59" s="21"/>
      <c r="M59" s="21"/>
      <c r="N59" s="21"/>
      <c r="O59" s="21"/>
      <c r="P59" s="21"/>
    </row>
    <row r="60" spans="2:16" ht="14.25">
      <c r="B60" s="41"/>
      <c r="C60" s="21"/>
      <c r="D60" s="21"/>
      <c r="E60" s="21"/>
      <c r="F60" s="21"/>
      <c r="G60" s="21"/>
      <c r="H60" s="21"/>
      <c r="I60" s="21"/>
      <c r="J60" s="21"/>
      <c r="K60" s="21"/>
      <c r="L60" s="21"/>
      <c r="M60" s="21"/>
      <c r="N60" s="21"/>
      <c r="O60" s="21"/>
      <c r="P60" s="21"/>
    </row>
    <row r="61" spans="2:16" ht="24" customHeight="1">
      <c r="B61" s="357" t="s">
        <v>93</v>
      </c>
      <c r="C61" s="357"/>
      <c r="D61" s="357"/>
      <c r="E61" s="357"/>
      <c r="F61" s="357"/>
      <c r="G61" s="357"/>
      <c r="H61" s="357"/>
      <c r="I61" s="357"/>
      <c r="J61" s="357"/>
      <c r="K61" s="357"/>
      <c r="L61" s="357"/>
      <c r="M61" s="357"/>
      <c r="N61" s="357"/>
      <c r="O61" s="357"/>
      <c r="P61" s="357"/>
    </row>
    <row r="62" spans="2:16" ht="10.5" customHeight="1">
      <c r="B62" s="41"/>
      <c r="C62" s="21"/>
      <c r="D62" s="21"/>
      <c r="E62" s="21"/>
      <c r="F62" s="21"/>
      <c r="G62" s="21"/>
      <c r="H62" s="21"/>
      <c r="I62" s="21"/>
      <c r="J62" s="21"/>
      <c r="K62" s="21"/>
      <c r="L62" s="21"/>
      <c r="M62" s="21"/>
      <c r="N62" s="21"/>
      <c r="O62" s="21"/>
      <c r="P62" s="21"/>
    </row>
    <row r="63" spans="2:16" ht="14.25">
      <c r="B63" s="45" t="s">
        <v>64</v>
      </c>
      <c r="C63" s="21"/>
      <c r="D63" s="21"/>
      <c r="E63" s="21"/>
      <c r="F63" s="21"/>
      <c r="G63" s="21"/>
      <c r="H63" s="21"/>
      <c r="I63" s="21"/>
      <c r="J63" s="21"/>
      <c r="K63" s="21"/>
      <c r="L63" s="21"/>
      <c r="M63" s="21"/>
      <c r="N63" s="21"/>
      <c r="O63" s="21"/>
      <c r="P63" s="21"/>
    </row>
    <row r="64" spans="2:16" ht="14.25">
      <c r="B64" s="45" t="s">
        <v>65</v>
      </c>
      <c r="C64" s="21"/>
      <c r="D64" s="21"/>
      <c r="E64" s="21"/>
      <c r="F64" s="21"/>
      <c r="G64" s="21"/>
      <c r="H64" s="21"/>
      <c r="I64" s="21"/>
      <c r="J64" s="21"/>
      <c r="K64" s="21"/>
      <c r="L64" s="21"/>
      <c r="M64" s="21"/>
      <c r="N64" s="21"/>
      <c r="O64" s="21"/>
      <c r="P64" s="21"/>
    </row>
    <row r="65" spans="2:16" ht="14.25">
      <c r="B65" s="45" t="s">
        <v>82</v>
      </c>
      <c r="C65" s="21"/>
      <c r="D65" s="21"/>
      <c r="E65" s="21"/>
      <c r="F65" s="21"/>
      <c r="G65" s="21"/>
      <c r="H65" s="21"/>
      <c r="I65" s="21"/>
      <c r="J65" s="21"/>
      <c r="K65" s="21"/>
      <c r="L65" s="21"/>
      <c r="M65" s="21"/>
      <c r="N65" s="21"/>
      <c r="O65" s="21"/>
      <c r="P65" s="21"/>
    </row>
    <row r="66" spans="2:16" ht="14.25">
      <c r="B66" s="41"/>
      <c r="C66" s="21"/>
      <c r="D66" s="21"/>
      <c r="E66" s="21"/>
      <c r="F66" s="21"/>
      <c r="G66" s="21"/>
      <c r="H66" s="21"/>
      <c r="I66" s="21"/>
      <c r="J66" s="21"/>
      <c r="K66" s="21"/>
      <c r="L66" s="21"/>
      <c r="M66" s="21"/>
      <c r="N66" s="21"/>
      <c r="O66" s="21"/>
      <c r="P66" s="21"/>
    </row>
    <row r="67" spans="2:16" ht="14.25">
      <c r="B67" s="41" t="s">
        <v>66</v>
      </c>
      <c r="C67" s="21"/>
      <c r="D67" s="21"/>
      <c r="E67" s="21"/>
      <c r="F67" s="21"/>
      <c r="G67" s="21"/>
      <c r="H67" s="21"/>
      <c r="I67" s="21"/>
      <c r="J67" s="21"/>
      <c r="K67" s="21"/>
      <c r="L67" s="21"/>
      <c r="M67" s="21"/>
      <c r="N67" s="21"/>
      <c r="O67" s="21"/>
      <c r="P67" s="21"/>
    </row>
    <row r="68" spans="2:16" ht="14.25">
      <c r="B68" s="46"/>
      <c r="C68" s="21"/>
      <c r="D68" s="21"/>
      <c r="E68" s="21"/>
      <c r="F68" s="21"/>
      <c r="G68" s="21"/>
      <c r="H68" s="21"/>
      <c r="I68" s="21"/>
      <c r="J68" s="21"/>
      <c r="K68" s="21"/>
      <c r="L68" s="21"/>
      <c r="M68" s="21"/>
      <c r="N68" s="21"/>
      <c r="O68" s="21"/>
      <c r="P68" s="21"/>
    </row>
    <row r="69" spans="2:16" ht="14.25">
      <c r="B69" s="42" t="s">
        <v>94</v>
      </c>
      <c r="C69" s="21"/>
      <c r="D69" s="21"/>
      <c r="E69" s="21"/>
      <c r="F69" s="21"/>
      <c r="G69" s="21"/>
      <c r="H69" s="21"/>
      <c r="I69" s="21"/>
      <c r="J69" s="21"/>
      <c r="K69" s="21"/>
      <c r="L69" s="21"/>
      <c r="M69" s="21"/>
      <c r="N69" s="21"/>
      <c r="O69" s="21"/>
      <c r="P69" s="21"/>
    </row>
    <row r="70" spans="2:16" ht="14.25">
      <c r="B70" s="42"/>
      <c r="C70" s="21"/>
      <c r="D70" s="21"/>
      <c r="E70" s="21"/>
      <c r="F70" s="21"/>
      <c r="G70" s="21"/>
      <c r="H70" s="21"/>
      <c r="I70" s="21"/>
      <c r="J70" s="21"/>
      <c r="K70" s="21"/>
      <c r="L70" s="21"/>
      <c r="M70" s="21"/>
      <c r="N70" s="21"/>
      <c r="O70" s="21"/>
      <c r="P70" s="21"/>
    </row>
    <row r="71" spans="2:16" ht="53.25" customHeight="1">
      <c r="B71" s="351" t="s">
        <v>95</v>
      </c>
      <c r="C71" s="351"/>
      <c r="D71" s="351"/>
      <c r="E71" s="351"/>
      <c r="F71" s="351"/>
      <c r="G71" s="351"/>
      <c r="H71" s="351"/>
      <c r="I71" s="351"/>
      <c r="J71" s="351"/>
      <c r="K71" s="351"/>
      <c r="L71" s="351"/>
      <c r="M71" s="351"/>
      <c r="N71" s="351"/>
      <c r="O71" s="351"/>
      <c r="P71" s="351"/>
    </row>
    <row r="72" spans="2:16" ht="14.25">
      <c r="B72" s="42"/>
      <c r="C72" s="21"/>
      <c r="D72" s="21"/>
      <c r="E72" s="21"/>
      <c r="F72" s="21"/>
      <c r="G72" s="21"/>
      <c r="H72" s="21"/>
      <c r="I72" s="21"/>
      <c r="J72" s="21"/>
      <c r="K72" s="21"/>
      <c r="L72" s="21"/>
      <c r="M72" s="21"/>
      <c r="N72" s="21"/>
      <c r="O72" s="21"/>
      <c r="P72" s="21"/>
    </row>
    <row r="73" spans="2:16" ht="14.25">
      <c r="B73" s="42" t="s">
        <v>96</v>
      </c>
      <c r="C73" s="21"/>
      <c r="D73" s="21"/>
      <c r="E73" s="21"/>
      <c r="F73" s="21"/>
      <c r="G73" s="21"/>
      <c r="H73" s="21"/>
      <c r="I73" s="21"/>
      <c r="J73" s="21"/>
      <c r="K73" s="21"/>
      <c r="L73" s="21"/>
      <c r="M73" s="21"/>
      <c r="N73" s="21"/>
      <c r="O73" s="21"/>
      <c r="P73" s="21"/>
    </row>
    <row r="74" spans="2:16" ht="15.75" customHeight="1">
      <c r="B74" s="42"/>
      <c r="C74" s="21"/>
      <c r="D74" s="21"/>
      <c r="E74" s="21"/>
      <c r="F74" s="21"/>
      <c r="G74" s="21"/>
      <c r="H74" s="21"/>
      <c r="I74" s="21"/>
      <c r="J74" s="21"/>
      <c r="K74" s="21"/>
      <c r="L74" s="21"/>
      <c r="M74" s="21"/>
      <c r="N74" s="21"/>
      <c r="O74" s="21"/>
      <c r="P74" s="21"/>
    </row>
    <row r="75" spans="2:16" ht="159" customHeight="1">
      <c r="B75" s="42"/>
      <c r="C75" s="21"/>
      <c r="D75" s="21"/>
      <c r="E75" s="21"/>
      <c r="F75" s="21"/>
      <c r="G75" s="21"/>
      <c r="H75" s="21"/>
      <c r="I75" s="21"/>
      <c r="J75" s="21"/>
      <c r="K75" s="21"/>
      <c r="L75" s="21"/>
      <c r="M75" s="21"/>
      <c r="N75" s="21"/>
      <c r="O75" s="21"/>
      <c r="P75" s="21"/>
    </row>
    <row r="76" spans="2:16" ht="23.25" customHeight="1">
      <c r="B76" s="42" t="s">
        <v>68</v>
      </c>
      <c r="C76" s="21"/>
      <c r="D76" s="21"/>
      <c r="E76" s="21"/>
      <c r="F76" s="21"/>
      <c r="G76" s="21"/>
      <c r="H76" s="21"/>
      <c r="I76" s="21"/>
      <c r="J76" s="21"/>
      <c r="K76" s="21"/>
      <c r="L76" s="21"/>
      <c r="M76" s="21"/>
      <c r="N76" s="21"/>
      <c r="O76" s="21"/>
      <c r="P76" s="21"/>
    </row>
    <row r="77" spans="2:16" ht="41.25" customHeight="1">
      <c r="B77" s="351" t="s">
        <v>67</v>
      </c>
      <c r="C77" s="351"/>
      <c r="D77" s="351"/>
      <c r="E77" s="351"/>
      <c r="F77" s="351"/>
      <c r="G77" s="351"/>
      <c r="H77" s="351"/>
      <c r="I77" s="351"/>
      <c r="J77" s="351"/>
      <c r="K77" s="351"/>
      <c r="L77" s="351"/>
      <c r="M77" s="351"/>
      <c r="N77" s="351"/>
      <c r="O77" s="351"/>
      <c r="P77" s="351"/>
    </row>
    <row r="78" spans="2:16" ht="14.25">
      <c r="B78" s="42" t="s">
        <v>69</v>
      </c>
      <c r="C78" s="21"/>
      <c r="D78" s="21"/>
      <c r="E78" s="21"/>
      <c r="F78" s="21"/>
      <c r="G78" s="21"/>
      <c r="H78" s="21"/>
      <c r="I78" s="21"/>
      <c r="J78" s="21"/>
      <c r="K78" s="21"/>
      <c r="L78" s="21"/>
      <c r="M78" s="21"/>
      <c r="N78" s="21"/>
      <c r="O78" s="21"/>
      <c r="P78" s="21"/>
    </row>
    <row r="79" spans="2:16" ht="14.25">
      <c r="B79" s="42" t="s">
        <v>70</v>
      </c>
      <c r="C79" s="21"/>
      <c r="D79" s="21"/>
      <c r="E79" s="21"/>
      <c r="F79" s="21"/>
      <c r="G79" s="21"/>
      <c r="H79" s="21"/>
      <c r="I79" s="21"/>
      <c r="J79" s="21"/>
      <c r="K79" s="21"/>
      <c r="L79" s="21"/>
      <c r="M79" s="21"/>
      <c r="N79" s="21"/>
      <c r="O79" s="21"/>
      <c r="P79" s="21"/>
    </row>
    <row r="80" spans="2:16" ht="14.25">
      <c r="B80" s="42" t="s">
        <v>71</v>
      </c>
      <c r="C80" s="21"/>
      <c r="D80" s="21"/>
      <c r="E80" s="21"/>
      <c r="F80" s="21"/>
      <c r="G80" s="21"/>
      <c r="H80" s="21"/>
      <c r="I80" s="21"/>
      <c r="J80" s="21"/>
      <c r="K80" s="21"/>
      <c r="L80" s="21"/>
      <c r="M80" s="21"/>
      <c r="N80" s="21"/>
      <c r="O80" s="21"/>
      <c r="P80" s="21"/>
    </row>
    <row r="81" spans="2:16" ht="14.25">
      <c r="B81" s="42" t="s">
        <v>72</v>
      </c>
      <c r="C81" s="21"/>
      <c r="D81" s="21"/>
      <c r="E81" s="21"/>
      <c r="F81" s="21"/>
      <c r="G81" s="21"/>
      <c r="H81" s="21"/>
      <c r="I81" s="21"/>
      <c r="J81" s="21"/>
      <c r="K81" s="21"/>
      <c r="L81" s="21"/>
      <c r="M81" s="21"/>
      <c r="N81" s="21"/>
      <c r="O81" s="21"/>
      <c r="P81" s="21"/>
    </row>
    <row r="82" spans="2:16" ht="14.25">
      <c r="B82" s="42" t="s">
        <v>73</v>
      </c>
      <c r="C82" s="21"/>
      <c r="D82" s="21"/>
      <c r="E82" s="21"/>
      <c r="F82" s="21"/>
      <c r="G82" s="21"/>
      <c r="H82" s="21"/>
      <c r="I82" s="21"/>
      <c r="J82" s="21"/>
      <c r="K82" s="21"/>
      <c r="L82" s="21"/>
      <c r="M82" s="21"/>
      <c r="N82" s="21"/>
      <c r="O82" s="21"/>
      <c r="P82" s="21"/>
    </row>
    <row r="83" spans="2:16" ht="14.25">
      <c r="B83" s="42"/>
      <c r="C83" s="21"/>
      <c r="D83" s="21"/>
      <c r="E83" s="21"/>
      <c r="F83" s="21"/>
      <c r="G83" s="21"/>
      <c r="H83" s="21"/>
      <c r="I83" s="21"/>
      <c r="J83" s="21"/>
      <c r="K83" s="21"/>
      <c r="L83" s="21"/>
      <c r="M83" s="21"/>
      <c r="N83" s="21"/>
      <c r="O83" s="21"/>
      <c r="P83" s="21"/>
    </row>
    <row r="84" spans="2:16" ht="14.25">
      <c r="B84" s="42"/>
      <c r="C84" s="21"/>
      <c r="D84" s="21"/>
      <c r="E84" s="21"/>
      <c r="F84" s="21"/>
      <c r="G84" s="21"/>
      <c r="H84" s="21"/>
      <c r="I84" s="21"/>
      <c r="J84" s="21"/>
      <c r="K84" s="21"/>
      <c r="L84" s="21"/>
      <c r="M84" s="21"/>
      <c r="N84" s="21"/>
      <c r="O84" s="21"/>
      <c r="P84" s="21"/>
    </row>
    <row r="85" spans="2:16" ht="14.25">
      <c r="B85" s="42"/>
      <c r="C85" s="21"/>
      <c r="D85" s="21"/>
      <c r="E85" s="21"/>
      <c r="F85" s="21"/>
      <c r="G85" s="21"/>
      <c r="H85" s="21"/>
      <c r="I85" s="21"/>
      <c r="J85" s="21"/>
      <c r="K85" s="21"/>
      <c r="L85" s="21"/>
      <c r="M85" s="21"/>
      <c r="N85" s="21"/>
      <c r="O85" s="21"/>
      <c r="P85" s="21"/>
    </row>
    <row r="86" spans="2:16" ht="14.25">
      <c r="B86" s="42" t="s">
        <v>74</v>
      </c>
      <c r="C86" s="21"/>
      <c r="D86" s="21"/>
      <c r="E86" s="21"/>
      <c r="F86" s="21"/>
      <c r="G86" s="21"/>
      <c r="H86" s="21"/>
      <c r="I86" s="21"/>
      <c r="J86" s="21"/>
      <c r="K86" s="21"/>
      <c r="L86" s="21"/>
      <c r="M86" s="21"/>
      <c r="N86" s="21"/>
      <c r="O86" s="21"/>
      <c r="P86" s="21"/>
    </row>
    <row r="87" spans="2:16" ht="14.25">
      <c r="B87" s="42" t="s">
        <v>75</v>
      </c>
      <c r="C87" s="21"/>
      <c r="D87" s="21"/>
      <c r="E87" s="21"/>
      <c r="F87" s="21"/>
      <c r="G87" s="21"/>
      <c r="H87" s="21"/>
      <c r="I87" s="21"/>
      <c r="J87" s="21"/>
      <c r="K87" s="21"/>
      <c r="L87" s="21"/>
      <c r="M87" s="21"/>
      <c r="N87" s="21"/>
      <c r="O87" s="21"/>
      <c r="P87" s="21"/>
    </row>
    <row r="88" spans="2:16" ht="14.25">
      <c r="B88" s="42" t="s">
        <v>76</v>
      </c>
      <c r="C88" s="21"/>
      <c r="D88" s="21"/>
      <c r="E88" s="21"/>
      <c r="F88" s="21"/>
      <c r="G88" s="21"/>
      <c r="H88" s="21"/>
      <c r="I88" s="21"/>
      <c r="J88" s="21"/>
      <c r="K88" s="21"/>
      <c r="L88" s="21"/>
      <c r="M88" s="21"/>
      <c r="N88" s="21"/>
      <c r="O88" s="21"/>
      <c r="P88" s="21"/>
    </row>
    <row r="89" spans="2:16" ht="14.25">
      <c r="B89" s="42" t="s">
        <v>77</v>
      </c>
      <c r="C89" s="21"/>
      <c r="D89" s="21"/>
      <c r="E89" s="21"/>
      <c r="F89" s="21"/>
      <c r="G89" s="21"/>
      <c r="H89" s="21"/>
      <c r="I89" s="21"/>
      <c r="J89" s="21"/>
      <c r="K89" s="21"/>
      <c r="L89" s="21"/>
      <c r="M89" s="21"/>
      <c r="N89" s="21"/>
      <c r="O89" s="21"/>
      <c r="P89" s="21"/>
    </row>
    <row r="90" spans="2:16" ht="14.25">
      <c r="B90" s="42" t="s">
        <v>78</v>
      </c>
      <c r="C90" s="21"/>
      <c r="D90" s="21"/>
      <c r="E90" s="21"/>
      <c r="F90" s="21"/>
      <c r="G90" s="21"/>
      <c r="H90" s="21"/>
      <c r="I90" s="21"/>
      <c r="J90" s="21"/>
      <c r="K90" s="21"/>
      <c r="L90" s="21"/>
      <c r="M90" s="21"/>
      <c r="N90" s="21"/>
      <c r="O90" s="21"/>
      <c r="P90" s="21"/>
    </row>
    <row r="91" spans="2:16" ht="45.75" customHeight="1">
      <c r="B91" s="351" t="s">
        <v>79</v>
      </c>
      <c r="C91" s="351"/>
      <c r="D91" s="351"/>
      <c r="E91" s="351"/>
      <c r="F91" s="351"/>
      <c r="G91" s="351"/>
      <c r="H91" s="351"/>
      <c r="I91" s="351"/>
      <c r="J91" s="351"/>
      <c r="K91" s="351"/>
      <c r="L91" s="351"/>
      <c r="M91" s="351"/>
      <c r="N91" s="351"/>
      <c r="O91" s="351"/>
      <c r="P91" s="351"/>
    </row>
    <row r="92" spans="2:16" ht="14.25">
      <c r="B92" s="44" t="s">
        <v>80</v>
      </c>
      <c r="C92" s="21"/>
      <c r="D92" s="21"/>
      <c r="E92" s="21"/>
      <c r="F92" s="21"/>
      <c r="G92" s="21"/>
      <c r="H92" s="21"/>
      <c r="I92" s="21"/>
      <c r="J92" s="21"/>
      <c r="K92" s="21"/>
      <c r="L92" s="21"/>
      <c r="M92" s="21"/>
      <c r="N92" s="21"/>
      <c r="O92" s="21"/>
      <c r="P92" s="21"/>
    </row>
    <row r="93" spans="2:16" ht="14.25">
      <c r="B93" s="42"/>
      <c r="C93" s="21"/>
      <c r="D93" s="21"/>
      <c r="E93" s="21"/>
      <c r="F93" s="21"/>
      <c r="G93" s="21"/>
      <c r="H93" s="21"/>
      <c r="I93" s="21"/>
      <c r="J93" s="21"/>
      <c r="K93" s="21"/>
      <c r="L93" s="21"/>
      <c r="M93" s="21"/>
      <c r="N93" s="21"/>
      <c r="O93" s="21"/>
      <c r="P93" s="21"/>
    </row>
    <row r="94" spans="2:16" ht="51.75" customHeight="1">
      <c r="B94" s="351" t="s">
        <v>83</v>
      </c>
      <c r="C94" s="351"/>
      <c r="D94" s="351"/>
      <c r="E94" s="351"/>
      <c r="F94" s="351"/>
      <c r="G94" s="351"/>
      <c r="H94" s="351"/>
      <c r="I94" s="351"/>
      <c r="J94" s="351"/>
      <c r="K94" s="351"/>
      <c r="L94" s="351"/>
      <c r="M94" s="351"/>
      <c r="N94" s="351"/>
      <c r="O94" s="351"/>
      <c r="P94" s="351"/>
    </row>
    <row r="95" spans="2:16" ht="14.25">
      <c r="B95" s="21"/>
      <c r="C95" s="21"/>
      <c r="D95" s="21"/>
      <c r="E95" s="21"/>
      <c r="F95" s="21"/>
      <c r="G95" s="21"/>
      <c r="H95" s="21"/>
      <c r="I95" s="21"/>
      <c r="J95" s="21"/>
      <c r="K95" s="21"/>
      <c r="L95" s="21"/>
      <c r="M95" s="21"/>
      <c r="N95" s="21"/>
      <c r="O95" s="21"/>
      <c r="P95" s="21"/>
    </row>
  </sheetData>
  <sheetProtection sheet="1" objects="1" scenarios="1"/>
  <mergeCells count="32">
    <mergeCell ref="B3:P3"/>
    <mergeCell ref="B5:P5"/>
    <mergeCell ref="B6:P6"/>
    <mergeCell ref="B7:P7"/>
    <mergeCell ref="B8:P8"/>
    <mergeCell ref="B91:P91"/>
    <mergeCell ref="B9:P9"/>
    <mergeCell ref="B22:O22"/>
    <mergeCell ref="B39:P39"/>
    <mergeCell ref="B10:P10"/>
    <mergeCell ref="B11:P11"/>
    <mergeCell ref="B18:P18"/>
    <mergeCell ref="B20:P20"/>
    <mergeCell ref="B30:P30"/>
    <mergeCell ref="B31:P31"/>
    <mergeCell ref="B32:P32"/>
    <mergeCell ref="B94:P94"/>
    <mergeCell ref="B1:P1"/>
    <mergeCell ref="B52:P52"/>
    <mergeCell ref="B53:P53"/>
    <mergeCell ref="B54:P54"/>
    <mergeCell ref="B57:P57"/>
    <mergeCell ref="B61:P61"/>
    <mergeCell ref="B71:P71"/>
    <mergeCell ref="B41:P41"/>
    <mergeCell ref="B43:P43"/>
    <mergeCell ref="B44:P44"/>
    <mergeCell ref="B46:P46"/>
    <mergeCell ref="B34:P34"/>
    <mergeCell ref="B36:P36"/>
    <mergeCell ref="B38:P38"/>
    <mergeCell ref="B77:P77"/>
  </mergeCells>
  <printOptions horizontalCentered="1"/>
  <pageMargins left="0.25" right="0.25" top="0.25" bottom="0.25" header="0.3" footer="0.3"/>
  <pageSetup blackAndWhite="1" fitToHeight="0" fitToWidth="1" horizontalDpi="600" verticalDpi="600" orientation="landscape" r:id="rId1"/>
</worksheet>
</file>

<file path=xl/worksheets/sheet10.xml><?xml version="1.0" encoding="utf-8"?>
<worksheet xmlns="http://schemas.openxmlformats.org/spreadsheetml/2006/main" xmlns:r="http://schemas.openxmlformats.org/officeDocument/2006/relationships">
  <sheetPr>
    <pageSetUpPr fitToPage="1"/>
  </sheetPr>
  <dimension ref="A1:F26"/>
  <sheetViews>
    <sheetView zoomScaleSheetLayoutView="100" zoomScalePageLayoutView="0" workbookViewId="0" topLeftCell="A1">
      <selection activeCell="A5" sqref="A5"/>
    </sheetView>
  </sheetViews>
  <sheetFormatPr defaultColWidth="9.140625" defaultRowHeight="15"/>
  <cols>
    <col min="1" max="1" width="69.7109375" style="8" customWidth="1"/>
    <col min="2" max="3" width="20.57421875" style="8" customWidth="1"/>
    <col min="4" max="4" width="20.28125" style="8" customWidth="1"/>
    <col min="5" max="5" width="2.57421875" style="8" customWidth="1"/>
    <col min="6" max="16384" width="9.140625" style="8" customWidth="1"/>
  </cols>
  <sheetData>
    <row r="1" spans="1:4" ht="27.75" customHeight="1">
      <c r="A1" s="480" t="s">
        <v>117</v>
      </c>
      <c r="B1" s="480"/>
      <c r="C1" s="480"/>
      <c r="D1" s="8">
        <f>+'Section A'!B2</f>
        <v>0</v>
      </c>
    </row>
    <row r="2" spans="1:6" ht="30" customHeight="1">
      <c r="A2" s="482" t="s">
        <v>211</v>
      </c>
      <c r="B2" s="482"/>
      <c r="C2" s="482"/>
      <c r="D2" s="482"/>
      <c r="E2" s="15"/>
      <c r="F2" s="15"/>
    </row>
    <row r="3" spans="1:6" ht="9" customHeight="1">
      <c r="A3" s="15"/>
      <c r="B3" s="15"/>
      <c r="C3" s="15"/>
      <c r="D3" s="15"/>
      <c r="E3" s="15"/>
      <c r="F3" s="15"/>
    </row>
    <row r="4" spans="1:6" ht="14.25">
      <c r="A4" s="162" t="s">
        <v>2</v>
      </c>
      <c r="B4" s="20" t="s">
        <v>23</v>
      </c>
      <c r="C4" s="20" t="s">
        <v>1</v>
      </c>
      <c r="D4" s="162" t="s">
        <v>180</v>
      </c>
      <c r="E4" s="15"/>
      <c r="F4" s="15"/>
    </row>
    <row r="5" spans="1:6" s="87" customFormat="1" ht="14.25">
      <c r="A5" s="165"/>
      <c r="B5" s="106"/>
      <c r="C5" s="85"/>
      <c r="D5" s="86">
        <f>ROUND(+B5*C5,2)</f>
        <v>0</v>
      </c>
      <c r="E5" s="100"/>
      <c r="F5" s="100"/>
    </row>
    <row r="6" spans="1:6" s="87" customFormat="1" ht="15" customHeight="1">
      <c r="A6" s="165"/>
      <c r="B6" s="106"/>
      <c r="C6" s="85"/>
      <c r="D6" s="101">
        <f>ROUND(+B6*C6,2)</f>
        <v>0</v>
      </c>
      <c r="E6" s="100"/>
      <c r="F6" s="100"/>
    </row>
    <row r="7" spans="1:6" s="87" customFormat="1" ht="14.25">
      <c r="A7" s="165"/>
      <c r="B7" s="149"/>
      <c r="C7" s="152" t="s">
        <v>154</v>
      </c>
      <c r="D7" s="77">
        <f>ROUND(SUM(D5:D6),2)</f>
        <v>0</v>
      </c>
      <c r="E7" s="84"/>
      <c r="F7" s="97" t="s">
        <v>182</v>
      </c>
    </row>
    <row r="8" spans="1:6" s="87" customFormat="1" ht="14.25">
      <c r="A8" s="165"/>
      <c r="B8" s="106"/>
      <c r="C8" s="85"/>
      <c r="D8" s="86"/>
      <c r="E8" s="84"/>
      <c r="F8" s="84"/>
    </row>
    <row r="9" spans="1:6" s="87" customFormat="1" ht="14.25">
      <c r="A9" s="165"/>
      <c r="B9" s="106"/>
      <c r="C9" s="85"/>
      <c r="D9" s="86">
        <f>ROUND(+B9*C9,2)</f>
        <v>0</v>
      </c>
      <c r="E9" s="84"/>
      <c r="F9" s="84"/>
    </row>
    <row r="10" spans="1:6" s="87" customFormat="1" ht="14.25">
      <c r="A10" s="165"/>
      <c r="B10" s="106"/>
      <c r="C10" s="85"/>
      <c r="D10" s="101">
        <f>ROUND(+B10*C10,2)</f>
        <v>0</v>
      </c>
      <c r="E10" s="99"/>
      <c r="F10" s="98"/>
    </row>
    <row r="11" spans="1:6" s="87" customFormat="1" ht="14.25">
      <c r="A11" s="165"/>
      <c r="B11" s="148"/>
      <c r="C11" s="253" t="s">
        <v>229</v>
      </c>
      <c r="D11" s="77">
        <f>ROUND(SUM(D8:D10),2)</f>
        <v>0</v>
      </c>
      <c r="E11" s="99"/>
      <c r="F11" s="97" t="s">
        <v>182</v>
      </c>
    </row>
    <row r="12" spans="1:6" s="87" customFormat="1" ht="14.25">
      <c r="A12" s="165"/>
      <c r="B12" s="106"/>
      <c r="C12" s="85"/>
      <c r="D12" s="86"/>
      <c r="E12" s="84"/>
      <c r="F12" s="84"/>
    </row>
    <row r="13" spans="1:6" s="87" customFormat="1" ht="14.25">
      <c r="A13" s="165"/>
      <c r="B13" s="106"/>
      <c r="C13" s="85"/>
      <c r="D13" s="86">
        <f>ROUND(+B13*C13,2)</f>
        <v>0</v>
      </c>
      <c r="E13" s="84"/>
      <c r="F13" s="84"/>
    </row>
    <row r="14" spans="1:6" s="87" customFormat="1" ht="14.25">
      <c r="A14" s="165"/>
      <c r="B14" s="106"/>
      <c r="C14" s="85"/>
      <c r="D14" s="101">
        <f>ROUND(+B14*C14,2)</f>
        <v>0</v>
      </c>
      <c r="E14" s="99"/>
      <c r="F14" s="98"/>
    </row>
    <row r="15" spans="1:6" s="87" customFormat="1" ht="14.25">
      <c r="A15" s="165"/>
      <c r="B15" s="148"/>
      <c r="C15" s="253" t="s">
        <v>230</v>
      </c>
      <c r="D15" s="77">
        <f>ROUND(SUM(D12:D14),2)</f>
        <v>0</v>
      </c>
      <c r="E15" s="99"/>
      <c r="F15" s="97" t="s">
        <v>182</v>
      </c>
    </row>
    <row r="16" ht="14.25">
      <c r="D16" s="83"/>
    </row>
    <row r="17" spans="2:6" ht="14.25">
      <c r="B17" s="481" t="s">
        <v>24</v>
      </c>
      <c r="C17" s="481"/>
      <c r="D17" s="76">
        <f>+D15+D7+D11</f>
        <v>0</v>
      </c>
      <c r="F17" s="104" t="s">
        <v>157</v>
      </c>
    </row>
    <row r="18" spans="3:4" s="87" customFormat="1" ht="14.25">
      <c r="C18" s="88"/>
      <c r="D18" s="89"/>
    </row>
    <row r="19" spans="1:6" s="87" customFormat="1" ht="14.25">
      <c r="A19" s="90" t="s">
        <v>235</v>
      </c>
      <c r="B19" s="91"/>
      <c r="C19" s="91"/>
      <c r="D19" s="92"/>
      <c r="E19" s="88"/>
      <c r="F19" s="105" t="s">
        <v>156</v>
      </c>
    </row>
    <row r="20" spans="1:6" s="87" customFormat="1" ht="45" customHeight="1">
      <c r="A20" s="476"/>
      <c r="B20" s="477"/>
      <c r="C20" s="477"/>
      <c r="D20" s="478"/>
      <c r="E20" s="88"/>
      <c r="F20" s="105" t="s">
        <v>185</v>
      </c>
    </row>
    <row r="22" spans="1:6" s="87" customFormat="1" ht="14.25">
      <c r="A22" s="254" t="s">
        <v>231</v>
      </c>
      <c r="B22" s="93"/>
      <c r="C22" s="93"/>
      <c r="D22" s="94"/>
      <c r="F22" s="105" t="s">
        <v>156</v>
      </c>
    </row>
    <row r="23" spans="1:6" s="87" customFormat="1" ht="45" customHeight="1">
      <c r="A23" s="476"/>
      <c r="B23" s="477"/>
      <c r="C23" s="477"/>
      <c r="D23" s="478"/>
      <c r="F23" s="105" t="s">
        <v>185</v>
      </c>
    </row>
    <row r="25" spans="1:6" s="87" customFormat="1" ht="14.25">
      <c r="A25" s="254" t="s">
        <v>232</v>
      </c>
      <c r="B25" s="93"/>
      <c r="C25" s="93"/>
      <c r="D25" s="94"/>
      <c r="F25" s="105" t="s">
        <v>156</v>
      </c>
    </row>
    <row r="26" spans="1:6" s="87" customFormat="1" ht="45" customHeight="1">
      <c r="A26" s="476"/>
      <c r="B26" s="477"/>
      <c r="C26" s="477"/>
      <c r="D26" s="478"/>
      <c r="F26" s="105" t="s">
        <v>185</v>
      </c>
    </row>
  </sheetData>
  <sheetProtection sheet="1" formatCells="0" insertRows="0" deleteRows="0" sort="0"/>
  <mergeCells count="6">
    <mergeCell ref="A26:D26"/>
    <mergeCell ref="A1:C1"/>
    <mergeCell ref="B17:C17"/>
    <mergeCell ref="A2:D2"/>
    <mergeCell ref="A20:D20"/>
    <mergeCell ref="A23:D23"/>
  </mergeCells>
  <printOptions horizontalCentered="1"/>
  <pageMargins left="0.25" right="0.25" top="0.25" bottom="0.25" header="0.3" footer="0.3"/>
  <pageSetup blackAndWhite="1" fitToHeight="0" fitToWidth="1" horizontalDpi="600" verticalDpi="600" orientation="landscape" r:id="rId1"/>
</worksheet>
</file>

<file path=xl/worksheets/sheet11.xml><?xml version="1.0" encoding="utf-8"?>
<worksheet xmlns="http://schemas.openxmlformats.org/spreadsheetml/2006/main" xmlns:r="http://schemas.openxmlformats.org/officeDocument/2006/relationships">
  <sheetPr>
    <pageSetUpPr fitToPage="1"/>
  </sheetPr>
  <dimension ref="A1:W29"/>
  <sheetViews>
    <sheetView zoomScaleSheetLayoutView="100" zoomScalePageLayoutView="0" workbookViewId="0" topLeftCell="A1">
      <selection activeCell="A4" sqref="A4"/>
    </sheetView>
  </sheetViews>
  <sheetFormatPr defaultColWidth="9.140625" defaultRowHeight="15"/>
  <cols>
    <col min="1" max="1" width="80.7109375" style="0" customWidth="1"/>
    <col min="2" max="3" width="17.57421875" style="0" customWidth="1"/>
    <col min="4" max="4" width="17.140625" style="0" customWidth="1"/>
    <col min="5" max="5" width="2.8515625" style="0" customWidth="1"/>
  </cols>
  <sheetData>
    <row r="1" spans="1:4" ht="29.25" customHeight="1">
      <c r="A1" s="467" t="s">
        <v>117</v>
      </c>
      <c r="B1" s="467"/>
      <c r="C1" s="467"/>
      <c r="D1">
        <f>+'Section A'!B2</f>
        <v>0</v>
      </c>
    </row>
    <row r="2" spans="1:6" ht="30" customHeight="1">
      <c r="A2" s="485" t="s">
        <v>213</v>
      </c>
      <c r="B2" s="485"/>
      <c r="C2" s="485"/>
      <c r="D2" s="485"/>
      <c r="E2" s="188"/>
      <c r="F2" s="188"/>
    </row>
    <row r="3" spans="1:6" ht="17.25" customHeight="1">
      <c r="A3" s="162" t="s">
        <v>2</v>
      </c>
      <c r="B3" s="162" t="s">
        <v>25</v>
      </c>
      <c r="C3" s="162" t="s">
        <v>212</v>
      </c>
      <c r="D3" s="162" t="s">
        <v>206</v>
      </c>
      <c r="E3" s="188"/>
      <c r="F3" s="188"/>
    </row>
    <row r="4" spans="1:6" s="96" customFormat="1" ht="14.25">
      <c r="A4" s="166"/>
      <c r="B4" s="196"/>
      <c r="C4" s="197"/>
      <c r="D4" s="189">
        <f aca="true" t="shared" si="0" ref="D4:D9">ROUND(+B4*C4,2)</f>
        <v>0</v>
      </c>
      <c r="E4" s="95"/>
      <c r="F4" s="95"/>
    </row>
    <row r="5" spans="1:6" s="96" customFormat="1" ht="14.25">
      <c r="A5" s="202"/>
      <c r="B5" s="196"/>
      <c r="C5" s="197"/>
      <c r="D5" s="189">
        <f t="shared" si="0"/>
        <v>0</v>
      </c>
      <c r="E5" s="95"/>
      <c r="F5" s="95"/>
    </row>
    <row r="6" spans="1:4" s="96" customFormat="1" ht="14.25">
      <c r="A6" s="202"/>
      <c r="B6" s="196"/>
      <c r="C6" s="197"/>
      <c r="D6" s="189">
        <f t="shared" si="0"/>
        <v>0</v>
      </c>
    </row>
    <row r="7" spans="1:4" s="96" customFormat="1" ht="14.25">
      <c r="A7" s="202"/>
      <c r="B7" s="196"/>
      <c r="C7" s="197"/>
      <c r="D7" s="189">
        <f t="shared" si="0"/>
        <v>0</v>
      </c>
    </row>
    <row r="8" spans="1:4" s="96" customFormat="1" ht="14.25">
      <c r="A8" s="202"/>
      <c r="B8" s="196"/>
      <c r="C8" s="197"/>
      <c r="D8" s="189">
        <f t="shared" si="0"/>
        <v>0</v>
      </c>
    </row>
    <row r="9" spans="1:4" s="96" customFormat="1" ht="14.25">
      <c r="A9" s="202"/>
      <c r="B9" s="196"/>
      <c r="C9" s="197"/>
      <c r="D9" s="101">
        <f t="shared" si="0"/>
        <v>0</v>
      </c>
    </row>
    <row r="10" spans="1:6" s="96" customFormat="1" ht="14.25">
      <c r="A10" s="202"/>
      <c r="B10" s="292"/>
      <c r="C10" s="203" t="s">
        <v>20</v>
      </c>
      <c r="D10" s="186">
        <f>ROUND(SUM(D4:D9),2)</f>
        <v>0</v>
      </c>
      <c r="F10" s="97" t="s">
        <v>182</v>
      </c>
    </row>
    <row r="11" spans="1:4" s="96" customFormat="1" ht="14.25">
      <c r="A11" s="202"/>
      <c r="B11" s="251"/>
      <c r="C11" s="252"/>
      <c r="D11" s="238"/>
    </row>
    <row r="12" spans="1:4" s="231" customFormat="1" ht="14.25">
      <c r="A12" s="260"/>
      <c r="B12" s="251"/>
      <c r="C12" s="252"/>
      <c r="D12" s="238">
        <f>ROUND(+B12*C12,2)</f>
        <v>0</v>
      </c>
    </row>
    <row r="13" spans="1:4" s="231" customFormat="1" ht="14.25">
      <c r="A13" s="260"/>
      <c r="B13" s="251"/>
      <c r="C13" s="252"/>
      <c r="D13" s="240">
        <f>ROUND(+B13*C13,2)</f>
        <v>0</v>
      </c>
    </row>
    <row r="14" spans="1:6" s="231" customFormat="1" ht="14.25">
      <c r="A14" s="259"/>
      <c r="B14" s="294"/>
      <c r="C14" s="253" t="s">
        <v>229</v>
      </c>
      <c r="D14" s="233">
        <f>ROUND(SUM(D11:D13),2)</f>
        <v>0</v>
      </c>
      <c r="F14" s="235" t="s">
        <v>182</v>
      </c>
    </row>
    <row r="15" spans="1:4" s="96" customFormat="1" ht="14.25">
      <c r="A15" s="260"/>
      <c r="B15" s="251"/>
      <c r="C15" s="252"/>
      <c r="D15" s="238"/>
    </row>
    <row r="16" spans="1:4" s="231" customFormat="1" ht="14.25">
      <c r="A16" s="260"/>
      <c r="B16" s="251"/>
      <c r="C16" s="252"/>
      <c r="D16" s="238">
        <f>ROUND(+B16*C16,2)</f>
        <v>0</v>
      </c>
    </row>
    <row r="17" spans="1:4" s="231" customFormat="1" ht="14.25">
      <c r="A17" s="260"/>
      <c r="B17" s="251"/>
      <c r="C17" s="252"/>
      <c r="D17" s="240">
        <f>ROUND(+B17*C17,2)</f>
        <v>0</v>
      </c>
    </row>
    <row r="18" spans="1:6" s="231" customFormat="1" ht="14.25">
      <c r="A18" s="259"/>
      <c r="B18" s="294"/>
      <c r="C18" s="253" t="s">
        <v>230</v>
      </c>
      <c r="D18" s="233">
        <f>ROUND(SUM(D15:D17),2)</f>
        <v>0</v>
      </c>
      <c r="F18" s="235" t="s">
        <v>182</v>
      </c>
    </row>
    <row r="19" spans="1:4" ht="14.25">
      <c r="A19" s="260"/>
      <c r="D19" s="193"/>
    </row>
    <row r="20" spans="1:6" ht="14.25">
      <c r="A20" s="260"/>
      <c r="B20" s="484" t="s">
        <v>209</v>
      </c>
      <c r="C20" s="484"/>
      <c r="D20" s="186">
        <f>+D10+D18+D14</f>
        <v>0</v>
      </c>
      <c r="F20" s="104" t="s">
        <v>157</v>
      </c>
    </row>
    <row r="21" spans="3:23" s="96" customFormat="1" ht="14.25">
      <c r="C21" s="204"/>
      <c r="D21" s="192"/>
      <c r="O21" s="179"/>
      <c r="P21" s="179"/>
      <c r="Q21" s="179"/>
      <c r="R21" s="179"/>
      <c r="S21" s="483"/>
      <c r="T21" s="483"/>
      <c r="U21" s="179"/>
      <c r="V21" s="179"/>
      <c r="W21" s="97"/>
    </row>
    <row r="22" spans="1:6" s="87" customFormat="1" ht="14.25">
      <c r="A22" s="170" t="s">
        <v>235</v>
      </c>
      <c r="B22" s="102"/>
      <c r="C22" s="102"/>
      <c r="D22" s="296"/>
      <c r="E22" s="88"/>
      <c r="F22" s="105" t="s">
        <v>156</v>
      </c>
    </row>
    <row r="23" spans="1:6" s="87" customFormat="1" ht="45" customHeight="1">
      <c r="A23" s="476"/>
      <c r="B23" s="477"/>
      <c r="C23" s="477"/>
      <c r="D23" s="478"/>
      <c r="E23" s="88"/>
      <c r="F23" s="105" t="s">
        <v>185</v>
      </c>
    </row>
    <row r="24" s="8" customFormat="1" ht="14.25"/>
    <row r="25" spans="1:6" s="87" customFormat="1" ht="14.25">
      <c r="A25" s="254" t="s">
        <v>231</v>
      </c>
      <c r="B25" s="93"/>
      <c r="C25" s="93"/>
      <c r="D25" s="94"/>
      <c r="F25" s="105" t="s">
        <v>156</v>
      </c>
    </row>
    <row r="26" spans="1:6" s="87" customFormat="1" ht="45" customHeight="1">
      <c r="A26" s="476"/>
      <c r="B26" s="477"/>
      <c r="C26" s="477"/>
      <c r="D26" s="478"/>
      <c r="F26" s="105" t="s">
        <v>185</v>
      </c>
    </row>
    <row r="27" s="8" customFormat="1" ht="14.25"/>
    <row r="28" spans="1:6" s="87" customFormat="1" ht="14.25">
      <c r="A28" s="254" t="s">
        <v>232</v>
      </c>
      <c r="B28" s="93"/>
      <c r="C28" s="93"/>
      <c r="D28" s="94"/>
      <c r="F28" s="105" t="s">
        <v>156</v>
      </c>
    </row>
    <row r="29" spans="1:6" s="87" customFormat="1" ht="45" customHeight="1">
      <c r="A29" s="476"/>
      <c r="B29" s="477"/>
      <c r="C29" s="477"/>
      <c r="D29" s="478"/>
      <c r="F29" s="105" t="s">
        <v>185</v>
      </c>
    </row>
  </sheetData>
  <sheetProtection sheet="1" formatCells="0" insertRows="0" deleteRows="0" sort="0"/>
  <mergeCells count="7">
    <mergeCell ref="S21:T21"/>
    <mergeCell ref="A29:D29"/>
    <mergeCell ref="A26:D26"/>
    <mergeCell ref="B20:C20"/>
    <mergeCell ref="A1:C1"/>
    <mergeCell ref="A2:D2"/>
    <mergeCell ref="A23:D23"/>
  </mergeCells>
  <printOptions horizontalCentered="1"/>
  <pageMargins left="0.25" right="0.25" top="0.25" bottom="0.25" header="0.3" footer="0.3"/>
  <pageSetup blackAndWhite="1" fitToHeight="0" fitToWidth="1" horizontalDpi="600" verticalDpi="600" orientation="landscape" r:id="rId1"/>
</worksheet>
</file>

<file path=xl/worksheets/sheet12.xml><?xml version="1.0" encoding="utf-8"?>
<worksheet xmlns="http://schemas.openxmlformats.org/spreadsheetml/2006/main" xmlns:r="http://schemas.openxmlformats.org/officeDocument/2006/relationships">
  <sheetPr>
    <pageSetUpPr fitToPage="1"/>
  </sheetPr>
  <dimension ref="A1:F28"/>
  <sheetViews>
    <sheetView zoomScaleSheetLayoutView="100" zoomScalePageLayoutView="0" workbookViewId="0" topLeftCell="A1">
      <selection activeCell="A5" sqref="A5"/>
    </sheetView>
  </sheetViews>
  <sheetFormatPr defaultColWidth="9.140625" defaultRowHeight="15"/>
  <cols>
    <col min="1" max="1" width="77.28125" style="0" customWidth="1"/>
    <col min="2" max="3" width="18.57421875" style="0" customWidth="1"/>
    <col min="4" max="4" width="18.7109375" style="0" customWidth="1"/>
    <col min="5" max="5" width="2.8515625" style="0" customWidth="1"/>
  </cols>
  <sheetData>
    <row r="1" spans="1:4" ht="20.25" customHeight="1">
      <c r="A1" s="467" t="s">
        <v>117</v>
      </c>
      <c r="B1" s="467"/>
      <c r="C1" s="467"/>
      <c r="D1">
        <f>+'Section A'!B2</f>
        <v>0</v>
      </c>
    </row>
    <row r="2" spans="1:5" ht="30" customHeight="1">
      <c r="A2" s="486" t="s">
        <v>214</v>
      </c>
      <c r="B2" s="486"/>
      <c r="C2" s="486"/>
      <c r="D2" s="486"/>
      <c r="E2" s="188"/>
    </row>
    <row r="3" spans="1:5" ht="13.5" customHeight="1">
      <c r="A3" s="487"/>
      <c r="B3" s="487"/>
      <c r="C3" s="487"/>
      <c r="D3" s="487"/>
      <c r="E3" s="188"/>
    </row>
    <row r="4" spans="1:5" ht="14.25">
      <c r="A4" s="162" t="s">
        <v>2</v>
      </c>
      <c r="B4" s="162" t="s">
        <v>25</v>
      </c>
      <c r="C4" s="162" t="s">
        <v>212</v>
      </c>
      <c r="D4" s="162" t="s">
        <v>206</v>
      </c>
      <c r="E4" s="188"/>
    </row>
    <row r="5" spans="1:5" s="96" customFormat="1" ht="14.25">
      <c r="A5" s="205"/>
      <c r="B5" s="291"/>
      <c r="C5" s="197"/>
      <c r="D5" s="238">
        <f>ROUND(+B5*C5,2)</f>
        <v>0</v>
      </c>
      <c r="E5" s="95"/>
    </row>
    <row r="6" spans="1:5" s="96" customFormat="1" ht="14.25">
      <c r="A6" s="206"/>
      <c r="B6" s="291"/>
      <c r="C6" s="197"/>
      <c r="D6" s="238">
        <f>ROUND(+B6*C6,2)</f>
        <v>0</v>
      </c>
      <c r="E6" s="95"/>
    </row>
    <row r="7" spans="1:5" s="96" customFormat="1" ht="14.25">
      <c r="A7" s="206"/>
      <c r="B7" s="291"/>
      <c r="C7" s="197"/>
      <c r="D7" s="238">
        <f>ROUND(+B7*C7,2)</f>
        <v>0</v>
      </c>
      <c r="E7" s="95"/>
    </row>
    <row r="8" spans="1:4" s="96" customFormat="1" ht="14.25">
      <c r="A8" s="206"/>
      <c r="B8" s="291"/>
      <c r="C8" s="197"/>
      <c r="D8" s="240">
        <f>ROUND(+B8*C8,2)</f>
        <v>0</v>
      </c>
    </row>
    <row r="9" spans="1:6" s="96" customFormat="1" ht="14.25">
      <c r="A9" s="206"/>
      <c r="B9" s="292"/>
      <c r="C9" s="203" t="s">
        <v>20</v>
      </c>
      <c r="D9" s="186">
        <f>ROUND(SUM(D5:D8),2)</f>
        <v>0</v>
      </c>
      <c r="F9" s="97" t="s">
        <v>182</v>
      </c>
    </row>
    <row r="10" spans="1:4" s="96" customFormat="1" ht="14.25">
      <c r="A10" s="283"/>
      <c r="B10" s="293"/>
      <c r="C10" s="252"/>
      <c r="D10" s="238"/>
    </row>
    <row r="11" spans="1:4" s="231" customFormat="1" ht="14.25">
      <c r="A11" s="283"/>
      <c r="B11" s="293"/>
      <c r="C11" s="252"/>
      <c r="D11" s="238">
        <f>ROUND(+B11*C11,2)</f>
        <v>0</v>
      </c>
    </row>
    <row r="12" spans="1:4" s="231" customFormat="1" ht="14.25">
      <c r="A12" s="283"/>
      <c r="B12" s="293"/>
      <c r="C12" s="252"/>
      <c r="D12" s="240">
        <f>ROUND(+B12*C12,2)</f>
        <v>0</v>
      </c>
    </row>
    <row r="13" spans="1:6" s="231" customFormat="1" ht="14.25">
      <c r="A13" s="261"/>
      <c r="B13" s="294"/>
      <c r="C13" s="253" t="s">
        <v>229</v>
      </c>
      <c r="D13" s="233">
        <f>ROUND(SUM(D10:D12),2)</f>
        <v>0</v>
      </c>
      <c r="F13" s="235" t="s">
        <v>182</v>
      </c>
    </row>
    <row r="14" spans="1:4" s="96" customFormat="1" ht="14.25">
      <c r="A14" s="283"/>
      <c r="B14" s="293"/>
      <c r="C14" s="252"/>
      <c r="D14" s="238"/>
    </row>
    <row r="15" spans="1:4" s="231" customFormat="1" ht="14.25">
      <c r="A15" s="283"/>
      <c r="B15" s="293"/>
      <c r="C15" s="252"/>
      <c r="D15" s="238">
        <f>ROUND(+B15*C15,2)</f>
        <v>0</v>
      </c>
    </row>
    <row r="16" spans="1:4" s="231" customFormat="1" ht="14.25">
      <c r="A16" s="283"/>
      <c r="B16" s="293"/>
      <c r="C16" s="252"/>
      <c r="D16" s="240">
        <f>ROUND(+B16*C16,2)</f>
        <v>0</v>
      </c>
    </row>
    <row r="17" spans="1:6" s="231" customFormat="1" ht="14.25">
      <c r="A17" s="261"/>
      <c r="B17" s="294"/>
      <c r="C17" s="253" t="s">
        <v>230</v>
      </c>
      <c r="D17" s="233">
        <f>ROUND(SUM(D14:D16),2)</f>
        <v>0</v>
      </c>
      <c r="F17" s="235" t="s">
        <v>182</v>
      </c>
    </row>
    <row r="18" spans="2:4" ht="14.25">
      <c r="B18" s="295"/>
      <c r="D18" s="10"/>
    </row>
    <row r="19" spans="3:6" ht="14.25">
      <c r="C19" s="207" t="s">
        <v>209</v>
      </c>
      <c r="D19" s="186">
        <f>+D9+D17+D13</f>
        <v>0</v>
      </c>
      <c r="F19" s="104" t="s">
        <v>157</v>
      </c>
    </row>
    <row r="20" spans="3:4" s="96" customFormat="1" ht="14.25">
      <c r="C20" s="204"/>
      <c r="D20" s="192"/>
    </row>
    <row r="21" spans="1:6" s="87" customFormat="1" ht="14.25">
      <c r="A21" s="170" t="s">
        <v>235</v>
      </c>
      <c r="B21" s="102"/>
      <c r="C21" s="102"/>
      <c r="D21" s="296"/>
      <c r="E21" s="88"/>
      <c r="F21" s="105" t="s">
        <v>156</v>
      </c>
    </row>
    <row r="22" spans="1:6" s="87" customFormat="1" ht="45" customHeight="1">
      <c r="A22" s="476"/>
      <c r="B22" s="477"/>
      <c r="C22" s="477"/>
      <c r="D22" s="478"/>
      <c r="E22" s="88"/>
      <c r="F22" s="105" t="s">
        <v>185</v>
      </c>
    </row>
    <row r="23" s="8" customFormat="1" ht="14.25"/>
    <row r="24" spans="1:6" s="87" customFormat="1" ht="14.25">
      <c r="A24" s="254" t="s">
        <v>231</v>
      </c>
      <c r="B24" s="93"/>
      <c r="C24" s="93"/>
      <c r="D24" s="94"/>
      <c r="F24" s="105" t="s">
        <v>156</v>
      </c>
    </row>
    <row r="25" spans="1:6" s="87" customFormat="1" ht="45" customHeight="1">
      <c r="A25" s="476"/>
      <c r="B25" s="477"/>
      <c r="C25" s="477"/>
      <c r="D25" s="478"/>
      <c r="F25" s="105" t="s">
        <v>185</v>
      </c>
    </row>
    <row r="26" s="8" customFormat="1" ht="14.25"/>
    <row r="27" spans="1:6" s="87" customFormat="1" ht="14.25">
      <c r="A27" s="254" t="s">
        <v>232</v>
      </c>
      <c r="B27" s="93"/>
      <c r="C27" s="93"/>
      <c r="D27" s="94"/>
      <c r="F27" s="105" t="s">
        <v>156</v>
      </c>
    </row>
    <row r="28" spans="1:6" s="87" customFormat="1" ht="45" customHeight="1">
      <c r="A28" s="476"/>
      <c r="B28" s="477"/>
      <c r="C28" s="477"/>
      <c r="D28" s="478"/>
      <c r="F28" s="105" t="s">
        <v>185</v>
      </c>
    </row>
  </sheetData>
  <sheetProtection sheet="1" formatCells="0" insertRows="0" deleteRows="0" sort="0"/>
  <mergeCells count="6">
    <mergeCell ref="A28:D28"/>
    <mergeCell ref="A1:C1"/>
    <mergeCell ref="A2:D2"/>
    <mergeCell ref="A3:D3"/>
    <mergeCell ref="A22:D22"/>
    <mergeCell ref="A25:D25"/>
  </mergeCells>
  <printOptions horizontalCentered="1"/>
  <pageMargins left="0.25" right="0.25" top="0.25" bottom="0.25" header="0.3" footer="0.3"/>
  <pageSetup blackAndWhite="1" fitToHeight="0" fitToWidth="1" horizontalDpi="600" verticalDpi="600" orientation="landscape" r:id="rId1"/>
</worksheet>
</file>

<file path=xl/worksheets/sheet13.xml><?xml version="1.0" encoding="utf-8"?>
<worksheet xmlns="http://schemas.openxmlformats.org/spreadsheetml/2006/main" xmlns:r="http://schemas.openxmlformats.org/officeDocument/2006/relationships">
  <sheetPr>
    <pageSetUpPr fitToPage="1"/>
  </sheetPr>
  <dimension ref="A1:F25"/>
  <sheetViews>
    <sheetView zoomScaleSheetLayoutView="100" zoomScalePageLayoutView="0" workbookViewId="0" topLeftCell="A1">
      <selection activeCell="A4" sqref="A4"/>
    </sheetView>
  </sheetViews>
  <sheetFormatPr defaultColWidth="9.140625" defaultRowHeight="15"/>
  <cols>
    <col min="1" max="1" width="76.57421875" style="0" customWidth="1"/>
    <col min="2" max="2" width="17.28125" style="0" customWidth="1"/>
    <col min="3" max="3" width="22.421875" style="0" customWidth="1"/>
    <col min="4" max="4" width="17.00390625" style="0" customWidth="1"/>
    <col min="5" max="5" width="2.8515625" style="0" customWidth="1"/>
  </cols>
  <sheetData>
    <row r="1" spans="1:4" ht="30" customHeight="1">
      <c r="A1" s="467" t="s">
        <v>117</v>
      </c>
      <c r="B1" s="467"/>
      <c r="C1" s="467"/>
      <c r="D1">
        <f>+'Section A'!B2</f>
        <v>0</v>
      </c>
    </row>
    <row r="2" spans="1:4" ht="30" customHeight="1">
      <c r="A2" s="488" t="s">
        <v>215</v>
      </c>
      <c r="B2" s="488"/>
      <c r="C2" s="488"/>
      <c r="D2" s="488"/>
    </row>
    <row r="3" spans="1:4" ht="14.25">
      <c r="A3" s="168" t="s">
        <v>2</v>
      </c>
      <c r="B3" s="16" t="s">
        <v>23</v>
      </c>
      <c r="C3" s="169" t="s">
        <v>212</v>
      </c>
      <c r="D3" s="174" t="s">
        <v>206</v>
      </c>
    </row>
    <row r="4" spans="1:4" s="96" customFormat="1" ht="14.25">
      <c r="A4" s="195"/>
      <c r="B4" s="196"/>
      <c r="C4" s="208"/>
      <c r="D4" s="189">
        <f>ROUND(+B4*C4,2)</f>
        <v>0</v>
      </c>
    </row>
    <row r="5" spans="1:4" s="96" customFormat="1" ht="15" customHeight="1">
      <c r="A5" s="195"/>
      <c r="B5" s="196"/>
      <c r="C5" s="208"/>
      <c r="D5" s="101">
        <f>ROUND(+B5*C5,2)</f>
        <v>0</v>
      </c>
    </row>
    <row r="6" spans="1:6" s="96" customFormat="1" ht="14.25">
      <c r="A6" s="195"/>
      <c r="B6" s="200"/>
      <c r="C6" s="200" t="s">
        <v>154</v>
      </c>
      <c r="D6" s="186">
        <f>ROUND(SUM(D4:D5),2)</f>
        <v>0</v>
      </c>
      <c r="F6" s="97" t="s">
        <v>182</v>
      </c>
    </row>
    <row r="7" spans="1:6" s="96" customFormat="1" ht="14.25">
      <c r="A7" s="264"/>
      <c r="B7" s="251"/>
      <c r="C7" s="263"/>
      <c r="D7" s="238"/>
      <c r="F7" s="97"/>
    </row>
    <row r="8" spans="1:4" s="231" customFormat="1" ht="14.25">
      <c r="A8" s="264"/>
      <c r="B8" s="251"/>
      <c r="C8" s="263"/>
      <c r="D8" s="238">
        <f>ROUND(+B8*C8,2)</f>
        <v>0</v>
      </c>
    </row>
    <row r="9" spans="1:4" s="231" customFormat="1" ht="14.25">
      <c r="A9" s="264"/>
      <c r="B9" s="251"/>
      <c r="C9" s="263"/>
      <c r="D9" s="240">
        <f>ROUND(+B9*C9,2)</f>
        <v>0</v>
      </c>
    </row>
    <row r="10" spans="1:6" s="231" customFormat="1" ht="14.25">
      <c r="A10" s="262"/>
      <c r="B10" s="234"/>
      <c r="C10" s="253" t="s">
        <v>229</v>
      </c>
      <c r="D10" s="233">
        <f>ROUND(SUM(D7:D9),2)</f>
        <v>0</v>
      </c>
      <c r="F10" s="235" t="s">
        <v>182</v>
      </c>
    </row>
    <row r="11" spans="1:6" s="96" customFormat="1" ht="14.25">
      <c r="A11" s="264"/>
      <c r="B11" s="251"/>
      <c r="C11" s="263"/>
      <c r="D11" s="238"/>
      <c r="F11" s="97"/>
    </row>
    <row r="12" spans="1:4" s="231" customFormat="1" ht="14.25">
      <c r="A12" s="264"/>
      <c r="B12" s="251"/>
      <c r="C12" s="263"/>
      <c r="D12" s="238">
        <f>ROUND(+B12*C12,2)</f>
        <v>0</v>
      </c>
    </row>
    <row r="13" spans="1:4" s="231" customFormat="1" ht="14.25">
      <c r="A13" s="264"/>
      <c r="B13" s="251"/>
      <c r="C13" s="263"/>
      <c r="D13" s="240">
        <f>ROUND(+B13*C13,2)</f>
        <v>0</v>
      </c>
    </row>
    <row r="14" spans="1:6" s="231" customFormat="1" ht="14.25">
      <c r="A14" s="262"/>
      <c r="B14" s="234"/>
      <c r="C14" s="253" t="s">
        <v>230</v>
      </c>
      <c r="D14" s="233">
        <f>ROUND(SUM(D11:D13),2)</f>
        <v>0</v>
      </c>
      <c r="F14" s="235" t="s">
        <v>182</v>
      </c>
    </row>
    <row r="15" spans="1:6" s="96" customFormat="1" ht="14.25">
      <c r="A15" s="209"/>
      <c r="B15" s="185"/>
      <c r="C15" s="210"/>
      <c r="D15" s="189"/>
      <c r="F15" s="97"/>
    </row>
    <row r="16" spans="1:6" s="96" customFormat="1" ht="14.25">
      <c r="A16" s="209"/>
      <c r="B16" s="185"/>
      <c r="C16" s="211" t="s">
        <v>209</v>
      </c>
      <c r="D16" s="186">
        <f>+D14+D6+D10</f>
        <v>0</v>
      </c>
      <c r="F16" s="97"/>
    </row>
    <row r="17" s="96" customFormat="1" ht="14.25">
      <c r="D17" s="192"/>
    </row>
    <row r="18" spans="1:6" s="87" customFormat="1" ht="14.25">
      <c r="A18" s="170" t="s">
        <v>235</v>
      </c>
      <c r="B18" s="102"/>
      <c r="C18" s="102"/>
      <c r="D18" s="296"/>
      <c r="E18" s="88"/>
      <c r="F18" s="105" t="s">
        <v>156</v>
      </c>
    </row>
    <row r="19" spans="1:6" s="87" customFormat="1" ht="45" customHeight="1">
      <c r="A19" s="476"/>
      <c r="B19" s="477"/>
      <c r="C19" s="477"/>
      <c r="D19" s="478"/>
      <c r="E19" s="88"/>
      <c r="F19" s="105" t="s">
        <v>185</v>
      </c>
    </row>
    <row r="20" s="8" customFormat="1" ht="14.25"/>
    <row r="21" spans="1:6" s="87" customFormat="1" ht="14.25">
      <c r="A21" s="254" t="s">
        <v>231</v>
      </c>
      <c r="B21" s="93"/>
      <c r="C21" s="93"/>
      <c r="D21" s="94"/>
      <c r="F21" s="105" t="s">
        <v>156</v>
      </c>
    </row>
    <row r="22" spans="1:6" s="87" customFormat="1" ht="45" customHeight="1">
      <c r="A22" s="476"/>
      <c r="B22" s="477"/>
      <c r="C22" s="477"/>
      <c r="D22" s="478"/>
      <c r="F22" s="105" t="s">
        <v>185</v>
      </c>
    </row>
    <row r="23" s="8" customFormat="1" ht="14.25"/>
    <row r="24" spans="1:6" s="87" customFormat="1" ht="14.25">
      <c r="A24" s="254" t="s">
        <v>232</v>
      </c>
      <c r="B24" s="93"/>
      <c r="C24" s="93"/>
      <c r="D24" s="94"/>
      <c r="F24" s="105" t="s">
        <v>156</v>
      </c>
    </row>
    <row r="25" spans="1:6" s="87" customFormat="1" ht="45" customHeight="1">
      <c r="A25" s="476"/>
      <c r="B25" s="477"/>
      <c r="C25" s="477"/>
      <c r="D25" s="478"/>
      <c r="F25" s="105" t="s">
        <v>185</v>
      </c>
    </row>
  </sheetData>
  <sheetProtection sheet="1" formatCells="0" insertRows="0" deleteRows="0" sort="0"/>
  <mergeCells count="5">
    <mergeCell ref="A19:D19"/>
    <mergeCell ref="A22:D22"/>
    <mergeCell ref="A25:D25"/>
    <mergeCell ref="A1:C1"/>
    <mergeCell ref="A2:D2"/>
  </mergeCells>
  <printOptions horizontalCentered="1"/>
  <pageMargins left="0.25" right="0.25" top="0.25" bottom="0.25" header="0.3" footer="0.3"/>
  <pageSetup blackAndWhite="1" fitToHeight="0" fitToWidth="1" horizontalDpi="600" verticalDpi="600" orientation="landscape" r:id="rId1"/>
  <headerFooter>
    <oddFooter>&amp;CPage &amp;P of &amp;N</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G25"/>
  <sheetViews>
    <sheetView zoomScaleSheetLayoutView="100" zoomScalePageLayoutView="0" workbookViewId="0" topLeftCell="A1">
      <selection activeCell="A4" sqref="A4"/>
    </sheetView>
  </sheetViews>
  <sheetFormatPr defaultColWidth="9.140625" defaultRowHeight="15"/>
  <cols>
    <col min="1" max="1" width="73.57421875" style="0" customWidth="1"/>
    <col min="2" max="2" width="14.28125" style="0" customWidth="1"/>
    <col min="3" max="4" width="22.8515625" style="0" customWidth="1"/>
    <col min="5" max="5" width="2.28125" style="0" customWidth="1"/>
  </cols>
  <sheetData>
    <row r="1" spans="1:4" ht="30" customHeight="1">
      <c r="A1" s="467" t="s">
        <v>117</v>
      </c>
      <c r="B1" s="467"/>
      <c r="C1" s="467"/>
      <c r="D1">
        <f>+'Section A'!B2</f>
        <v>0</v>
      </c>
    </row>
    <row r="2" spans="1:4" ht="30" customHeight="1">
      <c r="A2" s="488" t="s">
        <v>216</v>
      </c>
      <c r="B2" s="488"/>
      <c r="C2" s="488"/>
      <c r="D2" s="488"/>
    </row>
    <row r="3" spans="1:4" ht="14.25">
      <c r="A3" s="162" t="s">
        <v>2</v>
      </c>
      <c r="B3" s="168" t="s">
        <v>23</v>
      </c>
      <c r="C3" s="174" t="s">
        <v>212</v>
      </c>
      <c r="D3" s="162" t="s">
        <v>206</v>
      </c>
    </row>
    <row r="4" spans="1:7" s="96" customFormat="1" ht="15" customHeight="1">
      <c r="A4" s="167"/>
      <c r="B4" s="212"/>
      <c r="C4" s="213"/>
      <c r="D4" s="214">
        <f>ROUND(+B4*C4,2)</f>
        <v>0</v>
      </c>
      <c r="F4" s="215"/>
      <c r="G4" s="215"/>
    </row>
    <row r="5" spans="1:7" s="96" customFormat="1" ht="15" customHeight="1">
      <c r="A5" s="202"/>
      <c r="B5" s="212"/>
      <c r="C5" s="213"/>
      <c r="D5" s="107">
        <f>ROUND(+B5*C5,2)</f>
        <v>0</v>
      </c>
      <c r="F5" s="216"/>
      <c r="G5" s="195"/>
    </row>
    <row r="6" spans="1:6" s="96" customFormat="1" ht="14.25">
      <c r="A6" s="202"/>
      <c r="B6" s="202"/>
      <c r="C6" s="203" t="s">
        <v>20</v>
      </c>
      <c r="D6" s="186">
        <f>ROUND(SUM(D4:D5),2)</f>
        <v>0</v>
      </c>
      <c r="F6" s="97" t="s">
        <v>182</v>
      </c>
    </row>
    <row r="7" spans="1:4" s="96" customFormat="1" ht="14.25">
      <c r="A7" s="202"/>
      <c r="B7" s="266"/>
      <c r="C7" s="267"/>
      <c r="D7" s="268"/>
    </row>
    <row r="8" spans="1:4" s="231" customFormat="1" ht="14.25">
      <c r="A8" s="260"/>
      <c r="B8" s="266"/>
      <c r="C8" s="267"/>
      <c r="D8" s="268">
        <f>ROUND(+B8*C8,2)</f>
        <v>0</v>
      </c>
    </row>
    <row r="9" spans="1:4" s="231" customFormat="1" ht="14.25">
      <c r="A9" s="260"/>
      <c r="B9" s="266"/>
      <c r="C9" s="267"/>
      <c r="D9" s="269">
        <f>ROUND(+B9*C9,2)</f>
        <v>0</v>
      </c>
    </row>
    <row r="10" spans="1:6" s="231" customFormat="1" ht="14.25">
      <c r="A10" s="265"/>
      <c r="B10" s="265"/>
      <c r="C10" s="253" t="s">
        <v>229</v>
      </c>
      <c r="D10" s="233">
        <f>ROUND(SUM(D7:D9),2)</f>
        <v>0</v>
      </c>
      <c r="F10" s="235" t="s">
        <v>182</v>
      </c>
    </row>
    <row r="11" spans="1:4" s="96" customFormat="1" ht="14.25">
      <c r="A11" s="202"/>
      <c r="B11" s="266"/>
      <c r="C11" s="267"/>
      <c r="D11" s="268"/>
    </row>
    <row r="12" spans="1:4" s="231" customFormat="1" ht="14.25">
      <c r="A12" s="260"/>
      <c r="B12" s="266"/>
      <c r="C12" s="267"/>
      <c r="D12" s="268">
        <f>ROUND(+B12*C12,2)</f>
        <v>0</v>
      </c>
    </row>
    <row r="13" spans="1:4" s="231" customFormat="1" ht="14.25">
      <c r="A13" s="260"/>
      <c r="B13" s="266"/>
      <c r="C13" s="267"/>
      <c r="D13" s="269">
        <f>ROUND(+B13*C13,2)</f>
        <v>0</v>
      </c>
    </row>
    <row r="14" spans="1:6" s="231" customFormat="1" ht="14.25">
      <c r="A14" s="265"/>
      <c r="B14" s="265"/>
      <c r="C14" s="253" t="s">
        <v>230</v>
      </c>
      <c r="D14" s="233">
        <f>ROUND(SUM(D11:D13),2)</f>
        <v>0</v>
      </c>
      <c r="F14" s="235" t="s">
        <v>182</v>
      </c>
    </row>
    <row r="15" spans="1:4" ht="14.25">
      <c r="A15" s="260"/>
      <c r="D15" s="193"/>
    </row>
    <row r="16" spans="1:6" ht="14.25">
      <c r="A16" s="260"/>
      <c r="C16" s="207" t="s">
        <v>209</v>
      </c>
      <c r="D16" s="186">
        <f>+D14+D6+D10</f>
        <v>0</v>
      </c>
      <c r="F16" s="104" t="s">
        <v>157</v>
      </c>
    </row>
    <row r="17" s="96" customFormat="1" ht="14.25">
      <c r="D17" s="192"/>
    </row>
    <row r="18" spans="1:6" s="87" customFormat="1" ht="14.25">
      <c r="A18" s="170" t="s">
        <v>235</v>
      </c>
      <c r="B18" s="102"/>
      <c r="C18" s="102"/>
      <c r="D18" s="296"/>
      <c r="E18" s="88"/>
      <c r="F18" s="105" t="s">
        <v>156</v>
      </c>
    </row>
    <row r="19" spans="1:6" s="87" customFormat="1" ht="45" customHeight="1">
      <c r="A19" s="476"/>
      <c r="B19" s="477"/>
      <c r="C19" s="477"/>
      <c r="D19" s="478"/>
      <c r="E19" s="88"/>
      <c r="F19" s="105" t="s">
        <v>185</v>
      </c>
    </row>
    <row r="20" s="8" customFormat="1" ht="14.25"/>
    <row r="21" spans="1:6" s="87" customFormat="1" ht="14.25">
      <c r="A21" s="254" t="s">
        <v>231</v>
      </c>
      <c r="B21" s="93"/>
      <c r="C21" s="93"/>
      <c r="D21" s="94"/>
      <c r="F21" s="105" t="s">
        <v>156</v>
      </c>
    </row>
    <row r="22" spans="1:6" s="87" customFormat="1" ht="45" customHeight="1">
      <c r="A22" s="476"/>
      <c r="B22" s="477"/>
      <c r="C22" s="477"/>
      <c r="D22" s="478"/>
      <c r="F22" s="105" t="s">
        <v>185</v>
      </c>
    </row>
    <row r="23" s="8" customFormat="1" ht="14.25"/>
    <row r="24" spans="1:6" s="87" customFormat="1" ht="14.25">
      <c r="A24" s="254" t="s">
        <v>232</v>
      </c>
      <c r="B24" s="93"/>
      <c r="C24" s="93"/>
      <c r="D24" s="94"/>
      <c r="F24" s="105" t="s">
        <v>156</v>
      </c>
    </row>
    <row r="25" spans="1:6" s="87" customFormat="1" ht="45" customHeight="1">
      <c r="A25" s="476"/>
      <c r="B25" s="477"/>
      <c r="C25" s="477"/>
      <c r="D25" s="478"/>
      <c r="F25" s="105" t="s">
        <v>185</v>
      </c>
    </row>
  </sheetData>
  <sheetProtection sheet="1" formatCells="0" insertRows="0" deleteRows="0" sort="0"/>
  <mergeCells count="5">
    <mergeCell ref="A25:D25"/>
    <mergeCell ref="A1:C1"/>
    <mergeCell ref="A2:D2"/>
    <mergeCell ref="A19:D19"/>
    <mergeCell ref="A22:D22"/>
  </mergeCells>
  <printOptions horizontalCentered="1"/>
  <pageMargins left="0.25" right="0.25" top="0.25" bottom="0.25" header="0.3" footer="0.3"/>
  <pageSetup blackAndWhite="1" fitToHeight="0" fitToWidth="1" horizontalDpi="600" verticalDpi="600" orientation="landscape" r:id="rId1"/>
</worksheet>
</file>

<file path=xl/worksheets/sheet15.xml><?xml version="1.0" encoding="utf-8"?>
<worksheet xmlns="http://schemas.openxmlformats.org/spreadsheetml/2006/main" xmlns:r="http://schemas.openxmlformats.org/officeDocument/2006/relationships">
  <sheetPr>
    <pageSetUpPr fitToPage="1"/>
  </sheetPr>
  <dimension ref="A1:E27"/>
  <sheetViews>
    <sheetView zoomScaleSheetLayoutView="100" zoomScalePageLayoutView="0" workbookViewId="0" topLeftCell="A1">
      <selection activeCell="A5" sqref="A5"/>
    </sheetView>
  </sheetViews>
  <sheetFormatPr defaultColWidth="9.140625" defaultRowHeight="15"/>
  <cols>
    <col min="1" max="2" width="60.421875" style="11" customWidth="1"/>
    <col min="3" max="3" width="18.421875" style="11" customWidth="1"/>
    <col min="4" max="4" width="2.7109375" style="11" customWidth="1"/>
    <col min="5" max="16384" width="9.140625" style="11" customWidth="1"/>
  </cols>
  <sheetData>
    <row r="1" spans="1:3" ht="25.5" customHeight="1">
      <c r="A1" s="467" t="s">
        <v>117</v>
      </c>
      <c r="B1" s="467"/>
      <c r="C1">
        <f>+'Section A'!B2</f>
        <v>0</v>
      </c>
    </row>
    <row r="2" spans="1:3" ht="30" customHeight="1">
      <c r="A2" s="446" t="s">
        <v>217</v>
      </c>
      <c r="B2" s="446"/>
      <c r="C2" s="446"/>
    </row>
    <row r="3" ht="6.75" customHeight="1"/>
    <row r="4" spans="1:5" ht="12.75">
      <c r="A4" s="168" t="s">
        <v>204</v>
      </c>
      <c r="B4" s="168" t="s">
        <v>205</v>
      </c>
      <c r="C4" s="168" t="s">
        <v>206</v>
      </c>
      <c r="E4" s="105" t="s">
        <v>155</v>
      </c>
    </row>
    <row r="5" spans="1:5" s="95" customFormat="1" ht="14.25">
      <c r="A5" s="166"/>
      <c r="B5" s="301"/>
      <c r="C5" s="189">
        <v>0</v>
      </c>
      <c r="E5"/>
    </row>
    <row r="6" spans="1:5" s="95" customFormat="1" ht="14.25">
      <c r="A6" s="202"/>
      <c r="B6" s="301"/>
      <c r="C6" s="189">
        <v>0</v>
      </c>
      <c r="E6"/>
    </row>
    <row r="7" spans="1:5" s="95" customFormat="1" ht="14.25">
      <c r="A7" s="202"/>
      <c r="B7" s="301"/>
      <c r="C7" s="101">
        <v>0</v>
      </c>
      <c r="E7"/>
    </row>
    <row r="8" spans="1:5" s="95" customFormat="1" ht="13.5">
      <c r="A8" s="202"/>
      <c r="B8" s="203" t="s">
        <v>20</v>
      </c>
      <c r="C8" s="186">
        <f>ROUND(SUM(C5:C7),2)</f>
        <v>0</v>
      </c>
      <c r="E8" s="97" t="s">
        <v>183</v>
      </c>
    </row>
    <row r="9" spans="1:3" s="246" customFormat="1" ht="13.5">
      <c r="A9" s="260"/>
      <c r="B9" s="239"/>
      <c r="C9" s="238"/>
    </row>
    <row r="10" spans="1:3" s="246" customFormat="1" ht="13.5">
      <c r="A10" s="260"/>
      <c r="B10" s="239"/>
      <c r="C10" s="238">
        <v>0</v>
      </c>
    </row>
    <row r="11" spans="1:3" s="246" customFormat="1" ht="13.5">
      <c r="A11" s="260"/>
      <c r="B11" s="239"/>
      <c r="C11" s="240">
        <v>0</v>
      </c>
    </row>
    <row r="12" spans="1:5" s="246" customFormat="1" ht="13.5">
      <c r="A12" s="258"/>
      <c r="B12" s="253" t="s">
        <v>229</v>
      </c>
      <c r="C12" s="233">
        <f>ROUND(SUM(C9:C11),2)</f>
        <v>0</v>
      </c>
      <c r="E12" s="235" t="s">
        <v>183</v>
      </c>
    </row>
    <row r="13" spans="1:3" s="246" customFormat="1" ht="13.5">
      <c r="A13" s="260"/>
      <c r="B13" s="239"/>
      <c r="C13" s="238"/>
    </row>
    <row r="14" spans="1:3" s="246" customFormat="1" ht="13.5">
      <c r="A14" s="260"/>
      <c r="B14" s="239"/>
      <c r="C14" s="238">
        <v>0</v>
      </c>
    </row>
    <row r="15" spans="1:3" s="246" customFormat="1" ht="13.5">
      <c r="A15" s="260"/>
      <c r="B15" s="239"/>
      <c r="C15" s="240">
        <v>0</v>
      </c>
    </row>
    <row r="16" spans="1:5" s="246" customFormat="1" ht="13.5">
      <c r="A16" s="258"/>
      <c r="B16" s="253" t="s">
        <v>230</v>
      </c>
      <c r="C16" s="233">
        <f>ROUND(SUM(C13:C15),2)</f>
        <v>0</v>
      </c>
      <c r="E16" s="235" t="s">
        <v>183</v>
      </c>
    </row>
    <row r="17" s="95" customFormat="1" ht="12.75">
      <c r="C17" s="214"/>
    </row>
    <row r="18" spans="1:5" ht="14.25">
      <c r="A18" s="260"/>
      <c r="B18" s="207" t="s">
        <v>209</v>
      </c>
      <c r="C18" s="186">
        <f>+C16+C8+C12</f>
        <v>0</v>
      </c>
      <c r="E18" s="104" t="s">
        <v>157</v>
      </c>
    </row>
    <row r="20" spans="1:5" s="96" customFormat="1" ht="14.25">
      <c r="A20" s="170" t="s">
        <v>207</v>
      </c>
      <c r="B20" s="102"/>
      <c r="C20" s="296"/>
      <c r="E20" s="105" t="s">
        <v>156</v>
      </c>
    </row>
    <row r="21" spans="1:5" s="96" customFormat="1" ht="45" customHeight="1">
      <c r="A21" s="468"/>
      <c r="B21" s="469"/>
      <c r="C21" s="470"/>
      <c r="E21" s="105" t="s">
        <v>185</v>
      </c>
    </row>
    <row r="22" s="236" customFormat="1" ht="14.25"/>
    <row r="23" spans="1:5" s="231" customFormat="1" ht="14.25">
      <c r="A23" s="254" t="s">
        <v>231</v>
      </c>
      <c r="B23" s="297"/>
      <c r="C23" s="256"/>
      <c r="E23" s="255" t="s">
        <v>156</v>
      </c>
    </row>
    <row r="24" spans="1:5" s="231" customFormat="1" ht="45" customHeight="1">
      <c r="A24" s="464"/>
      <c r="B24" s="465"/>
      <c r="C24" s="466"/>
      <c r="E24" s="105" t="s">
        <v>185</v>
      </c>
    </row>
    <row r="25" s="236" customFormat="1" ht="14.25"/>
    <row r="26" spans="1:5" s="231" customFormat="1" ht="14.25">
      <c r="A26" s="254" t="s">
        <v>232</v>
      </c>
      <c r="B26" s="297"/>
      <c r="C26" s="298"/>
      <c r="E26" s="255" t="s">
        <v>156</v>
      </c>
    </row>
    <row r="27" spans="1:5" s="231" customFormat="1" ht="45" customHeight="1">
      <c r="A27" s="464"/>
      <c r="B27" s="465"/>
      <c r="C27" s="466"/>
      <c r="E27" s="105" t="s">
        <v>185</v>
      </c>
    </row>
  </sheetData>
  <sheetProtection sheet="1" formatCells="0" insertRows="0" deleteRows="0" sort="0"/>
  <mergeCells count="5">
    <mergeCell ref="A27:C27"/>
    <mergeCell ref="A1:B1"/>
    <mergeCell ref="A2:C2"/>
    <mergeCell ref="A21:C21"/>
    <mergeCell ref="A24:C24"/>
  </mergeCells>
  <printOptions horizontalCentered="1"/>
  <pageMargins left="0.25" right="0.25" top="0.25" bottom="0.25" header="0.3" footer="0.3"/>
  <pageSetup blackAndWhite="1" fitToHeight="0" fitToWidth="1" horizontalDpi="600" verticalDpi="600" orientation="landscape" scale="96" r:id="rId1"/>
</worksheet>
</file>

<file path=xl/worksheets/sheet16.xml><?xml version="1.0" encoding="utf-8"?>
<worksheet xmlns="http://schemas.openxmlformats.org/spreadsheetml/2006/main" xmlns:r="http://schemas.openxmlformats.org/officeDocument/2006/relationships">
  <sheetPr>
    <pageSetUpPr fitToPage="1"/>
  </sheetPr>
  <dimension ref="A1:E25"/>
  <sheetViews>
    <sheetView zoomScaleSheetLayoutView="100" zoomScalePageLayoutView="0" workbookViewId="0" topLeftCell="A1">
      <selection activeCell="A4" sqref="A4"/>
    </sheetView>
  </sheetViews>
  <sheetFormatPr defaultColWidth="9.140625" defaultRowHeight="15"/>
  <cols>
    <col min="1" max="1" width="39.421875" style="236" customWidth="1"/>
    <col min="2" max="2" width="75.57421875" style="236" customWidth="1"/>
    <col min="3" max="3" width="18.57421875" style="236" customWidth="1"/>
    <col min="4" max="4" width="2.140625" style="236" customWidth="1"/>
    <col min="5" max="16384" width="9.140625" style="236" customWidth="1"/>
  </cols>
  <sheetData>
    <row r="1" spans="1:3" ht="20.25" customHeight="1">
      <c r="A1" s="489" t="s">
        <v>117</v>
      </c>
      <c r="B1" s="489"/>
      <c r="C1" s="236">
        <f>+'Section A'!B2</f>
        <v>0</v>
      </c>
    </row>
    <row r="2" spans="1:3" ht="30" customHeight="1">
      <c r="A2" s="490" t="s">
        <v>218</v>
      </c>
      <c r="B2" s="490"/>
      <c r="C2" s="490"/>
    </row>
    <row r="3" spans="1:3" ht="14.25">
      <c r="A3" s="270" t="s">
        <v>11</v>
      </c>
      <c r="B3" s="271" t="s">
        <v>26</v>
      </c>
      <c r="C3" s="270" t="s">
        <v>206</v>
      </c>
    </row>
    <row r="4" spans="1:3" s="231" customFormat="1" ht="14.25">
      <c r="A4" s="274"/>
      <c r="B4" s="275"/>
      <c r="C4" s="238">
        <v>0</v>
      </c>
    </row>
    <row r="5" spans="1:3" s="231" customFormat="1" ht="14.25">
      <c r="A5" s="260"/>
      <c r="B5" s="260"/>
      <c r="C5" s="240">
        <v>0</v>
      </c>
    </row>
    <row r="6" spans="1:5" ht="14.25">
      <c r="A6" s="257"/>
      <c r="B6" s="272" t="s">
        <v>20</v>
      </c>
      <c r="C6" s="233">
        <f>ROUND(SUM(C4:C5),2)</f>
        <v>0</v>
      </c>
      <c r="E6" s="255" t="s">
        <v>183</v>
      </c>
    </row>
    <row r="7" spans="1:3" s="231" customFormat="1" ht="14.25">
      <c r="A7" s="260"/>
      <c r="B7" s="260"/>
      <c r="C7" s="238"/>
    </row>
    <row r="8" spans="1:3" s="231" customFormat="1" ht="14.25">
      <c r="A8" s="260"/>
      <c r="B8" s="260"/>
      <c r="C8" s="238">
        <v>0</v>
      </c>
    </row>
    <row r="9" spans="1:3" s="231" customFormat="1" ht="14.25">
      <c r="A9" s="260"/>
      <c r="B9" s="260"/>
      <c r="C9" s="240">
        <v>0</v>
      </c>
    </row>
    <row r="10" spans="1:5" ht="14.25">
      <c r="A10" s="257"/>
      <c r="B10" s="253" t="s">
        <v>229</v>
      </c>
      <c r="C10" s="233">
        <f>ROUND(SUM(C7:C9),2)</f>
        <v>0</v>
      </c>
      <c r="E10" s="255" t="s">
        <v>183</v>
      </c>
    </row>
    <row r="11" spans="1:3" s="231" customFormat="1" ht="14.25">
      <c r="A11" s="260"/>
      <c r="B11" s="260"/>
      <c r="C11" s="238"/>
    </row>
    <row r="12" spans="1:3" s="231" customFormat="1" ht="14.25">
      <c r="A12" s="260"/>
      <c r="B12" s="260"/>
      <c r="C12" s="238">
        <v>0</v>
      </c>
    </row>
    <row r="13" spans="1:3" s="231" customFormat="1" ht="14.25">
      <c r="A13" s="260"/>
      <c r="B13" s="260"/>
      <c r="C13" s="240">
        <v>0</v>
      </c>
    </row>
    <row r="14" spans="1:5" ht="14.25">
      <c r="A14" s="257"/>
      <c r="B14" s="253" t="s">
        <v>230</v>
      </c>
      <c r="C14" s="233">
        <f>ROUND(SUM(C11:C13),2)</f>
        <v>0</v>
      </c>
      <c r="E14" s="255" t="s">
        <v>183</v>
      </c>
    </row>
    <row r="15" spans="1:3" ht="14.25">
      <c r="A15" s="260"/>
      <c r="B15" s="260"/>
      <c r="C15" s="244"/>
    </row>
    <row r="16" spans="1:5" ht="14.25">
      <c r="A16" s="260"/>
      <c r="B16" s="273" t="s">
        <v>209</v>
      </c>
      <c r="C16" s="233">
        <f>+C14+C6+C10</f>
        <v>0</v>
      </c>
      <c r="E16" s="232" t="s">
        <v>157</v>
      </c>
    </row>
    <row r="17" spans="1:3" ht="14.25">
      <c r="A17" s="260"/>
      <c r="B17" s="260"/>
      <c r="C17" s="250"/>
    </row>
    <row r="18" spans="1:5" s="96" customFormat="1" ht="14.25">
      <c r="A18" s="170" t="s">
        <v>207</v>
      </c>
      <c r="B18" s="102"/>
      <c r="C18" s="296"/>
      <c r="E18" s="105" t="s">
        <v>156</v>
      </c>
    </row>
    <row r="19" spans="1:5" s="96" customFormat="1" ht="45" customHeight="1">
      <c r="A19" s="468"/>
      <c r="B19" s="469"/>
      <c r="C19" s="470"/>
      <c r="E19" s="105" t="s">
        <v>185</v>
      </c>
    </row>
    <row r="21" spans="1:5" s="231" customFormat="1" ht="14.25">
      <c r="A21" s="254" t="s">
        <v>231</v>
      </c>
      <c r="B21" s="297"/>
      <c r="C21" s="256"/>
      <c r="E21" s="255" t="s">
        <v>156</v>
      </c>
    </row>
    <row r="22" spans="1:5" s="231" customFormat="1" ht="45" customHeight="1">
      <c r="A22" s="464"/>
      <c r="B22" s="465"/>
      <c r="C22" s="466"/>
      <c r="E22" s="105" t="s">
        <v>185</v>
      </c>
    </row>
    <row r="24" spans="1:5" s="231" customFormat="1" ht="14.25">
      <c r="A24" s="254" t="s">
        <v>232</v>
      </c>
      <c r="B24" s="297"/>
      <c r="C24" s="298"/>
      <c r="E24" s="255" t="s">
        <v>156</v>
      </c>
    </row>
    <row r="25" spans="1:5" s="231" customFormat="1" ht="45" customHeight="1">
      <c r="A25" s="464"/>
      <c r="B25" s="465"/>
      <c r="C25" s="466"/>
      <c r="E25" s="105" t="s">
        <v>185</v>
      </c>
    </row>
  </sheetData>
  <sheetProtection sheet="1" formatCells="0" insertRows="0" deleteRows="0" sort="0"/>
  <mergeCells count="5">
    <mergeCell ref="A1:B1"/>
    <mergeCell ref="A2:C2"/>
    <mergeCell ref="A19:C19"/>
    <mergeCell ref="A22:C22"/>
    <mergeCell ref="A25:C25"/>
  </mergeCells>
  <printOptions horizontalCentered="1"/>
  <pageMargins left="0.25" right="0.25" top="0.25" bottom="0.25" header="0.3" footer="0.3"/>
  <pageSetup blackAndWhite="1" fitToHeight="0" fitToWidth="1" horizontalDpi="600" verticalDpi="600" orientation="landscape" r:id="rId1"/>
</worksheet>
</file>

<file path=xl/worksheets/sheet17.xml><?xml version="1.0" encoding="utf-8"?>
<worksheet xmlns="http://schemas.openxmlformats.org/spreadsheetml/2006/main" xmlns:r="http://schemas.openxmlformats.org/officeDocument/2006/relationships">
  <sheetPr>
    <pageSetUpPr fitToPage="1"/>
  </sheetPr>
  <dimension ref="A1:E27"/>
  <sheetViews>
    <sheetView zoomScaleSheetLayoutView="100" zoomScalePageLayoutView="0" workbookViewId="0" topLeftCell="A1">
      <selection activeCell="A5" sqref="A5"/>
    </sheetView>
  </sheetViews>
  <sheetFormatPr defaultColWidth="9.140625" defaultRowHeight="15"/>
  <cols>
    <col min="1" max="1" width="49.8515625" style="0" customWidth="1"/>
    <col min="2" max="2" width="67.00390625" style="0" customWidth="1"/>
    <col min="3" max="3" width="16.7109375" style="0" customWidth="1"/>
    <col min="4" max="4" width="2.421875" style="0" customWidth="1"/>
  </cols>
  <sheetData>
    <row r="1" spans="1:3" ht="29.25" customHeight="1">
      <c r="A1" s="467" t="s">
        <v>117</v>
      </c>
      <c r="B1" s="467"/>
      <c r="C1">
        <f>+'Section A'!B2</f>
        <v>0</v>
      </c>
    </row>
    <row r="2" spans="1:3" ht="30" customHeight="1">
      <c r="A2" s="446" t="s">
        <v>219</v>
      </c>
      <c r="B2" s="446"/>
      <c r="C2" s="446"/>
    </row>
    <row r="3" spans="1:3" ht="7.5" customHeight="1">
      <c r="A3" s="11"/>
      <c r="B3" s="11"/>
      <c r="C3" s="11"/>
    </row>
    <row r="4" spans="1:3" ht="14.25">
      <c r="A4" s="168" t="s">
        <v>204</v>
      </c>
      <c r="B4" s="168" t="s">
        <v>205</v>
      </c>
      <c r="C4" s="14" t="s">
        <v>206</v>
      </c>
    </row>
    <row r="5" spans="1:3" s="96" customFormat="1" ht="14.25">
      <c r="A5" s="166"/>
      <c r="B5" s="301"/>
      <c r="C5" s="189">
        <v>0</v>
      </c>
    </row>
    <row r="6" spans="1:3" s="96" customFormat="1" ht="14.25">
      <c r="A6" s="202"/>
      <c r="B6" s="301"/>
      <c r="C6" s="189">
        <v>0</v>
      </c>
    </row>
    <row r="7" spans="1:3" s="96" customFormat="1" ht="14.25">
      <c r="A7" s="202"/>
      <c r="B7" s="301"/>
      <c r="C7" s="101">
        <v>0</v>
      </c>
    </row>
    <row r="8" spans="1:5" s="96" customFormat="1" ht="14.25">
      <c r="A8" s="202"/>
      <c r="B8" s="203" t="s">
        <v>20</v>
      </c>
      <c r="C8" s="186">
        <f>ROUND(SUM(C5:C7),2)</f>
        <v>0</v>
      </c>
      <c r="E8" s="97" t="s">
        <v>183</v>
      </c>
    </row>
    <row r="9" spans="1:3" s="96" customFormat="1" ht="14.25">
      <c r="A9" s="202"/>
      <c r="B9" s="239"/>
      <c r="C9" s="238"/>
    </row>
    <row r="10" spans="1:3" s="231" customFormat="1" ht="14.25">
      <c r="A10" s="260"/>
      <c r="B10" s="239"/>
      <c r="C10" s="238">
        <v>0</v>
      </c>
    </row>
    <row r="11" spans="1:3" s="231" customFormat="1" ht="14.25">
      <c r="A11" s="260"/>
      <c r="B11" s="239"/>
      <c r="C11" s="240">
        <v>0</v>
      </c>
    </row>
    <row r="12" spans="1:5" s="231" customFormat="1" ht="14.25">
      <c r="A12" s="257"/>
      <c r="B12" s="253" t="s">
        <v>229</v>
      </c>
      <c r="C12" s="233">
        <f>ROUND(SUM(C9:C11),2)</f>
        <v>0</v>
      </c>
      <c r="E12" s="235" t="s">
        <v>183</v>
      </c>
    </row>
    <row r="13" spans="1:3" s="96" customFormat="1" ht="14.25">
      <c r="A13" s="202"/>
      <c r="B13" s="239"/>
      <c r="C13" s="238"/>
    </row>
    <row r="14" spans="1:3" s="231" customFormat="1" ht="14.25">
      <c r="A14" s="260"/>
      <c r="B14" s="239"/>
      <c r="C14" s="238">
        <v>0</v>
      </c>
    </row>
    <row r="15" spans="1:3" s="231" customFormat="1" ht="14.25">
      <c r="A15" s="260"/>
      <c r="B15" s="239"/>
      <c r="C15" s="240">
        <v>0</v>
      </c>
    </row>
    <row r="16" spans="1:5" s="231" customFormat="1" ht="14.25">
      <c r="A16" s="257"/>
      <c r="B16" s="253" t="s">
        <v>230</v>
      </c>
      <c r="C16" s="233">
        <f>ROUND(SUM(C13:C15),2)</f>
        <v>0</v>
      </c>
      <c r="E16" s="235" t="s">
        <v>183</v>
      </c>
    </row>
    <row r="17" spans="1:3" ht="14.25">
      <c r="A17" s="260"/>
      <c r="C17" s="10"/>
    </row>
    <row r="18" spans="1:5" ht="14.25">
      <c r="A18" s="260"/>
      <c r="B18" s="207" t="s">
        <v>209</v>
      </c>
      <c r="C18" s="186">
        <f>+C16+C8+C12</f>
        <v>0</v>
      </c>
      <c r="E18" s="104" t="s">
        <v>157</v>
      </c>
    </row>
    <row r="19" spans="1:3" s="96" customFormat="1" ht="14.25">
      <c r="A19" s="217"/>
      <c r="B19" s="218"/>
      <c r="C19" s="219"/>
    </row>
    <row r="20" spans="1:5" s="96" customFormat="1" ht="14.25">
      <c r="A20" s="170" t="s">
        <v>207</v>
      </c>
      <c r="B20" s="102"/>
      <c r="C20" s="296"/>
      <c r="E20" s="105" t="s">
        <v>156</v>
      </c>
    </row>
    <row r="21" spans="1:5" s="96" customFormat="1" ht="45" customHeight="1">
      <c r="A21" s="468"/>
      <c r="B21" s="469"/>
      <c r="C21" s="470"/>
      <c r="E21" s="105" t="s">
        <v>185</v>
      </c>
    </row>
    <row r="22" s="236" customFormat="1" ht="14.25"/>
    <row r="23" spans="1:5" s="231" customFormat="1" ht="14.25">
      <c r="A23" s="254" t="s">
        <v>231</v>
      </c>
      <c r="B23" s="297"/>
      <c r="C23" s="256"/>
      <c r="E23" s="255" t="s">
        <v>156</v>
      </c>
    </row>
    <row r="24" spans="1:5" s="231" customFormat="1" ht="45" customHeight="1">
      <c r="A24" s="464"/>
      <c r="B24" s="465"/>
      <c r="C24" s="466"/>
      <c r="E24" s="105" t="s">
        <v>185</v>
      </c>
    </row>
    <row r="25" s="236" customFormat="1" ht="14.25"/>
    <row r="26" spans="1:5" s="231" customFormat="1" ht="14.25">
      <c r="A26" s="254" t="s">
        <v>232</v>
      </c>
      <c r="B26" s="297"/>
      <c r="C26" s="298"/>
      <c r="E26" s="255" t="s">
        <v>156</v>
      </c>
    </row>
    <row r="27" spans="1:5" s="231" customFormat="1" ht="45" customHeight="1">
      <c r="A27" s="464"/>
      <c r="B27" s="465"/>
      <c r="C27" s="466"/>
      <c r="E27" s="105" t="s">
        <v>185</v>
      </c>
    </row>
  </sheetData>
  <sheetProtection sheet="1" formatCells="0" insertRows="0" deleteRows="0" sort="0"/>
  <mergeCells count="5">
    <mergeCell ref="A27:C27"/>
    <mergeCell ref="A1:B1"/>
    <mergeCell ref="A2:C2"/>
    <mergeCell ref="A21:C21"/>
    <mergeCell ref="A24:C24"/>
  </mergeCells>
  <printOptions horizontalCentered="1"/>
  <pageMargins left="0.25" right="0.25" top="0.25" bottom="0.25" header="0.3" footer="0.3"/>
  <pageSetup blackAndWhite="1" fitToHeight="0" fitToWidth="1" horizontalDpi="600" verticalDpi="600" orientation="landscape" r:id="rId1"/>
</worksheet>
</file>

<file path=xl/worksheets/sheet18.xml><?xml version="1.0" encoding="utf-8"?>
<worksheet xmlns="http://schemas.openxmlformats.org/spreadsheetml/2006/main" xmlns:r="http://schemas.openxmlformats.org/officeDocument/2006/relationships">
  <sheetPr>
    <pageSetUpPr fitToPage="1"/>
  </sheetPr>
  <dimension ref="A1:E27"/>
  <sheetViews>
    <sheetView zoomScaleSheetLayoutView="100" zoomScalePageLayoutView="0" workbookViewId="0" topLeftCell="A1">
      <selection activeCell="A5" sqref="A5"/>
    </sheetView>
  </sheetViews>
  <sheetFormatPr defaultColWidth="9.140625" defaultRowHeight="15"/>
  <cols>
    <col min="1" max="1" width="56.00390625" style="0" customWidth="1"/>
    <col min="2" max="2" width="55.8515625" style="0" customWidth="1"/>
    <col min="3" max="3" width="17.140625" style="0" customWidth="1"/>
    <col min="4" max="4" width="2.421875" style="0" customWidth="1"/>
  </cols>
  <sheetData>
    <row r="1" spans="1:3" ht="24.75" customHeight="1">
      <c r="A1" s="467" t="s">
        <v>117</v>
      </c>
      <c r="B1" s="467"/>
      <c r="C1">
        <f>+'Section A'!B2</f>
        <v>0</v>
      </c>
    </row>
    <row r="2" spans="1:3" ht="30" customHeight="1">
      <c r="A2" s="446" t="s">
        <v>220</v>
      </c>
      <c r="B2" s="446"/>
      <c r="C2" s="446"/>
    </row>
    <row r="3" spans="1:3" ht="14.25">
      <c r="A3" s="11"/>
      <c r="B3" s="11"/>
      <c r="C3" s="11"/>
    </row>
    <row r="4" spans="1:5" ht="14.25">
      <c r="A4" s="168" t="s">
        <v>204</v>
      </c>
      <c r="B4" s="168" t="s">
        <v>205</v>
      </c>
      <c r="C4" s="14" t="s">
        <v>206</v>
      </c>
      <c r="E4" s="105" t="s">
        <v>155</v>
      </c>
    </row>
    <row r="5" spans="1:5" s="96" customFormat="1" ht="14.25">
      <c r="A5" s="166"/>
      <c r="B5" s="301"/>
      <c r="C5" s="189">
        <v>0</v>
      </c>
      <c r="E5"/>
    </row>
    <row r="6" spans="1:5" s="96" customFormat="1" ht="14.25">
      <c r="A6" s="202"/>
      <c r="B6" s="301"/>
      <c r="C6" s="189">
        <v>0</v>
      </c>
      <c r="E6"/>
    </row>
    <row r="7" spans="1:5" s="96" customFormat="1" ht="14.25">
      <c r="A7" s="202"/>
      <c r="B7" s="301"/>
      <c r="C7" s="101">
        <v>0</v>
      </c>
      <c r="E7"/>
    </row>
    <row r="8" spans="1:5" s="96" customFormat="1" ht="14.25">
      <c r="A8" s="202"/>
      <c r="B8" s="203" t="s">
        <v>20</v>
      </c>
      <c r="C8" s="186">
        <f>ROUND(SUM(C5:C7),2)</f>
        <v>0</v>
      </c>
      <c r="E8" s="97" t="s">
        <v>183</v>
      </c>
    </row>
    <row r="9" spans="1:3" s="96" customFormat="1" ht="14.25">
      <c r="A9" s="202"/>
      <c r="B9" s="239"/>
      <c r="C9" s="238"/>
    </row>
    <row r="10" spans="1:3" s="231" customFormat="1" ht="14.25">
      <c r="A10" s="260"/>
      <c r="B10" s="239"/>
      <c r="C10" s="238">
        <v>0</v>
      </c>
    </row>
    <row r="11" spans="1:3" s="231" customFormat="1" ht="14.25">
      <c r="A11" s="260"/>
      <c r="B11" s="239"/>
      <c r="C11" s="240">
        <v>0</v>
      </c>
    </row>
    <row r="12" spans="1:5" s="231" customFormat="1" ht="14.25">
      <c r="A12" s="257"/>
      <c r="B12" s="253" t="s">
        <v>229</v>
      </c>
      <c r="C12" s="233">
        <f>ROUND(SUM(C9:C11),2)</f>
        <v>0</v>
      </c>
      <c r="E12" s="235" t="s">
        <v>183</v>
      </c>
    </row>
    <row r="13" spans="1:3" s="96" customFormat="1" ht="14.25">
      <c r="A13" s="202"/>
      <c r="B13" s="239"/>
      <c r="C13" s="238"/>
    </row>
    <row r="14" spans="1:3" s="231" customFormat="1" ht="14.25">
      <c r="A14" s="260"/>
      <c r="B14" s="239"/>
      <c r="C14" s="238">
        <v>0</v>
      </c>
    </row>
    <row r="15" spans="1:3" s="231" customFormat="1" ht="14.25">
      <c r="A15" s="260"/>
      <c r="B15" s="239"/>
      <c r="C15" s="240">
        <v>0</v>
      </c>
    </row>
    <row r="16" spans="1:5" s="231" customFormat="1" ht="14.25">
      <c r="A16" s="257"/>
      <c r="B16" s="253" t="s">
        <v>230</v>
      </c>
      <c r="C16" s="233">
        <f>ROUND(SUM(C13:C15),2)</f>
        <v>0</v>
      </c>
      <c r="E16" s="235" t="s">
        <v>183</v>
      </c>
    </row>
    <row r="17" spans="1:3" ht="14.25">
      <c r="A17" s="260"/>
      <c r="C17" s="193"/>
    </row>
    <row r="18" spans="1:5" ht="14.25">
      <c r="A18" s="260"/>
      <c r="B18" s="207" t="s">
        <v>209</v>
      </c>
      <c r="C18" s="186">
        <f>+C16+C8+C12</f>
        <v>0</v>
      </c>
      <c r="E18" s="104" t="s">
        <v>157</v>
      </c>
    </row>
    <row r="19" spans="1:3" s="96" customFormat="1" ht="14.25">
      <c r="A19" s="95"/>
      <c r="B19" s="95"/>
      <c r="C19" s="214"/>
    </row>
    <row r="20" spans="1:5" s="96" customFormat="1" ht="14.25">
      <c r="A20" s="170" t="s">
        <v>207</v>
      </c>
      <c r="B20" s="102"/>
      <c r="C20" s="296"/>
      <c r="E20" s="105" t="s">
        <v>156</v>
      </c>
    </row>
    <row r="21" spans="1:5" s="96" customFormat="1" ht="45" customHeight="1">
      <c r="A21" s="468"/>
      <c r="B21" s="469"/>
      <c r="C21" s="470"/>
      <c r="E21" s="105" t="s">
        <v>185</v>
      </c>
    </row>
    <row r="22" s="236" customFormat="1" ht="14.25"/>
    <row r="23" spans="1:5" s="231" customFormat="1" ht="14.25">
      <c r="A23" s="254" t="s">
        <v>231</v>
      </c>
      <c r="B23" s="297"/>
      <c r="C23" s="256"/>
      <c r="E23" s="255" t="s">
        <v>156</v>
      </c>
    </row>
    <row r="24" spans="1:5" s="231" customFormat="1" ht="45" customHeight="1">
      <c r="A24" s="464"/>
      <c r="B24" s="465"/>
      <c r="C24" s="466"/>
      <c r="E24" s="105" t="s">
        <v>185</v>
      </c>
    </row>
    <row r="25" s="236" customFormat="1" ht="14.25"/>
    <row r="26" spans="1:5" s="231" customFormat="1" ht="14.25">
      <c r="A26" s="254" t="s">
        <v>232</v>
      </c>
      <c r="B26" s="297"/>
      <c r="C26" s="298"/>
      <c r="E26" s="255" t="s">
        <v>156</v>
      </c>
    </row>
    <row r="27" spans="1:5" s="231" customFormat="1" ht="45" customHeight="1">
      <c r="A27" s="464"/>
      <c r="B27" s="465"/>
      <c r="C27" s="466"/>
      <c r="E27" s="105" t="s">
        <v>185</v>
      </c>
    </row>
  </sheetData>
  <sheetProtection sheet="1" formatCells="0" insertRows="0" deleteRows="0" sort="0"/>
  <mergeCells count="5">
    <mergeCell ref="A27:C27"/>
    <mergeCell ref="A1:B1"/>
    <mergeCell ref="A2:C2"/>
    <mergeCell ref="A21:C21"/>
    <mergeCell ref="A24:C24"/>
  </mergeCells>
  <printOptions horizontalCentered="1"/>
  <pageMargins left="0.25" right="0.25" top="0.25" bottom="0.25" header="0.3" footer="0.3"/>
  <pageSetup blackAndWhite="1" fitToHeight="0" fitToWidth="1" horizontalDpi="600" verticalDpi="600" orientation="landscape" r:id="rId1"/>
</worksheet>
</file>

<file path=xl/worksheets/sheet19.xml><?xml version="1.0" encoding="utf-8"?>
<worksheet xmlns="http://schemas.openxmlformats.org/spreadsheetml/2006/main" xmlns:r="http://schemas.openxmlformats.org/officeDocument/2006/relationships">
  <sheetPr>
    <pageSetUpPr fitToPage="1"/>
  </sheetPr>
  <dimension ref="A1:E26"/>
  <sheetViews>
    <sheetView zoomScaleSheetLayoutView="100" zoomScalePageLayoutView="0" workbookViewId="0" topLeftCell="A1">
      <selection activeCell="A5" sqref="A5"/>
    </sheetView>
  </sheetViews>
  <sheetFormatPr defaultColWidth="9.140625" defaultRowHeight="15"/>
  <cols>
    <col min="1" max="1" width="42.7109375" style="236" customWidth="1"/>
    <col min="2" max="2" width="73.421875" style="236" customWidth="1"/>
    <col min="3" max="3" width="17.00390625" style="236" customWidth="1"/>
    <col min="4" max="4" width="2.421875" style="236" customWidth="1"/>
    <col min="5" max="16384" width="9.140625" style="236" customWidth="1"/>
  </cols>
  <sheetData>
    <row r="1" spans="1:3" ht="27" customHeight="1">
      <c r="A1" s="489" t="s">
        <v>117</v>
      </c>
      <c r="B1" s="489"/>
      <c r="C1" s="236">
        <f>+'Section A'!B2</f>
        <v>0</v>
      </c>
    </row>
    <row r="2" spans="1:3" ht="30" customHeight="1">
      <c r="A2" s="491" t="s">
        <v>221</v>
      </c>
      <c r="B2" s="491"/>
      <c r="C2" s="491"/>
    </row>
    <row r="3" spans="1:3" ht="8.25" customHeight="1">
      <c r="A3" s="258"/>
      <c r="B3" s="258"/>
      <c r="C3" s="258"/>
    </row>
    <row r="4" spans="1:5" ht="14.25">
      <c r="A4" s="276" t="s">
        <v>204</v>
      </c>
      <c r="B4" s="276" t="s">
        <v>205</v>
      </c>
      <c r="C4" s="277" t="s">
        <v>206</v>
      </c>
      <c r="E4" s="255" t="s">
        <v>155</v>
      </c>
    </row>
    <row r="5" spans="1:3" s="231" customFormat="1" ht="14.25">
      <c r="A5" s="287"/>
      <c r="B5" s="288"/>
      <c r="C5" s="284">
        <v>0</v>
      </c>
    </row>
    <row r="6" spans="1:3" s="231" customFormat="1" ht="14.25">
      <c r="A6" s="287"/>
      <c r="B6" s="288"/>
      <c r="C6" s="286">
        <v>0</v>
      </c>
    </row>
    <row r="7" spans="1:5" ht="14.25">
      <c r="A7" s="278"/>
      <c r="B7" s="280" t="s">
        <v>20</v>
      </c>
      <c r="C7" s="279">
        <f>ROUND(SUM(C5:C6),2)</f>
        <v>0</v>
      </c>
      <c r="E7" s="255" t="s">
        <v>183</v>
      </c>
    </row>
    <row r="8" spans="1:5" s="231" customFormat="1" ht="14.25">
      <c r="A8" s="281"/>
      <c r="B8" s="283"/>
      <c r="C8" s="284"/>
      <c r="E8" s="235"/>
    </row>
    <row r="9" spans="1:3" s="231" customFormat="1" ht="14.25">
      <c r="A9" s="282"/>
      <c r="B9" s="283"/>
      <c r="C9" s="284">
        <v>0</v>
      </c>
    </row>
    <row r="10" spans="1:3" s="231" customFormat="1" ht="14.25">
      <c r="A10" s="282"/>
      <c r="B10" s="285"/>
      <c r="C10" s="286">
        <v>0</v>
      </c>
    </row>
    <row r="11" spans="1:5" ht="14.25">
      <c r="A11" s="232"/>
      <c r="B11" s="253" t="s">
        <v>229</v>
      </c>
      <c r="C11" s="233">
        <f>ROUND(SUM(C8:C10),2)</f>
        <v>0</v>
      </c>
      <c r="E11" s="255" t="s">
        <v>183</v>
      </c>
    </row>
    <row r="12" spans="1:5" s="231" customFormat="1" ht="14.25">
      <c r="A12" s="281"/>
      <c r="B12" s="283"/>
      <c r="C12" s="284"/>
      <c r="E12" s="235"/>
    </row>
    <row r="13" spans="1:3" s="231" customFormat="1" ht="14.25">
      <c r="A13" s="282"/>
      <c r="B13" s="283"/>
      <c r="C13" s="284">
        <v>0</v>
      </c>
    </row>
    <row r="14" spans="1:3" s="231" customFormat="1" ht="14.25">
      <c r="A14" s="282"/>
      <c r="B14" s="285"/>
      <c r="C14" s="286">
        <v>0</v>
      </c>
    </row>
    <row r="15" spans="1:5" ht="14.25">
      <c r="A15" s="232"/>
      <c r="B15" s="253" t="s">
        <v>230</v>
      </c>
      <c r="C15" s="233">
        <f>ROUND(SUM(C12:C14),2)</f>
        <v>0</v>
      </c>
      <c r="E15" s="255" t="s">
        <v>183</v>
      </c>
    </row>
    <row r="16" ht="14.25">
      <c r="C16" s="244"/>
    </row>
    <row r="17" spans="2:5" ht="14.25">
      <c r="B17" s="273" t="s">
        <v>209</v>
      </c>
      <c r="C17" s="233">
        <f>+C15+C7+C11</f>
        <v>0</v>
      </c>
      <c r="E17" s="232" t="s">
        <v>157</v>
      </c>
    </row>
    <row r="18" ht="14.25">
      <c r="C18" s="250"/>
    </row>
    <row r="19" spans="1:5" s="96" customFormat="1" ht="14.25">
      <c r="A19" s="170" t="s">
        <v>207</v>
      </c>
      <c r="B19" s="102"/>
      <c r="C19" s="296"/>
      <c r="E19" s="105" t="s">
        <v>156</v>
      </c>
    </row>
    <row r="20" spans="1:5" s="96" customFormat="1" ht="45" customHeight="1">
      <c r="A20" s="468"/>
      <c r="B20" s="469"/>
      <c r="C20" s="470"/>
      <c r="E20" s="105" t="s">
        <v>185</v>
      </c>
    </row>
    <row r="22" spans="1:5" s="231" customFormat="1" ht="14.25">
      <c r="A22" s="254" t="s">
        <v>231</v>
      </c>
      <c r="B22" s="297"/>
      <c r="C22" s="256"/>
      <c r="E22" s="255" t="s">
        <v>156</v>
      </c>
    </row>
    <row r="23" spans="1:5" s="231" customFormat="1" ht="45" customHeight="1">
      <c r="A23" s="464"/>
      <c r="B23" s="465"/>
      <c r="C23" s="466"/>
      <c r="E23" s="105" t="s">
        <v>185</v>
      </c>
    </row>
    <row r="25" spans="1:5" s="231" customFormat="1" ht="14.25">
      <c r="A25" s="254" t="s">
        <v>232</v>
      </c>
      <c r="B25" s="297"/>
      <c r="C25" s="298"/>
      <c r="E25" s="255" t="s">
        <v>156</v>
      </c>
    </row>
    <row r="26" spans="1:5" s="231" customFormat="1" ht="45" customHeight="1">
      <c r="A26" s="464"/>
      <c r="B26" s="465"/>
      <c r="C26" s="466"/>
      <c r="E26" s="105" t="s">
        <v>185</v>
      </c>
    </row>
  </sheetData>
  <sheetProtection sheet="1" formatCells="0" insertRows="0" deleteRows="0" sort="0"/>
  <mergeCells count="5">
    <mergeCell ref="A26:C26"/>
    <mergeCell ref="A1:B1"/>
    <mergeCell ref="A2:C2"/>
    <mergeCell ref="A20:C20"/>
    <mergeCell ref="A23:C23"/>
  </mergeCells>
  <printOptions horizontalCentered="1"/>
  <pageMargins left="0.25" right="0.25" top="0.25" bottom="0.25" header="0.3" footer="0.3"/>
  <pageSetup blackAndWhite="1" fitToHeight="0" fitToWidth="1" horizontalDpi="600" verticalDpi="600" orientation="landscape" r:id="rId1"/>
</worksheet>
</file>

<file path=xl/worksheets/sheet2.xml><?xml version="1.0" encoding="utf-8"?>
<worksheet xmlns="http://schemas.openxmlformats.org/spreadsheetml/2006/main" xmlns:r="http://schemas.openxmlformats.org/officeDocument/2006/relationships">
  <sheetPr>
    <pageSetUpPr fitToPage="1"/>
  </sheetPr>
  <dimension ref="A1:G129"/>
  <sheetViews>
    <sheetView tabSelected="1" zoomScaleSheetLayoutView="100" zoomScalePageLayoutView="0" workbookViewId="0" topLeftCell="A1">
      <selection activeCell="F3" sqref="F3"/>
    </sheetView>
  </sheetViews>
  <sheetFormatPr defaultColWidth="9.140625" defaultRowHeight="15"/>
  <cols>
    <col min="1" max="1" width="22.140625" style="6" customWidth="1"/>
    <col min="2" max="2" width="29.8515625" style="8" customWidth="1"/>
    <col min="3" max="3" width="18.8515625" style="8" customWidth="1"/>
    <col min="4" max="4" width="28.140625" style="8" customWidth="1"/>
    <col min="5" max="5" width="15.00390625" style="8" customWidth="1"/>
    <col min="6" max="6" width="19.7109375" style="8" customWidth="1"/>
    <col min="7" max="16384" width="9.140625" style="8" customWidth="1"/>
  </cols>
  <sheetData>
    <row r="1" spans="1:6" ht="21" customHeight="1">
      <c r="A1" s="63" t="s">
        <v>150</v>
      </c>
      <c r="B1" s="399" t="s">
        <v>10</v>
      </c>
      <c r="C1" s="400"/>
      <c r="D1" s="401"/>
      <c r="E1" s="378" t="s">
        <v>151</v>
      </c>
      <c r="F1" s="379"/>
    </row>
    <row r="2" spans="1:7" s="40" customFormat="1" ht="36" customHeight="1">
      <c r="A2" s="153" t="s">
        <v>12</v>
      </c>
      <c r="B2" s="156"/>
      <c r="C2" s="153" t="s">
        <v>13</v>
      </c>
      <c r="D2" s="158"/>
      <c r="E2" s="153" t="s">
        <v>129</v>
      </c>
      <c r="F2" s="160"/>
      <c r="G2" s="348" t="s">
        <v>179</v>
      </c>
    </row>
    <row r="3" spans="1:7" ht="19.5" customHeight="1">
      <c r="A3" s="154" t="s">
        <v>130</v>
      </c>
      <c r="B3" s="157"/>
      <c r="C3" s="154" t="s">
        <v>128</v>
      </c>
      <c r="D3" s="159"/>
      <c r="E3" s="153" t="s">
        <v>134</v>
      </c>
      <c r="F3" s="160">
        <v>2021</v>
      </c>
      <c r="G3" s="19"/>
    </row>
    <row r="4" spans="1:7" ht="20.25" customHeight="1">
      <c r="A4" s="382" t="s">
        <v>152</v>
      </c>
      <c r="B4" s="382"/>
      <c r="C4" s="382"/>
      <c r="D4" s="382"/>
      <c r="E4" s="155" t="s">
        <v>166</v>
      </c>
      <c r="F4" s="160"/>
      <c r="G4" s="161"/>
    </row>
    <row r="5" spans="1:6" ht="17.25" customHeight="1">
      <c r="A5" s="385" t="s">
        <v>19</v>
      </c>
      <c r="B5" s="386"/>
      <c r="C5" s="386"/>
      <c r="D5" s="387"/>
      <c r="E5" s="383" t="s">
        <v>136</v>
      </c>
      <c r="F5" s="384"/>
    </row>
    <row r="6" spans="1:6" ht="17.25" customHeight="1" thickBot="1">
      <c r="A6" s="388" t="s">
        <v>121</v>
      </c>
      <c r="B6" s="389"/>
      <c r="C6" s="389"/>
      <c r="D6" s="390"/>
      <c r="E6" s="391">
        <f>+E29</f>
        <v>0</v>
      </c>
      <c r="F6" s="392"/>
    </row>
    <row r="7" spans="1:6" ht="24" customHeight="1" thickBot="1">
      <c r="A7" s="369" t="s">
        <v>47</v>
      </c>
      <c r="B7" s="370"/>
      <c r="C7" s="371"/>
      <c r="D7" s="372"/>
      <c r="E7" s="372"/>
      <c r="F7" s="373"/>
    </row>
    <row r="8" spans="1:6" ht="38.25" customHeight="1">
      <c r="A8" s="380" t="s">
        <v>133</v>
      </c>
      <c r="B8" s="381"/>
      <c r="C8" s="380" t="s">
        <v>135</v>
      </c>
      <c r="D8" s="381"/>
      <c r="E8" s="375" t="s">
        <v>137</v>
      </c>
      <c r="F8" s="376"/>
    </row>
    <row r="9" spans="1:6" ht="18.75" customHeight="1">
      <c r="A9" s="364" t="s">
        <v>187</v>
      </c>
      <c r="B9" s="364"/>
      <c r="C9" s="368"/>
      <c r="D9" s="368"/>
      <c r="E9" s="377">
        <f>+Design!C10</f>
        <v>0</v>
      </c>
      <c r="F9" s="377"/>
    </row>
    <row r="10" spans="1:6" ht="18.75" customHeight="1">
      <c r="A10" s="364" t="s">
        <v>188</v>
      </c>
      <c r="B10" s="364"/>
      <c r="C10" s="363"/>
      <c r="D10" s="363"/>
      <c r="E10" s="377">
        <f>+Building!C9</f>
        <v>0</v>
      </c>
      <c r="F10" s="377"/>
    </row>
    <row r="11" spans="1:6" ht="18.75" customHeight="1">
      <c r="A11" s="364" t="s">
        <v>189</v>
      </c>
      <c r="B11" s="364"/>
      <c r="C11" s="363"/>
      <c r="D11" s="363"/>
      <c r="E11" s="377">
        <f>+EML!D9</f>
        <v>0</v>
      </c>
      <c r="F11" s="377"/>
    </row>
    <row r="12" spans="1:6" ht="18.75" customHeight="1">
      <c r="A12" s="364" t="s">
        <v>0</v>
      </c>
      <c r="B12" s="364"/>
      <c r="C12" s="363"/>
      <c r="D12" s="363"/>
      <c r="E12" s="377">
        <f>+Equip!D7</f>
        <v>0</v>
      </c>
      <c r="F12" s="377"/>
    </row>
    <row r="13" spans="1:6" ht="18.75" customHeight="1">
      <c r="A13" s="364" t="s">
        <v>190</v>
      </c>
      <c r="B13" s="364"/>
      <c r="C13" s="363"/>
      <c r="D13" s="363"/>
      <c r="E13" s="377">
        <f>+Wiring!D10</f>
        <v>0</v>
      </c>
      <c r="F13" s="377"/>
    </row>
    <row r="14" spans="1:6" ht="18.75" customHeight="1">
      <c r="A14" s="364" t="s">
        <v>191</v>
      </c>
      <c r="B14" s="364"/>
      <c r="C14" s="363"/>
      <c r="D14" s="363"/>
      <c r="E14" s="377">
        <f>+Mechanical!D9</f>
        <v>0</v>
      </c>
      <c r="F14" s="377"/>
    </row>
    <row r="15" spans="1:6" ht="18.75" customHeight="1">
      <c r="A15" s="364" t="s">
        <v>192</v>
      </c>
      <c r="B15" s="364"/>
      <c r="C15" s="363"/>
      <c r="D15" s="363"/>
      <c r="E15" s="377">
        <f>+Paving!D6</f>
        <v>0</v>
      </c>
      <c r="F15" s="377"/>
    </row>
    <row r="16" spans="1:6" ht="18.75" customHeight="1">
      <c r="A16" s="362" t="s">
        <v>193</v>
      </c>
      <c r="B16" s="362"/>
      <c r="C16" s="363"/>
      <c r="D16" s="363"/>
      <c r="E16" s="377">
        <f>+Plumbing!D6</f>
        <v>0</v>
      </c>
      <c r="F16" s="377"/>
    </row>
    <row r="17" spans="1:6" ht="18.75" customHeight="1">
      <c r="A17" s="362" t="s">
        <v>194</v>
      </c>
      <c r="B17" s="362"/>
      <c r="C17" s="363"/>
      <c r="D17" s="363"/>
      <c r="E17" s="377">
        <f>+ConstructMgmt!C8</f>
        <v>0</v>
      </c>
      <c r="F17" s="377"/>
    </row>
    <row r="18" spans="1:6" ht="18.75" customHeight="1">
      <c r="A18" s="362" t="s">
        <v>195</v>
      </c>
      <c r="B18" s="362"/>
      <c r="C18" s="363"/>
      <c r="D18" s="363"/>
      <c r="E18" s="377">
        <f>+Construction!C6</f>
        <v>0</v>
      </c>
      <c r="F18" s="377"/>
    </row>
    <row r="19" spans="1:6" ht="18.75" customHeight="1">
      <c r="A19" s="362" t="s">
        <v>196</v>
      </c>
      <c r="B19" s="362"/>
      <c r="C19" s="363"/>
      <c r="D19" s="363"/>
      <c r="E19" s="377">
        <f>+OtherConstruct!C8</f>
        <v>0</v>
      </c>
      <c r="F19" s="377"/>
    </row>
    <row r="20" spans="1:6" ht="18.75" customHeight="1">
      <c r="A20" s="362" t="s">
        <v>197</v>
      </c>
      <c r="B20" s="362"/>
      <c r="C20" s="363"/>
      <c r="D20" s="363"/>
      <c r="E20" s="377">
        <f>+Excavation!C8</f>
        <v>0</v>
      </c>
      <c r="F20" s="377"/>
    </row>
    <row r="21" spans="1:6" ht="18.75" customHeight="1">
      <c r="A21" s="362" t="s">
        <v>198</v>
      </c>
      <c r="B21" s="362"/>
      <c r="C21" s="363"/>
      <c r="D21" s="363"/>
      <c r="E21" s="377">
        <f>+SiteWork!C7</f>
        <v>0</v>
      </c>
      <c r="F21" s="377"/>
    </row>
    <row r="22" spans="1:6" ht="18.75" customHeight="1">
      <c r="A22" s="362" t="s">
        <v>199</v>
      </c>
      <c r="B22" s="362"/>
      <c r="C22" s="363"/>
      <c r="D22" s="363"/>
      <c r="E22" s="377">
        <f>+Demolition!C9</f>
        <v>0</v>
      </c>
      <c r="F22" s="377"/>
    </row>
    <row r="23" spans="1:6" ht="18.75" customHeight="1">
      <c r="A23" s="362" t="s">
        <v>200</v>
      </c>
      <c r="B23" s="362"/>
      <c r="C23" s="363"/>
      <c r="D23" s="363"/>
      <c r="E23" s="377">
        <f>+Contingency!C7</f>
        <v>0</v>
      </c>
      <c r="F23" s="377"/>
    </row>
    <row r="24" spans="1:6" ht="18.75" customHeight="1" hidden="1">
      <c r="A24" s="374" t="s">
        <v>138</v>
      </c>
      <c r="B24" s="374"/>
      <c r="C24" s="363"/>
      <c r="D24" s="363"/>
      <c r="E24" s="377">
        <v>0</v>
      </c>
      <c r="F24" s="377"/>
    </row>
    <row r="25" spans="1:6" ht="18.75" customHeight="1">
      <c r="A25" s="364" t="s">
        <v>122</v>
      </c>
      <c r="B25" s="364"/>
      <c r="C25" s="365"/>
      <c r="D25" s="365"/>
      <c r="E25" s="377">
        <f>SUM(E9:F24)</f>
        <v>0</v>
      </c>
      <c r="F25" s="377"/>
    </row>
    <row r="26" spans="1:6" s="303" customFormat="1" ht="23.25" customHeight="1" hidden="1">
      <c r="A26" s="361" t="s">
        <v>33</v>
      </c>
      <c r="B26" s="361"/>
      <c r="C26" s="366"/>
      <c r="D26" s="366"/>
      <c r="E26" s="402">
        <f>+Indirect!D6</f>
        <v>0</v>
      </c>
      <c r="F26" s="402"/>
    </row>
    <row r="27" spans="1:6" s="303" customFormat="1" ht="14.25" hidden="1">
      <c r="A27" s="304" t="s">
        <v>186</v>
      </c>
      <c r="B27" s="305"/>
      <c r="C27" s="393">
        <f>IF(B27="","",IF(B27&lt;&gt;Indirect!C4,"Rate must match 17 in Section C",""))</f>
      </c>
      <c r="D27" s="394"/>
      <c r="E27" s="393">
        <f>IF(B28="","",IF(B28&lt;&gt;(+Indirect!B4+Indirect!B5),"Base must match 17 in Section C",""))</f>
      </c>
      <c r="F27" s="394"/>
    </row>
    <row r="28" spans="1:6" s="303" customFormat="1" ht="14.25" hidden="1">
      <c r="A28" s="306" t="s">
        <v>184</v>
      </c>
      <c r="B28" s="307"/>
      <c r="C28" s="395"/>
      <c r="D28" s="396"/>
      <c r="E28" s="395"/>
      <c r="F28" s="396"/>
    </row>
    <row r="29" spans="1:6" ht="26.25" customHeight="1">
      <c r="A29" s="367" t="s">
        <v>237</v>
      </c>
      <c r="B29" s="367"/>
      <c r="C29" s="367"/>
      <c r="D29" s="367"/>
      <c r="E29" s="397">
        <f>(E25+E26)</f>
        <v>0</v>
      </c>
      <c r="F29" s="398"/>
    </row>
    <row r="30" ht="17.25" customHeight="1">
      <c r="A30" s="8"/>
    </row>
    <row r="31" spans="1:5" ht="24" customHeight="1">
      <c r="A31" s="47"/>
      <c r="B31" s="47"/>
      <c r="C31" s="47"/>
      <c r="D31" s="47"/>
      <c r="E31" s="47"/>
    </row>
    <row r="32" ht="14.25">
      <c r="A32" s="8"/>
    </row>
    <row r="33" ht="14.25">
      <c r="A33" s="8"/>
    </row>
    <row r="34" ht="14.25">
      <c r="A34" s="8"/>
    </row>
    <row r="35" ht="14.25">
      <c r="A35" s="8"/>
    </row>
    <row r="36" ht="14.25">
      <c r="A36" s="8"/>
    </row>
    <row r="37" ht="14.25">
      <c r="A37" s="8"/>
    </row>
    <row r="38" ht="14.25">
      <c r="A38" s="8"/>
    </row>
    <row r="39" ht="14.25">
      <c r="A39" s="8"/>
    </row>
    <row r="40" ht="14.25">
      <c r="A40" s="8"/>
    </row>
    <row r="41" ht="14.25">
      <c r="A41" s="8"/>
    </row>
    <row r="42" ht="14.25">
      <c r="A42" s="8"/>
    </row>
    <row r="43" ht="14.25">
      <c r="A43" s="8"/>
    </row>
    <row r="44" ht="14.25">
      <c r="A44" s="8"/>
    </row>
    <row r="45" ht="14.25">
      <c r="A45" s="8"/>
    </row>
    <row r="46" ht="14.25">
      <c r="A46" s="8"/>
    </row>
    <row r="47" ht="14.25">
      <c r="A47" s="8"/>
    </row>
    <row r="48" ht="14.25">
      <c r="A48" s="8"/>
    </row>
    <row r="49" ht="14.25">
      <c r="A49" s="8"/>
    </row>
    <row r="50" ht="14.25">
      <c r="A50" s="8"/>
    </row>
    <row r="51" ht="14.25">
      <c r="A51" s="8"/>
    </row>
    <row r="52" ht="14.25">
      <c r="A52" s="8"/>
    </row>
    <row r="53" ht="14.25">
      <c r="A53" s="8"/>
    </row>
    <row r="54" ht="14.25">
      <c r="A54" s="8"/>
    </row>
    <row r="55" ht="14.25">
      <c r="A55" s="8"/>
    </row>
    <row r="56" ht="14.25">
      <c r="A56" s="8"/>
    </row>
    <row r="57" ht="14.25">
      <c r="A57" s="8"/>
    </row>
    <row r="58" ht="14.25">
      <c r="A58" s="8"/>
    </row>
    <row r="59" ht="14.25">
      <c r="A59" s="8"/>
    </row>
    <row r="60" ht="14.25">
      <c r="A60" s="8"/>
    </row>
    <row r="61" ht="14.25">
      <c r="A61" s="8"/>
    </row>
    <row r="62" ht="14.25">
      <c r="A62" s="8"/>
    </row>
    <row r="63" ht="14.25">
      <c r="A63" s="8"/>
    </row>
    <row r="64" ht="14.25">
      <c r="A64" s="8"/>
    </row>
    <row r="65" ht="14.25">
      <c r="A65" s="8"/>
    </row>
    <row r="66" ht="14.25">
      <c r="A66" s="8"/>
    </row>
    <row r="67" ht="14.25">
      <c r="A67" s="8"/>
    </row>
    <row r="68" ht="14.25">
      <c r="A68" s="8"/>
    </row>
    <row r="69" ht="14.25">
      <c r="A69" s="8"/>
    </row>
    <row r="70" ht="14.25">
      <c r="A70" s="8"/>
    </row>
    <row r="71" ht="14.25">
      <c r="A71" s="8"/>
    </row>
    <row r="72" ht="14.25">
      <c r="A72" s="8"/>
    </row>
    <row r="73" ht="14.25">
      <c r="A73" s="8"/>
    </row>
    <row r="74" ht="14.25">
      <c r="A74" s="8"/>
    </row>
    <row r="75" ht="14.25">
      <c r="A75" s="8"/>
    </row>
    <row r="76" ht="14.25">
      <c r="A76" s="8"/>
    </row>
    <row r="77" ht="14.25">
      <c r="A77" s="8"/>
    </row>
    <row r="78" ht="14.25">
      <c r="A78" s="8"/>
    </row>
    <row r="79" ht="14.25">
      <c r="A79" s="8"/>
    </row>
    <row r="80" ht="14.25">
      <c r="A80" s="8"/>
    </row>
    <row r="81" ht="14.25">
      <c r="A81" s="8"/>
    </row>
    <row r="82" ht="14.25">
      <c r="A82" s="8"/>
    </row>
    <row r="83" ht="14.25">
      <c r="A83" s="8"/>
    </row>
    <row r="84" ht="14.25">
      <c r="A84" s="8"/>
    </row>
    <row r="85" ht="14.25">
      <c r="A85" s="8"/>
    </row>
    <row r="86" ht="14.25">
      <c r="A86" s="8"/>
    </row>
    <row r="87" ht="14.25">
      <c r="A87" s="8"/>
    </row>
    <row r="88" ht="14.25">
      <c r="A88" s="8"/>
    </row>
    <row r="89" ht="14.25">
      <c r="A89" s="8"/>
    </row>
    <row r="90" ht="14.25">
      <c r="A90" s="8"/>
    </row>
    <row r="91" ht="14.25">
      <c r="A91" s="8"/>
    </row>
    <row r="92" ht="14.25">
      <c r="A92" s="8"/>
    </row>
    <row r="93" ht="14.25">
      <c r="A93" s="8"/>
    </row>
    <row r="94" ht="14.25">
      <c r="A94" s="8"/>
    </row>
    <row r="95" ht="14.25">
      <c r="A95" s="8"/>
    </row>
    <row r="96" ht="14.25">
      <c r="A96" s="8"/>
    </row>
    <row r="97" ht="14.25">
      <c r="A97" s="8"/>
    </row>
    <row r="98" ht="14.25">
      <c r="A98" s="8"/>
    </row>
    <row r="99" ht="14.25">
      <c r="A99" s="8"/>
    </row>
    <row r="100" ht="14.25">
      <c r="A100" s="8"/>
    </row>
    <row r="101" ht="14.25">
      <c r="A101" s="8"/>
    </row>
    <row r="102" ht="14.25">
      <c r="A102" s="8"/>
    </row>
    <row r="103" ht="14.25">
      <c r="A103" s="8"/>
    </row>
    <row r="104" ht="14.25">
      <c r="A104" s="8"/>
    </row>
    <row r="105" ht="14.25">
      <c r="A105" s="8"/>
    </row>
    <row r="106" ht="14.25">
      <c r="A106" s="8"/>
    </row>
    <row r="107" ht="14.25">
      <c r="A107" s="8"/>
    </row>
    <row r="108" ht="14.25">
      <c r="A108" s="8"/>
    </row>
    <row r="109" ht="14.25">
      <c r="A109" s="8"/>
    </row>
    <row r="110" ht="14.25">
      <c r="A110" s="8"/>
    </row>
    <row r="111" ht="14.25">
      <c r="A111" s="8"/>
    </row>
    <row r="112" ht="14.25">
      <c r="A112" s="8"/>
    </row>
    <row r="113" ht="14.25">
      <c r="A113" s="8"/>
    </row>
    <row r="114" ht="14.25">
      <c r="A114" s="8"/>
    </row>
    <row r="115" ht="14.25">
      <c r="A115" s="8"/>
    </row>
    <row r="116" ht="14.25">
      <c r="A116" s="8"/>
    </row>
    <row r="117" ht="14.25">
      <c r="A117" s="8"/>
    </row>
    <row r="118" ht="14.25">
      <c r="A118" s="8"/>
    </row>
    <row r="119" ht="14.25">
      <c r="A119" s="8"/>
    </row>
    <row r="120" ht="14.25">
      <c r="A120" s="8"/>
    </row>
    <row r="121" ht="14.25">
      <c r="A121" s="8"/>
    </row>
    <row r="122" ht="14.25">
      <c r="A122" s="8"/>
    </row>
    <row r="123" ht="14.25">
      <c r="A123" s="8"/>
    </row>
    <row r="124" ht="14.25">
      <c r="A124" s="8"/>
    </row>
    <row r="125" ht="14.25">
      <c r="A125" s="8"/>
    </row>
    <row r="126" ht="14.25">
      <c r="A126" s="8"/>
    </row>
    <row r="127" ht="14.25">
      <c r="A127" s="8"/>
    </row>
    <row r="128" ht="14.25">
      <c r="A128" s="8"/>
    </row>
    <row r="129" ht="14.25">
      <c r="A129" s="8"/>
    </row>
  </sheetData>
  <sheetProtection sheet="1" objects="1" scenarios="1"/>
  <mergeCells count="69">
    <mergeCell ref="C27:D28"/>
    <mergeCell ref="E27:F28"/>
    <mergeCell ref="E29:F29"/>
    <mergeCell ref="B1:D1"/>
    <mergeCell ref="E22:F22"/>
    <mergeCell ref="E23:F23"/>
    <mergeCell ref="E24:F24"/>
    <mergeCell ref="E25:F25"/>
    <mergeCell ref="E26:F26"/>
    <mergeCell ref="E17:F17"/>
    <mergeCell ref="A10:B10"/>
    <mergeCell ref="E18:F18"/>
    <mergeCell ref="E19:F19"/>
    <mergeCell ref="E20:F20"/>
    <mergeCell ref="E21:F21"/>
    <mergeCell ref="E12:F12"/>
    <mergeCell ref="E13:F13"/>
    <mergeCell ref="E14:F14"/>
    <mergeCell ref="E15:F15"/>
    <mergeCell ref="E16:F16"/>
    <mergeCell ref="E11:F11"/>
    <mergeCell ref="E1:F1"/>
    <mergeCell ref="C8:D8"/>
    <mergeCell ref="A8:B8"/>
    <mergeCell ref="A4:D4"/>
    <mergeCell ref="E5:F5"/>
    <mergeCell ref="A5:D5"/>
    <mergeCell ref="A6:D6"/>
    <mergeCell ref="E6:F6"/>
    <mergeCell ref="A9:B9"/>
    <mergeCell ref="A13:B13"/>
    <mergeCell ref="A14:B14"/>
    <mergeCell ref="A15:B15"/>
    <mergeCell ref="A16:B16"/>
    <mergeCell ref="A7:F7"/>
    <mergeCell ref="C16:D16"/>
    <mergeCell ref="A11:B11"/>
    <mergeCell ref="E8:F8"/>
    <mergeCell ref="E9:F9"/>
    <mergeCell ref="E10:F10"/>
    <mergeCell ref="C26:D26"/>
    <mergeCell ref="A29:D29"/>
    <mergeCell ref="C9:D9"/>
    <mergeCell ref="C10:D10"/>
    <mergeCell ref="C11:D11"/>
    <mergeCell ref="C12:D12"/>
    <mergeCell ref="C13:D13"/>
    <mergeCell ref="C14:D14"/>
    <mergeCell ref="C15:D15"/>
    <mergeCell ref="A12:B12"/>
    <mergeCell ref="C17:D17"/>
    <mergeCell ref="C18:D18"/>
    <mergeCell ref="C19:D19"/>
    <mergeCell ref="C20:D20"/>
    <mergeCell ref="C21:D21"/>
    <mergeCell ref="A25:B25"/>
    <mergeCell ref="C25:D25"/>
    <mergeCell ref="C24:D24"/>
    <mergeCell ref="C22:D22"/>
    <mergeCell ref="C23:D23"/>
    <mergeCell ref="A26:B26"/>
    <mergeCell ref="A17:B17"/>
    <mergeCell ref="A18:B18"/>
    <mergeCell ref="A19:B19"/>
    <mergeCell ref="A20:B20"/>
    <mergeCell ref="A21:B21"/>
    <mergeCell ref="A22:B22"/>
    <mergeCell ref="A23:B23"/>
    <mergeCell ref="A24:B24"/>
  </mergeCells>
  <printOptions horizontalCentered="1"/>
  <pageMargins left="0.25" right="0.25" top="0.25" bottom="0.5" header="0.3" footer="0.3"/>
  <pageSetup blackAndWhite="1" fitToHeight="0" fitToWidth="1" horizontalDpi="600" verticalDpi="600" orientation="landscape" r:id="rId1"/>
</worksheet>
</file>

<file path=xl/worksheets/sheet20.xml><?xml version="1.0" encoding="utf-8"?>
<worksheet xmlns="http://schemas.openxmlformats.org/spreadsheetml/2006/main" xmlns:r="http://schemas.openxmlformats.org/officeDocument/2006/relationships">
  <sheetPr>
    <pageSetUpPr fitToPage="1"/>
  </sheetPr>
  <dimension ref="A1:E28"/>
  <sheetViews>
    <sheetView zoomScaleSheetLayoutView="100" zoomScalePageLayoutView="0" workbookViewId="0" topLeftCell="A1">
      <selection activeCell="A5" sqref="A5"/>
    </sheetView>
  </sheetViews>
  <sheetFormatPr defaultColWidth="9.140625" defaultRowHeight="15"/>
  <cols>
    <col min="1" max="1" width="55.28125" style="236" customWidth="1"/>
    <col min="2" max="2" width="64.57421875" style="236" customWidth="1"/>
    <col min="3" max="3" width="17.00390625" style="236" customWidth="1"/>
    <col min="4" max="4" width="2.7109375" style="236" customWidth="1"/>
    <col min="5" max="16384" width="9.140625" style="236" customWidth="1"/>
  </cols>
  <sheetData>
    <row r="1" spans="1:3" ht="20.25" customHeight="1">
      <c r="A1" s="489" t="s">
        <v>117</v>
      </c>
      <c r="B1" s="489"/>
      <c r="C1" s="236">
        <f>+'Section A'!B2</f>
        <v>0</v>
      </c>
    </row>
    <row r="2" spans="1:3" ht="30" customHeight="1">
      <c r="A2" s="491" t="s">
        <v>222</v>
      </c>
      <c r="B2" s="491"/>
      <c r="C2" s="491"/>
    </row>
    <row r="3" spans="1:3" ht="9.75" customHeight="1">
      <c r="A3" s="258"/>
      <c r="B3" s="258"/>
      <c r="C3" s="258"/>
    </row>
    <row r="4" spans="1:5" ht="14.25">
      <c r="A4" s="276" t="s">
        <v>204</v>
      </c>
      <c r="B4" s="276" t="s">
        <v>205</v>
      </c>
      <c r="C4" s="277" t="s">
        <v>206</v>
      </c>
      <c r="E4" s="255" t="s">
        <v>155</v>
      </c>
    </row>
    <row r="5" spans="1:3" s="231" customFormat="1" ht="14.25">
      <c r="A5" s="275"/>
      <c r="B5" s="239"/>
      <c r="C5" s="238">
        <v>0</v>
      </c>
    </row>
    <row r="6" spans="1:3" s="231" customFormat="1" ht="14.25">
      <c r="A6" s="260"/>
      <c r="B6" s="239"/>
      <c r="C6" s="238">
        <v>0</v>
      </c>
    </row>
    <row r="7" spans="1:3" s="231" customFormat="1" ht="14.25">
      <c r="A7" s="260"/>
      <c r="B7" s="239"/>
      <c r="C7" s="238">
        <v>0</v>
      </c>
    </row>
    <row r="8" spans="1:3" s="231" customFormat="1" ht="14.25">
      <c r="A8" s="260"/>
      <c r="B8" s="239"/>
      <c r="C8" s="240">
        <v>0</v>
      </c>
    </row>
    <row r="9" spans="1:5" ht="14.25">
      <c r="A9" s="257"/>
      <c r="B9" s="253" t="s">
        <v>20</v>
      </c>
      <c r="C9" s="279">
        <f>ROUND(SUM(C5:C8),2)</f>
        <v>0</v>
      </c>
      <c r="E9" s="255" t="s">
        <v>183</v>
      </c>
    </row>
    <row r="10" spans="1:3" s="231" customFormat="1" ht="14.25">
      <c r="A10" s="260"/>
      <c r="B10" s="239"/>
      <c r="C10" s="238"/>
    </row>
    <row r="11" spans="1:3" s="231" customFormat="1" ht="14.25">
      <c r="A11" s="260"/>
      <c r="B11" s="239"/>
      <c r="C11" s="238">
        <v>0</v>
      </c>
    </row>
    <row r="12" spans="1:3" s="231" customFormat="1" ht="14.25">
      <c r="A12" s="260"/>
      <c r="B12" s="239"/>
      <c r="C12" s="240">
        <v>0</v>
      </c>
    </row>
    <row r="13" spans="1:5" ht="14.25">
      <c r="A13" s="257"/>
      <c r="B13" s="253" t="s">
        <v>229</v>
      </c>
      <c r="C13" s="233">
        <f>ROUND(SUM(C10:C12),2)</f>
        <v>0</v>
      </c>
      <c r="E13" s="255" t="s">
        <v>183</v>
      </c>
    </row>
    <row r="14" spans="1:3" s="231" customFormat="1" ht="14.25">
      <c r="A14" s="260"/>
      <c r="B14" s="239"/>
      <c r="C14" s="290"/>
    </row>
    <row r="15" spans="1:3" s="231" customFormat="1" ht="14.25">
      <c r="A15" s="260"/>
      <c r="B15" s="239"/>
      <c r="C15" s="238">
        <v>0</v>
      </c>
    </row>
    <row r="16" spans="1:3" s="231" customFormat="1" ht="14.25">
      <c r="A16" s="260"/>
      <c r="B16" s="239"/>
      <c r="C16" s="240">
        <v>0</v>
      </c>
    </row>
    <row r="17" spans="1:5" ht="14.25">
      <c r="A17" s="257"/>
      <c r="B17" s="253" t="s">
        <v>230</v>
      </c>
      <c r="C17" s="233">
        <f>ROUND(SUM(C14:C16),2)</f>
        <v>0</v>
      </c>
      <c r="E17" s="255" t="s">
        <v>183</v>
      </c>
    </row>
    <row r="18" spans="1:3" ht="14.25">
      <c r="A18" s="260"/>
      <c r="C18" s="244"/>
    </row>
    <row r="19" spans="1:5" ht="14.25">
      <c r="A19" s="260"/>
      <c r="B19" s="273" t="s">
        <v>209</v>
      </c>
      <c r="C19" s="233">
        <f>+C17+C9+C13</f>
        <v>0</v>
      </c>
      <c r="E19" s="232" t="s">
        <v>157</v>
      </c>
    </row>
    <row r="20" spans="1:3" ht="14.25">
      <c r="A20" s="257"/>
      <c r="B20" s="258"/>
      <c r="C20" s="289"/>
    </row>
    <row r="21" spans="1:5" s="96" customFormat="1" ht="14.25">
      <c r="A21" s="170" t="s">
        <v>207</v>
      </c>
      <c r="B21" s="102"/>
      <c r="C21" s="296"/>
      <c r="E21" s="105" t="s">
        <v>156</v>
      </c>
    </row>
    <row r="22" spans="1:5" s="96" customFormat="1" ht="45" customHeight="1">
      <c r="A22" s="468"/>
      <c r="B22" s="469"/>
      <c r="C22" s="470"/>
      <c r="E22" s="105" t="s">
        <v>185</v>
      </c>
    </row>
    <row r="24" spans="1:5" s="231" customFormat="1" ht="14.25">
      <c r="A24" s="254" t="s">
        <v>231</v>
      </c>
      <c r="B24" s="297"/>
      <c r="C24" s="256"/>
      <c r="E24" s="255" t="s">
        <v>156</v>
      </c>
    </row>
    <row r="25" spans="1:5" s="231" customFormat="1" ht="45" customHeight="1">
      <c r="A25" s="464"/>
      <c r="B25" s="465"/>
      <c r="C25" s="466"/>
      <c r="E25" s="105" t="s">
        <v>185</v>
      </c>
    </row>
    <row r="27" spans="1:5" s="231" customFormat="1" ht="14.25">
      <c r="A27" s="254" t="s">
        <v>232</v>
      </c>
      <c r="B27" s="297"/>
      <c r="C27" s="298"/>
      <c r="E27" s="255" t="s">
        <v>156</v>
      </c>
    </row>
    <row r="28" spans="1:5" s="231" customFormat="1" ht="45" customHeight="1">
      <c r="A28" s="464"/>
      <c r="B28" s="465"/>
      <c r="C28" s="466"/>
      <c r="E28" s="105" t="s">
        <v>185</v>
      </c>
    </row>
  </sheetData>
  <sheetProtection sheet="1" formatCells="0" insertRows="0" deleteRows="0" sort="0"/>
  <mergeCells count="5">
    <mergeCell ref="A28:C28"/>
    <mergeCell ref="A1:B1"/>
    <mergeCell ref="A2:C2"/>
    <mergeCell ref="A22:C22"/>
    <mergeCell ref="A25:C25"/>
  </mergeCells>
  <printOptions horizontalCentered="1"/>
  <pageMargins left="0.25" right="0.25" top="0.25" bottom="0.25" header="0.3" footer="0.3"/>
  <pageSetup blackAndWhite="1" fitToHeight="0" fitToWidth="1" horizontalDpi="600" verticalDpi="600" orientation="landscape" scale="97" r:id="rId1"/>
</worksheet>
</file>

<file path=xl/worksheets/sheet21.xml><?xml version="1.0" encoding="utf-8"?>
<worksheet xmlns="http://schemas.openxmlformats.org/spreadsheetml/2006/main" xmlns:r="http://schemas.openxmlformats.org/officeDocument/2006/relationships">
  <sheetPr>
    <pageSetUpPr fitToPage="1"/>
  </sheetPr>
  <dimension ref="A1:E26"/>
  <sheetViews>
    <sheetView zoomScaleSheetLayoutView="100" zoomScalePageLayoutView="0" workbookViewId="0" topLeftCell="A1">
      <selection activeCell="A5" sqref="A5"/>
    </sheetView>
  </sheetViews>
  <sheetFormatPr defaultColWidth="9.140625" defaultRowHeight="15"/>
  <cols>
    <col min="1" max="1" width="42.7109375" style="0" customWidth="1"/>
    <col min="2" max="2" width="73.421875" style="0" customWidth="1"/>
    <col min="3" max="3" width="17.00390625" style="0" customWidth="1"/>
    <col min="4" max="4" width="2.421875" style="0" customWidth="1"/>
  </cols>
  <sheetData>
    <row r="1" spans="1:3" ht="20.25" customHeight="1">
      <c r="A1" s="467" t="s">
        <v>117</v>
      </c>
      <c r="B1" s="467"/>
      <c r="C1">
        <f>+'Section A'!B2</f>
        <v>0</v>
      </c>
    </row>
    <row r="2" spans="1:3" ht="30" customHeight="1">
      <c r="A2" s="446" t="s">
        <v>223</v>
      </c>
      <c r="B2" s="446"/>
      <c r="C2" s="446"/>
    </row>
    <row r="3" spans="1:3" ht="9.75" customHeight="1">
      <c r="A3" s="11"/>
      <c r="B3" s="11"/>
      <c r="C3" s="11"/>
    </row>
    <row r="4" spans="1:5" ht="14.25">
      <c r="A4" s="168" t="s">
        <v>204</v>
      </c>
      <c r="B4" s="168" t="s">
        <v>205</v>
      </c>
      <c r="C4" s="14" t="s">
        <v>206</v>
      </c>
      <c r="E4" s="105" t="s">
        <v>155</v>
      </c>
    </row>
    <row r="5" spans="1:3" s="96" customFormat="1" ht="14.25">
      <c r="A5" s="215"/>
      <c r="B5" s="220"/>
      <c r="C5" s="180">
        <v>0</v>
      </c>
    </row>
    <row r="6" spans="1:3" s="96" customFormat="1" ht="14.25">
      <c r="A6" s="215"/>
      <c r="B6" s="220"/>
      <c r="C6" s="164">
        <v>0</v>
      </c>
    </row>
    <row r="7" spans="1:5" s="96" customFormat="1" ht="14.25">
      <c r="A7" s="215"/>
      <c r="B7" s="221" t="s">
        <v>20</v>
      </c>
      <c r="C7" s="184">
        <f>ROUND(SUM(C5:C6),2)</f>
        <v>0</v>
      </c>
      <c r="E7" s="97" t="s">
        <v>183</v>
      </c>
    </row>
    <row r="8" spans="1:5" s="96" customFormat="1" ht="14.25">
      <c r="A8" s="222"/>
      <c r="B8" s="223"/>
      <c r="C8" s="224"/>
      <c r="E8" s="97"/>
    </row>
    <row r="9" spans="1:3" s="231" customFormat="1" ht="14.25">
      <c r="A9" s="282"/>
      <c r="B9" s="283"/>
      <c r="C9" s="284" t="s">
        <v>236</v>
      </c>
    </row>
    <row r="10" spans="1:3" s="231" customFormat="1" ht="14.25">
      <c r="A10" s="282"/>
      <c r="B10" s="285"/>
      <c r="C10" s="286">
        <v>0</v>
      </c>
    </row>
    <row r="11" spans="1:5" s="231" customFormat="1" ht="14.25">
      <c r="A11" s="232"/>
      <c r="B11" s="253" t="s">
        <v>229</v>
      </c>
      <c r="C11" s="233">
        <f>ROUND(SUM(C8:C10),2)</f>
        <v>0</v>
      </c>
      <c r="E11" s="235" t="s">
        <v>183</v>
      </c>
    </row>
    <row r="12" spans="1:5" s="96" customFormat="1" ht="14.25">
      <c r="A12" s="222"/>
      <c r="B12" s="223"/>
      <c r="C12" s="284"/>
      <c r="E12" s="97"/>
    </row>
    <row r="13" spans="1:3" s="231" customFormat="1" ht="14.25">
      <c r="A13" s="282"/>
      <c r="B13" s="283"/>
      <c r="C13" s="284">
        <v>0</v>
      </c>
    </row>
    <row r="14" spans="1:3" s="231" customFormat="1" ht="14.25">
      <c r="A14" s="282"/>
      <c r="B14" s="285"/>
      <c r="C14" s="286">
        <v>0</v>
      </c>
    </row>
    <row r="15" spans="1:5" s="231" customFormat="1" ht="14.25">
      <c r="A15" s="232"/>
      <c r="B15" s="253" t="s">
        <v>230</v>
      </c>
      <c r="C15" s="233">
        <f>ROUND(SUM(C12:C14),2)</f>
        <v>0</v>
      </c>
      <c r="E15" s="235" t="s">
        <v>183</v>
      </c>
    </row>
    <row r="16" ht="14.25">
      <c r="C16" s="193"/>
    </row>
    <row r="17" spans="2:5" ht="14.25">
      <c r="B17" s="207" t="s">
        <v>209</v>
      </c>
      <c r="C17" s="186">
        <f>+C15+C7+C11</f>
        <v>0</v>
      </c>
      <c r="E17" s="104" t="s">
        <v>157</v>
      </c>
    </row>
    <row r="18" s="96" customFormat="1" ht="14.25">
      <c r="C18" s="192"/>
    </row>
    <row r="19" spans="1:5" s="96" customFormat="1" ht="14.25">
      <c r="A19" s="170" t="s">
        <v>207</v>
      </c>
      <c r="B19" s="102"/>
      <c r="C19" s="296"/>
      <c r="E19" s="105" t="s">
        <v>156</v>
      </c>
    </row>
    <row r="20" spans="1:5" s="96" customFormat="1" ht="45" customHeight="1">
      <c r="A20" s="468"/>
      <c r="B20" s="469"/>
      <c r="C20" s="470"/>
      <c r="E20" s="105" t="s">
        <v>185</v>
      </c>
    </row>
    <row r="21" s="236" customFormat="1" ht="14.25"/>
    <row r="22" spans="1:5" s="231" customFormat="1" ht="14.25">
      <c r="A22" s="254" t="s">
        <v>231</v>
      </c>
      <c r="B22" s="297"/>
      <c r="C22" s="256"/>
      <c r="E22" s="255" t="s">
        <v>156</v>
      </c>
    </row>
    <row r="23" spans="1:5" s="231" customFormat="1" ht="45" customHeight="1">
      <c r="A23" s="464"/>
      <c r="B23" s="465"/>
      <c r="C23" s="466"/>
      <c r="E23" s="105" t="s">
        <v>185</v>
      </c>
    </row>
    <row r="24" s="236" customFormat="1" ht="14.25"/>
    <row r="25" spans="1:5" s="231" customFormat="1" ht="14.25">
      <c r="A25" s="254" t="s">
        <v>232</v>
      </c>
      <c r="B25" s="297"/>
      <c r="C25" s="298"/>
      <c r="E25" s="255" t="s">
        <v>156</v>
      </c>
    </row>
    <row r="26" spans="1:5" s="231" customFormat="1" ht="45" customHeight="1">
      <c r="A26" s="464"/>
      <c r="B26" s="465"/>
      <c r="C26" s="466"/>
      <c r="E26" s="105" t="s">
        <v>185</v>
      </c>
    </row>
  </sheetData>
  <sheetProtection sheet="1" objects="1" scenarios="1" formatCells="0" insertRows="0" deleteRows="0" sort="0"/>
  <mergeCells count="5">
    <mergeCell ref="A26:C26"/>
    <mergeCell ref="A1:B1"/>
    <mergeCell ref="A2:C2"/>
    <mergeCell ref="A20:C20"/>
    <mergeCell ref="A23:C23"/>
  </mergeCells>
  <printOptions horizontalCentered="1"/>
  <pageMargins left="0.25" right="0.25" top="0.25" bottom="0.25" header="0.3" footer="0.3"/>
  <pageSetup blackAndWhite="1" fitToHeight="0" fitToWidth="1" horizontalDpi="600" verticalDpi="600" orientation="landscape" r:id="rId1"/>
</worksheet>
</file>

<file path=xl/worksheets/sheet22.xml><?xml version="1.0" encoding="utf-8"?>
<worksheet xmlns="http://schemas.openxmlformats.org/spreadsheetml/2006/main" xmlns:r="http://schemas.openxmlformats.org/officeDocument/2006/relationships">
  <sheetPr>
    <pageSetUpPr fitToPage="1"/>
  </sheetPr>
  <dimension ref="A1:F25"/>
  <sheetViews>
    <sheetView zoomScaleSheetLayoutView="100" zoomScalePageLayoutView="0" workbookViewId="0" topLeftCell="A1">
      <selection activeCell="C12" sqref="C12"/>
    </sheetView>
  </sheetViews>
  <sheetFormatPr defaultColWidth="9.140625" defaultRowHeight="15"/>
  <cols>
    <col min="1" max="1" width="76.28125" style="311" customWidth="1"/>
    <col min="2" max="3" width="18.7109375" style="311" customWidth="1"/>
    <col min="4" max="4" width="19.7109375" style="311" customWidth="1"/>
    <col min="5" max="5" width="3.00390625" style="311" customWidth="1"/>
    <col min="6" max="16384" width="9.140625" style="311" customWidth="1"/>
  </cols>
  <sheetData>
    <row r="1" spans="1:4" ht="21.75" customHeight="1">
      <c r="A1" s="495" t="s">
        <v>117</v>
      </c>
      <c r="B1" s="495"/>
      <c r="C1" s="495"/>
      <c r="D1" s="303">
        <f>+'Section A'!B2</f>
        <v>0</v>
      </c>
    </row>
    <row r="2" spans="1:4" ht="54.75" customHeight="1">
      <c r="A2" s="496" t="s">
        <v>162</v>
      </c>
      <c r="B2" s="496"/>
      <c r="C2" s="496"/>
      <c r="D2" s="496"/>
    </row>
    <row r="3" spans="1:4" ht="15" customHeight="1">
      <c r="A3" s="312" t="s">
        <v>27</v>
      </c>
      <c r="B3" s="312" t="s">
        <v>28</v>
      </c>
      <c r="C3" s="312" t="s">
        <v>29</v>
      </c>
      <c r="D3" s="312" t="s">
        <v>181</v>
      </c>
    </row>
    <row r="4" spans="1:4" ht="14.25">
      <c r="A4" s="313"/>
      <c r="B4" s="314"/>
      <c r="C4" s="315"/>
      <c r="D4" s="309">
        <f>ROUND(B4*C4,2)</f>
        <v>0</v>
      </c>
    </row>
    <row r="5" spans="1:4" ht="14.25">
      <c r="A5" s="316"/>
      <c r="B5" s="314"/>
      <c r="C5" s="315"/>
      <c r="D5" s="317">
        <f>ROUND(B5*C5,2)</f>
        <v>0</v>
      </c>
    </row>
    <row r="6" spans="1:6" ht="14.25">
      <c r="A6" s="316"/>
      <c r="B6" s="308"/>
      <c r="C6" s="308" t="s">
        <v>20</v>
      </c>
      <c r="D6" s="309">
        <f>ROUND(SUM(D4:D5),2)</f>
        <v>0</v>
      </c>
      <c r="F6" s="318" t="s">
        <v>182</v>
      </c>
    </row>
    <row r="7" spans="1:4" ht="14.25">
      <c r="A7" s="316"/>
      <c r="B7" s="319"/>
      <c r="C7" s="319"/>
      <c r="D7" s="320"/>
    </row>
    <row r="8" spans="1:4" ht="14.25">
      <c r="A8" s="316"/>
      <c r="B8" s="314"/>
      <c r="C8" s="315"/>
      <c r="D8" s="309">
        <f>ROUND(B8*C8,2)</f>
        <v>0</v>
      </c>
    </row>
    <row r="9" spans="1:4" ht="14.25">
      <c r="A9" s="316"/>
      <c r="B9" s="314"/>
      <c r="C9" s="315"/>
      <c r="D9" s="317">
        <f>ROUND(B9*C9,2)</f>
        <v>0</v>
      </c>
    </row>
    <row r="10" spans="1:6" ht="14.25">
      <c r="A10" s="321"/>
      <c r="B10" s="322"/>
      <c r="C10" s="323" t="s">
        <v>229</v>
      </c>
      <c r="D10" s="309">
        <f>ROUND(SUM(D7:D9),2)</f>
        <v>0</v>
      </c>
      <c r="F10" s="318" t="s">
        <v>182</v>
      </c>
    </row>
    <row r="11" spans="1:4" ht="14.25">
      <c r="A11" s="316"/>
      <c r="B11" s="319"/>
      <c r="C11" s="319"/>
      <c r="D11" s="320"/>
    </row>
    <row r="12" spans="1:4" ht="14.25">
      <c r="A12" s="316"/>
      <c r="B12" s="314"/>
      <c r="C12" s="315"/>
      <c r="D12" s="309">
        <f>ROUND(B12*C12,2)</f>
        <v>0</v>
      </c>
    </row>
    <row r="13" spans="1:4" ht="14.25">
      <c r="A13" s="316"/>
      <c r="B13" s="314"/>
      <c r="C13" s="315"/>
      <c r="D13" s="317">
        <f>ROUND(B13*C13,2)</f>
        <v>0</v>
      </c>
    </row>
    <row r="14" spans="1:6" ht="14.25">
      <c r="A14" s="321"/>
      <c r="B14" s="322"/>
      <c r="C14" s="323" t="s">
        <v>230</v>
      </c>
      <c r="D14" s="309">
        <f>ROUND(SUM(D11:D13),2)</f>
        <v>0</v>
      </c>
      <c r="F14" s="318" t="s">
        <v>182</v>
      </c>
    </row>
    <row r="15" spans="1:4" ht="14.25">
      <c r="A15" s="303"/>
      <c r="B15" s="303"/>
      <c r="C15" s="303"/>
      <c r="D15" s="324"/>
    </row>
    <row r="16" spans="1:6" ht="14.25">
      <c r="A16" s="303"/>
      <c r="B16" s="497" t="s">
        <v>34</v>
      </c>
      <c r="C16" s="497"/>
      <c r="D16" s="309">
        <f>+D14+D6+D10</f>
        <v>0</v>
      </c>
      <c r="F16" s="325" t="s">
        <v>157</v>
      </c>
    </row>
    <row r="17" spans="1:4" ht="14.25">
      <c r="A17" s="321"/>
      <c r="B17" s="303"/>
      <c r="C17" s="326"/>
      <c r="D17" s="327"/>
    </row>
    <row r="18" spans="1:6" ht="14.25">
      <c r="A18" s="310" t="s">
        <v>30</v>
      </c>
      <c r="B18" s="328"/>
      <c r="C18" s="328"/>
      <c r="D18" s="329"/>
      <c r="F18" s="318" t="s">
        <v>156</v>
      </c>
    </row>
    <row r="19" spans="1:6" ht="45" customHeight="1">
      <c r="A19" s="498"/>
      <c r="B19" s="499"/>
      <c r="C19" s="499"/>
      <c r="D19" s="500"/>
      <c r="F19" s="318" t="s">
        <v>185</v>
      </c>
    </row>
    <row r="20" spans="1:4" ht="14.25">
      <c r="A20" s="303"/>
      <c r="B20" s="303"/>
      <c r="C20" s="303"/>
      <c r="D20" s="303"/>
    </row>
    <row r="21" spans="1:6" ht="14.25">
      <c r="A21" s="310" t="s">
        <v>233</v>
      </c>
      <c r="B21" s="330"/>
      <c r="C21" s="330"/>
      <c r="D21" s="331"/>
      <c r="F21" s="318" t="s">
        <v>156</v>
      </c>
    </row>
    <row r="22" spans="1:6" ht="45" customHeight="1">
      <c r="A22" s="492"/>
      <c r="B22" s="493"/>
      <c r="C22" s="493"/>
      <c r="D22" s="494"/>
      <c r="F22" s="318" t="s">
        <v>185</v>
      </c>
    </row>
    <row r="23" spans="1:4" ht="14.25">
      <c r="A23" s="332"/>
      <c r="B23" s="332"/>
      <c r="C23" s="332"/>
      <c r="D23" s="332"/>
    </row>
    <row r="24" spans="1:6" ht="14.25">
      <c r="A24" s="310" t="s">
        <v>234</v>
      </c>
      <c r="B24" s="330"/>
      <c r="C24" s="330"/>
      <c r="D24" s="331"/>
      <c r="F24" s="318" t="s">
        <v>156</v>
      </c>
    </row>
    <row r="25" spans="1:6" ht="45" customHeight="1">
      <c r="A25" s="492"/>
      <c r="B25" s="493"/>
      <c r="C25" s="493"/>
      <c r="D25" s="494"/>
      <c r="F25" s="318" t="s">
        <v>185</v>
      </c>
    </row>
  </sheetData>
  <sheetProtection sheet="1" objects="1" scenarios="1"/>
  <mergeCells count="6">
    <mergeCell ref="A25:D25"/>
    <mergeCell ref="A1:C1"/>
    <mergeCell ref="A2:D2"/>
    <mergeCell ref="B16:C16"/>
    <mergeCell ref="A19:D19"/>
    <mergeCell ref="A22:D22"/>
  </mergeCells>
  <printOptions horizontalCentered="1"/>
  <pageMargins left="0.25" right="0.25" top="0.25" bottom="0.25" header="0.3" footer="0.3"/>
  <pageSetup blackAndWhite="1" fitToHeight="0" fitToWidth="1" horizontalDpi="600" verticalDpi="600" orientation="landscape" r:id="rId1"/>
</worksheet>
</file>

<file path=xl/worksheets/sheet23.xml><?xml version="1.0" encoding="utf-8"?>
<worksheet xmlns="http://schemas.openxmlformats.org/spreadsheetml/2006/main" xmlns:r="http://schemas.openxmlformats.org/officeDocument/2006/relationships">
  <sheetPr>
    <pageSetUpPr fitToPage="1"/>
  </sheetPr>
  <dimension ref="A1:I25"/>
  <sheetViews>
    <sheetView zoomScaleSheetLayoutView="100" zoomScalePageLayoutView="0" workbookViewId="0" topLeftCell="A1">
      <selection activeCell="A1" sqref="A1:F1"/>
    </sheetView>
  </sheetViews>
  <sheetFormatPr defaultColWidth="9.140625" defaultRowHeight="15"/>
  <cols>
    <col min="1" max="7" width="18.140625" style="8" customWidth="1"/>
    <col min="8" max="8" width="2.28125" style="8" customWidth="1"/>
    <col min="9" max="9" width="11.140625" style="8" bestFit="1" customWidth="1"/>
    <col min="10" max="16384" width="9.140625" style="8" customWidth="1"/>
  </cols>
  <sheetData>
    <row r="1" spans="1:9" ht="20.25" customHeight="1">
      <c r="A1" s="480" t="s">
        <v>117</v>
      </c>
      <c r="B1" s="480"/>
      <c r="C1" s="480"/>
      <c r="D1" s="480"/>
      <c r="E1" s="480"/>
      <c r="F1" s="480"/>
      <c r="G1" s="8">
        <f>+'Section A'!B2</f>
        <v>0</v>
      </c>
      <c r="I1" s="19" t="s">
        <v>160</v>
      </c>
    </row>
    <row r="2" spans="1:9" ht="39" customHeight="1">
      <c r="A2" s="485" t="s">
        <v>158</v>
      </c>
      <c r="B2" s="485"/>
      <c r="C2" s="485"/>
      <c r="D2" s="485"/>
      <c r="E2" s="485"/>
      <c r="F2" s="485"/>
      <c r="G2" s="485"/>
      <c r="H2" s="15"/>
      <c r="I2" s="15"/>
    </row>
    <row r="3" spans="1:9" ht="14.25">
      <c r="A3" s="22" t="s">
        <v>3</v>
      </c>
      <c r="B3" s="23"/>
      <c r="C3" s="23"/>
      <c r="D3" s="24" t="s">
        <v>31</v>
      </c>
      <c r="E3" s="25" t="s">
        <v>224</v>
      </c>
      <c r="F3" s="25" t="s">
        <v>225</v>
      </c>
      <c r="G3" s="26" t="s">
        <v>32</v>
      </c>
      <c r="I3" s="13"/>
    </row>
    <row r="4" spans="1:9" ht="21.75" customHeight="1">
      <c r="A4" s="56" t="s">
        <v>187</v>
      </c>
      <c r="B4" s="56"/>
      <c r="C4" s="17"/>
      <c r="D4" s="78">
        <f>+Design!C10</f>
        <v>0</v>
      </c>
      <c r="E4" s="78">
        <f>+Design!C14</f>
        <v>0</v>
      </c>
      <c r="F4" s="78">
        <f>+Design!C18</f>
        <v>0</v>
      </c>
      <c r="G4" s="78">
        <f aca="true" t="shared" si="0" ref="G4:G19">SUM(D4:F4)</f>
        <v>0</v>
      </c>
      <c r="H4" s="57"/>
      <c r="I4" s="13"/>
    </row>
    <row r="5" spans="1:9" ht="21.75" customHeight="1">
      <c r="A5" s="56" t="s">
        <v>188</v>
      </c>
      <c r="B5" s="56"/>
      <c r="C5" s="17"/>
      <c r="D5" s="78">
        <f>+Building!C9</f>
        <v>0</v>
      </c>
      <c r="E5" s="78">
        <f>+Building!C13</f>
        <v>0</v>
      </c>
      <c r="F5" s="78">
        <f>+Building!C17</f>
        <v>0</v>
      </c>
      <c r="G5" s="78">
        <f t="shared" si="0"/>
        <v>0</v>
      </c>
      <c r="H5" s="57"/>
      <c r="I5" s="13"/>
    </row>
    <row r="6" spans="1:9" ht="21.75" customHeight="1">
      <c r="A6" s="56" t="s">
        <v>189</v>
      </c>
      <c r="B6" s="56"/>
      <c r="C6" s="17"/>
      <c r="D6" s="78">
        <f>+EML!D9</f>
        <v>0</v>
      </c>
      <c r="E6" s="78">
        <f>+EML!D13</f>
        <v>0</v>
      </c>
      <c r="F6" s="78">
        <f>+EML!D17</f>
        <v>0</v>
      </c>
      <c r="G6" s="78">
        <f t="shared" si="0"/>
        <v>0</v>
      </c>
      <c r="H6" s="57"/>
      <c r="I6" s="13"/>
    </row>
    <row r="7" spans="1:9" ht="21.75" customHeight="1">
      <c r="A7" s="56" t="s">
        <v>0</v>
      </c>
      <c r="B7" s="56"/>
      <c r="C7" s="17"/>
      <c r="D7" s="78">
        <f>+Equip!D7</f>
        <v>0</v>
      </c>
      <c r="E7" s="78">
        <f>+Equip!D11</f>
        <v>0</v>
      </c>
      <c r="F7" s="78">
        <f>+Equip!D15</f>
        <v>0</v>
      </c>
      <c r="G7" s="78">
        <f t="shared" si="0"/>
        <v>0</v>
      </c>
      <c r="H7" s="57"/>
      <c r="I7" s="13"/>
    </row>
    <row r="8" spans="1:9" ht="21.75" customHeight="1">
      <c r="A8" s="56" t="s">
        <v>190</v>
      </c>
      <c r="B8" s="56"/>
      <c r="C8" s="17"/>
      <c r="D8" s="78">
        <f>+Wiring!D10</f>
        <v>0</v>
      </c>
      <c r="E8" s="78">
        <f>+Wiring!D14</f>
        <v>0</v>
      </c>
      <c r="F8" s="78">
        <f>+Wiring!D18</f>
        <v>0</v>
      </c>
      <c r="G8" s="78">
        <f t="shared" si="0"/>
        <v>0</v>
      </c>
      <c r="H8" s="57"/>
      <c r="I8" s="13"/>
    </row>
    <row r="9" spans="1:9" ht="21.75" customHeight="1">
      <c r="A9" s="56" t="s">
        <v>191</v>
      </c>
      <c r="B9" s="56"/>
      <c r="C9" s="17"/>
      <c r="D9" s="78">
        <f>+Mechanical!D9</f>
        <v>0</v>
      </c>
      <c r="E9" s="78">
        <f>+Mechanical!D13</f>
        <v>0</v>
      </c>
      <c r="F9" s="78">
        <f>+Mechanical!D17</f>
        <v>0</v>
      </c>
      <c r="G9" s="78">
        <f t="shared" si="0"/>
        <v>0</v>
      </c>
      <c r="H9" s="57"/>
      <c r="I9" s="13"/>
    </row>
    <row r="10" spans="1:9" ht="21.75" customHeight="1">
      <c r="A10" s="56" t="s">
        <v>192</v>
      </c>
      <c r="B10" s="56"/>
      <c r="C10" s="17"/>
      <c r="D10" s="78">
        <f>+Paving!D6</f>
        <v>0</v>
      </c>
      <c r="E10" s="78">
        <f>+Paving!D10</f>
        <v>0</v>
      </c>
      <c r="F10" s="78">
        <f>+Paving!D14</f>
        <v>0</v>
      </c>
      <c r="G10" s="78">
        <f t="shared" si="0"/>
        <v>0</v>
      </c>
      <c r="H10" s="57"/>
      <c r="I10" s="13"/>
    </row>
    <row r="11" spans="1:9" ht="21.75" customHeight="1">
      <c r="A11" s="18" t="s">
        <v>193</v>
      </c>
      <c r="B11" s="18"/>
      <c r="C11" s="17"/>
      <c r="D11" s="78">
        <f>+Plumbing!D6</f>
        <v>0</v>
      </c>
      <c r="E11" s="78">
        <f>+Plumbing!D10</f>
        <v>0</v>
      </c>
      <c r="F11" s="78">
        <f>+Plumbing!D14</f>
        <v>0</v>
      </c>
      <c r="G11" s="78">
        <f t="shared" si="0"/>
        <v>0</v>
      </c>
      <c r="H11" s="57"/>
      <c r="I11" s="13"/>
    </row>
    <row r="12" spans="1:9" ht="21.75" customHeight="1">
      <c r="A12" s="56" t="s">
        <v>194</v>
      </c>
      <c r="B12" s="56"/>
      <c r="C12" s="56"/>
      <c r="D12" s="78">
        <f>+ConstructMgmt!C8</f>
        <v>0</v>
      </c>
      <c r="E12" s="78">
        <f>+ConstructMgmt!C12</f>
        <v>0</v>
      </c>
      <c r="F12" s="78">
        <f>+ConstructMgmt!C16</f>
        <v>0</v>
      </c>
      <c r="G12" s="78">
        <f t="shared" si="0"/>
        <v>0</v>
      </c>
      <c r="H12" s="57"/>
      <c r="I12" s="13"/>
    </row>
    <row r="13" spans="1:9" ht="21.75" customHeight="1">
      <c r="A13" s="56" t="s">
        <v>195</v>
      </c>
      <c r="B13" s="56"/>
      <c r="C13" s="17"/>
      <c r="D13" s="78">
        <f>+Construction!C6</f>
        <v>0</v>
      </c>
      <c r="E13" s="78">
        <f>+Construction!C10</f>
        <v>0</v>
      </c>
      <c r="F13" s="78">
        <f>+Construction!C14</f>
        <v>0</v>
      </c>
      <c r="G13" s="78">
        <f t="shared" si="0"/>
        <v>0</v>
      </c>
      <c r="H13" s="57"/>
      <c r="I13" s="13"/>
    </row>
    <row r="14" spans="1:9" ht="21.75" customHeight="1">
      <c r="A14" s="56" t="s">
        <v>196</v>
      </c>
      <c r="B14" s="56"/>
      <c r="C14" s="17"/>
      <c r="D14" s="78">
        <f>+OtherConstruct!C8</f>
        <v>0</v>
      </c>
      <c r="E14" s="78">
        <f>+OtherConstruct!C12</f>
        <v>0</v>
      </c>
      <c r="F14" s="78">
        <f>+OtherConstruct!C16</f>
        <v>0</v>
      </c>
      <c r="G14" s="78">
        <f t="shared" si="0"/>
        <v>0</v>
      </c>
      <c r="H14" s="58"/>
      <c r="I14" s="13"/>
    </row>
    <row r="15" spans="1:9" ht="21.75" customHeight="1">
      <c r="A15" s="56" t="s">
        <v>197</v>
      </c>
      <c r="B15" s="56"/>
      <c r="C15" s="17"/>
      <c r="D15" s="78">
        <f>+Excavation!C8</f>
        <v>0</v>
      </c>
      <c r="E15" s="78">
        <f>+Excavation!C12</f>
        <v>0</v>
      </c>
      <c r="F15" s="78">
        <f>+Excavation!C16</f>
        <v>0</v>
      </c>
      <c r="G15" s="78">
        <f t="shared" si="0"/>
        <v>0</v>
      </c>
      <c r="H15" s="58"/>
      <c r="I15" s="13"/>
    </row>
    <row r="16" spans="1:9" ht="21.75" customHeight="1">
      <c r="A16" s="56" t="s">
        <v>198</v>
      </c>
      <c r="B16" s="56"/>
      <c r="C16" s="17"/>
      <c r="D16" s="78">
        <f>+SiteWork!C7</f>
        <v>0</v>
      </c>
      <c r="E16" s="78">
        <f>+SiteWork!C11</f>
        <v>0</v>
      </c>
      <c r="F16" s="78">
        <f>+SiteWork!C15</f>
        <v>0</v>
      </c>
      <c r="G16" s="78">
        <f t="shared" si="0"/>
        <v>0</v>
      </c>
      <c r="H16" s="58"/>
      <c r="I16" s="13"/>
    </row>
    <row r="17" spans="1:9" ht="21.75" customHeight="1">
      <c r="A17" s="56" t="s">
        <v>199</v>
      </c>
      <c r="B17" s="56"/>
      <c r="C17" s="17"/>
      <c r="D17" s="78">
        <f>+Demolition!C9</f>
        <v>0</v>
      </c>
      <c r="E17" s="78">
        <f>+Demolition!C13</f>
        <v>0</v>
      </c>
      <c r="F17" s="78">
        <f>+Demolition!C17</f>
        <v>0</v>
      </c>
      <c r="G17" s="78">
        <f t="shared" si="0"/>
        <v>0</v>
      </c>
      <c r="H17" s="58"/>
      <c r="I17" s="13"/>
    </row>
    <row r="18" spans="1:9" ht="21.75" customHeight="1">
      <c r="A18" s="56" t="s">
        <v>200</v>
      </c>
      <c r="B18" s="56"/>
      <c r="C18" s="17"/>
      <c r="D18" s="163">
        <f>+Contingency!C7</f>
        <v>0</v>
      </c>
      <c r="E18" s="163">
        <f>+Contingency!C11</f>
        <v>0</v>
      </c>
      <c r="F18" s="163">
        <f>+Contingency!C15</f>
        <v>0</v>
      </c>
      <c r="G18" s="163">
        <f t="shared" si="0"/>
        <v>0</v>
      </c>
      <c r="H18" s="58"/>
      <c r="I18" s="13"/>
    </row>
    <row r="19" spans="1:9" ht="21.75" customHeight="1" hidden="1">
      <c r="A19" s="333" t="s">
        <v>161</v>
      </c>
      <c r="B19" s="333"/>
      <c r="C19" s="334"/>
      <c r="D19" s="335">
        <f>+Indirect!D6</f>
        <v>0</v>
      </c>
      <c r="E19" s="335">
        <f>+Indirect!D10</f>
        <v>0</v>
      </c>
      <c r="F19" s="335">
        <f>+Indirect!D14</f>
        <v>0</v>
      </c>
      <c r="G19" s="335">
        <f t="shared" si="0"/>
        <v>0</v>
      </c>
      <c r="H19" s="58"/>
      <c r="I19" s="13"/>
    </row>
    <row r="20" spans="1:9" ht="21.75" customHeight="1">
      <c r="A20" s="17"/>
      <c r="B20" s="17"/>
      <c r="C20" s="17"/>
      <c r="D20" s="78"/>
      <c r="F20" s="79"/>
      <c r="G20" s="79"/>
      <c r="H20" s="55"/>
      <c r="I20" s="13"/>
    </row>
    <row r="21" spans="1:9" ht="21.75" customHeight="1">
      <c r="A21" s="17"/>
      <c r="B21" s="17"/>
      <c r="C21" s="17"/>
      <c r="D21" s="80"/>
      <c r="F21" s="79"/>
      <c r="G21" s="79"/>
      <c r="H21" s="13"/>
      <c r="I21" s="13"/>
    </row>
    <row r="22" spans="1:9" ht="21.75" customHeight="1">
      <c r="A22" s="225" t="s">
        <v>226</v>
      </c>
      <c r="B22" s="56"/>
      <c r="C22" s="18"/>
      <c r="D22" s="78">
        <f>SUM(D4:D21)</f>
        <v>0</v>
      </c>
      <c r="F22" s="79"/>
      <c r="G22" s="79"/>
      <c r="H22" s="57"/>
      <c r="I22" s="150">
        <f>+D22-'Section A'!E29</f>
        <v>0</v>
      </c>
    </row>
    <row r="23" spans="1:9" ht="21.75" customHeight="1">
      <c r="A23" s="226" t="s">
        <v>224</v>
      </c>
      <c r="B23" s="56"/>
      <c r="C23" s="56"/>
      <c r="E23" s="79">
        <f>SUM(E4:E21)</f>
        <v>0</v>
      </c>
      <c r="F23" s="79"/>
      <c r="G23" s="79"/>
      <c r="H23" s="59"/>
      <c r="I23" s="150">
        <f>+E23-'Section B'!B28-'Section B'!B29</f>
        <v>0</v>
      </c>
    </row>
    <row r="24" spans="1:9" ht="21.75" customHeight="1">
      <c r="A24" s="227" t="s">
        <v>225</v>
      </c>
      <c r="B24" s="56"/>
      <c r="C24" s="56"/>
      <c r="E24" s="78"/>
      <c r="F24" s="79">
        <f>SUM(F4:F22)</f>
        <v>0</v>
      </c>
      <c r="G24" s="79"/>
      <c r="H24" s="59"/>
      <c r="I24" s="150">
        <f>+F24-'Section B'!C28-'Section B'!C29</f>
        <v>0</v>
      </c>
    </row>
    <row r="25" spans="1:9" ht="21.75" customHeight="1">
      <c r="A25" s="22" t="s">
        <v>4</v>
      </c>
      <c r="B25" s="23"/>
      <c r="C25" s="23"/>
      <c r="D25" s="27"/>
      <c r="E25" s="81"/>
      <c r="F25" s="81"/>
      <c r="G25" s="82">
        <f>SUM(G4:G24)</f>
        <v>0</v>
      </c>
      <c r="H25" s="54"/>
      <c r="I25" s="151">
        <f>+G25-D22-F24-E23</f>
        <v>0</v>
      </c>
    </row>
  </sheetData>
  <sheetProtection sheet="1" objects="1" scenarios="1"/>
  <mergeCells count="2">
    <mergeCell ref="A2:G2"/>
    <mergeCell ref="A1:F1"/>
  </mergeCells>
  <printOptions horizontalCentered="1"/>
  <pageMargins left="0.25" right="0.25" top="0.25" bottom="0.25" header="0.3" footer="0.3"/>
  <pageSetup blackAndWhite="1" fitToHeight="0"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N30"/>
  <sheetViews>
    <sheetView zoomScaleSheetLayoutView="100" zoomScalePageLayoutView="0" workbookViewId="0" topLeftCell="A1">
      <selection activeCell="A1" sqref="A1:C1"/>
    </sheetView>
  </sheetViews>
  <sheetFormatPr defaultColWidth="9.140625" defaultRowHeight="15"/>
  <cols>
    <col min="1" max="9" width="14.421875" style="0" customWidth="1"/>
  </cols>
  <sheetData>
    <row r="1" spans="1:9" ht="44.25" customHeight="1" thickBot="1" thickTop="1">
      <c r="A1" s="506" t="s">
        <v>103</v>
      </c>
      <c r="B1" s="448"/>
      <c r="C1" s="449"/>
      <c r="D1" s="447" t="s">
        <v>132</v>
      </c>
      <c r="E1" s="448"/>
      <c r="F1" s="449"/>
      <c r="G1" s="450" t="s">
        <v>153</v>
      </c>
      <c r="H1" s="451"/>
      <c r="I1" s="452"/>
    </row>
    <row r="2" spans="1:9" s="344" customFormat="1" ht="33" customHeight="1" thickBot="1" thickTop="1">
      <c r="A2" s="450" t="str">
        <f>"Organization Name: "&amp;'Section A'!B2</f>
        <v>Organization Name: </v>
      </c>
      <c r="B2" s="451"/>
      <c r="C2" s="451"/>
      <c r="D2" s="455" t="str">
        <f>"CSFA Description: "&amp;'Section A'!D3</f>
        <v>CSFA Description: </v>
      </c>
      <c r="E2" s="456"/>
      <c r="F2" s="457"/>
      <c r="G2" s="450" t="str">
        <f>"NOFO # "&amp;'Section A'!F2</f>
        <v>NOFO # </v>
      </c>
      <c r="H2" s="451"/>
      <c r="I2" s="452"/>
    </row>
    <row r="3" spans="1:9" ht="15" thickBot="1" thickTop="1">
      <c r="A3" s="453" t="str">
        <f>"CSFA # "&amp;'Section A'!B3</f>
        <v>CSFA # </v>
      </c>
      <c r="B3" s="454"/>
      <c r="C3" s="454"/>
      <c r="D3" s="458" t="str">
        <f>"DUNS #"&amp;'Section A'!D2</f>
        <v>DUNS #</v>
      </c>
      <c r="E3" s="459"/>
      <c r="F3" s="460"/>
      <c r="G3" s="450" t="str">
        <f>"Fiscal Year: "&amp;'Section A'!F3</f>
        <v>Fiscal Year: 2021</v>
      </c>
      <c r="H3" s="451"/>
      <c r="I3" s="452"/>
    </row>
    <row r="4" spans="1:9" ht="15" thickBot="1" thickTop="1">
      <c r="A4" s="103" t="s">
        <v>149</v>
      </c>
      <c r="B4" s="103">
        <f>+'Section A'!F4</f>
        <v>0</v>
      </c>
      <c r="C4" s="7"/>
      <c r="D4" s="7"/>
      <c r="E4" s="7"/>
      <c r="F4" s="7"/>
      <c r="G4" s="7"/>
      <c r="H4" s="7"/>
      <c r="I4" s="7"/>
    </row>
    <row r="5" spans="1:9" ht="15" thickTop="1">
      <c r="A5" s="48"/>
      <c r="B5" s="48"/>
      <c r="C5" s="48"/>
      <c r="D5" s="7"/>
      <c r="E5" s="7"/>
      <c r="F5" s="7"/>
      <c r="G5" s="7"/>
      <c r="H5" s="7"/>
      <c r="I5" s="7"/>
    </row>
    <row r="6" spans="1:9" ht="14.25">
      <c r="A6" s="35"/>
      <c r="B6" s="7"/>
      <c r="C6" s="7"/>
      <c r="D6" s="7"/>
      <c r="E6" s="7"/>
      <c r="F6" s="7"/>
      <c r="G6" s="7"/>
      <c r="H6" s="7"/>
      <c r="I6" s="7"/>
    </row>
    <row r="7" spans="1:9" ht="14.25">
      <c r="A7" s="7"/>
      <c r="B7" s="7"/>
      <c r="C7" s="7"/>
      <c r="D7" s="7"/>
      <c r="E7" s="7"/>
      <c r="F7" s="7"/>
      <c r="G7" s="7"/>
      <c r="H7" s="7"/>
      <c r="I7" s="7"/>
    </row>
    <row r="8" spans="1:9" ht="14.25">
      <c r="A8" s="7"/>
      <c r="B8" s="7"/>
      <c r="C8" s="7"/>
      <c r="D8" s="7"/>
      <c r="E8" s="7"/>
      <c r="F8" s="7"/>
      <c r="G8" s="7"/>
      <c r="H8" s="7"/>
      <c r="I8" s="7"/>
    </row>
    <row r="9" spans="1:9" ht="29.25" customHeight="1">
      <c r="A9" s="505" t="s">
        <v>108</v>
      </c>
      <c r="B9" s="505"/>
      <c r="C9" s="505"/>
      <c r="D9" s="503" t="s">
        <v>105</v>
      </c>
      <c r="E9" s="503"/>
      <c r="F9" s="36" t="s">
        <v>104</v>
      </c>
      <c r="G9" s="503" t="s">
        <v>106</v>
      </c>
      <c r="H9" s="503"/>
      <c r="I9" s="36" t="s">
        <v>104</v>
      </c>
    </row>
    <row r="10" spans="1:9" ht="14.25">
      <c r="A10" s="501">
        <f>+'Narrative Summary '!D22</f>
        <v>0</v>
      </c>
      <c r="B10" s="502"/>
      <c r="C10" s="37"/>
      <c r="D10" s="37"/>
      <c r="E10" s="37"/>
      <c r="F10" s="171"/>
      <c r="G10" s="37"/>
      <c r="H10" s="37"/>
      <c r="I10" s="171"/>
    </row>
    <row r="11" spans="1:9" ht="14.25">
      <c r="A11" s="37"/>
      <c r="B11" s="37"/>
      <c r="C11" s="37"/>
      <c r="D11" s="37"/>
      <c r="E11" s="37"/>
      <c r="F11" s="37"/>
      <c r="G11" s="37"/>
      <c r="H11" s="37"/>
      <c r="I11" s="37"/>
    </row>
    <row r="12" spans="1:9" ht="14.25">
      <c r="A12" s="37"/>
      <c r="B12" s="37"/>
      <c r="C12" s="37"/>
      <c r="D12" s="37"/>
      <c r="E12" s="37"/>
      <c r="F12" s="37"/>
      <c r="G12" s="37"/>
      <c r="H12" s="37"/>
      <c r="I12" s="37"/>
    </row>
    <row r="13" spans="1:9" ht="14.25">
      <c r="A13" s="37"/>
      <c r="B13" s="37"/>
      <c r="C13" s="37"/>
      <c r="D13" s="37"/>
      <c r="E13" s="37"/>
      <c r="F13" s="37"/>
      <c r="G13" s="37"/>
      <c r="H13" s="37"/>
      <c r="I13" s="37"/>
    </row>
    <row r="14" spans="1:9" ht="14.25">
      <c r="A14" s="37"/>
      <c r="B14" s="37"/>
      <c r="C14" s="37"/>
      <c r="D14" s="37"/>
      <c r="E14" s="37"/>
      <c r="F14" s="37"/>
      <c r="G14" s="37"/>
      <c r="H14" s="37"/>
      <c r="I14" s="37"/>
    </row>
    <row r="15" spans="1:9" ht="14.25">
      <c r="A15" s="37"/>
      <c r="B15" s="37"/>
      <c r="C15" s="37"/>
      <c r="D15" s="37"/>
      <c r="E15" s="37"/>
      <c r="F15" s="37"/>
      <c r="G15" s="37"/>
      <c r="H15" s="37"/>
      <c r="I15" s="37"/>
    </row>
    <row r="16" spans="1:9" ht="35.25" customHeight="1">
      <c r="A16" s="505" t="s">
        <v>107</v>
      </c>
      <c r="B16" s="505"/>
      <c r="C16" s="505"/>
      <c r="D16" s="503" t="s">
        <v>105</v>
      </c>
      <c r="E16" s="503"/>
      <c r="F16" s="36" t="s">
        <v>104</v>
      </c>
      <c r="G16" s="503" t="s">
        <v>106</v>
      </c>
      <c r="H16" s="503"/>
      <c r="I16" s="36" t="s">
        <v>104</v>
      </c>
    </row>
    <row r="17" spans="1:9" ht="18.75" customHeight="1">
      <c r="A17" s="7"/>
      <c r="B17" s="7"/>
      <c r="C17" s="7"/>
      <c r="D17" s="7"/>
      <c r="E17" s="7"/>
      <c r="F17" s="7"/>
      <c r="G17" s="7"/>
      <c r="H17" s="7"/>
      <c r="I17" s="7"/>
    </row>
    <row r="18" spans="10:14" ht="14.25">
      <c r="J18" s="30"/>
      <c r="K18" s="30"/>
      <c r="L18" s="30"/>
      <c r="M18" s="30"/>
      <c r="N18" s="30"/>
    </row>
    <row r="19" spans="10:14" ht="5.25" customHeight="1">
      <c r="J19" s="30"/>
      <c r="K19" s="30"/>
      <c r="L19" s="30"/>
      <c r="M19" s="30"/>
      <c r="N19" s="30"/>
    </row>
    <row r="20" spans="10:14" ht="58.5" customHeight="1">
      <c r="J20" s="29"/>
      <c r="K20" s="29"/>
      <c r="L20" s="29"/>
      <c r="M20" s="29"/>
      <c r="N20" s="29"/>
    </row>
    <row r="21" spans="1:9" ht="14.25">
      <c r="A21" s="7"/>
      <c r="B21" s="7"/>
      <c r="C21" s="7"/>
      <c r="D21" s="7"/>
      <c r="E21" s="7"/>
      <c r="F21" s="7"/>
      <c r="G21" s="7"/>
      <c r="H21" s="7"/>
      <c r="I21" s="7"/>
    </row>
    <row r="22" spans="1:9" ht="14.25">
      <c r="A22" s="32" t="s">
        <v>80</v>
      </c>
      <c r="B22" s="30"/>
      <c r="C22" s="30"/>
      <c r="D22" s="30"/>
      <c r="E22" s="30"/>
      <c r="F22" s="30"/>
      <c r="G22" s="30"/>
      <c r="H22" s="30"/>
      <c r="I22" s="30"/>
    </row>
    <row r="23" spans="1:9" ht="7.5" customHeight="1">
      <c r="A23" s="31"/>
      <c r="B23" s="30"/>
      <c r="C23" s="30"/>
      <c r="D23" s="30"/>
      <c r="E23" s="30"/>
      <c r="F23" s="30"/>
      <c r="G23" s="30"/>
      <c r="H23" s="30"/>
      <c r="I23" s="30"/>
    </row>
    <row r="24" spans="1:9" ht="49.5" customHeight="1">
      <c r="A24" s="504" t="s">
        <v>83</v>
      </c>
      <c r="B24" s="504"/>
      <c r="C24" s="504"/>
      <c r="D24" s="504"/>
      <c r="E24" s="504"/>
      <c r="F24" s="504"/>
      <c r="G24" s="504"/>
      <c r="H24" s="504"/>
      <c r="I24" s="504"/>
    </row>
    <row r="25" spans="1:9" ht="14.25">
      <c r="A25" s="7"/>
      <c r="B25" s="7"/>
      <c r="C25" s="7"/>
      <c r="D25" s="7"/>
      <c r="E25" s="7"/>
      <c r="F25" s="7"/>
      <c r="G25" s="7"/>
      <c r="H25" s="7"/>
      <c r="I25" s="7"/>
    </row>
    <row r="26" spans="1:9" ht="14.25">
      <c r="A26" s="7"/>
      <c r="B26" s="7"/>
      <c r="C26" s="7"/>
      <c r="D26" s="7"/>
      <c r="E26" s="7"/>
      <c r="F26" s="7"/>
      <c r="G26" s="7"/>
      <c r="H26" s="7"/>
      <c r="I26" s="7"/>
    </row>
    <row r="27" spans="1:9" ht="14.25">
      <c r="A27" s="7"/>
      <c r="B27" s="7"/>
      <c r="C27" s="7"/>
      <c r="D27" s="7"/>
      <c r="E27" s="7"/>
      <c r="F27" s="7"/>
      <c r="G27" s="7"/>
      <c r="H27" s="7"/>
      <c r="I27" s="7"/>
    </row>
    <row r="28" spans="1:9" ht="14.25">
      <c r="A28" s="7"/>
      <c r="B28" s="7"/>
      <c r="C28" s="7"/>
      <c r="D28" s="7"/>
      <c r="E28" s="7"/>
      <c r="F28" s="7"/>
      <c r="G28" s="7"/>
      <c r="H28" s="7"/>
      <c r="I28" s="7"/>
    </row>
    <row r="29" spans="1:9" ht="14.25">
      <c r="A29" s="7"/>
      <c r="B29" s="7"/>
      <c r="C29" s="7"/>
      <c r="D29" s="7"/>
      <c r="E29" s="7"/>
      <c r="F29" s="7"/>
      <c r="G29" s="7"/>
      <c r="H29" s="7"/>
      <c r="I29" s="7"/>
    </row>
    <row r="30" spans="1:9" ht="14.25">
      <c r="A30" s="7"/>
      <c r="B30" s="7"/>
      <c r="C30" s="7"/>
      <c r="D30" s="7"/>
      <c r="E30" s="7"/>
      <c r="F30" s="7"/>
      <c r="G30" s="7"/>
      <c r="H30" s="7"/>
      <c r="I30" s="7"/>
    </row>
  </sheetData>
  <sheetProtection/>
  <mergeCells count="17">
    <mergeCell ref="G2:I2"/>
    <mergeCell ref="A3:C3"/>
    <mergeCell ref="D3:F3"/>
    <mergeCell ref="G3:I3"/>
    <mergeCell ref="G9:H9"/>
    <mergeCell ref="D9:E9"/>
    <mergeCell ref="A9:C9"/>
    <mergeCell ref="A10:B10"/>
    <mergeCell ref="D16:E16"/>
    <mergeCell ref="G16:H16"/>
    <mergeCell ref="A24:I24"/>
    <mergeCell ref="A16:C16"/>
    <mergeCell ref="A1:C1"/>
    <mergeCell ref="D1:F1"/>
    <mergeCell ref="G1:I1"/>
    <mergeCell ref="A2:C2"/>
    <mergeCell ref="D2:F2"/>
  </mergeCells>
  <printOptions horizontalCentered="1"/>
  <pageMargins left="0.25" right="0.25" top="0.25" bottom="0.25" header="0" footer="0"/>
  <pageSetup blackAndWhite="1" fitToHeight="0" fitToWidth="1" horizontalDpi="600" verticalDpi="600" orientation="landscape" r:id="rId1"/>
</worksheet>
</file>

<file path=xl/worksheets/sheet3.xml><?xml version="1.0" encoding="utf-8"?>
<worksheet xmlns="http://schemas.openxmlformats.org/spreadsheetml/2006/main" xmlns:r="http://schemas.openxmlformats.org/officeDocument/2006/relationships">
  <sheetPr>
    <pageSetUpPr fitToPage="1"/>
  </sheetPr>
  <dimension ref="B1:AD45"/>
  <sheetViews>
    <sheetView zoomScaleSheetLayoutView="100" zoomScalePageLayoutView="0" workbookViewId="0" topLeftCell="A13">
      <selection activeCell="A1" sqref="A1"/>
    </sheetView>
  </sheetViews>
  <sheetFormatPr defaultColWidth="9.140625" defaultRowHeight="15"/>
  <cols>
    <col min="1" max="1" width="2.7109375" style="111" customWidth="1"/>
    <col min="2" max="2" width="4.140625" style="111" customWidth="1"/>
    <col min="3" max="3" width="3.7109375" style="111" customWidth="1"/>
    <col min="4" max="4" width="4.00390625" style="111" customWidth="1"/>
    <col min="5" max="5" width="15.421875" style="111" customWidth="1"/>
    <col min="6" max="6" width="14.7109375" style="111" customWidth="1"/>
    <col min="7" max="7" width="19.140625" style="111" customWidth="1"/>
    <col min="8" max="8" width="9.57421875" style="111" customWidth="1"/>
    <col min="9" max="9" width="7.00390625" style="111" customWidth="1"/>
    <col min="10" max="10" width="9.57421875" style="111" customWidth="1"/>
    <col min="11" max="11" width="5.140625" style="111" customWidth="1"/>
    <col min="12" max="12" width="3.421875" style="111" customWidth="1"/>
    <col min="13" max="13" width="13.140625" style="111" customWidth="1"/>
    <col min="14" max="14" width="2.57421875" style="111" customWidth="1"/>
    <col min="15" max="15" width="15.7109375" style="111" customWidth="1"/>
    <col min="16" max="16" width="3.00390625" style="111" customWidth="1"/>
    <col min="17" max="17" width="3.421875" style="111" customWidth="1"/>
    <col min="18" max="18" width="2.28125" style="111" customWidth="1"/>
    <col min="19" max="19" width="2.421875" style="111" customWidth="1"/>
    <col min="20" max="20" width="9.140625" style="111" customWidth="1"/>
    <col min="21" max="21" width="16.140625" style="111" customWidth="1"/>
    <col min="22" max="16384" width="9.140625" style="111" customWidth="1"/>
  </cols>
  <sheetData>
    <row r="1" spans="2:16" ht="12.75" customHeight="1">
      <c r="B1" s="111" t="s">
        <v>12</v>
      </c>
      <c r="F1" s="419">
        <f>+'Section A'!B2</f>
        <v>0</v>
      </c>
      <c r="G1" s="419"/>
      <c r="H1" s="419"/>
      <c r="I1" s="419"/>
      <c r="J1" s="419"/>
      <c r="K1" s="419"/>
      <c r="L1" s="419"/>
      <c r="M1" s="111" t="s">
        <v>129</v>
      </c>
      <c r="O1" s="420">
        <f>+'Section A'!F2</f>
        <v>0</v>
      </c>
      <c r="P1" s="420"/>
    </row>
    <row r="2" spans="2:10" ht="15" customHeight="1">
      <c r="B2" s="408" t="s">
        <v>123</v>
      </c>
      <c r="C2" s="408"/>
      <c r="D2" s="408"/>
      <c r="E2" s="408"/>
      <c r="F2" s="408"/>
      <c r="G2" s="408"/>
      <c r="H2" s="408"/>
      <c r="I2" s="408"/>
      <c r="J2" s="408"/>
    </row>
    <row r="3" spans="2:17" ht="13.5" customHeight="1">
      <c r="B3" s="108"/>
      <c r="C3" s="409" t="s">
        <v>126</v>
      </c>
      <c r="D3" s="409"/>
      <c r="E3" s="409"/>
      <c r="F3" s="409"/>
      <c r="G3" s="409"/>
      <c r="H3" s="409"/>
      <c r="I3" s="409"/>
      <c r="J3" s="409"/>
      <c r="K3" s="409"/>
      <c r="L3" s="409"/>
      <c r="M3" s="409"/>
      <c r="N3" s="409"/>
      <c r="O3" s="409"/>
      <c r="P3" s="409"/>
      <c r="Q3" s="409"/>
    </row>
    <row r="4" spans="2:17" ht="6.75" customHeight="1">
      <c r="B4" s="108"/>
      <c r="C4" s="108"/>
      <c r="D4" s="108"/>
      <c r="E4" s="108"/>
      <c r="F4" s="108"/>
      <c r="G4" s="108"/>
      <c r="H4" s="108"/>
      <c r="I4" s="108"/>
      <c r="J4" s="108"/>
      <c r="K4" s="108"/>
      <c r="L4" s="108"/>
      <c r="M4" s="108"/>
      <c r="N4" s="108"/>
      <c r="O4" s="108"/>
      <c r="P4" s="108"/>
      <c r="Q4" s="108"/>
    </row>
    <row r="5" spans="2:26" ht="45.75" customHeight="1">
      <c r="B5" s="112" t="s">
        <v>35</v>
      </c>
      <c r="C5" s="130"/>
      <c r="D5" s="113"/>
      <c r="E5" s="404" t="s">
        <v>102</v>
      </c>
      <c r="F5" s="404"/>
      <c r="G5" s="404"/>
      <c r="H5" s="404"/>
      <c r="I5" s="404"/>
      <c r="J5" s="404"/>
      <c r="K5" s="404"/>
      <c r="L5" s="404"/>
      <c r="M5" s="404"/>
      <c r="N5" s="404"/>
      <c r="O5" s="404"/>
      <c r="P5" s="404"/>
      <c r="Q5" s="405"/>
      <c r="R5" s="114"/>
      <c r="T5" s="413" t="s">
        <v>177</v>
      </c>
      <c r="U5" s="413"/>
      <c r="V5" s="413"/>
      <c r="W5" s="413"/>
      <c r="X5" s="413"/>
      <c r="Y5" s="413"/>
      <c r="Z5" s="413"/>
    </row>
    <row r="6" spans="2:30" ht="15" customHeight="1">
      <c r="B6" s="115"/>
      <c r="C6" s="116"/>
      <c r="D6" s="116"/>
      <c r="E6" s="410" t="s">
        <v>44</v>
      </c>
      <c r="F6" s="410"/>
      <c r="G6" s="410"/>
      <c r="H6" s="410"/>
      <c r="I6" s="410"/>
      <c r="J6" s="410"/>
      <c r="K6" s="410"/>
      <c r="L6" s="410"/>
      <c r="M6" s="410"/>
      <c r="N6" s="410"/>
      <c r="O6" s="410"/>
      <c r="P6" s="410"/>
      <c r="Q6" s="411"/>
      <c r="R6" s="114"/>
      <c r="T6" s="117"/>
      <c r="U6" s="114"/>
      <c r="V6" s="114"/>
      <c r="W6" s="114"/>
      <c r="X6" s="114"/>
      <c r="Y6" s="114"/>
      <c r="Z6" s="114"/>
      <c r="AA6" s="114"/>
      <c r="AB6" s="114"/>
      <c r="AC6" s="114"/>
      <c r="AD6" s="114"/>
    </row>
    <row r="7" spans="2:30" ht="6.75" customHeight="1">
      <c r="B7" s="118"/>
      <c r="C7" s="110"/>
      <c r="D7" s="110"/>
      <c r="E7" s="110"/>
      <c r="F7" s="110"/>
      <c r="G7" s="110"/>
      <c r="H7" s="110"/>
      <c r="I7" s="110"/>
      <c r="J7" s="110"/>
      <c r="K7" s="110"/>
      <c r="L7" s="110"/>
      <c r="M7" s="110"/>
      <c r="N7" s="110"/>
      <c r="O7" s="110"/>
      <c r="P7" s="110"/>
      <c r="Q7" s="110"/>
      <c r="R7" s="114"/>
      <c r="T7" s="114"/>
      <c r="U7" s="114"/>
      <c r="V7" s="114"/>
      <c r="W7" s="114"/>
      <c r="X7" s="114"/>
      <c r="Y7" s="114"/>
      <c r="Z7" s="114"/>
      <c r="AA7" s="114"/>
      <c r="AB7" s="114"/>
      <c r="AC7" s="114"/>
      <c r="AD7" s="114"/>
    </row>
    <row r="8" spans="2:30" ht="28.5" customHeight="1">
      <c r="B8" s="412" t="s">
        <v>167</v>
      </c>
      <c r="C8" s="412"/>
      <c r="D8" s="412"/>
      <c r="E8" s="412"/>
      <c r="F8" s="412"/>
      <c r="G8" s="412"/>
      <c r="H8" s="412"/>
      <c r="I8" s="412"/>
      <c r="J8" s="412"/>
      <c r="K8" s="412"/>
      <c r="L8" s="412"/>
      <c r="M8" s="412"/>
      <c r="N8" s="412"/>
      <c r="O8" s="412"/>
      <c r="P8" s="412"/>
      <c r="Q8" s="412"/>
      <c r="R8" s="114"/>
      <c r="T8" s="413" t="s">
        <v>178</v>
      </c>
      <c r="U8" s="413"/>
      <c r="V8" s="413"/>
      <c r="W8" s="413"/>
      <c r="X8" s="413"/>
      <c r="Y8" s="117"/>
      <c r="Z8" s="119"/>
      <c r="AA8" s="119"/>
      <c r="AB8" s="119"/>
      <c r="AC8" s="119"/>
      <c r="AD8" s="119"/>
    </row>
    <row r="9" spans="2:30" ht="18" customHeight="1">
      <c r="B9" s="108"/>
      <c r="C9" s="120" t="s">
        <v>49</v>
      </c>
      <c r="D9" s="412" t="s">
        <v>124</v>
      </c>
      <c r="E9" s="412"/>
      <c r="F9" s="412"/>
      <c r="G9" s="412"/>
      <c r="H9" s="412"/>
      <c r="I9" s="412"/>
      <c r="J9" s="412"/>
      <c r="K9" s="412"/>
      <c r="L9" s="412"/>
      <c r="M9" s="412"/>
      <c r="N9" s="412"/>
      <c r="O9" s="412"/>
      <c r="P9" s="412"/>
      <c r="Q9" s="412"/>
      <c r="R9" s="114"/>
      <c r="T9" s="121"/>
      <c r="U9" s="122"/>
      <c r="V9" s="122"/>
      <c r="W9" s="122"/>
      <c r="X9" s="122"/>
      <c r="Y9" s="122"/>
      <c r="Z9" s="122"/>
      <c r="AA9" s="122"/>
      <c r="AB9" s="122"/>
      <c r="AC9" s="122"/>
      <c r="AD9" s="122"/>
    </row>
    <row r="10" spans="2:30" ht="17.25" customHeight="1">
      <c r="B10" s="108"/>
      <c r="C10" s="120" t="s">
        <v>50</v>
      </c>
      <c r="D10" s="412" t="s">
        <v>52</v>
      </c>
      <c r="E10" s="412"/>
      <c r="F10" s="412"/>
      <c r="G10" s="412"/>
      <c r="H10" s="412"/>
      <c r="I10" s="412"/>
      <c r="J10" s="412"/>
      <c r="K10" s="412"/>
      <c r="L10" s="412"/>
      <c r="M10" s="412"/>
      <c r="N10" s="412"/>
      <c r="O10" s="412"/>
      <c r="P10" s="412"/>
      <c r="Q10" s="412"/>
      <c r="R10" s="114"/>
      <c r="T10" s="123"/>
      <c r="U10" s="124"/>
      <c r="V10" s="124"/>
      <c r="W10" s="124"/>
      <c r="X10" s="124"/>
      <c r="Y10" s="124"/>
      <c r="Z10" s="124"/>
      <c r="AA10" s="124"/>
      <c r="AB10" s="124"/>
      <c r="AC10" s="124"/>
      <c r="AD10" s="124"/>
    </row>
    <row r="11" spans="2:30" ht="14.25" customHeight="1">
      <c r="B11" s="110"/>
      <c r="C11" s="120" t="s">
        <v>51</v>
      </c>
      <c r="D11" s="414" t="s">
        <v>168</v>
      </c>
      <c r="E11" s="414"/>
      <c r="F11" s="414"/>
      <c r="G11" s="414"/>
      <c r="H11" s="414"/>
      <c r="I11" s="414"/>
      <c r="J11" s="414"/>
      <c r="K11" s="414"/>
      <c r="L11" s="414"/>
      <c r="M11" s="414"/>
      <c r="N11" s="414"/>
      <c r="O11" s="414"/>
      <c r="P11" s="414"/>
      <c r="Q11" s="414"/>
      <c r="R11" s="114"/>
      <c r="T11" s="403"/>
      <c r="U11" s="403"/>
      <c r="V11" s="403"/>
      <c r="W11" s="403"/>
      <c r="X11" s="403"/>
      <c r="Y11" s="403"/>
      <c r="Z11" s="114"/>
      <c r="AA11" s="114"/>
      <c r="AB11" s="114"/>
      <c r="AC11" s="114"/>
      <c r="AD11" s="114"/>
    </row>
    <row r="12" spans="2:25" ht="8.25" customHeight="1">
      <c r="B12" s="110"/>
      <c r="C12" s="125"/>
      <c r="D12" s="125"/>
      <c r="E12" s="125"/>
      <c r="F12" s="125"/>
      <c r="G12" s="125"/>
      <c r="H12" s="125"/>
      <c r="I12" s="125"/>
      <c r="J12" s="125"/>
      <c r="K12" s="125"/>
      <c r="L12" s="125"/>
      <c r="M12" s="125"/>
      <c r="N12" s="125"/>
      <c r="O12" s="125"/>
      <c r="P12" s="125"/>
      <c r="Q12" s="110"/>
      <c r="R12" s="114"/>
      <c r="T12" s="126"/>
      <c r="U12" s="126"/>
      <c r="V12" s="126"/>
      <c r="W12" s="126"/>
      <c r="X12" s="126"/>
      <c r="Y12" s="126"/>
    </row>
    <row r="13" spans="2:18" ht="42" customHeight="1">
      <c r="B13" s="345" t="s">
        <v>36</v>
      </c>
      <c r="C13" s="349"/>
      <c r="D13" s="113"/>
      <c r="E13" s="404" t="s">
        <v>54</v>
      </c>
      <c r="F13" s="404"/>
      <c r="G13" s="404"/>
      <c r="H13" s="404"/>
      <c r="I13" s="404"/>
      <c r="J13" s="404"/>
      <c r="K13" s="404"/>
      <c r="L13" s="404"/>
      <c r="M13" s="404"/>
      <c r="N13" s="404"/>
      <c r="O13" s="404"/>
      <c r="P13" s="404"/>
      <c r="Q13" s="405"/>
      <c r="R13" s="114"/>
    </row>
    <row r="14" spans="2:18" ht="13.5" customHeight="1">
      <c r="B14" s="127"/>
      <c r="C14" s="128"/>
      <c r="D14" s="110"/>
      <c r="E14" s="406" t="s">
        <v>43</v>
      </c>
      <c r="F14" s="406"/>
      <c r="G14" s="406"/>
      <c r="H14" s="406"/>
      <c r="I14" s="406"/>
      <c r="J14" s="406"/>
      <c r="K14" s="406"/>
      <c r="L14" s="406"/>
      <c r="M14" s="406"/>
      <c r="N14" s="406"/>
      <c r="O14" s="406"/>
      <c r="P14" s="406"/>
      <c r="Q14" s="407"/>
      <c r="R14" s="114"/>
    </row>
    <row r="15" spans="2:18" ht="48.75" customHeight="1">
      <c r="B15" s="346" t="s">
        <v>37</v>
      </c>
      <c r="C15" s="128"/>
      <c r="D15" s="110"/>
      <c r="E15" s="415" t="s">
        <v>169</v>
      </c>
      <c r="F15" s="415"/>
      <c r="G15" s="415"/>
      <c r="H15" s="415"/>
      <c r="I15" s="415"/>
      <c r="J15" s="415"/>
      <c r="K15" s="415"/>
      <c r="L15" s="415"/>
      <c r="M15" s="415"/>
      <c r="N15" s="415"/>
      <c r="O15" s="415"/>
      <c r="P15" s="415"/>
      <c r="Q15" s="416"/>
      <c r="R15" s="114"/>
    </row>
    <row r="16" spans="2:26" ht="18" customHeight="1">
      <c r="B16" s="129"/>
      <c r="C16" s="116"/>
      <c r="D16" s="116"/>
      <c r="E16" s="410" t="s">
        <v>48</v>
      </c>
      <c r="F16" s="417"/>
      <c r="G16" s="417"/>
      <c r="H16" s="417"/>
      <c r="I16" s="417"/>
      <c r="J16" s="417"/>
      <c r="K16" s="417"/>
      <c r="L16" s="417"/>
      <c r="M16" s="417"/>
      <c r="N16" s="417"/>
      <c r="O16" s="417"/>
      <c r="P16" s="417"/>
      <c r="Q16" s="418"/>
      <c r="R16" s="114"/>
      <c r="U16" s="403"/>
      <c r="V16" s="403"/>
      <c r="W16" s="403"/>
      <c r="X16" s="403"/>
      <c r="Y16" s="403"/>
      <c r="Z16" s="403"/>
    </row>
    <row r="17" spans="2:18" ht="5.25" customHeight="1">
      <c r="B17" s="108"/>
      <c r="C17" s="110"/>
      <c r="D17" s="110"/>
      <c r="E17" s="110"/>
      <c r="F17" s="110"/>
      <c r="G17" s="110"/>
      <c r="H17" s="110"/>
      <c r="I17" s="110"/>
      <c r="J17" s="110"/>
      <c r="K17" s="110"/>
      <c r="L17" s="110"/>
      <c r="M17" s="110"/>
      <c r="N17" s="110"/>
      <c r="O17" s="110"/>
      <c r="P17" s="110"/>
      <c r="Q17" s="110"/>
      <c r="R17" s="114"/>
    </row>
    <row r="18" spans="2:18" ht="37.5" customHeight="1">
      <c r="B18" s="345" t="s">
        <v>38</v>
      </c>
      <c r="C18" s="130"/>
      <c r="D18" s="113"/>
      <c r="E18" s="404" t="s">
        <v>125</v>
      </c>
      <c r="F18" s="404"/>
      <c r="G18" s="404"/>
      <c r="H18" s="404"/>
      <c r="I18" s="404"/>
      <c r="J18" s="404"/>
      <c r="K18" s="404"/>
      <c r="L18" s="404"/>
      <c r="M18" s="404"/>
      <c r="N18" s="404"/>
      <c r="O18" s="404"/>
      <c r="P18" s="404"/>
      <c r="Q18" s="405"/>
      <c r="R18" s="114"/>
    </row>
    <row r="19" spans="2:17" ht="27" customHeight="1">
      <c r="B19" s="129"/>
      <c r="C19" s="116"/>
      <c r="D19" s="116"/>
      <c r="E19" s="410" t="s">
        <v>53</v>
      </c>
      <c r="F19" s="410"/>
      <c r="G19" s="410"/>
      <c r="H19" s="410"/>
      <c r="I19" s="410"/>
      <c r="J19" s="410"/>
      <c r="K19" s="410"/>
      <c r="L19" s="410"/>
      <c r="M19" s="410"/>
      <c r="N19" s="410"/>
      <c r="O19" s="410"/>
      <c r="P19" s="410"/>
      <c r="Q19" s="411"/>
    </row>
    <row r="20" spans="2:17" ht="6" customHeight="1">
      <c r="B20" s="108"/>
      <c r="C20" s="108"/>
      <c r="D20" s="108"/>
      <c r="E20" s="108"/>
      <c r="F20" s="108"/>
      <c r="G20" s="108"/>
      <c r="H20" s="108"/>
      <c r="I20" s="108"/>
      <c r="J20" s="108"/>
      <c r="K20" s="108"/>
      <c r="L20" s="108"/>
      <c r="M20" s="108"/>
      <c r="N20" s="108"/>
      <c r="O20" s="108"/>
      <c r="P20" s="108"/>
      <c r="Q20" s="108"/>
    </row>
    <row r="21" spans="2:17" ht="12.75">
      <c r="B21" s="422" t="s">
        <v>41</v>
      </c>
      <c r="C21" s="425"/>
      <c r="D21" s="113"/>
      <c r="E21" s="130" t="s">
        <v>46</v>
      </c>
      <c r="F21" s="113"/>
      <c r="G21" s="113"/>
      <c r="H21" s="113"/>
      <c r="I21" s="113"/>
      <c r="J21" s="113"/>
      <c r="K21" s="113"/>
      <c r="L21" s="113"/>
      <c r="M21" s="113"/>
      <c r="N21" s="113"/>
      <c r="O21" s="113"/>
      <c r="P21" s="113"/>
      <c r="Q21" s="131"/>
    </row>
    <row r="22" spans="2:17" ht="15" customHeight="1">
      <c r="B22" s="423"/>
      <c r="C22" s="426"/>
      <c r="D22" s="110"/>
      <c r="E22" s="132" t="s">
        <v>40</v>
      </c>
      <c r="F22" s="428" t="s">
        <v>39</v>
      </c>
      <c r="G22" s="428"/>
      <c r="H22" s="428"/>
      <c r="I22" s="428"/>
      <c r="J22" s="428"/>
      <c r="K22" s="428"/>
      <c r="L22" s="428"/>
      <c r="M22" s="428"/>
      <c r="N22" s="428"/>
      <c r="O22" s="428"/>
      <c r="P22" s="428"/>
      <c r="Q22" s="429"/>
    </row>
    <row r="23" spans="2:17" ht="14.25" customHeight="1">
      <c r="B23" s="423"/>
      <c r="C23" s="426"/>
      <c r="D23" s="110"/>
      <c r="E23" s="132" t="s">
        <v>40</v>
      </c>
      <c r="F23" s="430" t="s">
        <v>170</v>
      </c>
      <c r="G23" s="430"/>
      <c r="H23" s="430"/>
      <c r="I23" s="430"/>
      <c r="J23" s="430"/>
      <c r="K23" s="430"/>
      <c r="L23" s="430"/>
      <c r="M23" s="430"/>
      <c r="N23" s="430"/>
      <c r="O23" s="430"/>
      <c r="P23" s="430"/>
      <c r="Q23" s="431"/>
    </row>
    <row r="24" spans="2:17" ht="12.75" customHeight="1">
      <c r="B24" s="424"/>
      <c r="C24" s="427"/>
      <c r="D24" s="116"/>
      <c r="E24" s="133" t="s">
        <v>42</v>
      </c>
      <c r="F24" s="134"/>
      <c r="G24" s="134"/>
      <c r="H24" s="134"/>
      <c r="I24" s="134"/>
      <c r="J24" s="116"/>
      <c r="K24" s="116"/>
      <c r="L24" s="116"/>
      <c r="M24" s="116"/>
      <c r="N24" s="116"/>
      <c r="O24" s="116"/>
      <c r="P24" s="116"/>
      <c r="Q24" s="109"/>
    </row>
    <row r="25" spans="2:17" ht="12.75" customHeight="1">
      <c r="B25" s="132"/>
      <c r="C25" s="135"/>
      <c r="D25" s="110"/>
      <c r="E25" s="347"/>
      <c r="F25" s="128"/>
      <c r="G25" s="128"/>
      <c r="H25" s="128"/>
      <c r="I25" s="128"/>
      <c r="J25" s="110"/>
      <c r="K25" s="110"/>
      <c r="L25" s="110"/>
      <c r="M25" s="110"/>
      <c r="N25" s="110"/>
      <c r="O25" s="110"/>
      <c r="P25" s="110"/>
      <c r="Q25" s="110"/>
    </row>
    <row r="26" spans="2:17" ht="27" customHeight="1">
      <c r="B26" s="136" t="s">
        <v>127</v>
      </c>
      <c r="C26" s="350" t="s">
        <v>239</v>
      </c>
      <c r="D26" s="137"/>
      <c r="E26" s="432" t="s">
        <v>171</v>
      </c>
      <c r="F26" s="432"/>
      <c r="G26" s="432"/>
      <c r="H26" s="432"/>
      <c r="I26" s="432"/>
      <c r="J26" s="432"/>
      <c r="K26" s="432"/>
      <c r="L26" s="432"/>
      <c r="M26" s="432"/>
      <c r="N26" s="432"/>
      <c r="O26" s="432"/>
      <c r="P26" s="432"/>
      <c r="Q26" s="433"/>
    </row>
    <row r="27" spans="2:17" ht="17.25" customHeight="1" thickBot="1">
      <c r="B27" s="108"/>
      <c r="C27" s="108"/>
      <c r="D27" s="108"/>
      <c r="E27" s="108"/>
      <c r="F27" s="108"/>
      <c r="G27" s="108"/>
      <c r="H27" s="108"/>
      <c r="I27" s="108"/>
      <c r="J27" s="108"/>
      <c r="K27" s="108"/>
      <c r="L27" s="108"/>
      <c r="M27" s="108"/>
      <c r="N27" s="108"/>
      <c r="O27" s="108"/>
      <c r="P27" s="108"/>
      <c r="Q27" s="108"/>
    </row>
    <row r="28" spans="2:17" ht="5.25" customHeight="1" thickTop="1">
      <c r="B28" s="108"/>
      <c r="C28" s="108"/>
      <c r="D28" s="108"/>
      <c r="E28" s="108"/>
      <c r="F28" s="108"/>
      <c r="G28" s="138"/>
      <c r="H28" s="139"/>
      <c r="I28" s="139"/>
      <c r="J28" s="139"/>
      <c r="K28" s="139"/>
      <c r="L28" s="139"/>
      <c r="M28" s="139"/>
      <c r="N28" s="139"/>
      <c r="O28" s="139"/>
      <c r="P28" s="139"/>
      <c r="Q28" s="140"/>
    </row>
    <row r="29" spans="2:17" ht="14.25" customHeight="1">
      <c r="B29" s="434" t="s">
        <v>45</v>
      </c>
      <c r="C29" s="434"/>
      <c r="D29" s="434"/>
      <c r="E29" s="434"/>
      <c r="F29" s="435"/>
      <c r="G29" s="436" t="s">
        <v>172</v>
      </c>
      <c r="H29" s="415"/>
      <c r="I29" s="437"/>
      <c r="J29" s="437"/>
      <c r="K29" s="123" t="s">
        <v>163</v>
      </c>
      <c r="L29" s="438"/>
      <c r="M29" s="438"/>
      <c r="N29" s="121"/>
      <c r="O29" s="114" t="s">
        <v>173</v>
      </c>
      <c r="P29" s="123"/>
      <c r="Q29" s="141"/>
    </row>
    <row r="30" spans="2:17" ht="14.25" customHeight="1">
      <c r="B30" s="434"/>
      <c r="C30" s="434"/>
      <c r="D30" s="434"/>
      <c r="E30" s="434"/>
      <c r="F30" s="435"/>
      <c r="G30" s="436" t="s">
        <v>174</v>
      </c>
      <c r="H30" s="415"/>
      <c r="I30" s="415"/>
      <c r="J30" s="437"/>
      <c r="K30" s="437"/>
      <c r="L30" s="437"/>
      <c r="M30" s="437"/>
      <c r="N30" s="437"/>
      <c r="O30" s="437"/>
      <c r="P30" s="437"/>
      <c r="Q30" s="142"/>
    </row>
    <row r="31" spans="2:17" ht="14.25" customHeight="1">
      <c r="B31" s="434"/>
      <c r="C31" s="434"/>
      <c r="D31" s="434"/>
      <c r="E31" s="434"/>
      <c r="F31" s="435"/>
      <c r="G31" s="143" t="s">
        <v>164</v>
      </c>
      <c r="H31" s="144">
        <v>0</v>
      </c>
      <c r="I31" s="126" t="s">
        <v>175</v>
      </c>
      <c r="J31" s="404" t="s">
        <v>176</v>
      </c>
      <c r="K31" s="404"/>
      <c r="L31" s="404"/>
      <c r="M31" s="439"/>
      <c r="N31" s="439"/>
      <c r="O31" s="439"/>
      <c r="P31" s="439"/>
      <c r="Q31" s="142"/>
    </row>
    <row r="32" spans="2:17" ht="5.25" customHeight="1" thickBot="1">
      <c r="B32" s="108"/>
      <c r="C32" s="108"/>
      <c r="D32" s="108"/>
      <c r="E32" s="108"/>
      <c r="F32" s="108"/>
      <c r="G32" s="145"/>
      <c r="H32" s="146"/>
      <c r="I32" s="146"/>
      <c r="J32" s="146"/>
      <c r="K32" s="146"/>
      <c r="L32" s="146"/>
      <c r="M32" s="146"/>
      <c r="N32" s="146"/>
      <c r="O32" s="146"/>
      <c r="P32" s="146"/>
      <c r="Q32" s="147"/>
    </row>
    <row r="33" spans="2:17" ht="13.5" thickTop="1">
      <c r="B33" s="108"/>
      <c r="C33" s="108"/>
      <c r="D33" s="108"/>
      <c r="E33" s="108"/>
      <c r="F33" s="108"/>
      <c r="G33" s="108"/>
      <c r="H33" s="108"/>
      <c r="I33" s="108"/>
      <c r="J33" s="108"/>
      <c r="K33" s="108"/>
      <c r="L33" s="108"/>
      <c r="M33" s="108"/>
      <c r="N33" s="108"/>
      <c r="O33" s="108"/>
      <c r="P33" s="108"/>
      <c r="Q33" s="108"/>
    </row>
    <row r="34" spans="21:25" ht="12.75">
      <c r="U34" s="114"/>
      <c r="V34" s="114"/>
      <c r="W34" s="114"/>
      <c r="X34" s="114"/>
      <c r="Y34" s="114"/>
    </row>
    <row r="35" spans="21:25" ht="12.75">
      <c r="U35" s="114"/>
      <c r="V35" s="114"/>
      <c r="W35" s="114"/>
      <c r="X35" s="114"/>
      <c r="Y35" s="114"/>
    </row>
    <row r="36" spans="21:25" ht="12.75">
      <c r="U36" s="114"/>
      <c r="V36" s="114"/>
      <c r="W36" s="114"/>
      <c r="X36" s="114"/>
      <c r="Y36" s="114"/>
    </row>
    <row r="37" spans="21:25" ht="13.5" customHeight="1">
      <c r="U37" s="114"/>
      <c r="V37" s="114"/>
      <c r="W37" s="114"/>
      <c r="X37" s="114"/>
      <c r="Y37" s="114"/>
    </row>
    <row r="38" spans="21:25" ht="16.5" customHeight="1">
      <c r="U38" s="114"/>
      <c r="V38" s="114"/>
      <c r="W38" s="114"/>
      <c r="X38" s="114"/>
      <c r="Y38" s="114"/>
    </row>
    <row r="39" spans="21:25" ht="12.75">
      <c r="U39" s="421"/>
      <c r="V39" s="421"/>
      <c r="W39" s="421"/>
      <c r="X39" s="421"/>
      <c r="Y39" s="421"/>
    </row>
    <row r="40" spans="21:25" ht="12.75">
      <c r="U40" s="421"/>
      <c r="V40" s="421"/>
      <c r="W40" s="421"/>
      <c r="X40" s="421"/>
      <c r="Y40" s="421"/>
    </row>
    <row r="41" spans="21:25" ht="12.75">
      <c r="U41" s="421"/>
      <c r="V41" s="421"/>
      <c r="W41" s="421"/>
      <c r="X41" s="421"/>
      <c r="Y41" s="421"/>
    </row>
    <row r="42" spans="21:25" ht="12.75">
      <c r="U42" s="114"/>
      <c r="V42" s="114"/>
      <c r="W42" s="114"/>
      <c r="X42" s="114"/>
      <c r="Y42" s="114"/>
    </row>
    <row r="43" spans="21:25" ht="12.75">
      <c r="U43" s="114"/>
      <c r="V43" s="114"/>
      <c r="W43" s="114"/>
      <c r="X43" s="114"/>
      <c r="Y43" s="114"/>
    </row>
    <row r="44" spans="21:25" ht="12.75">
      <c r="U44" s="114"/>
      <c r="V44" s="114"/>
      <c r="W44" s="114"/>
      <c r="X44" s="114"/>
      <c r="Y44" s="114"/>
    </row>
    <row r="45" spans="21:25" ht="12.75">
      <c r="U45" s="114"/>
      <c r="V45" s="114"/>
      <c r="W45" s="114"/>
      <c r="X45" s="114"/>
      <c r="Y45" s="114"/>
    </row>
  </sheetData>
  <sheetProtection sheet="1" objects="1" scenarios="1"/>
  <mergeCells count="36">
    <mergeCell ref="U41:Y41"/>
    <mergeCell ref="E26:Q26"/>
    <mergeCell ref="B29:F31"/>
    <mergeCell ref="G29:H29"/>
    <mergeCell ref="I29:J29"/>
    <mergeCell ref="L29:M29"/>
    <mergeCell ref="G30:I30"/>
    <mergeCell ref="J30:P30"/>
    <mergeCell ref="J31:L31"/>
    <mergeCell ref="M31:P31"/>
    <mergeCell ref="U16:Z16"/>
    <mergeCell ref="E18:Q18"/>
    <mergeCell ref="E19:Q19"/>
    <mergeCell ref="U39:Y39"/>
    <mergeCell ref="U40:Y40"/>
    <mergeCell ref="B21:B24"/>
    <mergeCell ref="C21:C24"/>
    <mergeCell ref="F22:Q22"/>
    <mergeCell ref="F23:Q23"/>
    <mergeCell ref="D9:Q9"/>
    <mergeCell ref="D10:Q10"/>
    <mergeCell ref="D11:Q11"/>
    <mergeCell ref="E15:Q15"/>
    <mergeCell ref="E16:Q16"/>
    <mergeCell ref="F1:L1"/>
    <mergeCell ref="O1:P1"/>
    <mergeCell ref="T11:Y11"/>
    <mergeCell ref="E13:Q13"/>
    <mergeCell ref="E14:Q14"/>
    <mergeCell ref="B2:J2"/>
    <mergeCell ref="C3:Q3"/>
    <mergeCell ref="E5:Q5"/>
    <mergeCell ref="E6:Q6"/>
    <mergeCell ref="B8:Q8"/>
    <mergeCell ref="T5:Z5"/>
    <mergeCell ref="T8:X8"/>
  </mergeCells>
  <printOptions/>
  <pageMargins left="0.7" right="0.7" top="0.75" bottom="0.75" header="0.3" footer="0.3"/>
  <pageSetup blackAndWhite="1" fitToHeight="0" fitToWidth="1" horizontalDpi="600" verticalDpi="600" orientation="landscape" scale="91"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D31"/>
  <sheetViews>
    <sheetView zoomScaleSheetLayoutView="100" zoomScalePageLayoutView="0" workbookViewId="0" topLeftCell="A1">
      <selection activeCell="A5" sqref="A5"/>
    </sheetView>
  </sheetViews>
  <sheetFormatPr defaultColWidth="9.140625" defaultRowHeight="15"/>
  <cols>
    <col min="1" max="3" width="44.57421875" style="0" customWidth="1"/>
    <col min="4" max="4" width="7.8515625" style="0" customWidth="1"/>
    <col min="5" max="6" width="9.140625" style="0" customWidth="1"/>
  </cols>
  <sheetData>
    <row r="1" spans="1:4" ht="19.5" customHeight="1">
      <c r="A1" s="69" t="str">
        <f>+'Section A'!A1</f>
        <v>STATE OF ILLINOIS </v>
      </c>
      <c r="B1" s="67" t="str">
        <f>+'Section A'!B1</f>
        <v>UNIFORM GRANT BUDGET TEMPLATE</v>
      </c>
      <c r="C1" s="68" t="str">
        <f>+'Section A'!E1</f>
        <v>Commerce &amp; Economic Opportunity</v>
      </c>
      <c r="D1" s="75" t="s">
        <v>165</v>
      </c>
    </row>
    <row r="2" spans="1:3" s="344" customFormat="1" ht="36" customHeight="1">
      <c r="A2" s="302" t="str">
        <f>"Organization Name: "&amp;'Section A'!B2</f>
        <v>Organization Name: </v>
      </c>
      <c r="B2" s="69" t="str">
        <f>"NOFO # "&amp;'Section A'!F2</f>
        <v>NOFO # </v>
      </c>
      <c r="C2" s="69" t="str">
        <f>"Fiscal Year "&amp;'Section A'!F3</f>
        <v>Fiscal Year 2021</v>
      </c>
    </row>
    <row r="3" spans="1:3" ht="19.5" customHeight="1">
      <c r="A3" s="442" t="s">
        <v>139</v>
      </c>
      <c r="B3" s="443"/>
      <c r="C3" s="74" t="str">
        <f>"Grant Number: "&amp;'Section A'!F4</f>
        <v>Grant Number: </v>
      </c>
    </row>
    <row r="4" spans="1:3" ht="19.5" customHeight="1">
      <c r="A4" s="71" t="s">
        <v>19</v>
      </c>
      <c r="B4" s="72"/>
      <c r="C4" s="73" t="s">
        <v>136</v>
      </c>
    </row>
    <row r="5" spans="1:3" ht="15" customHeight="1">
      <c r="A5" s="176"/>
      <c r="B5" s="299" t="s">
        <v>201</v>
      </c>
      <c r="C5" s="300" t="s">
        <v>202</v>
      </c>
    </row>
    <row r="6" spans="1:3" s="332" customFormat="1" ht="15" customHeight="1" hidden="1">
      <c r="A6" s="336" t="s">
        <v>17</v>
      </c>
      <c r="B6" s="337">
        <v>0</v>
      </c>
      <c r="C6" s="337">
        <v>0</v>
      </c>
    </row>
    <row r="7" spans="1:3" s="332" customFormat="1" ht="15" customHeight="1" hidden="1">
      <c r="A7" s="336" t="s">
        <v>18</v>
      </c>
      <c r="B7" s="337">
        <v>0</v>
      </c>
      <c r="C7" s="337">
        <v>0</v>
      </c>
    </row>
    <row r="8" spans="1:3" s="332" customFormat="1" ht="15" customHeight="1" hidden="1">
      <c r="A8" s="336" t="s">
        <v>15</v>
      </c>
      <c r="B8" s="337">
        <v>0</v>
      </c>
      <c r="C8" s="337">
        <v>0</v>
      </c>
    </row>
    <row r="9" spans="1:3" ht="19.5" customHeight="1" thickBot="1">
      <c r="A9" s="175" t="s">
        <v>140</v>
      </c>
      <c r="B9" s="340">
        <v>0</v>
      </c>
      <c r="C9" s="340">
        <v>0</v>
      </c>
    </row>
    <row r="10" spans="1:4" ht="19.5" customHeight="1" thickBot="1">
      <c r="A10" s="369" t="s">
        <v>141</v>
      </c>
      <c r="B10" s="371"/>
      <c r="C10" s="373"/>
      <c r="D10" s="75" t="s">
        <v>159</v>
      </c>
    </row>
    <row r="11" spans="1:3" ht="28.5" customHeight="1">
      <c r="A11" s="71" t="s">
        <v>133</v>
      </c>
      <c r="B11" s="73" t="s">
        <v>227</v>
      </c>
      <c r="C11" s="73" t="s">
        <v>228</v>
      </c>
    </row>
    <row r="12" spans="1:3" ht="16.5" customHeight="1">
      <c r="A12" s="61" t="s">
        <v>187</v>
      </c>
      <c r="B12" s="64">
        <f>+Design!C14</f>
        <v>0</v>
      </c>
      <c r="C12" s="64">
        <f>+Design!C18</f>
        <v>0</v>
      </c>
    </row>
    <row r="13" spans="1:3" ht="16.5" customHeight="1">
      <c r="A13" s="61" t="s">
        <v>188</v>
      </c>
      <c r="B13" s="64">
        <f>+Building!C13</f>
        <v>0</v>
      </c>
      <c r="C13" s="64">
        <f>+Building!C17</f>
        <v>0</v>
      </c>
    </row>
    <row r="14" spans="1:3" ht="16.5" customHeight="1">
      <c r="A14" s="61" t="s">
        <v>189</v>
      </c>
      <c r="B14" s="64">
        <f>+EML!D13</f>
        <v>0</v>
      </c>
      <c r="C14" s="64">
        <f>+EML!D17</f>
        <v>0</v>
      </c>
    </row>
    <row r="15" spans="1:3" ht="16.5" customHeight="1">
      <c r="A15" s="61" t="s">
        <v>0</v>
      </c>
      <c r="B15" s="64">
        <f>+Equip!D11</f>
        <v>0</v>
      </c>
      <c r="C15" s="64">
        <f>+Equip!D15</f>
        <v>0</v>
      </c>
    </row>
    <row r="16" spans="1:3" s="236" customFormat="1" ht="16.5" customHeight="1">
      <c r="A16" s="338" t="s">
        <v>190</v>
      </c>
      <c r="B16" s="339">
        <f>+Wiring!D14</f>
        <v>0</v>
      </c>
      <c r="C16" s="339">
        <f>+Wiring!D18</f>
        <v>0</v>
      </c>
    </row>
    <row r="17" spans="1:3" s="236" customFormat="1" ht="16.5" customHeight="1">
      <c r="A17" s="338" t="s">
        <v>191</v>
      </c>
      <c r="B17" s="339">
        <f>+Mechanical!D13</f>
        <v>0</v>
      </c>
      <c r="C17" s="339">
        <f>+Mechanical!D17</f>
        <v>0</v>
      </c>
    </row>
    <row r="18" spans="1:3" s="236" customFormat="1" ht="16.5" customHeight="1">
      <c r="A18" s="338" t="s">
        <v>192</v>
      </c>
      <c r="B18" s="339">
        <f>+Paving!D10</f>
        <v>0</v>
      </c>
      <c r="C18" s="339">
        <f>+Paving!D14</f>
        <v>0</v>
      </c>
    </row>
    <row r="19" spans="1:3" s="236" customFormat="1" ht="16.5" customHeight="1">
      <c r="A19" s="338" t="s">
        <v>193</v>
      </c>
      <c r="B19" s="339">
        <f>+Plumbing!D10</f>
        <v>0</v>
      </c>
      <c r="C19" s="339">
        <f>+Plumbing!D14</f>
        <v>0</v>
      </c>
    </row>
    <row r="20" spans="1:3" s="236" customFormat="1" ht="16.5" customHeight="1">
      <c r="A20" s="338" t="s">
        <v>194</v>
      </c>
      <c r="B20" s="339">
        <f>+ConstructMgmt!C12</f>
        <v>0</v>
      </c>
      <c r="C20" s="339">
        <f>+ConstructMgmt!C16</f>
        <v>0</v>
      </c>
    </row>
    <row r="21" spans="1:3" ht="16.5" customHeight="1">
      <c r="A21" s="61" t="s">
        <v>195</v>
      </c>
      <c r="B21" s="64">
        <f>+Construction!C10</f>
        <v>0</v>
      </c>
      <c r="C21" s="64">
        <f>+Construction!C14</f>
        <v>0</v>
      </c>
    </row>
    <row r="22" spans="1:3" ht="16.5" customHeight="1">
      <c r="A22" s="61" t="s">
        <v>196</v>
      </c>
      <c r="B22" s="64">
        <f>+OtherConstruct!C12</f>
        <v>0</v>
      </c>
      <c r="C22" s="64">
        <f>+OtherConstruct!C16</f>
        <v>0</v>
      </c>
    </row>
    <row r="23" spans="1:3" ht="16.5" customHeight="1">
      <c r="A23" s="61" t="s">
        <v>197</v>
      </c>
      <c r="B23" s="64">
        <f>+Excavation!C12</f>
        <v>0</v>
      </c>
      <c r="C23" s="64">
        <f>+Excavation!C16</f>
        <v>0</v>
      </c>
    </row>
    <row r="24" spans="1:3" ht="16.5" customHeight="1">
      <c r="A24" s="61" t="s">
        <v>198</v>
      </c>
      <c r="B24" s="64">
        <f>+SiteWork!C11</f>
        <v>0</v>
      </c>
      <c r="C24" s="64">
        <f>+SiteWork!C15</f>
        <v>0</v>
      </c>
    </row>
    <row r="25" spans="1:3" ht="16.5" customHeight="1">
      <c r="A25" s="61" t="s">
        <v>199</v>
      </c>
      <c r="B25" s="64">
        <f>+Demolition!C13</f>
        <v>0</v>
      </c>
      <c r="C25" s="64">
        <f>+Demolition!C17</f>
        <v>0</v>
      </c>
    </row>
    <row r="26" spans="1:3" ht="16.5" customHeight="1">
      <c r="A26" s="61" t="s">
        <v>200</v>
      </c>
      <c r="B26" s="64">
        <f>+Contingency!C11</f>
        <v>0</v>
      </c>
      <c r="C26" s="64">
        <f>+Contingency!C15</f>
        <v>0</v>
      </c>
    </row>
    <row r="27" spans="1:3" ht="16.5" customHeight="1" hidden="1">
      <c r="A27" s="62" t="s">
        <v>138</v>
      </c>
      <c r="B27" s="64"/>
      <c r="C27" s="64">
        <v>0</v>
      </c>
    </row>
    <row r="28" spans="1:3" ht="16.5" customHeight="1">
      <c r="A28" s="61" t="s">
        <v>122</v>
      </c>
      <c r="B28" s="64">
        <f>SUM(B12:B27)</f>
        <v>0</v>
      </c>
      <c r="C28" s="64">
        <f>SUM(C12:C27)</f>
        <v>0</v>
      </c>
    </row>
    <row r="29" spans="1:3" s="332" customFormat="1" ht="16.5" customHeight="1" hidden="1">
      <c r="A29" s="341" t="s">
        <v>33</v>
      </c>
      <c r="B29" s="342">
        <f>+Indirect!D10</f>
        <v>0</v>
      </c>
      <c r="C29" s="342">
        <f>+Indirect!D14</f>
        <v>0</v>
      </c>
    </row>
    <row r="30" spans="1:3" s="332" customFormat="1" ht="34.5" customHeight="1" hidden="1">
      <c r="A30" s="440" t="s">
        <v>16</v>
      </c>
      <c r="B30" s="441"/>
      <c r="C30" s="343"/>
    </row>
    <row r="31" spans="1:3" ht="22.5" customHeight="1">
      <c r="A31" s="66" t="s">
        <v>238</v>
      </c>
      <c r="B31" s="65"/>
      <c r="C31" s="70">
        <f>(C28+C29)+B28+B29</f>
        <v>0</v>
      </c>
    </row>
    <row r="32" ht="17.25" customHeight="1"/>
    <row r="33" ht="17.25" customHeight="1"/>
    <row r="34" ht="17.25" customHeight="1"/>
    <row r="36" ht="15" customHeight="1"/>
    <row r="37" ht="22.5" customHeight="1"/>
  </sheetData>
  <sheetProtection sheet="1" objects="1" scenarios="1"/>
  <mergeCells count="3">
    <mergeCell ref="A30:B30"/>
    <mergeCell ref="A3:B3"/>
    <mergeCell ref="A10:C10"/>
  </mergeCells>
  <printOptions/>
  <pageMargins left="0.25" right="0.25" top="0.25" bottom="0.25" header="0.3" footer="0.3"/>
  <pageSetup blackAndWhite="1" fitToHeight="0" fitToWidth="1" horizontalDpi="600" verticalDpi="600" orientation="landscape" r:id="rId1"/>
</worksheet>
</file>

<file path=xl/worksheets/sheet5.xml><?xml version="1.0" encoding="utf-8"?>
<worksheet xmlns="http://schemas.openxmlformats.org/spreadsheetml/2006/main" xmlns:r="http://schemas.openxmlformats.org/officeDocument/2006/relationships">
  <sheetPr>
    <pageSetUpPr fitToPage="1"/>
  </sheetPr>
  <dimension ref="A1:I27"/>
  <sheetViews>
    <sheetView zoomScaleSheetLayoutView="100" zoomScalePageLayoutView="0" workbookViewId="0" topLeftCell="A1">
      <selection activeCell="A10" sqref="A10:C10"/>
    </sheetView>
  </sheetViews>
  <sheetFormatPr defaultColWidth="9.140625" defaultRowHeight="15"/>
  <cols>
    <col min="1" max="9" width="14.28125" style="0" customWidth="1"/>
  </cols>
  <sheetData>
    <row r="1" spans="1:9" ht="39.75" customHeight="1" thickBot="1" thickTop="1">
      <c r="A1" s="447" t="s">
        <v>14</v>
      </c>
      <c r="B1" s="448"/>
      <c r="C1" s="449"/>
      <c r="D1" s="447" t="s">
        <v>131</v>
      </c>
      <c r="E1" s="448"/>
      <c r="F1" s="449"/>
      <c r="G1" s="450" t="str">
        <f>"AGENCY: "&amp;'Section B'!C1</f>
        <v>AGENCY: Commerce &amp; Economic Opportunity</v>
      </c>
      <c r="H1" s="451"/>
      <c r="I1" s="452"/>
    </row>
    <row r="2" spans="1:9" s="344" customFormat="1" ht="33" customHeight="1" thickBot="1" thickTop="1">
      <c r="A2" s="450" t="str">
        <f>"Organization Name: "&amp;'Section A'!B2</f>
        <v>Organization Name: </v>
      </c>
      <c r="B2" s="451"/>
      <c r="C2" s="451"/>
      <c r="D2" s="455" t="str">
        <f>"CSFA Description: "&amp;'Section A'!D3</f>
        <v>CSFA Description: </v>
      </c>
      <c r="E2" s="456"/>
      <c r="F2" s="457"/>
      <c r="G2" s="450" t="str">
        <f>"NOFO # "&amp;'Section A'!F2</f>
        <v>NOFO # </v>
      </c>
      <c r="H2" s="451"/>
      <c r="I2" s="452"/>
    </row>
    <row r="3" spans="1:9" ht="16.5" customHeight="1" thickBot="1" thickTop="1">
      <c r="A3" s="453" t="str">
        <f>"CSFA #: "&amp;'Section A'!B3</f>
        <v>CSFA #: </v>
      </c>
      <c r="B3" s="454"/>
      <c r="C3" s="454"/>
      <c r="D3" s="458" t="str">
        <f>"DUNS # "&amp;'Section A'!D2</f>
        <v>DUNS # </v>
      </c>
      <c r="E3" s="459"/>
      <c r="F3" s="460"/>
      <c r="G3" s="450" t="str">
        <f>"Fiscal Year(s): "&amp;'Section A'!F3</f>
        <v>Fiscal Year(s): 2021</v>
      </c>
      <c r="H3" s="451"/>
      <c r="I3" s="452"/>
    </row>
    <row r="4" ht="15" thickTop="1"/>
    <row r="5" spans="1:2" ht="14.25">
      <c r="A5" s="50" t="s">
        <v>109</v>
      </c>
      <c r="B5" s="49"/>
    </row>
    <row r="6" spans="1:9" ht="36" customHeight="1">
      <c r="A6" s="446" t="s">
        <v>116</v>
      </c>
      <c r="B6" s="446"/>
      <c r="C6" s="446"/>
      <c r="D6" s="446"/>
      <c r="E6" s="446"/>
      <c r="F6" s="446"/>
      <c r="G6" s="446"/>
      <c r="H6" s="446"/>
      <c r="I6" s="446"/>
    </row>
    <row r="7" spans="1:9" ht="14.25" hidden="1">
      <c r="A7" s="9"/>
      <c r="B7" s="10"/>
      <c r="C7" s="10"/>
      <c r="D7" s="10"/>
      <c r="E7" s="10"/>
      <c r="F7" s="10"/>
      <c r="G7" s="10"/>
      <c r="H7" s="10"/>
      <c r="I7" s="10"/>
    </row>
    <row r="8" spans="1:9" ht="14.25">
      <c r="A8" s="9"/>
      <c r="B8" s="10"/>
      <c r="C8" s="10"/>
      <c r="D8" s="10"/>
      <c r="E8" s="10"/>
      <c r="F8" s="10"/>
      <c r="G8" s="10"/>
      <c r="H8" s="10"/>
      <c r="I8" s="10"/>
    </row>
    <row r="9" spans="1:9" ht="14.25">
      <c r="A9" s="9"/>
      <c r="B9" s="10"/>
      <c r="C9" s="10"/>
      <c r="D9" s="10"/>
      <c r="E9" s="10"/>
      <c r="F9" s="10"/>
      <c r="G9" s="10"/>
      <c r="H9" s="10"/>
      <c r="I9" s="10"/>
    </row>
    <row r="10" spans="1:9" ht="14.25">
      <c r="A10" s="444"/>
      <c r="B10" s="444"/>
      <c r="C10" s="444"/>
      <c r="D10" s="10"/>
      <c r="E10" s="444"/>
      <c r="F10" s="444"/>
      <c r="G10" s="444"/>
      <c r="H10" s="10"/>
      <c r="I10" s="10"/>
    </row>
    <row r="11" spans="1:9" ht="14.25">
      <c r="A11" s="9" t="s">
        <v>5</v>
      </c>
      <c r="B11" s="10"/>
      <c r="C11" s="10"/>
      <c r="D11" s="10"/>
      <c r="E11" s="9" t="s">
        <v>5</v>
      </c>
      <c r="F11" s="10"/>
      <c r="G11" s="10"/>
      <c r="H11" s="10"/>
      <c r="I11" s="10"/>
    </row>
    <row r="12" spans="1:9" ht="14.25">
      <c r="A12" s="9"/>
      <c r="B12" s="10"/>
      <c r="C12" s="10"/>
      <c r="D12" s="10"/>
      <c r="E12" s="9"/>
      <c r="F12" s="10"/>
      <c r="G12" s="10"/>
      <c r="H12" s="10"/>
      <c r="I12" s="10"/>
    </row>
    <row r="13" spans="1:9" ht="14.25">
      <c r="A13" s="445"/>
      <c r="B13" s="445"/>
      <c r="C13" s="445"/>
      <c r="D13" s="10"/>
      <c r="E13" s="445"/>
      <c r="F13" s="445"/>
      <c r="G13" s="445"/>
      <c r="H13" s="10"/>
      <c r="I13" s="10"/>
    </row>
    <row r="14" spans="1:9" ht="14.25">
      <c r="A14" s="9" t="s">
        <v>6</v>
      </c>
      <c r="B14" s="10"/>
      <c r="C14" s="10"/>
      <c r="D14" s="10"/>
      <c r="E14" s="9" t="s">
        <v>6</v>
      </c>
      <c r="F14" s="10"/>
      <c r="G14" s="10"/>
      <c r="H14" s="10"/>
      <c r="I14" s="10"/>
    </row>
    <row r="15" spans="1:9" ht="14.25">
      <c r="A15" s="9"/>
      <c r="B15" s="10"/>
      <c r="C15" s="10"/>
      <c r="D15" s="10"/>
      <c r="E15" s="9"/>
      <c r="F15" s="10"/>
      <c r="G15" s="10"/>
      <c r="H15" s="10"/>
      <c r="I15" s="10"/>
    </row>
    <row r="16" spans="1:9" ht="14.25">
      <c r="A16" s="444"/>
      <c r="B16" s="444"/>
      <c r="C16" s="444"/>
      <c r="D16" s="10"/>
      <c r="E16" s="444"/>
      <c r="F16" s="444"/>
      <c r="G16" s="444"/>
      <c r="H16" s="10"/>
      <c r="I16" s="10"/>
    </row>
    <row r="17" spans="1:9" ht="14.25">
      <c r="A17" s="9" t="s">
        <v>7</v>
      </c>
      <c r="B17" s="10"/>
      <c r="C17" s="10"/>
      <c r="D17" s="10"/>
      <c r="E17" s="9" t="s">
        <v>7</v>
      </c>
      <c r="F17" s="10"/>
      <c r="G17" s="10"/>
      <c r="H17" s="10"/>
      <c r="I17" s="10"/>
    </row>
    <row r="18" spans="1:9" ht="14.25">
      <c r="A18" s="9"/>
      <c r="B18" s="10"/>
      <c r="C18" s="10"/>
      <c r="D18" s="10"/>
      <c r="E18" s="9"/>
      <c r="F18" s="10"/>
      <c r="G18" s="10"/>
      <c r="H18" s="10"/>
      <c r="I18" s="10"/>
    </row>
    <row r="19" spans="1:9" ht="14.25">
      <c r="A19" s="444"/>
      <c r="B19" s="444"/>
      <c r="C19" s="444"/>
      <c r="D19" s="10"/>
      <c r="E19" s="444"/>
      <c r="F19" s="444"/>
      <c r="G19" s="444"/>
      <c r="H19" s="10"/>
      <c r="I19" s="10"/>
    </row>
    <row r="20" spans="1:9" ht="14.25">
      <c r="A20" s="9" t="s">
        <v>8</v>
      </c>
      <c r="B20" s="10"/>
      <c r="C20" s="10"/>
      <c r="D20" s="10"/>
      <c r="E20" s="9" t="s">
        <v>8</v>
      </c>
      <c r="F20" s="10"/>
      <c r="G20" s="10"/>
      <c r="H20" s="10"/>
      <c r="I20" s="10"/>
    </row>
    <row r="21" spans="1:9" ht="14.25">
      <c r="A21" s="9" t="s">
        <v>113</v>
      </c>
      <c r="B21" s="10"/>
      <c r="C21" s="10"/>
      <c r="D21" s="10"/>
      <c r="E21" s="9" t="s">
        <v>114</v>
      </c>
      <c r="F21" s="10"/>
      <c r="G21" s="10"/>
      <c r="H21" s="10"/>
      <c r="I21" s="10"/>
    </row>
    <row r="22" spans="1:9" ht="28.5" customHeight="1">
      <c r="A22" s="444"/>
      <c r="B22" s="444"/>
      <c r="C22" s="444"/>
      <c r="D22" s="10"/>
      <c r="E22" s="444"/>
      <c r="F22" s="444"/>
      <c r="G22" s="444"/>
      <c r="H22" s="10"/>
      <c r="I22" s="10"/>
    </row>
    <row r="23" spans="1:9" ht="14.25">
      <c r="A23" s="9" t="s">
        <v>9</v>
      </c>
      <c r="B23" s="10"/>
      <c r="C23" s="10"/>
      <c r="D23" s="10"/>
      <c r="E23" s="9" t="s">
        <v>9</v>
      </c>
      <c r="F23" s="10"/>
      <c r="G23" s="10"/>
      <c r="H23" s="10"/>
      <c r="I23" s="10"/>
    </row>
    <row r="24" spans="1:9" ht="14.25">
      <c r="A24" s="10"/>
      <c r="B24" s="10"/>
      <c r="C24" s="10"/>
      <c r="D24" s="10"/>
      <c r="E24" s="10"/>
      <c r="F24" s="10"/>
      <c r="G24" s="10"/>
      <c r="H24" s="10"/>
      <c r="I24" s="10"/>
    </row>
    <row r="27" spans="1:7" ht="42.75" customHeight="1">
      <c r="A27" s="461" t="s">
        <v>115</v>
      </c>
      <c r="B27" s="461"/>
      <c r="C27" s="461"/>
      <c r="D27" s="461"/>
      <c r="E27" s="461"/>
      <c r="F27" s="461"/>
      <c r="G27" s="461"/>
    </row>
  </sheetData>
  <sheetProtection sheet="1" objects="1" scenarios="1"/>
  <mergeCells count="21">
    <mergeCell ref="A19:C19"/>
    <mergeCell ref="E19:G19"/>
    <mergeCell ref="A22:C22"/>
    <mergeCell ref="E22:G22"/>
    <mergeCell ref="A27:G27"/>
    <mergeCell ref="A1:C1"/>
    <mergeCell ref="G1:I1"/>
    <mergeCell ref="G2:I2"/>
    <mergeCell ref="G3:I3"/>
    <mergeCell ref="D1:F1"/>
    <mergeCell ref="A2:C2"/>
    <mergeCell ref="A3:C3"/>
    <mergeCell ref="D2:F2"/>
    <mergeCell ref="D3:F3"/>
    <mergeCell ref="A10:C10"/>
    <mergeCell ref="E10:G10"/>
    <mergeCell ref="A13:C13"/>
    <mergeCell ref="E13:G13"/>
    <mergeCell ref="A16:C16"/>
    <mergeCell ref="A6:I6"/>
    <mergeCell ref="E16:G16"/>
  </mergeCells>
  <printOptions horizontalCentered="1"/>
  <pageMargins left="0.25" right="0.25" top="0.25" bottom="0.25" header="0.3" footer="0.3"/>
  <pageSetup blackAndWhite="1" fitToHeight="0" fitToWidth="1" horizontalDpi="600" verticalDpi="600" orientation="landscape" r:id="rId1"/>
</worksheet>
</file>

<file path=xl/worksheets/sheet6.xml><?xml version="1.0" encoding="utf-8"?>
<worksheet xmlns="http://schemas.openxmlformats.org/spreadsheetml/2006/main" xmlns:r="http://schemas.openxmlformats.org/officeDocument/2006/relationships">
  <dimension ref="A1:G10"/>
  <sheetViews>
    <sheetView zoomScalePageLayoutView="0" workbookViewId="0" topLeftCell="A1">
      <selection activeCell="A1" sqref="A1:BF10"/>
    </sheetView>
  </sheetViews>
  <sheetFormatPr defaultColWidth="9.140625" defaultRowHeight="15"/>
  <sheetData>
    <row r="1" spans="1:7" ht="14.25">
      <c r="A1" s="462"/>
      <c r="B1" s="462"/>
      <c r="C1" s="462"/>
      <c r="D1" s="462"/>
      <c r="E1" s="462"/>
      <c r="F1" s="462"/>
      <c r="G1" s="462"/>
    </row>
    <row r="2" spans="1:7" ht="14.25">
      <c r="A2" s="463"/>
      <c r="B2" s="463"/>
      <c r="C2" s="463"/>
      <c r="D2" s="463"/>
      <c r="E2" s="463"/>
      <c r="F2" s="463"/>
      <c r="G2" s="463"/>
    </row>
    <row r="3" spans="1:2" ht="14.25">
      <c r="A3" s="2"/>
      <c r="B3" s="1"/>
    </row>
    <row r="4" spans="1:7" ht="14.25">
      <c r="A4" s="4"/>
      <c r="B4" s="1"/>
      <c r="C4" s="1"/>
      <c r="D4" s="1"/>
      <c r="E4" s="1"/>
      <c r="F4" s="1"/>
      <c r="G4" s="1"/>
    </row>
    <row r="5" spans="1:2" ht="14.25">
      <c r="A5" s="4"/>
      <c r="B5" s="1"/>
    </row>
    <row r="6" spans="1:2" ht="14.25">
      <c r="A6" s="4"/>
      <c r="B6" s="1"/>
    </row>
    <row r="7" spans="1:2" ht="14.25">
      <c r="A7" s="5"/>
      <c r="B7" s="1"/>
    </row>
    <row r="8" spans="1:2" ht="14.25">
      <c r="A8" s="5"/>
      <c r="B8" s="1"/>
    </row>
    <row r="9" spans="1:2" ht="14.25">
      <c r="A9" s="5"/>
      <c r="B9" s="3"/>
    </row>
    <row r="10" ht="14.25">
      <c r="B10" s="3"/>
    </row>
  </sheetData>
  <sheetProtection/>
  <mergeCells count="2">
    <mergeCell ref="A1:G1"/>
    <mergeCell ref="A2:G2"/>
  </mergeCells>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K29"/>
  <sheetViews>
    <sheetView zoomScaleSheetLayoutView="100" zoomScalePageLayoutView="0" workbookViewId="0" topLeftCell="A1">
      <selection activeCell="A6" sqref="A6"/>
    </sheetView>
  </sheetViews>
  <sheetFormatPr defaultColWidth="9.140625" defaultRowHeight="15"/>
  <cols>
    <col min="1" max="2" width="55.28125" style="0" customWidth="1"/>
    <col min="3" max="3" width="15.28125" style="0" customWidth="1"/>
    <col min="4" max="4" width="2.28125" style="0" customWidth="1"/>
  </cols>
  <sheetData>
    <row r="1" spans="1:11" ht="25.5" customHeight="1">
      <c r="A1" s="467" t="s">
        <v>117</v>
      </c>
      <c r="B1" s="467"/>
      <c r="C1">
        <f>+'Section A'!B2</f>
        <v>0</v>
      </c>
      <c r="D1" s="177"/>
      <c r="E1" s="177"/>
      <c r="F1" s="177"/>
      <c r="G1" s="177"/>
      <c r="H1" s="177"/>
      <c r="I1" s="177"/>
      <c r="J1" s="177"/>
      <c r="K1" s="177"/>
    </row>
    <row r="2" spans="1:5" ht="45" customHeight="1">
      <c r="A2" s="446" t="s">
        <v>203</v>
      </c>
      <c r="B2" s="446"/>
      <c r="C2" s="446"/>
      <c r="D2" s="178"/>
      <c r="E2" s="178"/>
    </row>
    <row r="3" spans="1:5" ht="6.75" customHeight="1">
      <c r="A3" s="178"/>
      <c r="B3" s="178"/>
      <c r="C3" s="178"/>
      <c r="D3" s="178"/>
      <c r="E3" s="178"/>
    </row>
    <row r="4" spans="1:5" ht="6.75" customHeight="1">
      <c r="A4" s="11"/>
      <c r="B4" s="11"/>
      <c r="C4" s="12"/>
      <c r="D4" s="11"/>
      <c r="E4" s="11"/>
    </row>
    <row r="5" spans="1:5" ht="14.25">
      <c r="A5" s="168" t="s">
        <v>204</v>
      </c>
      <c r="B5" s="168" t="s">
        <v>205</v>
      </c>
      <c r="C5" s="168" t="s">
        <v>206</v>
      </c>
      <c r="D5" s="11"/>
      <c r="E5" s="104" t="s">
        <v>155</v>
      </c>
    </row>
    <row r="6" spans="1:5" s="96" customFormat="1" ht="14.25">
      <c r="A6" s="179"/>
      <c r="B6" s="179"/>
      <c r="C6" s="180">
        <v>0</v>
      </c>
      <c r="D6" s="95"/>
      <c r="E6" s="95"/>
    </row>
    <row r="7" spans="1:5" s="96" customFormat="1" ht="14.25">
      <c r="A7" s="179"/>
      <c r="B7" s="179"/>
      <c r="C7" s="180">
        <v>0</v>
      </c>
      <c r="D7" s="181"/>
      <c r="E7" s="182"/>
    </row>
    <row r="8" spans="1:5" s="96" customFormat="1" ht="14.25">
      <c r="A8" s="179"/>
      <c r="B8" s="179"/>
      <c r="C8" s="180">
        <v>0</v>
      </c>
      <c r="D8" s="181"/>
      <c r="E8" s="97"/>
    </row>
    <row r="9" spans="1:5" s="96" customFormat="1" ht="14.25">
      <c r="A9" s="179"/>
      <c r="B9" s="179"/>
      <c r="C9" s="164">
        <v>0</v>
      </c>
      <c r="D9" s="181"/>
      <c r="E9" s="97"/>
    </row>
    <row r="10" spans="1:5" s="96" customFormat="1" ht="14.25">
      <c r="A10" s="179"/>
      <c r="B10" s="183" t="s">
        <v>20</v>
      </c>
      <c r="C10" s="184">
        <f>ROUND(SUM(C6:C9),2)</f>
        <v>0</v>
      </c>
      <c r="D10" s="181"/>
      <c r="E10" s="97" t="s">
        <v>183</v>
      </c>
    </row>
    <row r="11" spans="1:5" s="231" customFormat="1" ht="14.25">
      <c r="A11" s="228"/>
      <c r="B11" s="228"/>
      <c r="C11" s="238"/>
      <c r="D11" s="229"/>
      <c r="E11" s="230"/>
    </row>
    <row r="12" spans="1:5" s="231" customFormat="1" ht="14.25">
      <c r="A12" s="228"/>
      <c r="B12" s="228"/>
      <c r="C12" s="238">
        <v>0</v>
      </c>
      <c r="D12" s="229"/>
      <c r="E12" s="230"/>
    </row>
    <row r="13" spans="1:3" s="231" customFormat="1" ht="14.25">
      <c r="A13" s="239"/>
      <c r="B13" s="239"/>
      <c r="C13" s="240">
        <v>0</v>
      </c>
    </row>
    <row r="14" spans="1:5" s="231" customFormat="1" ht="14.25">
      <c r="A14" s="232"/>
      <c r="B14" s="253" t="s">
        <v>229</v>
      </c>
      <c r="C14" s="233">
        <f>ROUND(SUM(C11:C13),2)</f>
        <v>0</v>
      </c>
      <c r="E14" s="235" t="s">
        <v>183</v>
      </c>
    </row>
    <row r="15" spans="1:5" s="231" customFormat="1" ht="14.25">
      <c r="A15" s="228"/>
      <c r="B15" s="228"/>
      <c r="C15" s="238"/>
      <c r="D15" s="229"/>
      <c r="E15" s="230"/>
    </row>
    <row r="16" spans="1:5" s="231" customFormat="1" ht="14.25">
      <c r="A16" s="228"/>
      <c r="B16" s="228"/>
      <c r="C16" s="238">
        <v>0</v>
      </c>
      <c r="D16" s="229"/>
      <c r="E16" s="230"/>
    </row>
    <row r="17" spans="1:3" s="231" customFormat="1" ht="14.25">
      <c r="A17" s="239"/>
      <c r="B17" s="239"/>
      <c r="C17" s="240">
        <v>0</v>
      </c>
    </row>
    <row r="18" spans="1:5" s="231" customFormat="1" ht="14.25">
      <c r="A18" s="232"/>
      <c r="B18" s="253" t="s">
        <v>230</v>
      </c>
      <c r="C18" s="233">
        <f>ROUND(SUM(C15:C17),2)</f>
        <v>0</v>
      </c>
      <c r="E18" s="235" t="s">
        <v>183</v>
      </c>
    </row>
    <row r="19" s="236" customFormat="1" ht="14.25">
      <c r="C19" s="237"/>
    </row>
    <row r="20" spans="2:5" ht="14.25">
      <c r="B20" s="183" t="s">
        <v>209</v>
      </c>
      <c r="C20" s="186">
        <f>+C18+C10+C14</f>
        <v>0</v>
      </c>
      <c r="E20" s="104" t="s">
        <v>157</v>
      </c>
    </row>
    <row r="21" s="96" customFormat="1" ht="14.25">
      <c r="C21" s="187"/>
    </row>
    <row r="22" spans="1:5" s="96" customFormat="1" ht="14.25">
      <c r="A22" s="170" t="s">
        <v>207</v>
      </c>
      <c r="B22" s="102"/>
      <c r="C22" s="296"/>
      <c r="E22" s="105" t="s">
        <v>156</v>
      </c>
    </row>
    <row r="23" spans="1:5" s="96" customFormat="1" ht="45" customHeight="1">
      <c r="A23" s="468"/>
      <c r="B23" s="469"/>
      <c r="C23" s="470"/>
      <c r="E23" s="105" t="s">
        <v>185</v>
      </c>
    </row>
    <row r="24" s="236" customFormat="1" ht="14.25"/>
    <row r="25" spans="1:5" s="231" customFormat="1" ht="14.25">
      <c r="A25" s="254" t="s">
        <v>231</v>
      </c>
      <c r="B25" s="297"/>
      <c r="C25" s="256"/>
      <c r="E25" s="255" t="s">
        <v>156</v>
      </c>
    </row>
    <row r="26" spans="1:5" s="231" customFormat="1" ht="45" customHeight="1">
      <c r="A26" s="464"/>
      <c r="B26" s="465"/>
      <c r="C26" s="466"/>
      <c r="E26" s="105" t="s">
        <v>185</v>
      </c>
    </row>
    <row r="27" s="236" customFormat="1" ht="14.25"/>
    <row r="28" spans="1:5" s="231" customFormat="1" ht="14.25">
      <c r="A28" s="254" t="s">
        <v>232</v>
      </c>
      <c r="B28" s="297"/>
      <c r="C28" s="298"/>
      <c r="E28" s="255" t="s">
        <v>156</v>
      </c>
    </row>
    <row r="29" spans="1:5" s="231" customFormat="1" ht="45" customHeight="1">
      <c r="A29" s="464"/>
      <c r="B29" s="465"/>
      <c r="C29" s="466"/>
      <c r="E29" s="105" t="s">
        <v>185</v>
      </c>
    </row>
  </sheetData>
  <sheetProtection sheet="1" formatCells="0" insertRows="0" deleteRows="0" sort="0"/>
  <mergeCells count="5">
    <mergeCell ref="A29:C29"/>
    <mergeCell ref="A1:B1"/>
    <mergeCell ref="A2:C2"/>
    <mergeCell ref="A23:C23"/>
    <mergeCell ref="A26:C26"/>
  </mergeCells>
  <printOptions horizontalCentered="1"/>
  <pageMargins left="0.25" right="0.25" top="0.25" bottom="0.25" header="0.3" footer="0.3"/>
  <pageSetup blackAndWhite="1" fitToHeight="0" fitToWidth="1" horizontalDpi="600" verticalDpi="600" orientation="landscape" r:id="rId1"/>
</worksheet>
</file>

<file path=xl/worksheets/sheet8.xml><?xml version="1.0" encoding="utf-8"?>
<worksheet xmlns="http://schemas.openxmlformats.org/spreadsheetml/2006/main" xmlns:r="http://schemas.openxmlformats.org/officeDocument/2006/relationships">
  <sheetPr>
    <pageSetUpPr fitToPage="1"/>
  </sheetPr>
  <dimension ref="A1:F28"/>
  <sheetViews>
    <sheetView zoomScaleSheetLayoutView="100" zoomScalePageLayoutView="0" workbookViewId="0" topLeftCell="A1">
      <selection activeCell="A5" sqref="A5"/>
    </sheetView>
  </sheetViews>
  <sheetFormatPr defaultColWidth="9.140625" defaultRowHeight="15"/>
  <cols>
    <col min="1" max="2" width="54.28125" style="0" customWidth="1"/>
    <col min="3" max="3" width="18.57421875" style="0" customWidth="1"/>
    <col min="4" max="4" width="3.28125" style="0" customWidth="1"/>
  </cols>
  <sheetData>
    <row r="1" spans="1:3" ht="26.25" customHeight="1">
      <c r="A1" s="467" t="s">
        <v>117</v>
      </c>
      <c r="B1" s="467"/>
      <c r="C1">
        <f>+'Section A'!B2</f>
        <v>0</v>
      </c>
    </row>
    <row r="2" spans="1:5" ht="45" customHeight="1">
      <c r="A2" s="471" t="s">
        <v>208</v>
      </c>
      <c r="B2" s="471"/>
      <c r="C2" s="471"/>
      <c r="D2" s="188"/>
      <c r="E2" s="188"/>
    </row>
    <row r="3" spans="1:5" ht="14.25">
      <c r="A3" s="188"/>
      <c r="B3" s="188"/>
      <c r="C3" s="188"/>
      <c r="D3" s="188"/>
      <c r="E3" s="188"/>
    </row>
    <row r="4" spans="1:5" ht="14.25">
      <c r="A4" s="173" t="s">
        <v>204</v>
      </c>
      <c r="B4" s="174" t="s">
        <v>205</v>
      </c>
      <c r="C4" s="174" t="s">
        <v>206</v>
      </c>
      <c r="D4" s="11"/>
      <c r="E4" s="11"/>
    </row>
    <row r="5" spans="1:5" s="96" customFormat="1" ht="14.25">
      <c r="A5" s="172"/>
      <c r="B5" s="172"/>
      <c r="C5" s="189">
        <v>0</v>
      </c>
      <c r="D5" s="95"/>
      <c r="E5" s="95"/>
    </row>
    <row r="6" spans="1:5" s="96" customFormat="1" ht="14.25">
      <c r="A6" s="190"/>
      <c r="B6" s="190"/>
      <c r="C6" s="189">
        <v>0</v>
      </c>
      <c r="D6" s="95"/>
      <c r="E6" s="182"/>
    </row>
    <row r="7" spans="1:5" s="96" customFormat="1" ht="14.25">
      <c r="A7" s="190"/>
      <c r="B7" s="190"/>
      <c r="C7" s="189">
        <v>0</v>
      </c>
      <c r="D7" s="95"/>
      <c r="E7" s="179"/>
    </row>
    <row r="8" spans="1:5" s="96" customFormat="1" ht="14.25">
      <c r="A8" s="190"/>
      <c r="B8" s="190"/>
      <c r="C8" s="101">
        <v>0</v>
      </c>
      <c r="D8" s="95"/>
      <c r="E8" s="95"/>
    </row>
    <row r="9" spans="1:6" s="96" customFormat="1" ht="14.25">
      <c r="A9" s="190"/>
      <c r="B9" s="183" t="s">
        <v>20</v>
      </c>
      <c r="C9" s="186">
        <f>ROUND(SUM(C5:C8),2)</f>
        <v>0</v>
      </c>
      <c r="D9" s="191"/>
      <c r="E9" s="97" t="s">
        <v>183</v>
      </c>
      <c r="F9" s="182"/>
    </row>
    <row r="10" spans="1:5" s="231" customFormat="1" ht="14.25">
      <c r="A10" s="241"/>
      <c r="B10" s="241"/>
      <c r="C10" s="238"/>
      <c r="E10" s="242"/>
    </row>
    <row r="11" spans="1:5" s="231" customFormat="1" ht="14.25">
      <c r="A11" s="241"/>
      <c r="B11" s="241"/>
      <c r="C11" s="238">
        <v>0</v>
      </c>
      <c r="E11" s="242"/>
    </row>
    <row r="12" spans="1:5" s="231" customFormat="1" ht="14.25">
      <c r="A12" s="241"/>
      <c r="B12" s="241"/>
      <c r="C12" s="240">
        <v>0</v>
      </c>
      <c r="E12" s="242"/>
    </row>
    <row r="13" spans="1:5" s="231" customFormat="1" ht="14.25">
      <c r="A13" s="243"/>
      <c r="B13" s="253" t="s">
        <v>229</v>
      </c>
      <c r="C13" s="233">
        <f>ROUND(SUM(C10:C12),2)</f>
        <v>0</v>
      </c>
      <c r="E13" s="235" t="s">
        <v>183</v>
      </c>
    </row>
    <row r="14" spans="1:5" s="231" customFormat="1" ht="14.25">
      <c r="A14" s="241"/>
      <c r="B14" s="241"/>
      <c r="C14" s="238"/>
      <c r="E14" s="242"/>
    </row>
    <row r="15" spans="1:5" s="231" customFormat="1" ht="14.25">
      <c r="A15" s="241"/>
      <c r="B15" s="241"/>
      <c r="C15" s="238">
        <v>0</v>
      </c>
      <c r="E15" s="242"/>
    </row>
    <row r="16" spans="1:5" s="231" customFormat="1" ht="14.25">
      <c r="A16" s="241"/>
      <c r="B16" s="241"/>
      <c r="C16" s="240">
        <v>0</v>
      </c>
      <c r="E16" s="242"/>
    </row>
    <row r="17" spans="1:5" s="231" customFormat="1" ht="14.25">
      <c r="A17" s="243"/>
      <c r="B17" s="253" t="s">
        <v>230</v>
      </c>
      <c r="C17" s="233">
        <f>ROUND(SUM(C14:C16),2)</f>
        <v>0</v>
      </c>
      <c r="E17" s="235" t="s">
        <v>183</v>
      </c>
    </row>
    <row r="18" spans="1:5" s="236" customFormat="1" ht="14.25">
      <c r="A18" s="241"/>
      <c r="C18" s="244"/>
      <c r="E18" s="235"/>
    </row>
    <row r="19" spans="1:5" ht="14.25">
      <c r="A19" s="241"/>
      <c r="B19" s="183" t="s">
        <v>209</v>
      </c>
      <c r="C19" s="186">
        <f>+C17+C9+C13</f>
        <v>0</v>
      </c>
      <c r="E19" s="104" t="s">
        <v>157</v>
      </c>
    </row>
    <row r="20" spans="2:3" s="96" customFormat="1" ht="14.25">
      <c r="B20" s="194"/>
      <c r="C20" s="95"/>
    </row>
    <row r="21" spans="1:5" s="96" customFormat="1" ht="14.25">
      <c r="A21" s="170" t="s">
        <v>207</v>
      </c>
      <c r="B21" s="102"/>
      <c r="C21" s="296"/>
      <c r="E21" s="105" t="s">
        <v>156</v>
      </c>
    </row>
    <row r="22" spans="1:5" s="96" customFormat="1" ht="45" customHeight="1">
      <c r="A22" s="468"/>
      <c r="B22" s="469"/>
      <c r="C22" s="470"/>
      <c r="E22" s="105" t="s">
        <v>185</v>
      </c>
    </row>
    <row r="23" s="236" customFormat="1" ht="14.25"/>
    <row r="24" spans="1:5" s="231" customFormat="1" ht="14.25">
      <c r="A24" s="254" t="s">
        <v>231</v>
      </c>
      <c r="B24" s="297"/>
      <c r="C24" s="256"/>
      <c r="E24" s="255" t="s">
        <v>156</v>
      </c>
    </row>
    <row r="25" spans="1:5" s="231" customFormat="1" ht="45" customHeight="1">
      <c r="A25" s="464"/>
      <c r="B25" s="465"/>
      <c r="C25" s="466"/>
      <c r="E25" s="105" t="s">
        <v>185</v>
      </c>
    </row>
    <row r="26" s="236" customFormat="1" ht="14.25"/>
    <row r="27" spans="1:5" s="231" customFormat="1" ht="14.25">
      <c r="A27" s="254" t="s">
        <v>232</v>
      </c>
      <c r="B27" s="297"/>
      <c r="C27" s="298"/>
      <c r="E27" s="255" t="s">
        <v>156</v>
      </c>
    </row>
    <row r="28" spans="1:5" s="231" customFormat="1" ht="45" customHeight="1">
      <c r="A28" s="464"/>
      <c r="B28" s="465"/>
      <c r="C28" s="466"/>
      <c r="E28" s="105" t="s">
        <v>185</v>
      </c>
    </row>
  </sheetData>
  <sheetProtection sheet="1" formatCells="0" insertRows="0" deleteRows="0" sort="0"/>
  <mergeCells count="5">
    <mergeCell ref="A28:C28"/>
    <mergeCell ref="A22:C22"/>
    <mergeCell ref="A25:C25"/>
    <mergeCell ref="A1:B1"/>
    <mergeCell ref="A2:C2"/>
  </mergeCells>
  <printOptions/>
  <pageMargins left="0.25" right="0.25" top="0.25" bottom="0.25" header="0.3" footer="0.3"/>
  <pageSetup blackAndWhite="1" fitToHeight="0" fitToWidth="1" horizontalDpi="600" verticalDpi="600" orientation="landscape" r:id="rId1"/>
</worksheet>
</file>

<file path=xl/worksheets/sheet9.xml><?xml version="1.0" encoding="utf-8"?>
<worksheet xmlns="http://schemas.openxmlformats.org/spreadsheetml/2006/main" xmlns:r="http://schemas.openxmlformats.org/officeDocument/2006/relationships">
  <sheetPr>
    <pageSetUpPr fitToPage="1"/>
  </sheetPr>
  <dimension ref="A1:R28"/>
  <sheetViews>
    <sheetView zoomScaleSheetLayoutView="100" zoomScalePageLayoutView="0" workbookViewId="0" topLeftCell="A1">
      <selection activeCell="A5" sqref="A5"/>
    </sheetView>
  </sheetViews>
  <sheetFormatPr defaultColWidth="9.140625" defaultRowHeight="15"/>
  <cols>
    <col min="1" max="1" width="79.28125" style="0" customWidth="1"/>
    <col min="2" max="2" width="18.00390625" style="0" customWidth="1"/>
    <col min="3" max="3" width="19.421875" style="0" customWidth="1"/>
    <col min="4" max="4" width="16.28125" style="0" customWidth="1"/>
    <col min="5" max="5" width="2.8515625" style="0" customWidth="1"/>
    <col min="16" max="16" width="16.8515625" style="0" customWidth="1"/>
    <col min="18" max="18" width="10.8515625" style="0" customWidth="1"/>
  </cols>
  <sheetData>
    <row r="1" spans="1:4" ht="24" customHeight="1">
      <c r="A1" s="467" t="s">
        <v>117</v>
      </c>
      <c r="B1" s="467"/>
      <c r="C1" s="467"/>
      <c r="D1">
        <f>+'Section A'!B2</f>
        <v>0</v>
      </c>
    </row>
    <row r="2" spans="1:6" ht="30" customHeight="1">
      <c r="A2" s="471" t="s">
        <v>210</v>
      </c>
      <c r="B2" s="471"/>
      <c r="C2" s="471"/>
      <c r="D2" s="471"/>
      <c r="E2" s="188"/>
      <c r="F2" s="188"/>
    </row>
    <row r="3" spans="2:6" ht="9" customHeight="1">
      <c r="B3" s="188"/>
      <c r="C3" s="188"/>
      <c r="D3" s="188"/>
      <c r="E3" s="188"/>
      <c r="F3" s="188"/>
    </row>
    <row r="4" spans="1:6" ht="14.25">
      <c r="A4" s="174" t="s">
        <v>2</v>
      </c>
      <c r="B4" s="169" t="s">
        <v>22</v>
      </c>
      <c r="C4" s="169" t="s">
        <v>21</v>
      </c>
      <c r="D4" s="174" t="s">
        <v>206</v>
      </c>
      <c r="E4" s="188"/>
      <c r="F4" s="188"/>
    </row>
    <row r="5" spans="1:6" s="96" customFormat="1" ht="14.25">
      <c r="A5" s="195"/>
      <c r="B5" s="196"/>
      <c r="C5" s="197"/>
      <c r="D5" s="189">
        <f>ROUND(+B5*C5,2)</f>
        <v>0</v>
      </c>
      <c r="E5" s="198"/>
      <c r="F5" s="198"/>
    </row>
    <row r="6" spans="1:6" s="96" customFormat="1" ht="14.25">
      <c r="A6" s="199"/>
      <c r="B6" s="196"/>
      <c r="C6" s="197"/>
      <c r="D6" s="189">
        <f>ROUND(+B6*C6,2)</f>
        <v>0</v>
      </c>
      <c r="E6" s="95"/>
      <c r="F6" s="95"/>
    </row>
    <row r="7" spans="1:6" s="96" customFormat="1" ht="14.25">
      <c r="A7" s="199"/>
      <c r="B7" s="196"/>
      <c r="C7" s="197"/>
      <c r="D7" s="189">
        <f>ROUND(+B7*C7,2)</f>
        <v>0</v>
      </c>
      <c r="F7" s="95"/>
    </row>
    <row r="8" spans="1:6" s="96" customFormat="1" ht="14.25">
      <c r="A8" s="199"/>
      <c r="B8" s="196"/>
      <c r="C8" s="197"/>
      <c r="D8" s="101">
        <f>ROUND(+B8*C8,2)</f>
        <v>0</v>
      </c>
      <c r="F8" s="95"/>
    </row>
    <row r="9" spans="1:18" s="96" customFormat="1" ht="14.25">
      <c r="A9" s="199"/>
      <c r="B9" s="200"/>
      <c r="C9" s="201" t="s">
        <v>154</v>
      </c>
      <c r="D9" s="186">
        <f>ROUND(SUM(D5:D8),2)</f>
        <v>0</v>
      </c>
      <c r="F9" s="97" t="s">
        <v>182</v>
      </c>
      <c r="K9" s="182"/>
      <c r="L9" s="95"/>
      <c r="M9" s="95"/>
      <c r="N9" s="95"/>
      <c r="O9" s="95"/>
      <c r="P9" s="95"/>
      <c r="Q9" s="95"/>
      <c r="R9" s="95"/>
    </row>
    <row r="10" spans="1:18" s="231" customFormat="1" ht="14.25">
      <c r="A10" s="245"/>
      <c r="B10" s="251"/>
      <c r="C10" s="252"/>
      <c r="D10" s="238"/>
      <c r="F10" s="246"/>
      <c r="K10" s="472"/>
      <c r="L10" s="472"/>
      <c r="M10" s="229"/>
      <c r="N10" s="229"/>
      <c r="O10" s="472"/>
      <c r="P10" s="472"/>
      <c r="Q10" s="246"/>
      <c r="R10" s="229"/>
    </row>
    <row r="11" spans="1:18" s="231" customFormat="1" ht="14.25">
      <c r="A11" s="245"/>
      <c r="B11" s="251"/>
      <c r="C11" s="252"/>
      <c r="D11" s="238">
        <f>ROUND(+B11*C11,2)</f>
        <v>0</v>
      </c>
      <c r="F11" s="246"/>
      <c r="K11" s="229"/>
      <c r="L11" s="229"/>
      <c r="M11" s="229"/>
      <c r="N11" s="229"/>
      <c r="O11" s="229"/>
      <c r="P11" s="229"/>
      <c r="Q11" s="246"/>
      <c r="R11" s="229"/>
    </row>
    <row r="12" spans="1:18" s="231" customFormat="1" ht="14.25">
      <c r="A12" s="245"/>
      <c r="B12" s="251"/>
      <c r="C12" s="252"/>
      <c r="D12" s="240">
        <f>ROUND(+B12*C12,2)</f>
        <v>0</v>
      </c>
      <c r="F12" s="246"/>
      <c r="K12" s="473"/>
      <c r="L12" s="474"/>
      <c r="M12" s="247"/>
      <c r="N12" s="247"/>
      <c r="O12" s="475"/>
      <c r="P12" s="475"/>
      <c r="Q12" s="246"/>
      <c r="R12" s="235"/>
    </row>
    <row r="13" spans="1:18" s="231" customFormat="1" ht="14.25">
      <c r="A13" s="245"/>
      <c r="B13" s="248"/>
      <c r="C13" s="253" t="s">
        <v>229</v>
      </c>
      <c r="D13" s="233">
        <f>ROUND(SUM(D10:D12),2)</f>
        <v>0</v>
      </c>
      <c r="F13" s="235" t="s">
        <v>182</v>
      </c>
      <c r="K13" s="246"/>
      <c r="L13" s="246"/>
      <c r="M13" s="249"/>
      <c r="N13" s="247"/>
      <c r="O13" s="479"/>
      <c r="P13" s="479"/>
      <c r="Q13" s="246"/>
      <c r="R13" s="235"/>
    </row>
    <row r="14" spans="1:18" s="231" customFormat="1" ht="14.25">
      <c r="A14" s="245"/>
      <c r="B14" s="251"/>
      <c r="C14" s="252"/>
      <c r="D14" s="238"/>
      <c r="F14" s="246"/>
      <c r="K14" s="472"/>
      <c r="L14" s="472"/>
      <c r="M14" s="229"/>
      <c r="N14" s="229"/>
      <c r="O14" s="472"/>
      <c r="P14" s="472"/>
      <c r="Q14" s="246"/>
      <c r="R14" s="229"/>
    </row>
    <row r="15" spans="1:18" s="231" customFormat="1" ht="14.25">
      <c r="A15" s="245"/>
      <c r="B15" s="251"/>
      <c r="C15" s="252"/>
      <c r="D15" s="238">
        <f>ROUND(+B15*C15,2)</f>
        <v>0</v>
      </c>
      <c r="F15" s="246"/>
      <c r="K15" s="229"/>
      <c r="L15" s="229"/>
      <c r="M15" s="229"/>
      <c r="N15" s="229"/>
      <c r="O15" s="229"/>
      <c r="P15" s="229"/>
      <c r="Q15" s="246"/>
      <c r="R15" s="229"/>
    </row>
    <row r="16" spans="1:18" s="231" customFormat="1" ht="14.25">
      <c r="A16" s="245"/>
      <c r="B16" s="251"/>
      <c r="C16" s="252"/>
      <c r="D16" s="240">
        <f>ROUND(+B16*C16,2)</f>
        <v>0</v>
      </c>
      <c r="F16" s="246"/>
      <c r="K16" s="473"/>
      <c r="L16" s="474"/>
      <c r="M16" s="247"/>
      <c r="N16" s="247"/>
      <c r="O16" s="475"/>
      <c r="P16" s="475"/>
      <c r="Q16" s="246"/>
      <c r="R16" s="235"/>
    </row>
    <row r="17" spans="1:18" s="231" customFormat="1" ht="14.25">
      <c r="A17" s="245"/>
      <c r="B17" s="248"/>
      <c r="C17" s="253" t="s">
        <v>230</v>
      </c>
      <c r="D17" s="233">
        <f>ROUND(SUM(D14:D16),2)</f>
        <v>0</v>
      </c>
      <c r="F17" s="235" t="s">
        <v>182</v>
      </c>
      <c r="K17" s="246"/>
      <c r="L17" s="246"/>
      <c r="M17" s="249"/>
      <c r="N17" s="247"/>
      <c r="O17" s="479"/>
      <c r="P17" s="479"/>
      <c r="Q17" s="246"/>
      <c r="R17" s="235"/>
    </row>
    <row r="18" spans="1:4" s="236" customFormat="1" ht="14.25">
      <c r="A18" s="245"/>
      <c r="D18" s="250"/>
    </row>
    <row r="19" spans="1:6" ht="14.25">
      <c r="A19" s="245"/>
      <c r="C19" s="201" t="s">
        <v>209</v>
      </c>
      <c r="D19" s="186">
        <f>+D17+D9+D13</f>
        <v>0</v>
      </c>
      <c r="F19" s="104" t="s">
        <v>157</v>
      </c>
    </row>
    <row r="20" spans="2:4" s="96" customFormat="1" ht="14.25">
      <c r="B20" s="187"/>
      <c r="D20" s="187"/>
    </row>
    <row r="21" spans="1:6" s="87" customFormat="1" ht="14.25">
      <c r="A21" s="90" t="s">
        <v>235</v>
      </c>
      <c r="B21" s="91"/>
      <c r="C21" s="91"/>
      <c r="D21" s="92"/>
      <c r="E21" s="88"/>
      <c r="F21" s="105" t="s">
        <v>156</v>
      </c>
    </row>
    <row r="22" spans="1:6" s="87" customFormat="1" ht="45" customHeight="1">
      <c r="A22" s="476"/>
      <c r="B22" s="477"/>
      <c r="C22" s="477"/>
      <c r="D22" s="478"/>
      <c r="E22" s="88"/>
      <c r="F22" s="105" t="s">
        <v>185</v>
      </c>
    </row>
    <row r="23" s="8" customFormat="1" ht="14.25"/>
    <row r="24" spans="1:6" s="87" customFormat="1" ht="14.25">
      <c r="A24" s="254" t="s">
        <v>231</v>
      </c>
      <c r="B24" s="93"/>
      <c r="C24" s="93"/>
      <c r="D24" s="94"/>
      <c r="F24" s="105" t="s">
        <v>156</v>
      </c>
    </row>
    <row r="25" spans="1:6" s="87" customFormat="1" ht="45" customHeight="1">
      <c r="A25" s="476"/>
      <c r="B25" s="477"/>
      <c r="C25" s="477"/>
      <c r="D25" s="478"/>
      <c r="F25" s="105" t="s">
        <v>185</v>
      </c>
    </row>
    <row r="26" s="8" customFormat="1" ht="14.25"/>
    <row r="27" spans="1:6" s="87" customFormat="1" ht="14.25">
      <c r="A27" s="254" t="s">
        <v>232</v>
      </c>
      <c r="B27" s="93"/>
      <c r="C27" s="93"/>
      <c r="D27" s="94"/>
      <c r="F27" s="105" t="s">
        <v>156</v>
      </c>
    </row>
    <row r="28" spans="1:6" s="87" customFormat="1" ht="45" customHeight="1">
      <c r="A28" s="476"/>
      <c r="B28" s="477"/>
      <c r="C28" s="477"/>
      <c r="D28" s="478"/>
      <c r="F28" s="105" t="s">
        <v>185</v>
      </c>
    </row>
  </sheetData>
  <sheetProtection sheet="1" formatCells="0" insertRows="0" deleteRows="0" sort="0"/>
  <mergeCells count="15">
    <mergeCell ref="A28:D28"/>
    <mergeCell ref="A22:D22"/>
    <mergeCell ref="A25:D25"/>
    <mergeCell ref="K10:L10"/>
    <mergeCell ref="O10:P10"/>
    <mergeCell ref="K12:L12"/>
    <mergeCell ref="O12:P12"/>
    <mergeCell ref="O13:P13"/>
    <mergeCell ref="O17:P17"/>
    <mergeCell ref="A1:C1"/>
    <mergeCell ref="A2:D2"/>
    <mergeCell ref="K14:L14"/>
    <mergeCell ref="O14:P14"/>
    <mergeCell ref="K16:L16"/>
    <mergeCell ref="O16:P16"/>
  </mergeCells>
  <printOptions horizontalCentered="1"/>
  <pageMargins left="0.25" right="0.25" top="0.25" bottom="0.25" header="0.3" footer="0.3"/>
  <pageSetup blackAndWhite="1" fitToHeight="0" fitToWidth="1" horizontalDpi="600" verticalDpi="60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Horwitz, Jason</dc:creator>
  <cp:keywords/>
  <dc:description/>
  <cp:lastModifiedBy>Miner, JoLaine</cp:lastModifiedBy>
  <cp:lastPrinted>2020-02-10T20:11:51Z</cp:lastPrinted>
  <dcterms:created xsi:type="dcterms:W3CDTF">2016-01-27T18:57:01Z</dcterms:created>
  <dcterms:modified xsi:type="dcterms:W3CDTF">2020-06-15T14:07:16Z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0x010100777C6E459E533C4F8B5063CC92382811</vt:lpwstr>
  </property>
</Properties>
</file>