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03"/>
  <workbookPr/>
  <mc:AlternateContent xmlns:mc="http://schemas.openxmlformats.org/markup-compatibility/2006">
    <mc:Choice Requires="x15">
      <x15ac:absPath xmlns:x15ac="http://schemas.microsoft.com/office/spreadsheetml/2010/11/ac" url="https://ilgov.sharepoint.com/teams/DCEO.OFM/Shared Documents/Accounting/GATA/Active GATA templates/"/>
    </mc:Choice>
  </mc:AlternateContent>
  <xr:revisionPtr revIDLastSave="0" documentId="8_{8162462B-39EE-423C-8BF9-5C437DB3E517}" xr6:coauthVersionLast="47" xr6:coauthVersionMax="47" xr10:uidLastSave="{00000000-0000-0000-0000-000000000000}"/>
  <workbookProtection workbookAlgorithmName="SHA-512" workbookHashValue="JpwBzGfwVqmvdlpO3gVPCydGmBScT63mc/5GuHpQrmc8wYHZPnsNnzGg3yrxTkUJKYAPsJRiix5yrK/aDJmMGA==" workbookSaltValue="TZYPom6FYlU/DSUEDW2O9g==" workbookSpinCount="100000" lockStructure="1"/>
  <bookViews>
    <workbookView xWindow="-28920" yWindow="-1530" windowWidth="29040" windowHeight="15720" tabRatio="952"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r:id="rId7"/>
    <sheet name="Fringe Benefits" sheetId="10" r:id="rId8"/>
    <sheet name="Travel" sheetId="11" r:id="rId9"/>
    <sheet name="Supplies" sheetId="13" r:id="rId10"/>
    <sheet name="Contractual Services" sheetId="14" r:id="rId11"/>
    <sheet name="Consultant" sheetId="15" r:id="rId12"/>
    <sheet name="Telecommunications " sheetId="19" r:id="rId13"/>
    <sheet name="Direct Administrative " sheetId="21" r:id="rId14"/>
    <sheet name="Miscellaneous (other) Costs " sheetId="22" r:id="rId15"/>
    <sheet name="Indirect Costs " sheetId="24" r:id="rId16"/>
    <sheet name="MTDCCalculator" sheetId="44" r:id="rId17"/>
    <sheet name="MTDCSubawardListing" sheetId="45" r:id="rId18"/>
    <sheet name="MTDCRegulatoryInformation" sheetId="46" r:id="rId19"/>
    <sheet name="Narrative Summary " sheetId="25" r:id="rId20"/>
    <sheet name="Agency Approval" sheetId="29" r:id="rId21"/>
  </sheets>
  <definedNames>
    <definedName name="_xlnm._FilterDatabase" localSheetId="11" hidden="1">Consultant!$H$1:$H$547</definedName>
    <definedName name="_xlnm._FilterDatabase" localSheetId="10" hidden="1">'Contractual Services'!$D$1:$D$278</definedName>
    <definedName name="_xlnm._FilterDatabase" localSheetId="13" hidden="1">'Direct Administrative '!$H$1:$H$275</definedName>
    <definedName name="_xlnm._FilterDatabase" localSheetId="7" hidden="1">'Fringe Benefits'!$F$1:$F$461</definedName>
    <definedName name="_xlnm._FilterDatabase" localSheetId="14" hidden="1">'Miscellaneous (other) Costs '!$G$1:$G$275</definedName>
    <definedName name="_xlnm._FilterDatabase" localSheetId="19" hidden="1">'Narrative Summary '!$A$3:$A$29</definedName>
    <definedName name="_xlnm._FilterDatabase" localSheetId="6" hidden="1">Personnel!$H$1:$H$279</definedName>
    <definedName name="_xlnm._FilterDatabase" localSheetId="1" hidden="1">'Section A'!$A$8:$B$38</definedName>
    <definedName name="_xlnm._FilterDatabase" localSheetId="3" hidden="1">'Section B'!$A$11:$A$40</definedName>
    <definedName name="_xlnm._FilterDatabase" localSheetId="9" hidden="1">Supplies!$E$1:$E$274</definedName>
    <definedName name="_xlnm._FilterDatabase" localSheetId="12" hidden="1">'Telecommunications '!$G$1:$G$276</definedName>
    <definedName name="_xlnm._FilterDatabase" localSheetId="8" hidden="1">Travel!$H$1:$H$275</definedName>
    <definedName name="OLE_LINK1" localSheetId="20">'Agency Approval'!#REF!</definedName>
    <definedName name="OLE_LINK2" localSheetId="20">'Agency Approval'!#REF!</definedName>
    <definedName name="OLE_LINK4" localSheetId="0">'General Instructions'!#REF!</definedName>
    <definedName name="_xlnm.Print_Area" localSheetId="20">'Agency Approval'!$A$1:$I$24</definedName>
    <definedName name="_xlnm.Print_Area" localSheetId="11">Consultant!$A$1:$G$547</definedName>
    <definedName name="_xlnm.Print_Area" localSheetId="10">'Contractual Services'!$A$1:$C$277</definedName>
    <definedName name="_xlnm.Print_Area" localSheetId="13">'Direct Administrative '!$A$1:$G$275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15">'Indirect Costs '!$A$1:$D$23</definedName>
    <definedName name="_xlnm.Print_Area" localSheetId="14">'Miscellaneous (other) Costs '!$A$1:$F$275</definedName>
    <definedName name="_xlnm.Print_Area" localSheetId="16">MTDCCalculator!$B$2:$J$24</definedName>
    <definedName name="_xlnm.Print_Area" localSheetId="17">MTDCSubawardListing!$B$2:$K$60</definedName>
    <definedName name="_xlnm.Print_Area" localSheetId="19">'Narrative Summary '!$A$1:$D$33</definedName>
    <definedName name="_xlnm.Print_Area" localSheetId="6">Personnel!$A$1:$G$276</definedName>
    <definedName name="_xlnm.Print_Area" localSheetId="1">'Section A'!$A$1:$F$38</definedName>
    <definedName name="_xlnm.Print_Area" localSheetId="3">'Section B'!$A$1:$C$40</definedName>
    <definedName name="_xlnm.Print_Area" localSheetId="9">Supplies!$A$1:$D$274</definedName>
    <definedName name="_xlnm.Print_Area" localSheetId="12">'Telecommunications '!$A$1:$F$275</definedName>
    <definedName name="_xlnm.Print_Area" localSheetId="8">Travel!$A$1:$G$275</definedName>
    <definedName name="_xlnm.Print_Titles" localSheetId="11">Consultant!$2:$2</definedName>
    <definedName name="_xlnm.Print_Titles" localSheetId="10">'Contractual Services'!$2:$4</definedName>
    <definedName name="_xlnm.Print_Titles" localSheetId="13">'Direct Administrative '!$2:$2</definedName>
    <definedName name="_xlnm.Print_Titles" localSheetId="7">'Fringe Benefits'!$2:$2</definedName>
    <definedName name="_xlnm.Print_Titles" localSheetId="15">'Indirect Costs '!$2:$2</definedName>
    <definedName name="_xlnm.Print_Titles" localSheetId="14">'Miscellaneous (other) Costs '!$2:$2</definedName>
    <definedName name="_xlnm.Print_Titles" localSheetId="19">'Narrative Summary '!$2:$2</definedName>
    <definedName name="_xlnm.Print_Titles" localSheetId="6">Personnel!$2:$2</definedName>
    <definedName name="_xlnm.Print_Titles" localSheetId="1">'Section A'!$8:$8</definedName>
    <definedName name="_xlnm.Print_Titles" localSheetId="3">'Section B'!$11:$11</definedName>
    <definedName name="_xlnm.Print_Titles" localSheetId="9">Supplies!$2:$2</definedName>
    <definedName name="_xlnm.Print_Titles" localSheetId="12">'Telecommunications '!$2:$2</definedName>
    <definedName name="_xlnm.Print_Titles" localSheetId="8">Travel!$2:$2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44" l="1"/>
  <c r="F32" i="25" l="1"/>
  <c r="H6" i="44" l="1"/>
  <c r="E5" i="45" s="1"/>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G13" i="44"/>
  <c r="H14" i="44" s="1"/>
  <c r="C13" i="44"/>
  <c r="G5" i="45" l="1"/>
  <c r="J6" i="45"/>
  <c r="J56" i="45" s="1"/>
  <c r="G16" i="44" l="1"/>
  <c r="H17" i="44" s="1"/>
  <c r="J58" i="45"/>
  <c r="F31" i="25" l="1"/>
  <c r="A36" i="8"/>
  <c r="A35" i="8"/>
  <c r="A34" i="8"/>
  <c r="A33" i="8"/>
  <c r="A33" i="1"/>
  <c r="A32" i="1"/>
  <c r="A31" i="1"/>
  <c r="A30" i="1"/>
  <c r="A28" i="25"/>
  <c r="A27" i="25"/>
  <c r="A26" i="25"/>
  <c r="A25" i="25"/>
  <c r="D5" i="24"/>
  <c r="D6" i="24"/>
  <c r="D12" i="24"/>
  <c r="D11" i="24"/>
  <c r="A32" i="8"/>
  <c r="A31" i="8"/>
  <c r="A30" i="8"/>
  <c r="A29" i="8"/>
  <c r="A28" i="8"/>
  <c r="A27" i="8"/>
  <c r="A26" i="8"/>
  <c r="A29" i="1"/>
  <c r="A28" i="1"/>
  <c r="A27" i="1"/>
  <c r="A26" i="1"/>
  <c r="A25" i="1"/>
  <c r="A24" i="1"/>
  <c r="A23" i="1"/>
  <c r="A24" i="25"/>
  <c r="A23" i="25"/>
  <c r="A22" i="25"/>
  <c r="A21" i="25"/>
  <c r="A20" i="25"/>
  <c r="A19" i="25"/>
  <c r="A18" i="25"/>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138" i="19"/>
  <c r="F139"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G133" i="15"/>
  <c r="G4" i="15"/>
  <c r="C269" i="14" l="1"/>
  <c r="G134" i="15"/>
  <c r="C137" i="14"/>
  <c r="D3" i="29"/>
  <c r="G409" i="15"/>
  <c r="D3" i="5"/>
  <c r="C28" i="25" l="1"/>
  <c r="C36" i="8"/>
  <c r="C27" i="25"/>
  <c r="C35" i="8"/>
  <c r="C26" i="25"/>
  <c r="C34" i="8"/>
  <c r="C25" i="25"/>
  <c r="C33" i="8"/>
  <c r="B28" i="25"/>
  <c r="E33" i="1"/>
  <c r="B27" i="25"/>
  <c r="E32" i="1"/>
  <c r="B26" i="25"/>
  <c r="E31" i="1"/>
  <c r="B25" i="25"/>
  <c r="E30" i="1"/>
  <c r="C24" i="25"/>
  <c r="C32" i="8"/>
  <c r="C23" i="25"/>
  <c r="C31" i="8"/>
  <c r="C22" i="25"/>
  <c r="C30" i="8"/>
  <c r="C21" i="25"/>
  <c r="C29" i="8"/>
  <c r="C20" i="25"/>
  <c r="C28" i="8"/>
  <c r="C19" i="25"/>
  <c r="C27" i="8"/>
  <c r="B24" i="25"/>
  <c r="E29" i="1"/>
  <c r="B23" i="25"/>
  <c r="E28" i="1"/>
  <c r="B22" i="25"/>
  <c r="E27" i="1"/>
  <c r="B21" i="25"/>
  <c r="E26" i="1"/>
  <c r="B20" i="25"/>
  <c r="E25" i="1"/>
  <c r="B19" i="25"/>
  <c r="E24" i="1"/>
  <c r="D25" i="25" l="1"/>
  <c r="D27" i="25"/>
  <c r="D28" i="25"/>
  <c r="D21" i="25"/>
  <c r="D26" i="25"/>
  <c r="D20" i="25"/>
  <c r="D24" i="25"/>
  <c r="D22" i="25"/>
  <c r="D19" i="25"/>
  <c r="D23" i="25"/>
  <c r="C2" i="8"/>
  <c r="B2" i="8"/>
  <c r="O1" i="33" l="1"/>
  <c r="F1" i="33"/>
  <c r="D10" i="24" l="1"/>
  <c r="F137" i="22"/>
  <c r="G137" i="21" l="1"/>
  <c r="F137" i="19"/>
  <c r="D136" i="13"/>
  <c r="G136" i="15" l="1"/>
  <c r="G137" i="11"/>
  <c r="G138" i="9"/>
  <c r="E137" i="10"/>
  <c r="G5" i="11"/>
  <c r="G132" i="11"/>
  <c r="G133" i="11"/>
  <c r="E14" i="1" l="1"/>
  <c r="B9" i="25" l="1"/>
  <c r="C17" i="8"/>
  <c r="G266" i="11"/>
  <c r="G267" i="11" s="1"/>
  <c r="G134" i="11"/>
  <c r="G135" i="11" s="1"/>
  <c r="C13" i="25" l="1"/>
  <c r="C21" i="8"/>
  <c r="C11" i="25"/>
  <c r="C19" i="8"/>
  <c r="B13" i="25"/>
  <c r="E18" i="1"/>
  <c r="B11" i="25"/>
  <c r="E16" i="1"/>
  <c r="C271" i="14"/>
  <c r="C9" i="25"/>
  <c r="D9" i="25" s="1"/>
  <c r="F1" i="22"/>
  <c r="F1" i="19"/>
  <c r="G1" i="15"/>
  <c r="C1" i="14"/>
  <c r="G1" i="11"/>
  <c r="D1" i="25"/>
  <c r="G2" i="29"/>
  <c r="G3" i="29"/>
  <c r="D2" i="29"/>
  <c r="A3" i="29"/>
  <c r="B4" i="29"/>
  <c r="A2" i="29"/>
  <c r="D1" i="24"/>
  <c r="E4" i="44" s="1"/>
  <c r="C4" i="45" s="1"/>
  <c r="G1" i="21"/>
  <c r="D1" i="13"/>
  <c r="E1" i="10"/>
  <c r="G1" i="9"/>
  <c r="G3" i="5"/>
  <c r="G2" i="5"/>
  <c r="D2" i="5"/>
  <c r="A3" i="5"/>
  <c r="A2" i="5"/>
  <c r="D11" i="25" l="1"/>
  <c r="D13" i="25"/>
  <c r="A2" i="8"/>
  <c r="C3" i="8"/>
  <c r="C1" i="8"/>
  <c r="G1" i="5" s="1"/>
  <c r="A1" i="8"/>
  <c r="B1" i="8"/>
  <c r="G265" i="15" l="1"/>
  <c r="G266" i="15" s="1"/>
  <c r="E5" i="10" l="1"/>
  <c r="E133" i="10"/>
  <c r="D132" i="13"/>
  <c r="D131" i="13"/>
  <c r="D130" i="13"/>
  <c r="D129" i="13"/>
  <c r="D4" i="13"/>
  <c r="G406" i="15"/>
  <c r="G277" i="15"/>
  <c r="G407" i="15" l="1"/>
  <c r="D4" i="24"/>
  <c r="F133" i="22"/>
  <c r="F132" i="22"/>
  <c r="F5" i="22"/>
  <c r="G5" i="21"/>
  <c r="F5" i="19"/>
  <c r="F133" i="19"/>
  <c r="D13" i="24" l="1"/>
  <c r="D14" i="24" s="1"/>
  <c r="D7" i="24"/>
  <c r="D8" i="24" s="1"/>
  <c r="F266" i="22"/>
  <c r="F267" i="22" s="1"/>
  <c r="F134" i="22"/>
  <c r="F135" i="22" s="1"/>
  <c r="G266" i="21"/>
  <c r="G267" i="21" s="1"/>
  <c r="G134" i="21"/>
  <c r="G135" i="21" s="1"/>
  <c r="F134" i="19"/>
  <c r="F135" i="19" s="1"/>
  <c r="F266" i="19"/>
  <c r="F267" i="19" s="1"/>
  <c r="B12" i="25"/>
  <c r="G538" i="15"/>
  <c r="D265" i="13"/>
  <c r="D266" i="13" s="1"/>
  <c r="D133" i="13"/>
  <c r="D134" i="13"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G269" i="21"/>
  <c r="F269" i="19"/>
  <c r="E12" i="1"/>
  <c r="E13" i="1"/>
  <c r="E15" i="1"/>
  <c r="E17" i="1"/>
  <c r="C29" i="25"/>
  <c r="C14" i="8"/>
  <c r="E22" i="1"/>
  <c r="D14" i="25" l="1"/>
  <c r="D16" i="25"/>
  <c r="D15" i="25"/>
  <c r="D29" i="25"/>
  <c r="E34" i="1"/>
  <c r="G541" i="15"/>
  <c r="C10" i="25"/>
  <c r="C26" i="8"/>
  <c r="C18" i="25"/>
  <c r="D18" i="25" s="1"/>
  <c r="C38" i="8"/>
  <c r="C17" i="25"/>
  <c r="C25" i="8"/>
  <c r="B17" i="25"/>
  <c r="G268" i="15"/>
  <c r="B10" i="25"/>
  <c r="D268" i="13"/>
  <c r="B8" i="25"/>
  <c r="D8" i="25" s="1"/>
  <c r="B7" i="25"/>
  <c r="D7" i="25" s="1"/>
  <c r="G269" i="11"/>
  <c r="C6" i="25"/>
  <c r="D6" i="25" s="1"/>
  <c r="E269" i="10"/>
  <c r="B5" i="25"/>
  <c r="D5" i="25" s="1"/>
  <c r="G270" i="9"/>
  <c r="B4" i="25"/>
  <c r="D4" i="25" s="1"/>
  <c r="D16" i="24"/>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<sst xmlns="http://schemas.openxmlformats.org/spreadsheetml/2006/main" count="3218" uniqueCount="318">
  <si>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</si>
  <si>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</si>
  <si>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</si>
  <si>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</si>
  <si>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</si>
  <si>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</si>
  <si>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</si>
  <si>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</si>
  <si>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</si>
  <si>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</si>
  <si>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</si>
  <si>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</si>
  <si>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</si>
  <si>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</si>
  <si>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</si>
  <si>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</si>
  <si>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</si>
  <si>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</si>
  <si>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</si>
  <si>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</si>
  <si>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</si>
  <si>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</si>
  <si>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</si>
  <si>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</si>
  <si>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</si>
  <si>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</si>
  <si>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</si>
  <si>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</si>
  <si>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</si>
  <si>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</si>
  <si>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</si>
  <si>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</si>
  <si>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</si>
  <si>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</si>
  <si>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</si>
  <si>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</si>
  <si>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</si>
  <si>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</si>
  <si>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</si>
  <si>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</si>
  <si>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</si>
  <si>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</si>
  <si>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</si>
  <si>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</si>
  <si>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</si>
  <si>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</si>
  <si>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</si>
  <si>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</si>
  <si>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</si>
  <si>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</si>
  <si>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</si>
  <si>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</si>
  <si>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</si>
  <si>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</si>
  <si>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</si>
  <si>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</si>
  <si>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</si>
  <si>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</si>
  <si>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</si>
  <si>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</si>
  <si>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</si>
  <si>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</si>
  <si>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</si>
  <si>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</si>
  <si>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</si>
  <si>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</si>
  <si>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Please type in the light blue highlighted cells</t>
  </si>
  <si>
    <t xml:space="preserve">CSFA Number: </t>
  </si>
  <si>
    <t>420-30-0075</t>
  </si>
  <si>
    <t>CSFA Description:</t>
  </si>
  <si>
    <t>Fiscal Year:</t>
  </si>
  <si>
    <t>S E C T I O N   A   -- STATE OF ILLINOIS FUNDS</t>
  </si>
  <si>
    <t>Grant #</t>
  </si>
  <si>
    <t>24-633###</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</si>
  <si>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</si>
  <si>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</si>
  <si>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</si>
  <si>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</si>
  <si>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</si>
  <si>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</si>
  <si>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</si>
  <si>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Personnel (Salaries &amp; Wages)</t>
  </si>
  <si>
    <t>2. Fringe Benefits</t>
  </si>
  <si>
    <t>3. Travel</t>
  </si>
  <si>
    <t>4. Equipment</t>
  </si>
  <si>
    <t>5. Supplies</t>
  </si>
  <si>
    <t xml:space="preserve">6. Contractual Services  &amp; Subawards </t>
  </si>
  <si>
    <t>200.318 &amp; 200.92</t>
  </si>
  <si>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</si>
  <si>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</si>
  <si>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</si>
  <si>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</si>
  <si>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</si>
  <si>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</si>
  <si>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</si>
  <si>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 xml:space="preserve">200.413 ( c) </t>
  </si>
  <si>
    <t>14. Miscellaneous Costs</t>
  </si>
  <si>
    <t>16. Total Direct Costs (lines 1-15)</t>
  </si>
  <si>
    <t>17.  Indirect Costs* (see below)</t>
  </si>
  <si>
    <t>Rate:</t>
  </si>
  <si>
    <t>Base:</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</si>
  <si>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</si>
  <si>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</si>
  <si>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</si>
  <si>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</si>
  <si>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</si>
  <si>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</si>
  <si>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</si>
  <si>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</si>
  <si>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</si>
  <si>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</si>
  <si>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</si>
  <si>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</si>
  <si>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</si>
  <si>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</si>
  <si>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</si>
  <si>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</si>
  <si>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</si>
  <si>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</si>
  <si>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</si>
  <si>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</si>
  <si>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</si>
  <si>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</si>
  <si>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</si>
  <si>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</si>
  <si>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</si>
  <si>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</si>
  <si>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</si>
  <si>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</si>
  <si>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</si>
  <si>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</si>
  <si>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</si>
  <si>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</si>
  <si>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</si>
  <si>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</si>
  <si>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</si>
  <si>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</si>
  <si>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</si>
  <si>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</si>
  <si>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</si>
  <si>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</si>
  <si>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</si>
  <si>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</si>
  <si>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</si>
  <si>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</si>
  <si>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</si>
  <si>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</si>
  <si>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</si>
  <si>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</si>
  <si>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</si>
  <si>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 Personnel (Salaries &amp; Wages)                        </t>
  </si>
  <si>
    <t xml:space="preserve">2. Fringe Benefits                                               </t>
  </si>
  <si>
    <t xml:space="preserve">3. Travel                                                            </t>
  </si>
  <si>
    <t>Rate: __________  %  Base:______________________</t>
  </si>
  <si>
    <t xml:space="preserve">18.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</si>
  <si>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</si>
  <si>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</si>
  <si>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</si>
  <si>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</si>
  <si>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</si>
  <si>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</si>
  <si>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</si>
  <si>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</si>
  <si>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</si>
  <si>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</si>
  <si>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</si>
  <si>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</si>
  <si>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</si>
  <si>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</si>
  <si>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</si>
  <si>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</si>
  <si>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</si>
  <si>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</si>
  <si>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</si>
  <si>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</si>
  <si>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</si>
  <si>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Filter</t>
  </si>
  <si>
    <t>Length of time=# of units of Basis</t>
  </si>
  <si>
    <t>state</t>
  </si>
  <si>
    <t xml:space="preserve">State Total </t>
  </si>
  <si>
    <t>If you need to additional rows, there are rows you can unhide</t>
  </si>
  <si>
    <t>non-state</t>
  </si>
  <si>
    <t xml:space="preserve">NON-State Total </t>
  </si>
  <si>
    <t>keep</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</si>
  <si>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</si>
  <si>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</si>
  <si>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</si>
  <si>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</si>
  <si>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</si>
  <si>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theme="1"/>
        <rFont val="Times New Roman"/>
        <family val="1"/>
      </rPr>
      <t xml:space="preserve">i.e. "Match" or "Other Funding"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</si>
  <si>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</si>
  <si>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Base</t>
  </si>
  <si>
    <t>Rate</t>
  </si>
  <si>
    <t>Fringe Benefit Cost</t>
  </si>
  <si>
    <t>State Total</t>
  </si>
  <si>
    <t>If you need additional rows, there are rows you can unhide</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</si>
  <si>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</si>
  <si>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</si>
  <si>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</si>
  <si>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</si>
  <si>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</si>
  <si>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</si>
  <si>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</si>
  <si>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</si>
  <si>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</si>
  <si>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</si>
  <si>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</si>
  <si>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</si>
  <si>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</si>
  <si>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</si>
  <si>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</si>
  <si>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</si>
  <si>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Item</t>
  </si>
  <si>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</si>
  <si>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</si>
  <si>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</si>
  <si>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</si>
  <si>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</si>
  <si>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</si>
  <si>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</si>
  <si>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</si>
  <si>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</si>
  <si>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</si>
  <si>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</si>
  <si>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</si>
  <si>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</si>
  <si>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</si>
  <si>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</si>
  <si>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</si>
  <si>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</si>
  <si>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</si>
  <si>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Quantity</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</si>
  <si>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</si>
  <si>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</si>
  <si>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</si>
  <si>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</si>
  <si>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theme="1"/>
        <rFont val="Times New Roman"/>
        <family val="1"/>
      </rPr>
      <t xml:space="preserve">i.e. "Match" or "Other Funding" </t>
    </r>
  </si>
  <si>
    <t>Consultant Expenses - Item</t>
  </si>
  <si>
    <t>Consultant Expenses Total Cost</t>
  </si>
  <si>
    <t>If you need additional rows, there are rows you may unhide</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</si>
  <si>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</si>
  <si>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</si>
  <si>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</si>
  <si>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</si>
  <si>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 xml:space="preserve">Description </t>
  </si>
  <si>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</si>
  <si>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</si>
  <si>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</si>
  <si>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</si>
  <si>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</si>
  <si>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</si>
  <si>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</si>
  <si>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</si>
  <si>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</si>
  <si>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</si>
  <si>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</si>
  <si>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</si>
  <si>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</si>
  <si>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</si>
  <si>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</si>
  <si>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</si>
  <si>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</si>
  <si>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</si>
  <si>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</si>
  <si>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If you need to insert rows, insert them between existing rows that total up to the formula in column D</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</si>
  <si>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</si>
  <si>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</si>
  <si>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</si>
  <si>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t>Modified Total Direct Cost (MTDC)</t>
  </si>
  <si>
    <t>Name of Entity</t>
  </si>
  <si>
    <r>
      <rPr>
        <b/>
        <sz val="16"/>
        <color theme="3"/>
        <rFont val="Aharoni"/>
        <charset val="177"/>
      </rPr>
      <t>15%</t>
    </r>
    <r>
      <rPr>
        <b/>
        <sz val="13"/>
        <color theme="3"/>
        <rFont val="Aharoni"/>
        <charset val="177"/>
      </rPr>
      <t xml:space="preserve"> de minimis Calculator</t>
    </r>
  </si>
  <si>
    <t>Salaries &amp; Wages</t>
  </si>
  <si>
    <t>Fringe Benefits</t>
  </si>
  <si>
    <t>Professional Services</t>
  </si>
  <si>
    <t>Travel</t>
  </si>
  <si>
    <t>Materials &amp; Supplies</t>
  </si>
  <si>
    <t>Total Direct Costs</t>
  </si>
  <si>
    <t>Less (Subcontract over $50,000)*</t>
  </si>
  <si>
    <t>15% de minimis rate of MTDC</t>
  </si>
  <si>
    <t>* See "Subaward Listing" tab for details.</t>
  </si>
  <si>
    <t xml:space="preserve">Subaward Listing </t>
  </si>
  <si>
    <t xml:space="preserve">How much $ has been allowed in past award years? (Max: $50K)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</si>
  <si>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</si>
  <si>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</si>
  <si>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</si>
  <si>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</si>
  <si>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</si>
  <si>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</si>
  <si>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</si>
  <si>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</si>
  <si>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</si>
  <si>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t>https://www.ecfr.gov/current/title-2/part-200#p-200.1(Modified%20Total%20Direct%20Cost%20(MTDC))</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</si>
  <si>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</si>
  <si>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</si>
  <si>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</si>
  <si>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</si>
  <si>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</si>
  <si>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</si>
  <si>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</si>
  <si>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6. Contractual Services</t>
  </si>
  <si>
    <t>10. Research &amp; Development (R&amp;D)</t>
  </si>
  <si>
    <t xml:space="preserve">12. Training &amp; Education </t>
  </si>
  <si>
    <t xml:space="preserve">13. Direct Administrative Costs </t>
  </si>
  <si>
    <t xml:space="preserve">14. Other or Misc. Costs </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</si>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</sst>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8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b/>
      <sz val="18"/>
      <color theme="3"/>
      <name val="Aharoni"/>
      <charset val="177"/>
    </font>
    <font>
      <sz val="11"/>
      <color theme="1"/>
      <name val="Aharoni"/>
      <charset val="177"/>
    </font>
    <font>
      <sz val="11"/>
      <color theme="1"/>
      <name val="Cambria"/>
      <family val="1"/>
      <scheme val="major"/>
    </font>
    <font>
      <b/>
      <sz val="14"/>
      <color theme="3"/>
      <name val="Aharoni"/>
      <charset val="177"/>
    </font>
    <font>
      <b/>
      <sz val="13"/>
      <color theme="3"/>
      <name val="Aharoni"/>
      <charset val="177"/>
    </font>
    <font>
      <b/>
      <sz val="16"/>
      <color theme="3"/>
      <name val="Aharoni"/>
      <charset val="177"/>
    </font>
    <font>
      <b/>
      <sz val="11"/>
      <color theme="1"/>
      <name val="Aharoni"/>
      <charset val="177"/>
    </font>
    <font>
      <b/>
      <sz val="13"/>
      <color theme="1"/>
      <name val="Calibri"/>
      <family val="2"/>
      <scheme val="minor"/>
    </font>
    <font>
      <b/>
      <sz val="11"/>
      <color theme="1"/>
      <name val="Cambria"/>
      <family val="1"/>
      <scheme val="major"/>
    </font>
    <font>
      <b/>
      <sz val="12"/>
      <color theme="1"/>
      <name val="Cambria"/>
      <family val="1"/>
      <scheme val="major"/>
    </font>
    <font>
      <b/>
      <sz val="12"/>
      <color theme="1"/>
      <name val="Calibri"/>
      <family val="2"/>
      <scheme val="minor"/>
    </font>
    <font>
      <i/>
      <sz val="10"/>
      <color theme="1" tint="4.9989318521683403E-2"/>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s>
  <fills count="15">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s>
  <borders count="5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right style="medium">
        <color indexed="64"/>
      </right>
      <top/>
      <bottom style="thick">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cellStyleXfs>
  <cellXfs count="550">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3" fillId="0" borderId="0" xfId="0" applyFont="1" applyAlignment="1">
      <alignment horizontal="center" vertical="center"/>
    </xf>
    <xf numFmtId="0" fontId="43"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0" fillId="0" borderId="0" xfId="0" applyFont="1" applyBorder="1" applyAlignment="1">
      <alignment horizontal="left" vertical="center"/>
    </xf>
    <xf numFmtId="0" fontId="15" fillId="0" borderId="0" xfId="0" applyFont="1" applyBorder="1" applyAlignment="1">
      <alignment horizontal="left" vertical="center" indent="3"/>
    </xf>
    <xf numFmtId="0" fontId="42" fillId="0" borderId="0" xfId="0" applyFont="1" applyBorder="1" applyAlignment="1">
      <alignment horizontal="left" vertical="center"/>
    </xf>
    <xf numFmtId="0" fontId="3" fillId="2" borderId="0" xfId="0" applyFont="1" applyFill="1" applyBorder="1" applyAlignment="1">
      <alignment vertical="center" wrapText="1"/>
    </xf>
    <xf numFmtId="0" fontId="36"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5" fillId="0" borderId="0" xfId="0" applyFont="1" applyBorder="1" applyAlignment="1">
      <alignment vertical="center" wrapText="1"/>
    </xf>
    <xf numFmtId="0" fontId="17" fillId="0" borderId="0" xfId="0" applyFont="1" applyBorder="1" applyAlignment="1">
      <alignment horizontal="left" vertical="center"/>
    </xf>
    <xf numFmtId="0" fontId="49" fillId="0" borderId="0" xfId="0" applyFont="1" applyBorder="1" applyAlignment="1">
      <alignment horizontal="left"/>
    </xf>
    <xf numFmtId="0" fontId="12" fillId="0" borderId="0" xfId="0" applyFont="1" applyBorder="1"/>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44" fontId="36" fillId="0" borderId="17" xfId="0" applyNumberFormat="1" applyFont="1" applyBorder="1"/>
    <xf numFmtId="0" fontId="36" fillId="0" borderId="17" xfId="0" applyNumberFormat="1"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 fillId="0" borderId="0" xfId="0"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44" fontId="37" fillId="0" borderId="14" xfId="1" applyFont="1" applyBorder="1" applyAlignment="1">
      <alignment horizontal="left"/>
    </xf>
    <xf numFmtId="44" fontId="17" fillId="0" borderId="14" xfId="1" applyFont="1" applyBorder="1"/>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top" wrapText="1"/>
    </xf>
    <xf numFmtId="0" fontId="3" fillId="0" borderId="8" xfId="0" applyFont="1" applyBorder="1" applyAlignment="1" applyProtection="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6" fillId="0" borderId="0" xfId="0" applyFont="1" applyBorder="1" applyAlignment="1" applyProtection="1">
      <alignment horizontal="left" wrapText="1"/>
      <protection locked="0"/>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2" fillId="0" borderId="0" xfId="0" applyFont="1" applyAlignment="1" applyProtection="1">
      <alignment horizontal="left" wrapText="1"/>
      <protection locked="0"/>
    </xf>
    <xf numFmtId="44" fontId="22" fillId="0" borderId="0" xfId="0" applyNumberFormat="1" applyFont="1" applyProtection="1">
      <protection locked="0"/>
    </xf>
    <xf numFmtId="0" fontId="25" fillId="0" borderId="0" xfId="0" applyFont="1" applyAlignment="1" applyProtection="1">
      <alignment vertical="top"/>
      <protection locked="0"/>
    </xf>
    <xf numFmtId="9" fontId="25" fillId="0" borderId="0" xfId="0" applyNumberFormat="1" applyFont="1" applyAlignment="1" applyProtection="1">
      <alignment horizontal="center"/>
      <protection locked="0"/>
    </xf>
    <xf numFmtId="0" fontId="22"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8" fillId="0" borderId="0" xfId="0" applyNumberFormat="1" applyFont="1" applyBorder="1"/>
    <xf numFmtId="0" fontId="2" fillId="0" borderId="0" xfId="0" applyFont="1" applyFill="1" applyBorder="1" applyAlignment="1">
      <alignment horizontal="center" vertical="center"/>
    </xf>
    <xf numFmtId="0" fontId="0" fillId="0" borderId="0" xfId="0" applyFill="1" applyBorder="1" applyProtection="1">
      <protection locked="0"/>
    </xf>
    <xf numFmtId="43" fontId="30" fillId="0" borderId="0" xfId="0" applyNumberFormat="1" applyFont="1" applyBorder="1"/>
    <xf numFmtId="43" fontId="24"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7" fillId="0" borderId="0" xfId="0" applyNumberFormat="1" applyFont="1" applyBorder="1"/>
    <xf numFmtId="0" fontId="0" fillId="0" borderId="0" xfId="0" applyBorder="1" applyProtection="1"/>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9"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7" fillId="0" borderId="17"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0" fontId="0" fillId="0" borderId="0" xfId="0" applyBorder="1" applyAlignment="1" applyProtection="1"/>
    <xf numFmtId="0" fontId="0" fillId="0" borderId="0" xfId="0" applyProtection="1"/>
    <xf numFmtId="6" fontId="25" fillId="0" borderId="0" xfId="0" applyNumberFormat="1" applyFont="1" applyAlignment="1" applyProtection="1">
      <alignment horizontal="left"/>
    </xf>
    <xf numFmtId="44" fontId="33" fillId="0" borderId="0" xfId="1" applyFont="1" applyBorder="1" applyProtection="1"/>
    <xf numFmtId="0" fontId="0" fillId="0" borderId="0" xfId="0" applyAlignment="1"/>
    <xf numFmtId="44" fontId="22" fillId="0" borderId="14" xfId="1" applyFont="1" applyBorder="1" applyProtection="1">
      <protection locked="0"/>
    </xf>
    <xf numFmtId="0" fontId="53" fillId="0" borderId="9" xfId="0" applyFont="1" applyBorder="1" applyAlignment="1" applyProtection="1">
      <alignment horizontal="center" vertical="center"/>
      <protection locked="0"/>
    </xf>
    <xf numFmtId="0" fontId="0" fillId="9" borderId="0" xfId="0" applyFill="1"/>
    <xf numFmtId="0" fontId="62" fillId="10" borderId="37" xfId="8" applyFont="1" applyFill="1" applyBorder="1" applyProtection="1"/>
    <xf numFmtId="0" fontId="63" fillId="10" borderId="38" xfId="0" applyFont="1" applyFill="1" applyBorder="1"/>
    <xf numFmtId="0" fontId="63" fillId="10" borderId="38" xfId="0" applyFont="1" applyFill="1" applyBorder="1" applyAlignment="1">
      <alignment horizontal="right"/>
    </xf>
    <xf numFmtId="0" fontId="63" fillId="10" borderId="39" xfId="0" applyFont="1" applyFill="1" applyBorder="1"/>
    <xf numFmtId="0" fontId="63" fillId="9" borderId="0" xfId="0" applyFont="1" applyFill="1"/>
    <xf numFmtId="0" fontId="0" fillId="10" borderId="40" xfId="0" applyFill="1" applyBorder="1"/>
    <xf numFmtId="0" fontId="0" fillId="10" borderId="0" xfId="0" applyFill="1"/>
    <xf numFmtId="0" fontId="0" fillId="10" borderId="41" xfId="0" applyFill="1" applyBorder="1"/>
    <xf numFmtId="0" fontId="65" fillId="10" borderId="42" xfId="7" applyFont="1" applyFill="1" applyBorder="1" applyProtection="1"/>
    <xf numFmtId="0" fontId="66" fillId="10" borderId="36" xfId="7" applyFont="1" applyFill="1" applyProtection="1"/>
    <xf numFmtId="0" fontId="60" fillId="10" borderId="36" xfId="7" applyFill="1" applyProtection="1"/>
    <xf numFmtId="0" fontId="68" fillId="10" borderId="36" xfId="7" applyFont="1" applyFill="1" applyAlignment="1" applyProtection="1">
      <alignment horizontal="right"/>
    </xf>
    <xf numFmtId="0" fontId="69" fillId="11" borderId="36" xfId="7" applyFont="1" applyFill="1" applyAlignment="1" applyProtection="1">
      <alignment horizontal="center"/>
      <protection locked="0"/>
    </xf>
    <xf numFmtId="0" fontId="60" fillId="10" borderId="43" xfId="7" applyFill="1" applyBorder="1" applyProtection="1"/>
    <xf numFmtId="0" fontId="64" fillId="10" borderId="40" xfId="0" applyFont="1" applyFill="1" applyBorder="1"/>
    <xf numFmtId="0" fontId="64" fillId="10" borderId="0" xfId="0" applyFont="1" applyFill="1"/>
    <xf numFmtId="0" fontId="64" fillId="10" borderId="0" xfId="0" applyFont="1" applyFill="1" applyAlignment="1">
      <alignment horizontal="right"/>
    </xf>
    <xf numFmtId="44" fontId="0" fillId="11" borderId="0" xfId="1" applyFont="1" applyFill="1" applyBorder="1" applyProtection="1">
      <protection locked="0"/>
    </xf>
    <xf numFmtId="44" fontId="0" fillId="10" borderId="0" xfId="1" applyFont="1" applyFill="1" applyBorder="1" applyProtection="1"/>
    <xf numFmtId="0" fontId="70" fillId="10" borderId="40" xfId="0" applyFont="1" applyFill="1" applyBorder="1"/>
    <xf numFmtId="0" fontId="70" fillId="10" borderId="0" xfId="0" applyFont="1" applyFill="1"/>
    <xf numFmtId="0" fontId="70" fillId="10" borderId="0" xfId="0" applyFont="1" applyFill="1" applyAlignment="1">
      <alignment horizontal="right"/>
    </xf>
    <xf numFmtId="0" fontId="33" fillId="10" borderId="0" xfId="0" applyFont="1" applyFill="1" applyAlignment="1">
      <alignment horizontal="right"/>
    </xf>
    <xf numFmtId="0" fontId="33" fillId="10" borderId="0" xfId="0" applyFont="1" applyFill="1"/>
    <xf numFmtId="44" fontId="33" fillId="10" borderId="0" xfId="0" applyNumberFormat="1" applyFont="1" applyFill="1"/>
    <xf numFmtId="0" fontId="33" fillId="10" borderId="41" xfId="0" applyFont="1" applyFill="1" applyBorder="1"/>
    <xf numFmtId="0" fontId="33" fillId="9" borderId="0" xfId="0" applyFont="1" applyFill="1"/>
    <xf numFmtId="44" fontId="0" fillId="10" borderId="14" xfId="1" applyFont="1" applyFill="1" applyBorder="1" applyProtection="1"/>
    <xf numFmtId="0" fontId="0" fillId="10" borderId="14" xfId="0" applyFill="1" applyBorder="1"/>
    <xf numFmtId="0" fontId="70" fillId="10" borderId="0" xfId="0" applyFont="1" applyFill="1" applyAlignment="1">
      <alignment horizontal="right" indent="1"/>
    </xf>
    <xf numFmtId="0" fontId="71" fillId="10" borderId="0" xfId="0" applyFont="1" applyFill="1" applyAlignment="1">
      <alignment horizontal="right"/>
    </xf>
    <xf numFmtId="0" fontId="33" fillId="10" borderId="20" xfId="0" applyFont="1" applyFill="1" applyBorder="1"/>
    <xf numFmtId="44" fontId="72" fillId="10" borderId="20" xfId="0" applyNumberFormat="1" applyFont="1" applyFill="1" applyBorder="1"/>
    <xf numFmtId="0" fontId="73" fillId="10" borderId="40" xfId="0" applyFont="1" applyFill="1" applyBorder="1"/>
    <xf numFmtId="0" fontId="73" fillId="10" borderId="44" xfId="0" applyFont="1" applyFill="1" applyBorder="1"/>
    <xf numFmtId="0" fontId="64" fillId="10" borderId="45" xfId="0" applyFont="1" applyFill="1" applyBorder="1"/>
    <xf numFmtId="0" fontId="0" fillId="10" borderId="45" xfId="0" applyFill="1" applyBorder="1"/>
    <xf numFmtId="0" fontId="0" fillId="10" borderId="46" xfId="0" applyFill="1" applyBorder="1"/>
    <xf numFmtId="0" fontId="74" fillId="9" borderId="0" xfId="0" applyFont="1" applyFill="1" applyAlignment="1">
      <alignment horizontal="center"/>
    </xf>
    <xf numFmtId="0" fontId="67" fillId="10" borderId="47" xfId="7" applyFont="1" applyFill="1" applyBorder="1"/>
    <xf numFmtId="0" fontId="60" fillId="10" borderId="48" xfId="7" applyFill="1" applyBorder="1"/>
    <xf numFmtId="0" fontId="60" fillId="10" borderId="4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75" fillId="11" borderId="11" xfId="0" applyFont="1" applyFill="1" applyBorder="1" applyAlignment="1">
      <alignment horizontal="center"/>
    </xf>
    <xf numFmtId="0" fontId="76"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75" fillId="10" borderId="11" xfId="0" applyFont="1" applyFill="1" applyBorder="1" applyAlignment="1">
      <alignment horizontal="center"/>
    </xf>
    <xf numFmtId="0" fontId="76"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77" fillId="11" borderId="0" xfId="0" applyFont="1" applyFill="1"/>
    <xf numFmtId="0" fontId="33" fillId="10" borderId="50" xfId="0" applyFont="1" applyFill="1" applyBorder="1"/>
    <xf numFmtId="0" fontId="33" fillId="10" borderId="51" xfId="0" applyFont="1" applyFill="1" applyBorder="1"/>
    <xf numFmtId="44" fontId="33" fillId="10" borderId="51" xfId="0" applyNumberFormat="1" applyFont="1" applyFill="1" applyBorder="1"/>
    <xf numFmtId="44" fontId="33" fillId="10" borderId="51" xfId="1" applyFont="1" applyFill="1" applyBorder="1"/>
    <xf numFmtId="44" fontId="33" fillId="10" borderId="52" xfId="0" applyNumberFormat="1" applyFont="1" applyFill="1" applyBorder="1"/>
    <xf numFmtId="0" fontId="30" fillId="10" borderId="11" xfId="0" applyFont="1" applyFill="1" applyBorder="1"/>
    <xf numFmtId="9" fontId="78" fillId="10" borderId="12" xfId="4" applyFont="1" applyFill="1" applyBorder="1" applyAlignment="1">
      <alignment horizontal="center" wrapText="1"/>
    </xf>
    <xf numFmtId="0" fontId="0" fillId="10" borderId="13" xfId="0" applyFill="1" applyBorder="1"/>
    <xf numFmtId="0" fontId="0" fillId="10" borderId="15" xfId="0" applyFill="1" applyBorder="1"/>
    <xf numFmtId="0" fontId="74" fillId="11" borderId="0" xfId="0" applyFont="1" applyFill="1" applyAlignment="1">
      <alignment horizontal="center"/>
    </xf>
    <xf numFmtId="0" fontId="74" fillId="11" borderId="0" xfId="0" applyFont="1" applyFill="1"/>
    <xf numFmtId="0" fontId="0" fillId="12" borderId="0" xfId="0" applyFill="1"/>
    <xf numFmtId="0" fontId="70" fillId="10" borderId="53" xfId="0" applyFont="1" applyFill="1" applyBorder="1"/>
    <xf numFmtId="0" fontId="0" fillId="13" borderId="0" xfId="0" applyFill="1"/>
    <xf numFmtId="0" fontId="64" fillId="10" borderId="54" xfId="0" applyFont="1" applyFill="1" applyBorder="1" applyAlignment="1">
      <alignment horizontal="left" vertical="top" wrapText="1"/>
    </xf>
    <xf numFmtId="0" fontId="64" fillId="10" borderId="5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3" fillId="0" borderId="8" xfId="0" applyFont="1" applyBorder="1" applyAlignment="1" applyProtection="1">
      <alignment horizontal="left" vertical="top"/>
    </xf>
    <xf numFmtId="0" fontId="31" fillId="0" borderId="0" xfId="0" applyFont="1" applyBorder="1" applyAlignment="1" applyProtection="1">
      <alignment horizontal="right"/>
    </xf>
    <xf numFmtId="0" fontId="27" fillId="0" borderId="17" xfId="0" applyFont="1" applyBorder="1" applyAlignment="1" applyProtection="1">
      <alignment horizontal="center" vertical="top" wrapText="1"/>
    </xf>
    <xf numFmtId="0" fontId="0" fillId="0" borderId="0" xfId="0" applyFill="1" applyBorder="1" applyProtection="1"/>
    <xf numFmtId="0" fontId="36" fillId="0" borderId="17" xfId="0" applyFont="1" applyBorder="1" applyAlignment="1">
      <alignment horizontal="center"/>
    </xf>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33" fillId="10" borderId="14" xfId="0" applyFont="1" applyFill="1" applyBorder="1" applyAlignment="1">
      <alignment horizontal="center" vertical="center" wrapText="1"/>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5"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15" fillId="0" borderId="0" xfId="0" applyFont="1" applyBorder="1" applyAlignment="1">
      <alignment horizontal="left" vertical="center" wrapText="1"/>
    </xf>
    <xf numFmtId="0" fontId="40" fillId="0" borderId="0" xfId="0" applyFont="1" applyBorder="1" applyAlignment="1">
      <alignment horizontal="left" vertical="center" wrapText="1"/>
    </xf>
    <xf numFmtId="0" fontId="6" fillId="0" borderId="0" xfId="0" applyFont="1" applyBorder="1" applyAlignment="1">
      <alignment horizontal="center" vertical="center" wrapText="1"/>
    </xf>
    <xf numFmtId="0" fontId="40" fillId="0" borderId="0" xfId="0" applyFont="1" applyBorder="1" applyAlignment="1">
      <alignment horizontal="left" vertical="center" wrapText="1" indent="2"/>
    </xf>
    <xf numFmtId="0" fontId="45" fillId="0" borderId="0" xfId="0" applyFont="1" applyBorder="1" applyAlignment="1">
      <alignment horizontal="center" vertical="top" wrapText="1"/>
    </xf>
    <xf numFmtId="0" fontId="16" fillId="0" borderId="0" xfId="0" applyFont="1" applyBorder="1" applyAlignment="1">
      <alignment horizontal="left" vertical="center" wrapText="1"/>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2" fillId="0" borderId="17" xfId="0" applyFont="1" applyFill="1" applyBorder="1" applyAlignment="1">
      <alignment horizontal="left"/>
    </xf>
    <xf numFmtId="0" fontId="36" fillId="0" borderId="17" xfId="0" applyFont="1" applyBorder="1" applyAlignment="1">
      <alignment horizontal="center" vertical="center"/>
    </xf>
    <xf numFmtId="0" fontId="36"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36" fillId="0" borderId="17" xfId="0" applyFont="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Fill="1" applyBorder="1" applyAlignment="1" applyProtection="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6" fillId="0" borderId="17" xfId="0" applyNumberFormat="1" applyFont="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8"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4"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4" fillId="0" borderId="14" xfId="0" applyFont="1" applyBorder="1" applyAlignment="1" applyProtection="1">
      <alignment horizontal="left" vertical="top" wrapText="1" indent="3"/>
    </xf>
    <xf numFmtId="0" fontId="44"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Fill="1" applyBorder="1" applyAlignment="1">
      <alignment horizontal="center" vertical="center"/>
    </xf>
    <xf numFmtId="0" fontId="38"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Border="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2" fillId="0" borderId="0" xfId="0" applyFont="1" applyBorder="1" applyAlignment="1" applyProtection="1">
      <alignment horizontal="left" vertical="top"/>
      <protection locked="0"/>
    </xf>
    <xf numFmtId="0" fontId="27"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2" fillId="0" borderId="0" xfId="0" applyFont="1" applyAlignment="1" applyProtection="1">
      <alignment horizontal="left" vertical="top" wrapText="1"/>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0" fillId="0" borderId="0" xfId="0" applyAlignment="1">
      <alignment horizontal="center"/>
    </xf>
    <xf numFmtId="0" fontId="64" fillId="10" borderId="40" xfId="0" applyFont="1" applyFill="1" applyBorder="1" applyAlignment="1">
      <alignment horizontal="right" indent="1"/>
    </xf>
    <xf numFmtId="0" fontId="64" fillId="10" borderId="0" xfId="0" applyFont="1" applyFill="1" applyAlignment="1">
      <alignment horizontal="right" indent="1"/>
    </xf>
    <xf numFmtId="0" fontId="0" fillId="11" borderId="11" xfId="0" applyFill="1" applyBorder="1" applyAlignment="1" applyProtection="1">
      <alignment horizontal="left" indent="1"/>
      <protection locked="0"/>
    </xf>
    <xf numFmtId="0" fontId="0" fillId="11" borderId="0" xfId="0" applyFill="1" applyAlignment="1" applyProtection="1">
      <alignment horizontal="left" indent="1"/>
      <protection locked="0"/>
    </xf>
    <xf numFmtId="0" fontId="64" fillId="10" borderId="0" xfId="0" applyFont="1" applyFill="1" applyAlignment="1">
      <alignment horizontal="right" wrapText="1"/>
    </xf>
    <xf numFmtId="0" fontId="68"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79" fillId="10" borderId="54" xfId="10" applyFill="1" applyBorder="1" applyAlignment="1">
      <alignment horizontal="left" wrapText="1"/>
    </xf>
    <xf numFmtId="0" fontId="80" fillId="10" borderId="55" xfId="9" applyFont="1" applyFill="1" applyBorder="1" applyAlignment="1">
      <alignment horizontal="left" wrapText="1"/>
    </xf>
    <xf numFmtId="44" fontId="12" fillId="0" borderId="0" xfId="0" applyNumberFormat="1" applyFont="1" applyAlignment="1">
      <alignment horizontal="center"/>
    </xf>
    <xf numFmtId="0" fontId="12" fillId="0" borderId="0" xfId="0" applyFont="1" applyAlignment="1">
      <alignment horizontal="center"/>
    </xf>
    <xf numFmtId="0" fontId="43" fillId="0" borderId="0" xfId="0" applyFont="1" applyAlignment="1">
      <alignment horizontal="center" vertical="center" wrapText="1"/>
    </xf>
    <xf numFmtId="0" fontId="6" fillId="0" borderId="0" xfId="0" applyFont="1" applyAlignment="1">
      <alignment horizontal="left"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cellXfs>
  <cellStyles count="11">
    <cellStyle name="20% - Accent2" xfId="2" builtinId="34"/>
    <cellStyle name="Accent1" xfId="3" builtinId="29"/>
    <cellStyle name="Currency" xfId="1" builtinId="4"/>
    <cellStyle name="Good" xfId="6" builtinId="26"/>
    <cellStyle name="Heading 2" xfId="7" builtinId="17"/>
    <cellStyle name="Hyperlink" xfId="10" builtinId="8"/>
    <cellStyle name="Hyperlink 2" xfId="9" xr:uid="{CFC4F955-B4BB-4E01-9A2A-72AD46FF3115}"/>
    <cellStyle name="Neutral" xfId="5" builtinId="28"/>
    <cellStyle name="Normal" xfId="0" builtinId="0"/>
    <cellStyle name="Percent" xfId="4" builtinId="5"/>
    <cellStyle name="Title 2" xfId="8" xr:uid="{4E47F1E4-EC43-457A-8891-5306563B674C}"/>
  </cellStyles>
  <dxfs count="10">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ecfr.gov/current/title-2/part-200" TargetMode="External"/><Relationship Id="rId1" Type="http://schemas.openxmlformats.org/officeDocument/2006/relationships/hyperlink" Target="https://www.gpo.gov/fdsys/pkg/CFR-2014-title2-vol1/pdf/CFR-2014-title2-vol1-sec200-6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 Id="rId4" Type="http://schemas.microsoft.com/office/2017/10/relationships/threadedComment" Target="../threadedComments/threadedComment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tabSelected="1" view="pageBreakPreview" zoomScaleNormal="100" zoomScaleSheetLayoutView="100" workbookViewId="0"/>
  </sheetViews>
  <sheetFormatPr defaultColWidth="9.140625" defaultRowHeight="14.4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c r="B1" s="379" t="s">
        <v>0</v>
      </c>
      <c r="C1" s="379"/>
      <c r="D1" s="379"/>
      <c r="E1" s="379"/>
      <c r="F1" s="379"/>
      <c r="G1" s="379"/>
      <c r="H1" s="379"/>
      <c r="I1" s="379"/>
      <c r="J1" s="379"/>
      <c r="K1" s="379"/>
      <c r="L1" s="379"/>
      <c r="M1" s="379"/>
      <c r="N1" s="379"/>
      <c r="O1" s="379"/>
      <c r="P1" s="379"/>
    </row>
    <row r="2" spans="2:16" ht="12.75" customHeight="1">
      <c r="B2" s="39"/>
      <c r="C2" s="59"/>
      <c r="D2" s="59"/>
      <c r="E2" s="59"/>
      <c r="F2" s="59"/>
      <c r="G2" s="59"/>
      <c r="H2" s="59"/>
      <c r="I2" s="59"/>
      <c r="J2" s="59"/>
      <c r="K2" s="59"/>
      <c r="L2" s="59"/>
      <c r="M2" s="59"/>
      <c r="N2" s="59"/>
      <c r="O2" s="59"/>
      <c r="P2" s="59"/>
    </row>
    <row r="3" spans="2:16" ht="49.5" customHeight="1">
      <c r="B3" s="378" t="s">
        <v>1</v>
      </c>
      <c r="C3" s="378"/>
      <c r="D3" s="378"/>
      <c r="E3" s="378"/>
      <c r="F3" s="378"/>
      <c r="G3" s="378"/>
      <c r="H3" s="378"/>
      <c r="I3" s="378"/>
      <c r="J3" s="378"/>
      <c r="K3" s="378"/>
      <c r="L3" s="378"/>
      <c r="M3" s="378"/>
      <c r="N3" s="378"/>
      <c r="O3" s="378"/>
      <c r="P3" s="378"/>
    </row>
    <row r="4" spans="2:16" ht="9" customHeight="1">
      <c r="B4" s="40"/>
      <c r="C4" s="59"/>
      <c r="D4" s="59"/>
      <c r="E4" s="59"/>
      <c r="F4" s="59"/>
      <c r="G4" s="59"/>
      <c r="H4" s="59"/>
      <c r="I4" s="59"/>
      <c r="J4" s="59"/>
      <c r="K4" s="59"/>
      <c r="L4" s="59"/>
      <c r="M4" s="59"/>
      <c r="N4" s="59"/>
      <c r="O4" s="59"/>
      <c r="P4" s="59"/>
    </row>
    <row r="5" spans="2:16" ht="24.75" customHeight="1">
      <c r="B5" s="387" t="s">
        <v>2</v>
      </c>
      <c r="C5" s="387"/>
      <c r="D5" s="387"/>
      <c r="E5" s="387"/>
      <c r="F5" s="387"/>
      <c r="G5" s="387"/>
      <c r="H5" s="387"/>
      <c r="I5" s="387"/>
      <c r="J5" s="387"/>
      <c r="K5" s="387"/>
      <c r="L5" s="387"/>
      <c r="M5" s="387"/>
      <c r="N5" s="387"/>
      <c r="O5" s="387"/>
      <c r="P5" s="387"/>
    </row>
    <row r="6" spans="2:16" ht="22.5" customHeight="1">
      <c r="B6" s="380" t="s">
        <v>3</v>
      </c>
      <c r="C6" s="380"/>
      <c r="D6" s="380"/>
      <c r="E6" s="380"/>
      <c r="F6" s="380"/>
      <c r="G6" s="380"/>
      <c r="H6" s="380"/>
      <c r="I6" s="380"/>
      <c r="J6" s="380"/>
      <c r="K6" s="380"/>
      <c r="L6" s="380"/>
      <c r="M6" s="380"/>
      <c r="N6" s="380"/>
      <c r="O6" s="380"/>
      <c r="P6" s="380"/>
    </row>
    <row r="7" spans="2:16">
      <c r="B7" s="381" t="s">
        <v>4</v>
      </c>
      <c r="C7" s="381"/>
      <c r="D7" s="381"/>
      <c r="E7" s="381"/>
      <c r="F7" s="381"/>
      <c r="G7" s="381"/>
      <c r="H7" s="381"/>
      <c r="I7" s="381"/>
      <c r="J7" s="381"/>
      <c r="K7" s="381"/>
      <c r="L7" s="381"/>
      <c r="M7" s="381"/>
      <c r="N7" s="381"/>
      <c r="O7" s="381"/>
      <c r="P7" s="381"/>
    </row>
    <row r="8" spans="2:16" ht="24.75" customHeight="1">
      <c r="B8" s="378" t="s">
        <v>5</v>
      </c>
      <c r="C8" s="378"/>
      <c r="D8" s="378"/>
      <c r="E8" s="378"/>
      <c r="F8" s="378"/>
      <c r="G8" s="378"/>
      <c r="H8" s="378"/>
      <c r="I8" s="378"/>
      <c r="J8" s="378"/>
      <c r="K8" s="378"/>
      <c r="L8" s="378"/>
      <c r="M8" s="378"/>
      <c r="N8" s="378"/>
      <c r="O8" s="378"/>
      <c r="P8" s="378"/>
    </row>
    <row r="9" spans="2:16">
      <c r="B9" s="384" t="s">
        <v>6</v>
      </c>
      <c r="C9" s="384"/>
      <c r="D9" s="384"/>
      <c r="E9" s="384"/>
      <c r="F9" s="384"/>
      <c r="G9" s="384"/>
      <c r="H9" s="384"/>
      <c r="I9" s="384"/>
      <c r="J9" s="384"/>
      <c r="K9" s="384"/>
      <c r="L9" s="384"/>
      <c r="M9" s="384"/>
      <c r="N9" s="384"/>
      <c r="O9" s="384"/>
      <c r="P9" s="384"/>
    </row>
    <row r="10" spans="2:16" ht="21.75" customHeight="1">
      <c r="B10" s="378" t="s">
        <v>7</v>
      </c>
      <c r="C10" s="378"/>
      <c r="D10" s="378"/>
      <c r="E10" s="378"/>
      <c r="F10" s="378"/>
      <c r="G10" s="378"/>
      <c r="H10" s="378"/>
      <c r="I10" s="378"/>
      <c r="J10" s="378"/>
      <c r="K10" s="378"/>
      <c r="L10" s="378"/>
      <c r="M10" s="378"/>
      <c r="N10" s="378"/>
      <c r="O10" s="378"/>
      <c r="P10" s="378"/>
    </row>
    <row r="11" spans="2:16">
      <c r="B11" s="384" t="s">
        <v>8</v>
      </c>
      <c r="C11" s="384"/>
      <c r="D11" s="384"/>
      <c r="E11" s="384"/>
      <c r="F11" s="384"/>
      <c r="G11" s="384"/>
      <c r="H11" s="384"/>
      <c r="I11" s="384"/>
      <c r="J11" s="384"/>
      <c r="K11" s="384"/>
      <c r="L11" s="384"/>
      <c r="M11" s="384"/>
      <c r="N11" s="384"/>
      <c r="O11" s="384"/>
      <c r="P11" s="384"/>
    </row>
    <row r="12" spans="2:16">
      <c r="B12" s="49" t="s">
        <v>9</v>
      </c>
      <c r="C12" s="59"/>
      <c r="D12" s="59"/>
      <c r="E12" s="59"/>
      <c r="F12" s="59"/>
      <c r="G12" s="59"/>
      <c r="H12" s="59"/>
      <c r="I12" s="59"/>
      <c r="J12" s="59"/>
      <c r="K12" s="59"/>
      <c r="L12" s="59"/>
      <c r="M12" s="59"/>
      <c r="N12" s="59"/>
      <c r="O12" s="59"/>
      <c r="P12" s="59"/>
    </row>
    <row r="13" spans="2:16" ht="10.5" customHeight="1">
      <c r="B13" s="49"/>
      <c r="C13" s="59"/>
      <c r="D13" s="59"/>
      <c r="E13" s="59"/>
      <c r="F13" s="59"/>
      <c r="G13" s="59"/>
      <c r="H13" s="59"/>
      <c r="I13" s="59"/>
      <c r="J13" s="59"/>
      <c r="K13" s="59"/>
      <c r="L13" s="59"/>
      <c r="M13" s="59"/>
      <c r="N13" s="59"/>
      <c r="O13" s="59"/>
      <c r="P13" s="59"/>
    </row>
    <row r="14" spans="2:16">
      <c r="B14" s="49" t="s">
        <v>10</v>
      </c>
      <c r="C14" s="59"/>
      <c r="D14" s="59"/>
      <c r="E14" s="59"/>
      <c r="F14" s="59"/>
      <c r="G14" s="59"/>
      <c r="H14" s="59"/>
      <c r="I14" s="59"/>
      <c r="J14" s="59"/>
      <c r="K14" s="59"/>
      <c r="L14" s="59"/>
      <c r="M14" s="59"/>
      <c r="N14" s="59"/>
      <c r="O14" s="59"/>
      <c r="P14" s="59"/>
    </row>
    <row r="15" spans="2:16" ht="10.5" customHeight="1">
      <c r="B15" s="49"/>
      <c r="C15" s="59"/>
      <c r="D15" s="59"/>
      <c r="E15" s="59"/>
      <c r="F15" s="59"/>
      <c r="G15" s="59"/>
      <c r="H15" s="59"/>
      <c r="I15" s="59"/>
      <c r="J15" s="59"/>
      <c r="K15" s="59"/>
      <c r="L15" s="59"/>
      <c r="M15" s="59"/>
      <c r="N15" s="59"/>
      <c r="O15" s="59"/>
      <c r="P15" s="59"/>
    </row>
    <row r="16" spans="2:16">
      <c r="B16" s="51" t="s">
        <v>11</v>
      </c>
      <c r="C16" s="52"/>
      <c r="D16" s="52"/>
      <c r="E16" s="52"/>
      <c r="F16" s="52"/>
      <c r="G16" s="52"/>
      <c r="H16" s="52"/>
      <c r="I16" s="52"/>
      <c r="J16" s="52"/>
      <c r="K16" s="59"/>
      <c r="L16" s="59"/>
      <c r="M16" s="59"/>
      <c r="N16" s="59"/>
      <c r="O16" s="59"/>
      <c r="P16" s="59"/>
    </row>
    <row r="17" spans="2:16" ht="12.75" customHeight="1">
      <c r="B17" s="49"/>
      <c r="C17" s="59"/>
      <c r="D17" s="59"/>
      <c r="E17" s="59"/>
      <c r="F17" s="59"/>
      <c r="G17" s="59"/>
      <c r="H17" s="59"/>
      <c r="I17" s="59"/>
      <c r="J17" s="59"/>
      <c r="K17" s="59"/>
      <c r="L17" s="59"/>
      <c r="M17" s="59"/>
      <c r="N17" s="59"/>
      <c r="O17" s="59"/>
      <c r="P17" s="59"/>
    </row>
    <row r="18" spans="2:16" ht="27" customHeight="1">
      <c r="B18" s="387" t="s">
        <v>12</v>
      </c>
      <c r="C18" s="387"/>
      <c r="D18" s="387"/>
      <c r="E18" s="387"/>
      <c r="F18" s="387"/>
      <c r="G18" s="387"/>
      <c r="H18" s="387"/>
      <c r="I18" s="387"/>
      <c r="J18" s="387"/>
      <c r="K18" s="387"/>
      <c r="L18" s="387"/>
      <c r="M18" s="387"/>
      <c r="N18" s="387"/>
      <c r="O18" s="387"/>
      <c r="P18" s="387"/>
    </row>
    <row r="19" spans="2:16" ht="11.25" customHeight="1">
      <c r="B19" s="49"/>
      <c r="C19" s="59"/>
      <c r="D19" s="59"/>
      <c r="E19" s="59"/>
      <c r="F19" s="59"/>
      <c r="G19" s="59"/>
      <c r="H19" s="59"/>
      <c r="I19" s="59"/>
      <c r="J19" s="59"/>
      <c r="K19" s="59"/>
      <c r="L19" s="59"/>
      <c r="M19" s="59"/>
      <c r="N19" s="59"/>
      <c r="O19" s="59"/>
      <c r="P19" s="59"/>
    </row>
    <row r="20" spans="2:16" ht="41.25" customHeight="1">
      <c r="B20" s="385" t="s">
        <v>13</v>
      </c>
      <c r="C20" s="385"/>
      <c r="D20" s="385"/>
      <c r="E20" s="385"/>
      <c r="F20" s="385"/>
      <c r="G20" s="385"/>
      <c r="H20" s="385"/>
      <c r="I20" s="385"/>
      <c r="J20" s="385"/>
      <c r="K20" s="385"/>
      <c r="L20" s="385"/>
      <c r="M20" s="385"/>
      <c r="N20" s="385"/>
      <c r="O20" s="385"/>
      <c r="P20" s="385"/>
    </row>
    <row r="21" spans="2:16">
      <c r="B21" s="49" t="s">
        <v>14</v>
      </c>
      <c r="C21" s="59"/>
      <c r="D21" s="59"/>
      <c r="E21" s="59"/>
      <c r="F21" s="59"/>
      <c r="G21" s="59"/>
      <c r="H21" s="59"/>
      <c r="I21" s="59"/>
      <c r="J21" s="59"/>
      <c r="K21" s="59"/>
      <c r="L21" s="59"/>
      <c r="M21" s="59"/>
      <c r="N21" s="59"/>
      <c r="O21" s="59"/>
      <c r="P21" s="59"/>
    </row>
    <row r="22" spans="2:16" ht="22.5" customHeight="1">
      <c r="B22" s="387" t="s">
        <v>15</v>
      </c>
      <c r="C22" s="387"/>
      <c r="D22" s="387"/>
      <c r="E22" s="387"/>
      <c r="F22" s="387"/>
      <c r="G22" s="387"/>
      <c r="H22" s="387"/>
      <c r="I22" s="387"/>
      <c r="J22" s="387"/>
      <c r="K22" s="387"/>
      <c r="L22" s="387"/>
      <c r="M22" s="387"/>
      <c r="N22" s="387"/>
      <c r="O22" s="387"/>
      <c r="P22" s="27"/>
    </row>
    <row r="23" spans="2:16" ht="13.5" customHeight="1">
      <c r="B23" s="37"/>
      <c r="C23" s="33"/>
      <c r="D23" s="33"/>
      <c r="E23" s="33"/>
      <c r="F23" s="33"/>
      <c r="G23" s="33"/>
      <c r="H23" s="33"/>
      <c r="I23" s="33"/>
      <c r="J23" s="33"/>
      <c r="K23" s="33"/>
      <c r="L23" s="33"/>
      <c r="M23" s="33"/>
      <c r="N23" s="33"/>
      <c r="O23" s="33"/>
      <c r="P23" s="33"/>
    </row>
    <row r="24" spans="2:16">
      <c r="B24" s="38" t="s">
        <v>16</v>
      </c>
      <c r="C24" s="33"/>
      <c r="D24" s="33"/>
      <c r="E24" s="33"/>
      <c r="F24" s="33"/>
      <c r="G24" s="33"/>
      <c r="H24" s="33"/>
      <c r="I24" s="33"/>
      <c r="J24" s="33"/>
      <c r="K24" s="33"/>
      <c r="L24" s="33"/>
      <c r="M24" s="33"/>
      <c r="N24" s="33"/>
      <c r="O24" s="33"/>
      <c r="P24" s="33"/>
    </row>
    <row r="25" spans="2:16" ht="6" customHeight="1">
      <c r="B25" s="37"/>
      <c r="C25" s="33"/>
      <c r="D25" s="33"/>
      <c r="E25" s="33"/>
      <c r="F25" s="33"/>
      <c r="G25" s="33"/>
      <c r="H25" s="33"/>
      <c r="I25" s="33"/>
      <c r="J25" s="33"/>
      <c r="K25" s="33"/>
      <c r="L25" s="33"/>
      <c r="M25" s="33"/>
      <c r="N25" s="33"/>
      <c r="O25" s="33"/>
      <c r="P25" s="33"/>
    </row>
    <row r="26" spans="2:16">
      <c r="B26" s="38" t="s">
        <v>17</v>
      </c>
      <c r="C26" s="33"/>
      <c r="D26" s="33"/>
      <c r="E26" s="33"/>
      <c r="F26" s="33"/>
      <c r="G26" s="33"/>
      <c r="H26" s="33"/>
      <c r="I26" s="33"/>
      <c r="J26" s="33"/>
      <c r="K26" s="33"/>
      <c r="L26" s="33"/>
      <c r="M26" s="33"/>
      <c r="N26" s="33"/>
      <c r="O26" s="33"/>
      <c r="P26" s="33"/>
    </row>
    <row r="27" spans="2:16" ht="9.75" customHeight="1">
      <c r="B27" s="37"/>
      <c r="C27" s="33"/>
      <c r="D27" s="33"/>
      <c r="E27" s="33"/>
      <c r="F27" s="33"/>
      <c r="G27" s="33"/>
      <c r="H27" s="33"/>
      <c r="I27" s="33"/>
      <c r="J27" s="33"/>
      <c r="K27" s="33"/>
      <c r="L27" s="33"/>
      <c r="M27" s="33"/>
      <c r="N27" s="33"/>
      <c r="O27" s="33"/>
      <c r="P27" s="33"/>
    </row>
    <row r="28" spans="2:16">
      <c r="B28" s="38" t="s">
        <v>18</v>
      </c>
      <c r="C28" s="33"/>
      <c r="D28" s="33"/>
      <c r="E28" s="33"/>
      <c r="F28" s="33"/>
      <c r="G28" s="33"/>
      <c r="H28" s="33"/>
      <c r="I28" s="33"/>
      <c r="J28" s="33"/>
      <c r="K28" s="33"/>
      <c r="L28" s="33"/>
      <c r="M28" s="33"/>
      <c r="N28" s="33"/>
      <c r="O28" s="33"/>
      <c r="P28" s="33"/>
    </row>
    <row r="29" spans="2:16">
      <c r="B29" s="32"/>
      <c r="C29" s="59"/>
      <c r="D29" s="59"/>
      <c r="E29" s="59"/>
      <c r="F29" s="59"/>
      <c r="G29" s="59"/>
      <c r="H29" s="59"/>
      <c r="I29" s="59"/>
      <c r="J29" s="59"/>
      <c r="K29" s="59"/>
      <c r="L29" s="59"/>
      <c r="M29" s="59"/>
      <c r="N29" s="59"/>
      <c r="O29" s="59"/>
      <c r="P29" s="59"/>
    </row>
    <row r="30" spans="2:16" ht="50.25" customHeight="1">
      <c r="B30" s="385" t="s">
        <v>19</v>
      </c>
      <c r="C30" s="385"/>
      <c r="D30" s="385"/>
      <c r="E30" s="385"/>
      <c r="F30" s="385"/>
      <c r="G30" s="385"/>
      <c r="H30" s="385"/>
      <c r="I30" s="385"/>
      <c r="J30" s="385"/>
      <c r="K30" s="385"/>
      <c r="L30" s="385"/>
      <c r="M30" s="385"/>
      <c r="N30" s="385"/>
      <c r="O30" s="385"/>
      <c r="P30" s="385"/>
    </row>
    <row r="31" spans="2:16">
      <c r="B31" s="384" t="s">
        <v>20</v>
      </c>
      <c r="C31" s="384"/>
      <c r="D31" s="384"/>
      <c r="E31" s="384"/>
      <c r="F31" s="384"/>
      <c r="G31" s="384"/>
      <c r="H31" s="384"/>
      <c r="I31" s="384"/>
      <c r="J31" s="384"/>
      <c r="K31" s="384"/>
      <c r="L31" s="384"/>
      <c r="M31" s="384"/>
      <c r="N31" s="384"/>
      <c r="O31" s="384"/>
      <c r="P31" s="384"/>
    </row>
    <row r="32" spans="2:16" ht="53.25" customHeight="1">
      <c r="B32" s="385" t="s">
        <v>21</v>
      </c>
      <c r="C32" s="385"/>
      <c r="D32" s="385"/>
      <c r="E32" s="385"/>
      <c r="F32" s="385"/>
      <c r="G32" s="385"/>
      <c r="H32" s="385"/>
      <c r="I32" s="385"/>
      <c r="J32" s="385"/>
      <c r="K32" s="385"/>
      <c r="L32" s="385"/>
      <c r="M32" s="385"/>
      <c r="N32" s="385"/>
      <c r="O32" s="385"/>
      <c r="P32" s="385"/>
    </row>
    <row r="33" spans="2:16">
      <c r="B33" s="41"/>
      <c r="C33" s="59"/>
      <c r="D33" s="59"/>
      <c r="E33" s="59"/>
      <c r="F33" s="59"/>
      <c r="G33" s="59"/>
      <c r="H33" s="59"/>
      <c r="I33" s="59"/>
      <c r="J33" s="59"/>
      <c r="K33" s="59"/>
      <c r="L33" s="59"/>
      <c r="M33" s="59"/>
      <c r="N33" s="59"/>
      <c r="O33" s="59"/>
      <c r="P33" s="59"/>
    </row>
    <row r="34" spans="2:16" ht="53.25" customHeight="1">
      <c r="B34" s="385" t="s">
        <v>22</v>
      </c>
      <c r="C34" s="385"/>
      <c r="D34" s="385"/>
      <c r="E34" s="385"/>
      <c r="F34" s="385"/>
      <c r="G34" s="385"/>
      <c r="H34" s="385"/>
      <c r="I34" s="385"/>
      <c r="J34" s="385"/>
      <c r="K34" s="385"/>
      <c r="L34" s="385"/>
      <c r="M34" s="385"/>
      <c r="N34" s="385"/>
      <c r="O34" s="385"/>
      <c r="P34" s="385"/>
    </row>
    <row r="35" spans="2:16">
      <c r="B35" s="49"/>
      <c r="C35" s="59"/>
      <c r="D35" s="59"/>
      <c r="E35" s="59"/>
      <c r="F35" s="59"/>
      <c r="G35" s="59"/>
      <c r="H35" s="59"/>
      <c r="I35" s="59"/>
      <c r="J35" s="59"/>
      <c r="K35" s="59"/>
      <c r="L35" s="59"/>
      <c r="M35" s="59"/>
      <c r="N35" s="59"/>
      <c r="O35" s="59"/>
      <c r="P35" s="59"/>
    </row>
    <row r="36" spans="2:16" ht="41.25" customHeight="1">
      <c r="B36" s="385" t="s">
        <v>23</v>
      </c>
      <c r="C36" s="385"/>
      <c r="D36" s="385"/>
      <c r="E36" s="385"/>
      <c r="F36" s="385"/>
      <c r="G36" s="385"/>
      <c r="H36" s="385"/>
      <c r="I36" s="385"/>
      <c r="J36" s="385"/>
      <c r="K36" s="385"/>
      <c r="L36" s="385"/>
      <c r="M36" s="385"/>
      <c r="N36" s="385"/>
      <c r="O36" s="385"/>
      <c r="P36" s="385"/>
    </row>
    <row r="37" spans="2:16" ht="6" customHeight="1">
      <c r="B37" s="49"/>
      <c r="C37" s="59"/>
      <c r="D37" s="59"/>
      <c r="E37" s="59"/>
      <c r="F37" s="59"/>
      <c r="G37" s="59"/>
      <c r="H37" s="59"/>
      <c r="I37" s="59"/>
      <c r="J37" s="59"/>
      <c r="K37" s="59"/>
      <c r="L37" s="59"/>
      <c r="M37" s="59"/>
      <c r="N37" s="59"/>
      <c r="O37" s="59"/>
      <c r="P37" s="59"/>
    </row>
    <row r="38" spans="2:16" ht="24.75" customHeight="1">
      <c r="B38" s="386" t="s">
        <v>24</v>
      </c>
      <c r="C38" s="386"/>
      <c r="D38" s="386"/>
      <c r="E38" s="386"/>
      <c r="F38" s="386"/>
      <c r="G38" s="386"/>
      <c r="H38" s="386"/>
      <c r="I38" s="386"/>
      <c r="J38" s="386"/>
      <c r="K38" s="386"/>
      <c r="L38" s="386"/>
      <c r="M38" s="386"/>
      <c r="N38" s="386"/>
      <c r="O38" s="386"/>
      <c r="P38" s="386"/>
    </row>
    <row r="39" spans="2:16">
      <c r="B39" s="381" t="s">
        <v>25</v>
      </c>
      <c r="C39" s="381"/>
      <c r="D39" s="381"/>
      <c r="E39" s="381"/>
      <c r="F39" s="381"/>
      <c r="G39" s="381"/>
      <c r="H39" s="381"/>
      <c r="I39" s="381"/>
      <c r="J39" s="381"/>
      <c r="K39" s="381"/>
      <c r="L39" s="381"/>
      <c r="M39" s="381"/>
      <c r="N39" s="381"/>
      <c r="O39" s="381"/>
      <c r="P39" s="381"/>
    </row>
    <row r="40" spans="2:16" ht="10.5" customHeight="1">
      <c r="B40" s="49"/>
      <c r="C40" s="59"/>
      <c r="D40" s="59"/>
      <c r="E40" s="59"/>
      <c r="F40" s="59"/>
      <c r="G40" s="59"/>
      <c r="H40" s="59"/>
      <c r="I40" s="59"/>
      <c r="J40" s="59"/>
      <c r="K40" s="59"/>
      <c r="L40" s="59"/>
      <c r="M40" s="59"/>
      <c r="N40" s="59"/>
      <c r="O40" s="59"/>
      <c r="P40" s="59"/>
    </row>
    <row r="41" spans="2:16" ht="38.25" customHeight="1">
      <c r="B41" s="383" t="s">
        <v>26</v>
      </c>
      <c r="C41" s="383"/>
      <c r="D41" s="383"/>
      <c r="E41" s="383"/>
      <c r="F41" s="383"/>
      <c r="G41" s="383"/>
      <c r="H41" s="383"/>
      <c r="I41" s="383"/>
      <c r="J41" s="383"/>
      <c r="K41" s="383"/>
      <c r="L41" s="383"/>
      <c r="M41" s="383"/>
      <c r="N41" s="383"/>
      <c r="O41" s="383"/>
      <c r="P41" s="383"/>
    </row>
    <row r="42" spans="2:16">
      <c r="B42" s="49"/>
      <c r="C42" s="59"/>
      <c r="D42" s="59"/>
      <c r="E42" s="59"/>
      <c r="F42" s="59"/>
      <c r="G42" s="59"/>
      <c r="H42" s="59"/>
      <c r="I42" s="59"/>
      <c r="J42" s="59"/>
      <c r="K42" s="59"/>
      <c r="L42" s="59"/>
      <c r="M42" s="59"/>
      <c r="N42" s="59"/>
      <c r="O42" s="59"/>
      <c r="P42" s="59"/>
    </row>
    <row r="43" spans="2:16" ht="15" customHeight="1">
      <c r="B43" s="384" t="s">
        <v>27</v>
      </c>
      <c r="C43" s="384"/>
      <c r="D43" s="384"/>
      <c r="E43" s="384"/>
      <c r="F43" s="384"/>
      <c r="G43" s="384"/>
      <c r="H43" s="384"/>
      <c r="I43" s="384"/>
      <c r="J43" s="384"/>
      <c r="K43" s="384"/>
      <c r="L43" s="384"/>
      <c r="M43" s="384"/>
      <c r="N43" s="384"/>
      <c r="O43" s="384"/>
      <c r="P43" s="384"/>
    </row>
    <row r="44" spans="2:16" ht="26.25" customHeight="1">
      <c r="B44" s="378" t="s">
        <v>28</v>
      </c>
      <c r="C44" s="378"/>
      <c r="D44" s="378"/>
      <c r="E44" s="378"/>
      <c r="F44" s="378"/>
      <c r="G44" s="378"/>
      <c r="H44" s="378"/>
      <c r="I44" s="378"/>
      <c r="J44" s="378"/>
      <c r="K44" s="378"/>
      <c r="L44" s="378"/>
      <c r="M44" s="378"/>
      <c r="N44" s="378"/>
      <c r="O44" s="378"/>
      <c r="P44" s="378"/>
    </row>
    <row r="45" spans="2:16">
      <c r="B45" s="49"/>
      <c r="C45" s="59"/>
      <c r="D45" s="59"/>
      <c r="E45" s="59"/>
      <c r="F45" s="59"/>
      <c r="G45" s="59"/>
      <c r="H45" s="59"/>
      <c r="I45" s="59"/>
      <c r="J45" s="59"/>
      <c r="K45" s="59"/>
      <c r="L45" s="59"/>
      <c r="M45" s="59"/>
      <c r="N45" s="59"/>
      <c r="O45" s="59"/>
      <c r="P45" s="59"/>
    </row>
    <row r="46" spans="2:16" ht="24.75" customHeight="1">
      <c r="B46" s="378" t="s">
        <v>29</v>
      </c>
      <c r="C46" s="378"/>
      <c r="D46" s="378"/>
      <c r="E46" s="378"/>
      <c r="F46" s="378"/>
      <c r="G46" s="378"/>
      <c r="H46" s="378"/>
      <c r="I46" s="378"/>
      <c r="J46" s="378"/>
      <c r="K46" s="378"/>
      <c r="L46" s="378"/>
      <c r="M46" s="378"/>
      <c r="N46" s="378"/>
      <c r="O46" s="378"/>
      <c r="P46" s="378"/>
    </row>
    <row r="47" spans="2:16">
      <c r="B47" s="49" t="s">
        <v>30</v>
      </c>
      <c r="C47" s="59"/>
      <c r="D47" s="59"/>
      <c r="E47" s="59"/>
      <c r="F47" s="59"/>
      <c r="G47" s="59"/>
      <c r="H47" s="59"/>
      <c r="I47" s="59"/>
      <c r="J47" s="59"/>
      <c r="K47" s="59"/>
      <c r="L47" s="59"/>
      <c r="M47" s="59"/>
      <c r="N47" s="59"/>
      <c r="O47" s="59"/>
      <c r="P47" s="59"/>
    </row>
    <row r="48" spans="2:16">
      <c r="B48" s="49"/>
      <c r="C48" s="59"/>
      <c r="D48" s="59"/>
      <c r="E48" s="59"/>
      <c r="F48" s="59"/>
      <c r="G48" s="59"/>
      <c r="H48" s="59"/>
      <c r="I48" s="59"/>
      <c r="J48" s="59"/>
      <c r="K48" s="59"/>
      <c r="L48" s="59"/>
      <c r="M48" s="59"/>
      <c r="N48" s="59"/>
      <c r="O48" s="59"/>
      <c r="P48" s="59"/>
    </row>
    <row r="49" spans="2:16">
      <c r="B49" s="51" t="s">
        <v>31</v>
      </c>
      <c r="C49" s="59"/>
      <c r="D49" s="59"/>
      <c r="E49" s="59"/>
      <c r="F49" s="59"/>
      <c r="G49" s="59"/>
      <c r="H49" s="59"/>
      <c r="I49" s="59"/>
      <c r="J49" s="59"/>
      <c r="K49" s="59"/>
      <c r="L49" s="59"/>
      <c r="M49" s="59"/>
      <c r="N49" s="59"/>
      <c r="O49" s="59"/>
      <c r="P49" s="59"/>
    </row>
    <row r="50" spans="2:16">
      <c r="B50" s="51"/>
      <c r="C50" s="59"/>
      <c r="D50" s="59"/>
      <c r="E50" s="59"/>
      <c r="F50" s="59"/>
      <c r="G50" s="59"/>
      <c r="H50" s="59"/>
      <c r="I50" s="59"/>
      <c r="J50" s="59"/>
      <c r="K50" s="59"/>
      <c r="L50" s="59"/>
      <c r="M50" s="59"/>
      <c r="N50" s="59"/>
      <c r="O50" s="59"/>
      <c r="P50" s="59"/>
    </row>
    <row r="51" spans="2:16">
      <c r="B51" s="51"/>
      <c r="C51" s="59"/>
      <c r="D51" s="59"/>
      <c r="E51" s="59"/>
      <c r="F51" s="59"/>
      <c r="G51" s="59"/>
      <c r="H51" s="59"/>
      <c r="I51" s="59"/>
      <c r="J51" s="59"/>
      <c r="K51" s="59"/>
      <c r="L51" s="59"/>
      <c r="M51" s="59"/>
      <c r="N51" s="59"/>
      <c r="O51" s="59"/>
      <c r="P51" s="59"/>
    </row>
    <row r="52" spans="2:16" ht="35.25" customHeight="1">
      <c r="B52" s="380" t="s">
        <v>32</v>
      </c>
      <c r="C52" s="380"/>
      <c r="D52" s="380"/>
      <c r="E52" s="380"/>
      <c r="F52" s="380"/>
      <c r="G52" s="380"/>
      <c r="H52" s="380"/>
      <c r="I52" s="380"/>
      <c r="J52" s="380"/>
      <c r="K52" s="380"/>
      <c r="L52" s="380"/>
      <c r="M52" s="380"/>
      <c r="N52" s="380"/>
      <c r="O52" s="380"/>
      <c r="P52" s="380"/>
    </row>
    <row r="53" spans="2:16">
      <c r="B53" s="381" t="s">
        <v>33</v>
      </c>
      <c r="C53" s="381"/>
      <c r="D53" s="381"/>
      <c r="E53" s="381"/>
      <c r="F53" s="381"/>
      <c r="G53" s="381"/>
      <c r="H53" s="381"/>
      <c r="I53" s="381"/>
      <c r="J53" s="381"/>
      <c r="K53" s="381"/>
      <c r="L53" s="381"/>
      <c r="M53" s="381"/>
      <c r="N53" s="381"/>
      <c r="O53" s="381"/>
      <c r="P53" s="381"/>
    </row>
    <row r="54" spans="2:16">
      <c r="B54" s="381" t="s">
        <v>34</v>
      </c>
      <c r="C54" s="381"/>
      <c r="D54" s="381"/>
      <c r="E54" s="381"/>
      <c r="F54" s="381"/>
      <c r="G54" s="381"/>
      <c r="H54" s="381"/>
      <c r="I54" s="381"/>
      <c r="J54" s="381"/>
      <c r="K54" s="381"/>
      <c r="L54" s="381"/>
      <c r="M54" s="381"/>
      <c r="N54" s="381"/>
      <c r="O54" s="381"/>
      <c r="P54" s="381"/>
    </row>
    <row r="55" spans="2:16">
      <c r="B55" s="42"/>
      <c r="C55" s="59"/>
      <c r="D55" s="59"/>
      <c r="E55" s="59"/>
      <c r="F55" s="59"/>
      <c r="G55" s="59"/>
      <c r="H55" s="59"/>
      <c r="I55" s="59"/>
      <c r="J55" s="59"/>
      <c r="K55" s="59"/>
      <c r="L55" s="59"/>
      <c r="M55" s="59"/>
      <c r="N55" s="59"/>
      <c r="O55" s="59"/>
      <c r="P55" s="59"/>
    </row>
    <row r="56" spans="2:16">
      <c r="B56" s="49"/>
      <c r="C56" s="59"/>
      <c r="D56" s="59"/>
      <c r="E56" s="59"/>
      <c r="F56" s="59"/>
      <c r="G56" s="59"/>
      <c r="H56" s="59"/>
      <c r="I56" s="59"/>
      <c r="J56" s="59"/>
      <c r="K56" s="59"/>
      <c r="L56" s="59"/>
      <c r="M56" s="59"/>
      <c r="N56" s="59"/>
      <c r="O56" s="59"/>
      <c r="P56" s="59"/>
    </row>
    <row r="57" spans="2:16" ht="39.75" customHeight="1">
      <c r="B57" s="378" t="s">
        <v>35</v>
      </c>
      <c r="C57" s="378"/>
      <c r="D57" s="378"/>
      <c r="E57" s="378"/>
      <c r="F57" s="378"/>
      <c r="G57" s="378"/>
      <c r="H57" s="378"/>
      <c r="I57" s="378"/>
      <c r="J57" s="378"/>
      <c r="K57" s="378"/>
      <c r="L57" s="378"/>
      <c r="M57" s="378"/>
      <c r="N57" s="378"/>
      <c r="O57" s="378"/>
      <c r="P57" s="378"/>
    </row>
    <row r="58" spans="2:16">
      <c r="B58" s="49"/>
      <c r="C58" s="59"/>
      <c r="D58" s="59"/>
      <c r="E58" s="59"/>
      <c r="F58" s="59"/>
      <c r="G58" s="59"/>
      <c r="H58" s="59"/>
      <c r="I58" s="59"/>
      <c r="J58" s="59"/>
      <c r="K58" s="59"/>
      <c r="L58" s="59"/>
      <c r="M58" s="59"/>
      <c r="N58" s="59"/>
      <c r="O58" s="59"/>
      <c r="P58" s="59"/>
    </row>
    <row r="59" spans="2:16">
      <c r="B59" s="40" t="s">
        <v>36</v>
      </c>
      <c r="C59" s="59"/>
      <c r="D59" s="59"/>
      <c r="E59" s="59"/>
      <c r="F59" s="59"/>
      <c r="G59" s="59"/>
      <c r="H59" s="59"/>
      <c r="I59" s="59"/>
      <c r="J59" s="59"/>
      <c r="K59" s="59"/>
      <c r="L59" s="59"/>
      <c r="M59" s="59"/>
      <c r="N59" s="59"/>
      <c r="O59" s="59"/>
      <c r="P59" s="59"/>
    </row>
    <row r="60" spans="2:16">
      <c r="B60" s="40"/>
      <c r="C60" s="59"/>
      <c r="D60" s="59"/>
      <c r="E60" s="59"/>
      <c r="F60" s="59"/>
      <c r="G60" s="59"/>
      <c r="H60" s="59"/>
      <c r="I60" s="59"/>
      <c r="J60" s="59"/>
      <c r="K60" s="59"/>
      <c r="L60" s="59"/>
      <c r="M60" s="59"/>
      <c r="N60" s="59"/>
      <c r="O60" s="59"/>
      <c r="P60" s="59"/>
    </row>
    <row r="61" spans="2:16" ht="24" customHeight="1">
      <c r="B61" s="382" t="s">
        <v>37</v>
      </c>
      <c r="C61" s="382"/>
      <c r="D61" s="382"/>
      <c r="E61" s="382"/>
      <c r="F61" s="382"/>
      <c r="G61" s="382"/>
      <c r="H61" s="382"/>
      <c r="I61" s="382"/>
      <c r="J61" s="382"/>
      <c r="K61" s="382"/>
      <c r="L61" s="382"/>
      <c r="M61" s="382"/>
      <c r="N61" s="382"/>
      <c r="O61" s="382"/>
      <c r="P61" s="382"/>
    </row>
    <row r="62" spans="2:16" ht="10.5" customHeight="1">
      <c r="B62" s="40"/>
      <c r="C62" s="59"/>
      <c r="D62" s="59"/>
      <c r="E62" s="59"/>
      <c r="F62" s="59"/>
      <c r="G62" s="59"/>
      <c r="H62" s="59"/>
      <c r="I62" s="59"/>
      <c r="J62" s="59"/>
      <c r="K62" s="59"/>
      <c r="L62" s="59"/>
      <c r="M62" s="59"/>
      <c r="N62" s="59"/>
      <c r="O62" s="59"/>
      <c r="P62" s="59"/>
    </row>
    <row r="63" spans="2:16">
      <c r="B63" s="43" t="s">
        <v>38</v>
      </c>
      <c r="C63" s="59"/>
      <c r="D63" s="59"/>
      <c r="E63" s="59"/>
      <c r="F63" s="59"/>
      <c r="G63" s="59"/>
      <c r="H63" s="59"/>
      <c r="I63" s="59"/>
      <c r="J63" s="59"/>
      <c r="K63" s="59"/>
      <c r="L63" s="59"/>
      <c r="M63" s="59"/>
      <c r="N63" s="59"/>
      <c r="O63" s="59"/>
      <c r="P63" s="59"/>
    </row>
    <row r="64" spans="2:16">
      <c r="B64" s="43" t="s">
        <v>39</v>
      </c>
      <c r="C64" s="59"/>
      <c r="D64" s="59"/>
      <c r="E64" s="59"/>
      <c r="F64" s="59"/>
      <c r="G64" s="59"/>
      <c r="H64" s="59"/>
      <c r="I64" s="59"/>
      <c r="J64" s="59"/>
      <c r="K64" s="59"/>
      <c r="L64" s="59"/>
      <c r="M64" s="59"/>
      <c r="N64" s="59"/>
      <c r="O64" s="59"/>
      <c r="P64" s="59"/>
    </row>
    <row r="65" spans="2:16">
      <c r="B65" s="43" t="s">
        <v>40</v>
      </c>
      <c r="C65" s="59"/>
      <c r="D65" s="59"/>
      <c r="E65" s="59"/>
      <c r="F65" s="59"/>
      <c r="G65" s="59"/>
      <c r="H65" s="59"/>
      <c r="I65" s="59"/>
      <c r="J65" s="59"/>
      <c r="K65" s="59"/>
      <c r="L65" s="59"/>
      <c r="M65" s="59"/>
      <c r="N65" s="59"/>
      <c r="O65" s="59"/>
      <c r="P65" s="59"/>
    </row>
    <row r="66" spans="2:16">
      <c r="B66" s="40"/>
      <c r="C66" s="59"/>
      <c r="D66" s="59"/>
      <c r="E66" s="59"/>
      <c r="F66" s="59"/>
      <c r="G66" s="59"/>
      <c r="H66" s="59"/>
      <c r="I66" s="59"/>
      <c r="J66" s="59"/>
      <c r="K66" s="59"/>
      <c r="L66" s="59"/>
      <c r="M66" s="59"/>
      <c r="N66" s="59"/>
      <c r="O66" s="59"/>
      <c r="P66" s="59"/>
    </row>
    <row r="67" spans="2:16">
      <c r="B67" s="40" t="s">
        <v>41</v>
      </c>
      <c r="C67" s="59"/>
      <c r="D67" s="59"/>
      <c r="E67" s="59"/>
      <c r="F67" s="59"/>
      <c r="G67" s="59"/>
      <c r="H67" s="59"/>
      <c r="I67" s="59"/>
      <c r="J67" s="59"/>
      <c r="K67" s="59"/>
      <c r="L67" s="59"/>
      <c r="M67" s="59"/>
      <c r="N67" s="59"/>
      <c r="O67" s="59"/>
      <c r="P67" s="59"/>
    </row>
    <row r="68" spans="2:16">
      <c r="B68" s="44"/>
      <c r="C68" s="59"/>
      <c r="D68" s="59"/>
      <c r="E68" s="59"/>
      <c r="F68" s="59"/>
      <c r="G68" s="59"/>
      <c r="H68" s="59"/>
      <c r="I68" s="59"/>
      <c r="J68" s="59"/>
      <c r="K68" s="59"/>
      <c r="L68" s="59"/>
      <c r="M68" s="59"/>
      <c r="N68" s="59"/>
      <c r="O68" s="59"/>
      <c r="P68" s="59"/>
    </row>
    <row r="69" spans="2:16">
      <c r="B69" s="49" t="s">
        <v>42</v>
      </c>
      <c r="C69" s="59"/>
      <c r="D69" s="59"/>
      <c r="E69" s="59"/>
      <c r="F69" s="59"/>
      <c r="G69" s="59"/>
      <c r="H69" s="59"/>
      <c r="I69" s="59"/>
      <c r="J69" s="59"/>
      <c r="K69" s="59"/>
      <c r="L69" s="59"/>
      <c r="M69" s="59"/>
      <c r="N69" s="59"/>
      <c r="O69" s="59"/>
      <c r="P69" s="59"/>
    </row>
    <row r="70" spans="2:16">
      <c r="B70" s="49"/>
      <c r="C70" s="59"/>
      <c r="D70" s="59"/>
      <c r="E70" s="59"/>
      <c r="F70" s="59"/>
      <c r="G70" s="59"/>
      <c r="H70" s="59"/>
      <c r="I70" s="59"/>
      <c r="J70" s="59"/>
      <c r="K70" s="59"/>
      <c r="L70" s="59"/>
      <c r="M70" s="59"/>
      <c r="N70" s="59"/>
      <c r="O70" s="59"/>
      <c r="P70" s="59"/>
    </row>
    <row r="71" spans="2:16" ht="53.25" customHeight="1">
      <c r="B71" s="378" t="s">
        <v>43</v>
      </c>
      <c r="C71" s="378"/>
      <c r="D71" s="378"/>
      <c r="E71" s="378"/>
      <c r="F71" s="378"/>
      <c r="G71" s="378"/>
      <c r="H71" s="378"/>
      <c r="I71" s="378"/>
      <c r="J71" s="378"/>
      <c r="K71" s="378"/>
      <c r="L71" s="378"/>
      <c r="M71" s="378"/>
      <c r="N71" s="378"/>
      <c r="O71" s="378"/>
      <c r="P71" s="378"/>
    </row>
    <row r="72" spans="2:16">
      <c r="B72" s="49"/>
      <c r="C72" s="59"/>
      <c r="D72" s="59"/>
      <c r="E72" s="59"/>
      <c r="F72" s="59"/>
      <c r="G72" s="59"/>
      <c r="H72" s="59"/>
      <c r="I72" s="59"/>
      <c r="J72" s="59"/>
      <c r="K72" s="59"/>
      <c r="L72" s="59"/>
      <c r="M72" s="59"/>
      <c r="N72" s="59"/>
      <c r="O72" s="59"/>
      <c r="P72" s="59"/>
    </row>
    <row r="73" spans="2:16">
      <c r="B73" s="49" t="s">
        <v>44</v>
      </c>
      <c r="C73" s="59"/>
      <c r="D73" s="59"/>
      <c r="E73" s="59"/>
      <c r="F73" s="59"/>
      <c r="G73" s="59"/>
      <c r="H73" s="59"/>
      <c r="I73" s="59"/>
      <c r="J73" s="59"/>
      <c r="K73" s="59"/>
      <c r="L73" s="59"/>
      <c r="M73" s="59"/>
      <c r="N73" s="59"/>
      <c r="O73" s="59"/>
      <c r="P73" s="59"/>
    </row>
    <row r="74" spans="2:16" ht="15.75" customHeight="1">
      <c r="B74" s="49"/>
      <c r="C74" s="59"/>
      <c r="D74" s="59"/>
      <c r="E74" s="59"/>
      <c r="F74" s="59"/>
      <c r="G74" s="59"/>
      <c r="H74" s="59"/>
      <c r="I74" s="59"/>
      <c r="J74" s="59"/>
      <c r="K74" s="59"/>
      <c r="L74" s="59"/>
      <c r="M74" s="59"/>
      <c r="N74" s="59"/>
      <c r="O74" s="59"/>
      <c r="P74" s="59"/>
    </row>
    <row r="75" spans="2:16" ht="23.25" customHeight="1">
      <c r="B75" s="49" t="s">
        <v>45</v>
      </c>
      <c r="C75" s="59"/>
      <c r="D75" s="59"/>
      <c r="E75" s="59"/>
      <c r="F75" s="59"/>
      <c r="G75" s="59"/>
      <c r="H75" s="59"/>
      <c r="I75" s="59"/>
      <c r="J75" s="59"/>
      <c r="K75" s="59"/>
      <c r="L75" s="59"/>
      <c r="M75" s="59"/>
      <c r="N75" s="59"/>
      <c r="O75" s="59"/>
      <c r="P75" s="59"/>
    </row>
    <row r="76" spans="2:16" ht="41.25" customHeight="1">
      <c r="B76" s="378" t="s">
        <v>46</v>
      </c>
      <c r="C76" s="378"/>
      <c r="D76" s="378"/>
      <c r="E76" s="378"/>
      <c r="F76" s="378"/>
      <c r="G76" s="378"/>
      <c r="H76" s="378"/>
      <c r="I76" s="378"/>
      <c r="J76" s="378"/>
      <c r="K76" s="378"/>
      <c r="L76" s="378"/>
      <c r="M76" s="378"/>
      <c r="N76" s="378"/>
      <c r="O76" s="378"/>
      <c r="P76" s="378"/>
    </row>
    <row r="77" spans="2:16">
      <c r="B77" s="49" t="s">
        <v>47</v>
      </c>
      <c r="C77" s="59"/>
      <c r="D77" s="59"/>
      <c r="E77" s="59"/>
      <c r="F77" s="59"/>
      <c r="G77" s="59"/>
      <c r="H77" s="59"/>
      <c r="I77" s="59"/>
      <c r="J77" s="59"/>
      <c r="K77" s="59"/>
      <c r="L77" s="59"/>
      <c r="M77" s="59"/>
      <c r="N77" s="59"/>
      <c r="O77" s="59"/>
      <c r="P77" s="59"/>
    </row>
    <row r="78" spans="2:16">
      <c r="B78" s="49" t="s">
        <v>48</v>
      </c>
      <c r="C78" s="59"/>
      <c r="D78" s="59"/>
      <c r="E78" s="59"/>
      <c r="F78" s="59"/>
      <c r="G78" s="59"/>
      <c r="H78" s="59"/>
      <c r="I78" s="59"/>
      <c r="J78" s="59"/>
      <c r="K78" s="59"/>
      <c r="L78" s="59"/>
      <c r="M78" s="59"/>
      <c r="N78" s="59"/>
      <c r="O78" s="59"/>
      <c r="P78" s="59"/>
    </row>
    <row r="79" spans="2:16">
      <c r="B79" s="49" t="s">
        <v>49</v>
      </c>
      <c r="C79" s="59"/>
      <c r="D79" s="59"/>
      <c r="E79" s="59"/>
      <c r="F79" s="59"/>
      <c r="G79" s="59"/>
      <c r="H79" s="59"/>
      <c r="I79" s="59"/>
      <c r="J79" s="59"/>
      <c r="K79" s="59"/>
      <c r="L79" s="59"/>
      <c r="M79" s="59"/>
      <c r="N79" s="59"/>
      <c r="O79" s="59"/>
      <c r="P79" s="59"/>
    </row>
    <row r="80" spans="2:16">
      <c r="B80" s="49" t="s">
        <v>50</v>
      </c>
      <c r="C80" s="59"/>
      <c r="D80" s="59"/>
      <c r="E80" s="59"/>
      <c r="F80" s="59"/>
      <c r="G80" s="59"/>
      <c r="H80" s="59"/>
      <c r="I80" s="59"/>
      <c r="J80" s="59"/>
      <c r="K80" s="59"/>
      <c r="L80" s="59"/>
      <c r="M80" s="59"/>
      <c r="N80" s="59"/>
      <c r="O80" s="59"/>
      <c r="P80" s="59"/>
    </row>
    <row r="81" spans="2:16">
      <c r="B81" s="49" t="s">
        <v>51</v>
      </c>
      <c r="C81" s="59"/>
      <c r="D81" s="59"/>
      <c r="E81" s="59"/>
      <c r="F81" s="59"/>
      <c r="G81" s="59"/>
      <c r="H81" s="59"/>
      <c r="I81" s="59"/>
      <c r="J81" s="59"/>
      <c r="K81" s="59"/>
      <c r="L81" s="59"/>
      <c r="M81" s="59"/>
      <c r="N81" s="59"/>
      <c r="O81" s="59"/>
      <c r="P81" s="59"/>
    </row>
    <row r="82" spans="2:16">
      <c r="B82" s="49" t="s">
        <v>52</v>
      </c>
      <c r="C82" s="59"/>
      <c r="D82" s="59"/>
      <c r="E82" s="59"/>
      <c r="F82" s="59"/>
      <c r="G82" s="59"/>
      <c r="H82" s="59"/>
      <c r="I82" s="59"/>
      <c r="J82" s="59"/>
      <c r="K82" s="59"/>
      <c r="L82" s="59"/>
      <c r="M82" s="59"/>
      <c r="N82" s="59"/>
      <c r="O82" s="59"/>
      <c r="P82" s="59"/>
    </row>
    <row r="83" spans="2:16">
      <c r="B83" s="49" t="s">
        <v>53</v>
      </c>
      <c r="C83" s="59"/>
      <c r="D83" s="59"/>
      <c r="E83" s="59"/>
      <c r="F83" s="59"/>
      <c r="G83" s="59"/>
      <c r="H83" s="59"/>
      <c r="I83" s="59"/>
      <c r="J83" s="59"/>
      <c r="K83" s="59"/>
      <c r="L83" s="59"/>
      <c r="M83" s="59"/>
      <c r="N83" s="59"/>
      <c r="O83" s="59"/>
      <c r="P83" s="59"/>
    </row>
    <row r="84" spans="2:16">
      <c r="B84" s="49" t="s">
        <v>54</v>
      </c>
      <c r="C84" s="59"/>
      <c r="D84" s="59"/>
      <c r="E84" s="59"/>
      <c r="F84" s="59"/>
      <c r="G84" s="59"/>
      <c r="H84" s="59"/>
      <c r="I84" s="59"/>
      <c r="J84" s="59"/>
      <c r="K84" s="59"/>
      <c r="L84" s="59"/>
      <c r="M84" s="59"/>
      <c r="N84" s="59"/>
      <c r="O84" s="59"/>
      <c r="P84" s="59"/>
    </row>
    <row r="85" spans="2:16">
      <c r="B85" s="49" t="s">
        <v>55</v>
      </c>
      <c r="C85" s="59"/>
      <c r="D85" s="59"/>
      <c r="E85" s="59"/>
      <c r="F85" s="59"/>
      <c r="G85" s="59"/>
      <c r="H85" s="59"/>
      <c r="I85" s="59"/>
      <c r="J85" s="59"/>
      <c r="K85" s="59"/>
      <c r="L85" s="59"/>
      <c r="M85" s="59"/>
      <c r="N85" s="59"/>
      <c r="O85" s="59"/>
      <c r="P85" s="59"/>
    </row>
    <row r="86" spans="2:16">
      <c r="B86" s="49" t="s">
        <v>56</v>
      </c>
      <c r="C86" s="59"/>
      <c r="D86" s="59"/>
      <c r="E86" s="59"/>
      <c r="F86" s="59"/>
      <c r="G86" s="59"/>
      <c r="H86" s="59"/>
      <c r="I86" s="59"/>
      <c r="J86" s="59"/>
      <c r="K86" s="59"/>
      <c r="L86" s="59"/>
      <c r="M86" s="59"/>
      <c r="N86" s="59"/>
      <c r="O86" s="59"/>
      <c r="P86" s="59"/>
    </row>
    <row r="87" spans="2:16" ht="45.75" customHeight="1">
      <c r="B87" s="378" t="s">
        <v>57</v>
      </c>
      <c r="C87" s="378"/>
      <c r="D87" s="378"/>
      <c r="E87" s="378"/>
      <c r="F87" s="378"/>
      <c r="G87" s="378"/>
      <c r="H87" s="378"/>
      <c r="I87" s="378"/>
      <c r="J87" s="378"/>
      <c r="K87" s="378"/>
      <c r="L87" s="378"/>
      <c r="M87" s="378"/>
      <c r="N87" s="378"/>
      <c r="O87" s="378"/>
      <c r="P87" s="378"/>
    </row>
    <row r="88" spans="2:16">
      <c r="B88" s="42" t="s">
        <v>58</v>
      </c>
      <c r="C88" s="59"/>
      <c r="D88" s="59"/>
      <c r="E88" s="59"/>
      <c r="F88" s="59"/>
      <c r="G88" s="59"/>
      <c r="H88" s="59"/>
      <c r="I88" s="59"/>
      <c r="J88" s="59"/>
      <c r="K88" s="59"/>
      <c r="L88" s="59"/>
      <c r="M88" s="59"/>
      <c r="N88" s="59"/>
      <c r="O88" s="59"/>
      <c r="P88" s="59"/>
    </row>
    <row r="89" spans="2:16">
      <c r="B89" s="49"/>
      <c r="C89" s="59"/>
      <c r="D89" s="59"/>
      <c r="E89" s="59"/>
      <c r="F89" s="59"/>
      <c r="G89" s="59"/>
      <c r="H89" s="59"/>
      <c r="I89" s="59"/>
      <c r="J89" s="59"/>
      <c r="K89" s="59"/>
      <c r="L89" s="59"/>
      <c r="M89" s="59"/>
      <c r="N89" s="59"/>
      <c r="O89" s="59"/>
      <c r="P89" s="59"/>
    </row>
    <row r="90" spans="2:16" ht="51.75" customHeight="1">
      <c r="B90" s="378" t="s">
        <v>59</v>
      </c>
      <c r="C90" s="378"/>
      <c r="D90" s="378"/>
      <c r="E90" s="378"/>
      <c r="F90" s="378"/>
      <c r="G90" s="378"/>
      <c r="H90" s="378"/>
      <c r="I90" s="378"/>
      <c r="J90" s="378"/>
      <c r="K90" s="378"/>
      <c r="L90" s="378"/>
      <c r="M90" s="378"/>
      <c r="N90" s="378"/>
      <c r="O90" s="378"/>
      <c r="P90" s="378"/>
    </row>
    <row r="91" spans="2:16">
      <c r="B91" s="59"/>
      <c r="C91" s="59"/>
      <c r="D91" s="59"/>
      <c r="E91" s="59"/>
      <c r="F91" s="59"/>
      <c r="G91" s="59"/>
      <c r="H91" s="59"/>
      <c r="I91" s="59"/>
      <c r="J91" s="59"/>
      <c r="K91" s="59"/>
      <c r="L91" s="59"/>
      <c r="M91" s="59"/>
      <c r="N91" s="59"/>
      <c r="O91" s="59"/>
      <c r="P91" s="59"/>
    </row>
  </sheetData>
  <mergeCells count="32">
    <mergeCell ref="B3:P3"/>
    <mergeCell ref="B5:P5"/>
    <mergeCell ref="B6:P6"/>
    <mergeCell ref="B7:P7"/>
    <mergeCell ref="B8:P8"/>
    <mergeCell ref="B87:P87"/>
    <mergeCell ref="B9:P9"/>
    <mergeCell ref="B22:O22"/>
    <mergeCell ref="B39:P39"/>
    <mergeCell ref="B10:P10"/>
    <mergeCell ref="B11:P11"/>
    <mergeCell ref="B18:P18"/>
    <mergeCell ref="B20:P20"/>
    <mergeCell ref="B30:P30"/>
    <mergeCell ref="B31:P31"/>
    <mergeCell ref="B32:P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view="pageBreakPreview" zoomScaleNormal="100" zoomScaleSheetLayoutView="100" workbookViewId="0">
      <selection activeCell="A4" sqref="A4"/>
    </sheetView>
  </sheetViews>
  <sheetFormatPr defaultColWidth="9.140625" defaultRowHeight="14.45"/>
  <cols>
    <col min="1" max="1" width="80.7109375" style="8" customWidth="1"/>
    <col min="2" max="3" width="17.5703125" style="8" customWidth="1"/>
    <col min="4" max="4" width="17.140625" style="8" customWidth="1"/>
    <col min="5" max="5" width="11" hidden="1" customWidth="1"/>
    <col min="6" max="6" width="2.85546875" style="8" customWidth="1"/>
    <col min="7" max="16384" width="9.140625" style="8"/>
  </cols>
  <sheetData>
    <row r="1" spans="1:7" ht="29.25" customHeight="1">
      <c r="A1" s="504" t="s">
        <v>167</v>
      </c>
      <c r="B1" s="504"/>
      <c r="C1" s="504"/>
      <c r="D1" s="8">
        <f>+'Section A'!B2</f>
        <v>0</v>
      </c>
      <c r="E1" s="50" t="s">
        <v>176</v>
      </c>
    </row>
    <row r="2" spans="1:7" ht="43.5" customHeight="1">
      <c r="A2" s="518" t="s">
        <v>211</v>
      </c>
      <c r="B2" s="518"/>
      <c r="C2" s="518"/>
      <c r="D2" s="518"/>
      <c r="E2" s="8" t="s">
        <v>183</v>
      </c>
      <c r="F2" s="16"/>
      <c r="G2" s="16"/>
    </row>
    <row r="3" spans="1:7" ht="17.25" customHeight="1">
      <c r="A3" s="198" t="s">
        <v>212</v>
      </c>
      <c r="B3" s="198" t="s">
        <v>213</v>
      </c>
      <c r="C3" s="198" t="s">
        <v>214</v>
      </c>
      <c r="D3" s="257" t="s">
        <v>215</v>
      </c>
      <c r="E3" t="s">
        <v>183</v>
      </c>
      <c r="F3" s="16"/>
      <c r="G3" s="16"/>
    </row>
    <row r="4" spans="1:7" s="94" customFormat="1">
      <c r="A4" s="200"/>
      <c r="B4" s="105"/>
      <c r="C4" s="223"/>
      <c r="D4" s="74">
        <f t="shared" ref="D4:D132" si="0">ROUND(B4*C4,2)</f>
        <v>0</v>
      </c>
      <c r="E4" s="238" t="s">
        <v>183</v>
      </c>
      <c r="F4" s="83"/>
      <c r="G4" s="83"/>
    </row>
    <row r="5" spans="1:7" s="94" customFormat="1">
      <c r="A5" s="374"/>
      <c r="B5" s="105"/>
      <c r="C5" s="223"/>
      <c r="D5" s="74">
        <f t="shared" ref="D5:D68" si="1">ROUND(B5*C5,2)</f>
        <v>0</v>
      </c>
      <c r="E5" s="106" t="s">
        <v>178</v>
      </c>
      <c r="F5" s="83"/>
      <c r="G5" s="83"/>
    </row>
    <row r="6" spans="1:7" s="94" customFormat="1">
      <c r="A6" s="374"/>
      <c r="B6" s="105"/>
      <c r="C6" s="223"/>
      <c r="D6" s="74">
        <f t="shared" si="1"/>
        <v>0</v>
      </c>
      <c r="E6" s="106" t="s">
        <v>178</v>
      </c>
    </row>
    <row r="7" spans="1:7" s="94" customFormat="1" hidden="1">
      <c r="A7" s="374"/>
      <c r="B7" s="105"/>
      <c r="C7" s="223"/>
      <c r="D7" s="74">
        <f t="shared" si="1"/>
        <v>0</v>
      </c>
      <c r="E7" s="106" t="s">
        <v>178</v>
      </c>
    </row>
    <row r="8" spans="1:7" s="94" customFormat="1" hidden="1">
      <c r="A8" s="374"/>
      <c r="B8" s="105"/>
      <c r="C8" s="223"/>
      <c r="D8" s="74">
        <f t="shared" si="1"/>
        <v>0</v>
      </c>
      <c r="E8" s="106" t="s">
        <v>178</v>
      </c>
    </row>
    <row r="9" spans="1:7" s="94" customFormat="1" hidden="1">
      <c r="A9" s="374"/>
      <c r="B9" s="105"/>
      <c r="C9" s="223"/>
      <c r="D9" s="74">
        <f t="shared" si="1"/>
        <v>0</v>
      </c>
      <c r="E9" s="106" t="s">
        <v>178</v>
      </c>
      <c r="F9" s="83"/>
      <c r="G9" s="83"/>
    </row>
    <row r="10" spans="1:7" s="94" customFormat="1" hidden="1">
      <c r="A10" s="374"/>
      <c r="B10" s="105"/>
      <c r="C10" s="223"/>
      <c r="D10" s="74">
        <f t="shared" si="1"/>
        <v>0</v>
      </c>
      <c r="E10" s="106" t="s">
        <v>178</v>
      </c>
    </row>
    <row r="11" spans="1:7" s="94" customFormat="1" hidden="1">
      <c r="A11" s="374"/>
      <c r="B11" s="105"/>
      <c r="C11" s="223"/>
      <c r="D11" s="74">
        <f t="shared" si="1"/>
        <v>0</v>
      </c>
      <c r="E11" s="106" t="s">
        <v>178</v>
      </c>
    </row>
    <row r="12" spans="1:7" s="94" customFormat="1" hidden="1">
      <c r="A12" s="374"/>
      <c r="B12" s="105"/>
      <c r="C12" s="223"/>
      <c r="D12" s="74">
        <f t="shared" si="1"/>
        <v>0</v>
      </c>
      <c r="E12" s="106" t="s">
        <v>178</v>
      </c>
    </row>
    <row r="13" spans="1:7" s="94" customFormat="1" hidden="1">
      <c r="A13" s="374"/>
      <c r="B13" s="105"/>
      <c r="C13" s="223"/>
      <c r="D13" s="74">
        <f t="shared" si="1"/>
        <v>0</v>
      </c>
      <c r="E13" s="106" t="s">
        <v>178</v>
      </c>
      <c r="F13" s="83"/>
      <c r="G13" s="83"/>
    </row>
    <row r="14" spans="1:7" s="94" customFormat="1" hidden="1">
      <c r="A14" s="374"/>
      <c r="B14" s="105"/>
      <c r="C14" s="223"/>
      <c r="D14" s="74">
        <f t="shared" si="1"/>
        <v>0</v>
      </c>
      <c r="E14" s="106" t="s">
        <v>178</v>
      </c>
    </row>
    <row r="15" spans="1:7" s="94" customFormat="1" hidden="1">
      <c r="A15" s="374"/>
      <c r="B15" s="105"/>
      <c r="C15" s="223"/>
      <c r="D15" s="74">
        <f t="shared" si="1"/>
        <v>0</v>
      </c>
      <c r="E15" s="106" t="s">
        <v>178</v>
      </c>
    </row>
    <row r="16" spans="1:7" s="94" customFormat="1" hidden="1">
      <c r="A16" s="374"/>
      <c r="B16" s="105"/>
      <c r="C16" s="223"/>
      <c r="D16" s="74">
        <f t="shared" si="1"/>
        <v>0</v>
      </c>
      <c r="E16" s="106" t="s">
        <v>178</v>
      </c>
    </row>
    <row r="17" spans="1:7" s="94" customFormat="1" hidden="1">
      <c r="A17" s="374"/>
      <c r="B17" s="105"/>
      <c r="C17" s="223"/>
      <c r="D17" s="74">
        <f t="shared" si="1"/>
        <v>0</v>
      </c>
      <c r="E17" s="106" t="s">
        <v>178</v>
      </c>
      <c r="F17" s="83"/>
      <c r="G17" s="83"/>
    </row>
    <row r="18" spans="1:7" s="94" customFormat="1" hidden="1">
      <c r="A18" s="374"/>
      <c r="B18" s="105"/>
      <c r="C18" s="223"/>
      <c r="D18" s="74">
        <f t="shared" si="1"/>
        <v>0</v>
      </c>
      <c r="E18" s="106" t="s">
        <v>178</v>
      </c>
    </row>
    <row r="19" spans="1:7" s="94" customFormat="1" hidden="1">
      <c r="A19" s="374"/>
      <c r="B19" s="105"/>
      <c r="C19" s="223"/>
      <c r="D19" s="74">
        <f t="shared" si="1"/>
        <v>0</v>
      </c>
      <c r="E19" s="106" t="s">
        <v>178</v>
      </c>
    </row>
    <row r="20" spans="1:7" s="94" customFormat="1" hidden="1">
      <c r="A20" s="374"/>
      <c r="B20" s="105"/>
      <c r="C20" s="223"/>
      <c r="D20" s="74">
        <f t="shared" si="1"/>
        <v>0</v>
      </c>
      <c r="E20" s="106" t="s">
        <v>178</v>
      </c>
    </row>
    <row r="21" spans="1:7" s="94" customFormat="1" hidden="1">
      <c r="A21" s="374"/>
      <c r="B21" s="105"/>
      <c r="C21" s="223"/>
      <c r="D21" s="74">
        <f t="shared" si="1"/>
        <v>0</v>
      </c>
      <c r="E21" s="106" t="s">
        <v>178</v>
      </c>
      <c r="F21" s="83"/>
      <c r="G21" s="83"/>
    </row>
    <row r="22" spans="1:7" s="94" customFormat="1" hidden="1">
      <c r="A22" s="374"/>
      <c r="B22" s="105"/>
      <c r="C22" s="223"/>
      <c r="D22" s="74">
        <f t="shared" si="1"/>
        <v>0</v>
      </c>
      <c r="E22" s="106" t="s">
        <v>178</v>
      </c>
    </row>
    <row r="23" spans="1:7" s="94" customFormat="1" hidden="1">
      <c r="A23" s="374"/>
      <c r="B23" s="105"/>
      <c r="C23" s="223"/>
      <c r="D23" s="74">
        <f t="shared" si="1"/>
        <v>0</v>
      </c>
      <c r="E23" s="106" t="s">
        <v>178</v>
      </c>
    </row>
    <row r="24" spans="1:7" s="94" customFormat="1" hidden="1">
      <c r="A24" s="374"/>
      <c r="B24" s="105"/>
      <c r="C24" s="223"/>
      <c r="D24" s="74">
        <f t="shared" si="1"/>
        <v>0</v>
      </c>
      <c r="E24" s="106" t="s">
        <v>178</v>
      </c>
    </row>
    <row r="25" spans="1:7" s="94" customFormat="1" hidden="1">
      <c r="A25" s="374"/>
      <c r="B25" s="105"/>
      <c r="C25" s="223"/>
      <c r="D25" s="74">
        <f t="shared" si="1"/>
        <v>0</v>
      </c>
      <c r="E25" s="106" t="s">
        <v>178</v>
      </c>
      <c r="F25" s="83"/>
      <c r="G25" s="83"/>
    </row>
    <row r="26" spans="1:7" s="94" customFormat="1" hidden="1">
      <c r="A26" s="374"/>
      <c r="B26" s="105"/>
      <c r="C26" s="223"/>
      <c r="D26" s="74">
        <f t="shared" si="1"/>
        <v>0</v>
      </c>
      <c r="E26" s="106" t="s">
        <v>178</v>
      </c>
    </row>
    <row r="27" spans="1:7" s="94" customFormat="1" hidden="1">
      <c r="A27" s="374"/>
      <c r="B27" s="105"/>
      <c r="C27" s="223"/>
      <c r="D27" s="74">
        <f t="shared" si="1"/>
        <v>0</v>
      </c>
      <c r="E27" s="106" t="s">
        <v>178</v>
      </c>
    </row>
    <row r="28" spans="1:7" s="94" customFormat="1" hidden="1">
      <c r="A28" s="374"/>
      <c r="B28" s="105"/>
      <c r="C28" s="223"/>
      <c r="D28" s="74">
        <f t="shared" si="1"/>
        <v>0</v>
      </c>
      <c r="E28" s="106" t="s">
        <v>178</v>
      </c>
    </row>
    <row r="29" spans="1:7" s="94" customFormat="1" hidden="1">
      <c r="A29" s="374"/>
      <c r="B29" s="105"/>
      <c r="C29" s="223"/>
      <c r="D29" s="74">
        <f t="shared" si="1"/>
        <v>0</v>
      </c>
      <c r="E29" s="106" t="s">
        <v>178</v>
      </c>
      <c r="F29" s="83"/>
      <c r="G29" s="83"/>
    </row>
    <row r="30" spans="1:7" s="94" customFormat="1" hidden="1">
      <c r="A30" s="374"/>
      <c r="B30" s="105"/>
      <c r="C30" s="223"/>
      <c r="D30" s="74">
        <f t="shared" si="1"/>
        <v>0</v>
      </c>
      <c r="E30" s="106" t="s">
        <v>178</v>
      </c>
    </row>
    <row r="31" spans="1:7" s="94" customFormat="1" hidden="1">
      <c r="A31" s="374"/>
      <c r="B31" s="105"/>
      <c r="C31" s="223"/>
      <c r="D31" s="74">
        <f t="shared" si="1"/>
        <v>0</v>
      </c>
      <c r="E31" s="106" t="s">
        <v>178</v>
      </c>
    </row>
    <row r="32" spans="1:7" s="94" customFormat="1" hidden="1">
      <c r="A32" s="374"/>
      <c r="B32" s="105"/>
      <c r="C32" s="223"/>
      <c r="D32" s="74">
        <f t="shared" si="1"/>
        <v>0</v>
      </c>
      <c r="E32" s="106" t="s">
        <v>178</v>
      </c>
    </row>
    <row r="33" spans="1:7" s="94" customFormat="1" hidden="1">
      <c r="A33" s="374"/>
      <c r="B33" s="105"/>
      <c r="C33" s="223"/>
      <c r="D33" s="74">
        <f t="shared" si="1"/>
        <v>0</v>
      </c>
      <c r="E33" s="106" t="s">
        <v>178</v>
      </c>
      <c r="F33" s="83"/>
      <c r="G33" s="83"/>
    </row>
    <row r="34" spans="1:7" s="94" customFormat="1" hidden="1">
      <c r="A34" s="374"/>
      <c r="B34" s="105"/>
      <c r="C34" s="223"/>
      <c r="D34" s="74">
        <f t="shared" si="1"/>
        <v>0</v>
      </c>
      <c r="E34" s="106" t="s">
        <v>178</v>
      </c>
    </row>
    <row r="35" spans="1:7" s="94" customFormat="1" hidden="1">
      <c r="A35" s="374"/>
      <c r="B35" s="105"/>
      <c r="C35" s="223"/>
      <c r="D35" s="74">
        <f t="shared" si="1"/>
        <v>0</v>
      </c>
      <c r="E35" s="106" t="s">
        <v>178</v>
      </c>
    </row>
    <row r="36" spans="1:7" s="94" customFormat="1" hidden="1">
      <c r="A36" s="374"/>
      <c r="B36" s="105"/>
      <c r="C36" s="223"/>
      <c r="D36" s="74">
        <f t="shared" si="1"/>
        <v>0</v>
      </c>
      <c r="E36" s="106" t="s">
        <v>178</v>
      </c>
    </row>
    <row r="37" spans="1:7" s="94" customFormat="1" hidden="1">
      <c r="A37" s="374"/>
      <c r="B37" s="105"/>
      <c r="C37" s="223"/>
      <c r="D37" s="74">
        <f t="shared" si="1"/>
        <v>0</v>
      </c>
      <c r="E37" s="106" t="s">
        <v>178</v>
      </c>
      <c r="F37" s="83"/>
      <c r="G37" s="83"/>
    </row>
    <row r="38" spans="1:7" s="94" customFormat="1" hidden="1">
      <c r="A38" s="374"/>
      <c r="B38" s="105"/>
      <c r="C38" s="223"/>
      <c r="D38" s="74">
        <f t="shared" si="1"/>
        <v>0</v>
      </c>
      <c r="E38" s="106" t="s">
        <v>178</v>
      </c>
    </row>
    <row r="39" spans="1:7" s="94" customFormat="1" hidden="1">
      <c r="A39" s="374"/>
      <c r="B39" s="105"/>
      <c r="C39" s="223"/>
      <c r="D39" s="74">
        <f t="shared" si="1"/>
        <v>0</v>
      </c>
      <c r="E39" s="106" t="s">
        <v>178</v>
      </c>
    </row>
    <row r="40" spans="1:7" s="94" customFormat="1" hidden="1">
      <c r="A40" s="374"/>
      <c r="B40" s="105"/>
      <c r="C40" s="223"/>
      <c r="D40" s="74">
        <f t="shared" si="1"/>
        <v>0</v>
      </c>
      <c r="E40" s="106" t="s">
        <v>178</v>
      </c>
    </row>
    <row r="41" spans="1:7" s="94" customFormat="1" hidden="1">
      <c r="A41" s="374"/>
      <c r="B41" s="105"/>
      <c r="C41" s="223"/>
      <c r="D41" s="74">
        <f t="shared" si="1"/>
        <v>0</v>
      </c>
      <c r="E41" s="106" t="s">
        <v>178</v>
      </c>
      <c r="F41" s="83"/>
      <c r="G41" s="83"/>
    </row>
    <row r="42" spans="1:7" s="94" customFormat="1" hidden="1">
      <c r="A42" s="374"/>
      <c r="B42" s="105"/>
      <c r="C42" s="223"/>
      <c r="D42" s="74">
        <f t="shared" si="1"/>
        <v>0</v>
      </c>
      <c r="E42" s="106" t="s">
        <v>178</v>
      </c>
    </row>
    <row r="43" spans="1:7" s="94" customFormat="1" hidden="1">
      <c r="A43" s="374"/>
      <c r="B43" s="105"/>
      <c r="C43" s="223"/>
      <c r="D43" s="74">
        <f t="shared" si="1"/>
        <v>0</v>
      </c>
      <c r="E43" s="106" t="s">
        <v>178</v>
      </c>
    </row>
    <row r="44" spans="1:7" s="94" customFormat="1" hidden="1">
      <c r="A44" s="374"/>
      <c r="B44" s="105"/>
      <c r="C44" s="223"/>
      <c r="D44" s="74">
        <f t="shared" si="1"/>
        <v>0</v>
      </c>
      <c r="E44" s="106" t="s">
        <v>178</v>
      </c>
    </row>
    <row r="45" spans="1:7" s="94" customFormat="1" hidden="1">
      <c r="A45" s="374"/>
      <c r="B45" s="105"/>
      <c r="C45" s="223"/>
      <c r="D45" s="74">
        <f t="shared" si="1"/>
        <v>0</v>
      </c>
      <c r="E45" s="106" t="s">
        <v>178</v>
      </c>
      <c r="F45" s="83"/>
      <c r="G45" s="83"/>
    </row>
    <row r="46" spans="1:7" s="94" customFormat="1" hidden="1">
      <c r="A46" s="374"/>
      <c r="B46" s="105"/>
      <c r="C46" s="223"/>
      <c r="D46" s="74">
        <f t="shared" si="1"/>
        <v>0</v>
      </c>
      <c r="E46" s="106" t="s">
        <v>178</v>
      </c>
    </row>
    <row r="47" spans="1:7" s="94" customFormat="1" hidden="1">
      <c r="A47" s="374"/>
      <c r="B47" s="105"/>
      <c r="C47" s="223"/>
      <c r="D47" s="74">
        <f t="shared" si="1"/>
        <v>0</v>
      </c>
      <c r="E47" s="106" t="s">
        <v>178</v>
      </c>
    </row>
    <row r="48" spans="1:7" s="94" customFormat="1" hidden="1">
      <c r="A48" s="374"/>
      <c r="B48" s="105"/>
      <c r="C48" s="223"/>
      <c r="D48" s="74">
        <f t="shared" si="1"/>
        <v>0</v>
      </c>
      <c r="E48" s="106" t="s">
        <v>178</v>
      </c>
    </row>
    <row r="49" spans="1:7" s="94" customFormat="1" hidden="1">
      <c r="A49" s="374"/>
      <c r="B49" s="105"/>
      <c r="C49" s="223"/>
      <c r="D49" s="74">
        <f t="shared" si="1"/>
        <v>0</v>
      </c>
      <c r="E49" s="106" t="s">
        <v>178</v>
      </c>
      <c r="F49" s="83"/>
      <c r="G49" s="83"/>
    </row>
    <row r="50" spans="1:7" s="94" customFormat="1" hidden="1">
      <c r="A50" s="374"/>
      <c r="B50" s="105"/>
      <c r="C50" s="223"/>
      <c r="D50" s="74">
        <f t="shared" si="1"/>
        <v>0</v>
      </c>
      <c r="E50" s="106" t="s">
        <v>178</v>
      </c>
    </row>
    <row r="51" spans="1:7" s="94" customFormat="1" hidden="1">
      <c r="A51" s="374"/>
      <c r="B51" s="105"/>
      <c r="C51" s="223"/>
      <c r="D51" s="74">
        <f t="shared" si="1"/>
        <v>0</v>
      </c>
      <c r="E51" s="106" t="s">
        <v>178</v>
      </c>
    </row>
    <row r="52" spans="1:7" s="94" customFormat="1" hidden="1">
      <c r="A52" s="374"/>
      <c r="B52" s="105"/>
      <c r="C52" s="223"/>
      <c r="D52" s="74">
        <f t="shared" si="1"/>
        <v>0</v>
      </c>
      <c r="E52" s="106" t="s">
        <v>178</v>
      </c>
    </row>
    <row r="53" spans="1:7" s="94" customFormat="1" hidden="1">
      <c r="A53" s="374"/>
      <c r="B53" s="105"/>
      <c r="C53" s="223"/>
      <c r="D53" s="74">
        <f t="shared" si="1"/>
        <v>0</v>
      </c>
      <c r="E53" s="106" t="s">
        <v>178</v>
      </c>
      <c r="F53" s="83"/>
      <c r="G53" s="83"/>
    </row>
    <row r="54" spans="1:7" s="94" customFormat="1" hidden="1">
      <c r="A54" s="374"/>
      <c r="B54" s="105"/>
      <c r="C54" s="223"/>
      <c r="D54" s="74">
        <f t="shared" si="1"/>
        <v>0</v>
      </c>
      <c r="E54" s="106" t="s">
        <v>178</v>
      </c>
    </row>
    <row r="55" spans="1:7" s="94" customFormat="1" hidden="1">
      <c r="A55" s="374"/>
      <c r="B55" s="105"/>
      <c r="C55" s="223"/>
      <c r="D55" s="74">
        <f t="shared" si="1"/>
        <v>0</v>
      </c>
      <c r="E55" s="106" t="s">
        <v>178</v>
      </c>
    </row>
    <row r="56" spans="1:7" s="94" customFormat="1" hidden="1">
      <c r="A56" s="374"/>
      <c r="B56" s="105"/>
      <c r="C56" s="223"/>
      <c r="D56" s="74">
        <f t="shared" si="1"/>
        <v>0</v>
      </c>
      <c r="E56" s="106" t="s">
        <v>178</v>
      </c>
    </row>
    <row r="57" spans="1:7" s="94" customFormat="1" hidden="1">
      <c r="A57" s="374"/>
      <c r="B57" s="105"/>
      <c r="C57" s="223"/>
      <c r="D57" s="74">
        <f t="shared" si="1"/>
        <v>0</v>
      </c>
      <c r="E57" s="106" t="s">
        <v>178</v>
      </c>
      <c r="F57" s="83"/>
      <c r="G57" s="83"/>
    </row>
    <row r="58" spans="1:7" s="94" customFormat="1" hidden="1">
      <c r="A58" s="374"/>
      <c r="B58" s="105"/>
      <c r="C58" s="223"/>
      <c r="D58" s="74">
        <f t="shared" si="1"/>
        <v>0</v>
      </c>
      <c r="E58" s="106" t="s">
        <v>178</v>
      </c>
    </row>
    <row r="59" spans="1:7" s="94" customFormat="1" hidden="1">
      <c r="A59" s="374"/>
      <c r="B59" s="105"/>
      <c r="C59" s="223"/>
      <c r="D59" s="74">
        <f t="shared" si="1"/>
        <v>0</v>
      </c>
      <c r="E59" s="106" t="s">
        <v>178</v>
      </c>
    </row>
    <row r="60" spans="1:7" s="94" customFormat="1" hidden="1">
      <c r="A60" s="374"/>
      <c r="B60" s="105"/>
      <c r="C60" s="223"/>
      <c r="D60" s="74">
        <f t="shared" si="1"/>
        <v>0</v>
      </c>
      <c r="E60" s="106" t="s">
        <v>178</v>
      </c>
    </row>
    <row r="61" spans="1:7" s="94" customFormat="1" hidden="1">
      <c r="A61" s="374"/>
      <c r="B61" s="105"/>
      <c r="C61" s="223"/>
      <c r="D61" s="74">
        <f t="shared" si="1"/>
        <v>0</v>
      </c>
      <c r="E61" s="106" t="s">
        <v>178</v>
      </c>
      <c r="F61" s="83"/>
      <c r="G61" s="83"/>
    </row>
    <row r="62" spans="1:7" s="94" customFormat="1" hidden="1">
      <c r="A62" s="374"/>
      <c r="B62" s="105"/>
      <c r="C62" s="223"/>
      <c r="D62" s="74">
        <f t="shared" si="1"/>
        <v>0</v>
      </c>
      <c r="E62" s="106" t="s">
        <v>178</v>
      </c>
    </row>
    <row r="63" spans="1:7" s="94" customFormat="1" hidden="1">
      <c r="A63" s="374"/>
      <c r="B63" s="105"/>
      <c r="C63" s="223"/>
      <c r="D63" s="74">
        <f t="shared" si="1"/>
        <v>0</v>
      </c>
      <c r="E63" s="106" t="s">
        <v>178</v>
      </c>
    </row>
    <row r="64" spans="1:7" s="94" customFormat="1" hidden="1">
      <c r="A64" s="374"/>
      <c r="B64" s="105"/>
      <c r="C64" s="223"/>
      <c r="D64" s="74">
        <f t="shared" si="1"/>
        <v>0</v>
      </c>
      <c r="E64" s="106" t="s">
        <v>178</v>
      </c>
    </row>
    <row r="65" spans="1:7" s="94" customFormat="1" hidden="1">
      <c r="A65" s="374"/>
      <c r="B65" s="105"/>
      <c r="C65" s="223"/>
      <c r="D65" s="74">
        <f t="shared" si="1"/>
        <v>0</v>
      </c>
      <c r="E65" s="106" t="s">
        <v>178</v>
      </c>
      <c r="F65" s="83"/>
      <c r="G65" s="83"/>
    </row>
    <row r="66" spans="1:7" s="94" customFormat="1" hidden="1">
      <c r="A66" s="374"/>
      <c r="B66" s="105"/>
      <c r="C66" s="223"/>
      <c r="D66" s="74">
        <f t="shared" si="1"/>
        <v>0</v>
      </c>
      <c r="E66" s="106" t="s">
        <v>178</v>
      </c>
    </row>
    <row r="67" spans="1:7" s="94" customFormat="1" hidden="1">
      <c r="A67" s="374"/>
      <c r="B67" s="105"/>
      <c r="C67" s="223"/>
      <c r="D67" s="74">
        <f t="shared" si="1"/>
        <v>0</v>
      </c>
      <c r="E67" s="106" t="s">
        <v>178</v>
      </c>
    </row>
    <row r="68" spans="1:7" s="94" customFormat="1" hidden="1">
      <c r="A68" s="374"/>
      <c r="B68" s="105"/>
      <c r="C68" s="223"/>
      <c r="D68" s="74">
        <f t="shared" si="1"/>
        <v>0</v>
      </c>
      <c r="E68" s="106" t="s">
        <v>178</v>
      </c>
    </row>
    <row r="69" spans="1:7" s="94" customFormat="1" hidden="1">
      <c r="A69" s="374"/>
      <c r="B69" s="105"/>
      <c r="C69" s="223"/>
      <c r="D69" s="74">
        <f t="shared" si="0"/>
        <v>0</v>
      </c>
      <c r="E69" s="106" t="s">
        <v>178</v>
      </c>
      <c r="F69" s="83"/>
      <c r="G69" s="83"/>
    </row>
    <row r="70" spans="1:7" s="94" customFormat="1" hidden="1">
      <c r="A70" s="374"/>
      <c r="B70" s="105"/>
      <c r="C70" s="223"/>
      <c r="D70" s="74">
        <f t="shared" si="0"/>
        <v>0</v>
      </c>
      <c r="E70" s="106" t="s">
        <v>178</v>
      </c>
    </row>
    <row r="71" spans="1:7" s="94" customFormat="1" hidden="1">
      <c r="A71" s="374"/>
      <c r="B71" s="105"/>
      <c r="C71" s="223"/>
      <c r="D71" s="74">
        <f t="shared" si="0"/>
        <v>0</v>
      </c>
      <c r="E71" s="106" t="s">
        <v>178</v>
      </c>
    </row>
    <row r="72" spans="1:7" s="94" customFormat="1" hidden="1">
      <c r="A72" s="374"/>
      <c r="B72" s="105"/>
      <c r="C72" s="223"/>
      <c r="D72" s="74">
        <f t="shared" si="0"/>
        <v>0</v>
      </c>
      <c r="E72" s="106" t="s">
        <v>178</v>
      </c>
    </row>
    <row r="73" spans="1:7" s="94" customFormat="1" hidden="1">
      <c r="A73" s="374"/>
      <c r="B73" s="105"/>
      <c r="C73" s="223"/>
      <c r="D73" s="74">
        <f t="shared" si="0"/>
        <v>0</v>
      </c>
      <c r="E73" s="106" t="s">
        <v>178</v>
      </c>
      <c r="F73" s="83"/>
      <c r="G73" s="83"/>
    </row>
    <row r="74" spans="1:7" s="94" customFormat="1" hidden="1">
      <c r="A74" s="374"/>
      <c r="B74" s="105"/>
      <c r="C74" s="223"/>
      <c r="D74" s="74">
        <f t="shared" si="0"/>
        <v>0</v>
      </c>
      <c r="E74" s="106" t="s">
        <v>178</v>
      </c>
    </row>
    <row r="75" spans="1:7" s="94" customFormat="1" hidden="1">
      <c r="A75" s="374"/>
      <c r="B75" s="105"/>
      <c r="C75" s="223"/>
      <c r="D75" s="74">
        <f t="shared" si="0"/>
        <v>0</v>
      </c>
      <c r="E75" s="106" t="s">
        <v>178</v>
      </c>
    </row>
    <row r="76" spans="1:7" s="94" customFormat="1" hidden="1">
      <c r="A76" s="374"/>
      <c r="B76" s="105"/>
      <c r="C76" s="223"/>
      <c r="D76" s="74">
        <f t="shared" si="0"/>
        <v>0</v>
      </c>
      <c r="E76" s="106" t="s">
        <v>178</v>
      </c>
    </row>
    <row r="77" spans="1:7" s="94" customFormat="1" hidden="1">
      <c r="A77" s="374"/>
      <c r="B77" s="105"/>
      <c r="C77" s="223"/>
      <c r="D77" s="74">
        <f t="shared" si="0"/>
        <v>0</v>
      </c>
      <c r="E77" s="106" t="s">
        <v>178</v>
      </c>
      <c r="F77" s="83"/>
      <c r="G77" s="83"/>
    </row>
    <row r="78" spans="1:7" s="94" customFormat="1" hidden="1">
      <c r="A78" s="374"/>
      <c r="B78" s="105"/>
      <c r="C78" s="223"/>
      <c r="D78" s="74">
        <f t="shared" si="0"/>
        <v>0</v>
      </c>
      <c r="E78" s="106" t="s">
        <v>178</v>
      </c>
    </row>
    <row r="79" spans="1:7" s="94" customFormat="1" hidden="1">
      <c r="A79" s="374"/>
      <c r="B79" s="105"/>
      <c r="C79" s="223"/>
      <c r="D79" s="74">
        <f t="shared" si="0"/>
        <v>0</v>
      </c>
      <c r="E79" s="106" t="s">
        <v>178</v>
      </c>
    </row>
    <row r="80" spans="1:7" s="94" customFormat="1" hidden="1">
      <c r="A80" s="374"/>
      <c r="B80" s="105"/>
      <c r="C80" s="223"/>
      <c r="D80" s="74">
        <f t="shared" si="0"/>
        <v>0</v>
      </c>
      <c r="E80" s="106" t="s">
        <v>178</v>
      </c>
    </row>
    <row r="81" spans="1:7" s="94" customFormat="1" hidden="1">
      <c r="A81" s="374"/>
      <c r="B81" s="105"/>
      <c r="C81" s="223"/>
      <c r="D81" s="74">
        <f t="shared" si="0"/>
        <v>0</v>
      </c>
      <c r="E81" s="106" t="s">
        <v>178</v>
      </c>
      <c r="F81" s="83"/>
      <c r="G81" s="83"/>
    </row>
    <row r="82" spans="1:7" s="94" customFormat="1" hidden="1">
      <c r="A82" s="374"/>
      <c r="B82" s="105"/>
      <c r="C82" s="223"/>
      <c r="D82" s="74">
        <f t="shared" si="0"/>
        <v>0</v>
      </c>
      <c r="E82" s="106" t="s">
        <v>178</v>
      </c>
    </row>
    <row r="83" spans="1:7" s="94" customFormat="1" hidden="1">
      <c r="A83" s="374"/>
      <c r="B83" s="105"/>
      <c r="C83" s="223"/>
      <c r="D83" s="74">
        <f t="shared" si="0"/>
        <v>0</v>
      </c>
      <c r="E83" s="106" t="s">
        <v>178</v>
      </c>
    </row>
    <row r="84" spans="1:7" s="94" customFormat="1" hidden="1">
      <c r="A84" s="374"/>
      <c r="B84" s="105"/>
      <c r="C84" s="223"/>
      <c r="D84" s="74">
        <f t="shared" si="0"/>
        <v>0</v>
      </c>
      <c r="E84" s="106" t="s">
        <v>178</v>
      </c>
    </row>
    <row r="85" spans="1:7" s="94" customFormat="1" hidden="1">
      <c r="A85" s="374"/>
      <c r="B85" s="105"/>
      <c r="C85" s="223"/>
      <c r="D85" s="74">
        <f t="shared" ref="D85:D100" si="2">ROUND(B85*C85,2)</f>
        <v>0</v>
      </c>
      <c r="E85" s="106" t="s">
        <v>178</v>
      </c>
      <c r="F85" s="83"/>
      <c r="G85" s="83"/>
    </row>
    <row r="86" spans="1:7" s="94" customFormat="1" hidden="1">
      <c r="A86" s="374"/>
      <c r="B86" s="105"/>
      <c r="C86" s="223"/>
      <c r="D86" s="74">
        <f t="shared" si="2"/>
        <v>0</v>
      </c>
      <c r="E86" s="106" t="s">
        <v>178</v>
      </c>
    </row>
    <row r="87" spans="1:7" s="94" customFormat="1" hidden="1">
      <c r="A87" s="374"/>
      <c r="B87" s="105"/>
      <c r="C87" s="223"/>
      <c r="D87" s="74">
        <f t="shared" si="2"/>
        <v>0</v>
      </c>
      <c r="E87" s="106" t="s">
        <v>178</v>
      </c>
    </row>
    <row r="88" spans="1:7" s="94" customFormat="1" hidden="1">
      <c r="A88" s="374"/>
      <c r="B88" s="105"/>
      <c r="C88" s="223"/>
      <c r="D88" s="74">
        <f t="shared" si="2"/>
        <v>0</v>
      </c>
      <c r="E88" s="106" t="s">
        <v>178</v>
      </c>
    </row>
    <row r="89" spans="1:7" s="94" customFormat="1" hidden="1">
      <c r="A89" s="374"/>
      <c r="B89" s="105"/>
      <c r="C89" s="223"/>
      <c r="D89" s="74">
        <f t="shared" si="2"/>
        <v>0</v>
      </c>
      <c r="E89" s="106" t="s">
        <v>178</v>
      </c>
      <c r="F89" s="83"/>
      <c r="G89" s="83"/>
    </row>
    <row r="90" spans="1:7" s="94" customFormat="1" hidden="1">
      <c r="A90" s="374"/>
      <c r="B90" s="105"/>
      <c r="C90" s="223"/>
      <c r="D90" s="74">
        <f t="shared" si="2"/>
        <v>0</v>
      </c>
      <c r="E90" s="106" t="s">
        <v>178</v>
      </c>
    </row>
    <row r="91" spans="1:7" s="94" customFormat="1" hidden="1">
      <c r="A91" s="374"/>
      <c r="B91" s="105"/>
      <c r="C91" s="223"/>
      <c r="D91" s="74">
        <f t="shared" si="2"/>
        <v>0</v>
      </c>
      <c r="E91" s="106" t="s">
        <v>178</v>
      </c>
    </row>
    <row r="92" spans="1:7" s="94" customFormat="1" hidden="1">
      <c r="A92" s="374"/>
      <c r="B92" s="105"/>
      <c r="C92" s="223"/>
      <c r="D92" s="74">
        <f t="shared" si="2"/>
        <v>0</v>
      </c>
      <c r="E92" s="106" t="s">
        <v>178</v>
      </c>
    </row>
    <row r="93" spans="1:7" s="94" customFormat="1" hidden="1">
      <c r="A93" s="374"/>
      <c r="B93" s="105"/>
      <c r="C93" s="223"/>
      <c r="D93" s="74">
        <f t="shared" si="2"/>
        <v>0</v>
      </c>
      <c r="E93" s="106" t="s">
        <v>178</v>
      </c>
      <c r="F93" s="83"/>
      <c r="G93" s="83"/>
    </row>
    <row r="94" spans="1:7" s="94" customFormat="1" hidden="1">
      <c r="A94" s="374"/>
      <c r="B94" s="105"/>
      <c r="C94" s="223"/>
      <c r="D94" s="74">
        <f t="shared" si="2"/>
        <v>0</v>
      </c>
      <c r="E94" s="106" t="s">
        <v>178</v>
      </c>
    </row>
    <row r="95" spans="1:7" s="94" customFormat="1" hidden="1">
      <c r="A95" s="374"/>
      <c r="B95" s="105"/>
      <c r="C95" s="223"/>
      <c r="D95" s="74">
        <f t="shared" si="2"/>
        <v>0</v>
      </c>
      <c r="E95" s="106" t="s">
        <v>178</v>
      </c>
    </row>
    <row r="96" spans="1:7" s="94" customFormat="1" hidden="1">
      <c r="A96" s="374"/>
      <c r="B96" s="105"/>
      <c r="C96" s="223"/>
      <c r="D96" s="74">
        <f t="shared" si="2"/>
        <v>0</v>
      </c>
      <c r="E96" s="106" t="s">
        <v>178</v>
      </c>
    </row>
    <row r="97" spans="1:7" s="94" customFormat="1" hidden="1">
      <c r="A97" s="374"/>
      <c r="B97" s="105"/>
      <c r="C97" s="223"/>
      <c r="D97" s="74">
        <f t="shared" si="2"/>
        <v>0</v>
      </c>
      <c r="E97" s="106" t="s">
        <v>178</v>
      </c>
      <c r="F97" s="83"/>
      <c r="G97" s="83"/>
    </row>
    <row r="98" spans="1:7" s="94" customFormat="1" hidden="1">
      <c r="A98" s="374"/>
      <c r="B98" s="105"/>
      <c r="C98" s="223"/>
      <c r="D98" s="74">
        <f t="shared" si="2"/>
        <v>0</v>
      </c>
      <c r="E98" s="106" t="s">
        <v>178</v>
      </c>
    </row>
    <row r="99" spans="1:7" s="94" customFormat="1" hidden="1">
      <c r="A99" s="374"/>
      <c r="B99" s="105"/>
      <c r="C99" s="223"/>
      <c r="D99" s="74">
        <f t="shared" si="2"/>
        <v>0</v>
      </c>
      <c r="E99" s="106" t="s">
        <v>178</v>
      </c>
    </row>
    <row r="100" spans="1:7" s="94" customFormat="1" hidden="1">
      <c r="A100" s="374"/>
      <c r="B100" s="105"/>
      <c r="C100" s="223"/>
      <c r="D100" s="74">
        <f t="shared" si="2"/>
        <v>0</v>
      </c>
      <c r="E100" s="106" t="s">
        <v>178</v>
      </c>
    </row>
    <row r="101" spans="1:7" s="94" customFormat="1" hidden="1">
      <c r="A101" s="374"/>
      <c r="B101" s="105"/>
      <c r="C101" s="223"/>
      <c r="D101" s="74">
        <f t="shared" ref="D101:D116" si="3">ROUND(B101*C101,2)</f>
        <v>0</v>
      </c>
      <c r="E101" s="106" t="s">
        <v>178</v>
      </c>
      <c r="F101" s="83"/>
      <c r="G101" s="83"/>
    </row>
    <row r="102" spans="1:7" s="94" customFormat="1" hidden="1">
      <c r="A102" s="374"/>
      <c r="B102" s="105"/>
      <c r="C102" s="223"/>
      <c r="D102" s="74">
        <f t="shared" si="3"/>
        <v>0</v>
      </c>
      <c r="E102" s="106" t="s">
        <v>178</v>
      </c>
    </row>
    <row r="103" spans="1:7" s="94" customFormat="1" hidden="1">
      <c r="A103" s="374"/>
      <c r="B103" s="105"/>
      <c r="C103" s="223"/>
      <c r="D103" s="74">
        <f t="shared" si="3"/>
        <v>0</v>
      </c>
      <c r="E103" s="106" t="s">
        <v>178</v>
      </c>
    </row>
    <row r="104" spans="1:7" s="94" customFormat="1" hidden="1">
      <c r="A104" s="374"/>
      <c r="B104" s="105"/>
      <c r="C104" s="223"/>
      <c r="D104" s="74">
        <f t="shared" si="3"/>
        <v>0</v>
      </c>
      <c r="E104" s="106" t="s">
        <v>178</v>
      </c>
    </row>
    <row r="105" spans="1:7" s="94" customFormat="1" hidden="1">
      <c r="A105" s="374"/>
      <c r="B105" s="105"/>
      <c r="C105" s="223"/>
      <c r="D105" s="74">
        <f t="shared" si="3"/>
        <v>0</v>
      </c>
      <c r="E105" s="106" t="s">
        <v>178</v>
      </c>
      <c r="F105" s="83"/>
      <c r="G105" s="83"/>
    </row>
    <row r="106" spans="1:7" s="94" customFormat="1" hidden="1">
      <c r="A106" s="374"/>
      <c r="B106" s="105"/>
      <c r="C106" s="223"/>
      <c r="D106" s="74">
        <f t="shared" si="3"/>
        <v>0</v>
      </c>
      <c r="E106" s="106" t="s">
        <v>178</v>
      </c>
    </row>
    <row r="107" spans="1:7" s="94" customFormat="1" hidden="1">
      <c r="A107" s="374"/>
      <c r="B107" s="105"/>
      <c r="C107" s="223"/>
      <c r="D107" s="74">
        <f t="shared" si="3"/>
        <v>0</v>
      </c>
      <c r="E107" s="106" t="s">
        <v>178</v>
      </c>
    </row>
    <row r="108" spans="1:7" s="94" customFormat="1" hidden="1">
      <c r="A108" s="374"/>
      <c r="B108" s="105"/>
      <c r="C108" s="223"/>
      <c r="D108" s="74">
        <f t="shared" si="3"/>
        <v>0</v>
      </c>
      <c r="E108" s="106" t="s">
        <v>178</v>
      </c>
    </row>
    <row r="109" spans="1:7" s="94" customFormat="1" hidden="1">
      <c r="A109" s="374"/>
      <c r="B109" s="105"/>
      <c r="C109" s="223"/>
      <c r="D109" s="74">
        <f t="shared" si="3"/>
        <v>0</v>
      </c>
      <c r="E109" s="106" t="s">
        <v>178</v>
      </c>
      <c r="F109" s="83"/>
      <c r="G109" s="83"/>
    </row>
    <row r="110" spans="1:7" s="94" customFormat="1" hidden="1">
      <c r="A110" s="374"/>
      <c r="B110" s="105"/>
      <c r="C110" s="223"/>
      <c r="D110" s="74">
        <f t="shared" si="3"/>
        <v>0</v>
      </c>
      <c r="E110" s="106" t="s">
        <v>178</v>
      </c>
    </row>
    <row r="111" spans="1:7" s="94" customFormat="1" hidden="1">
      <c r="A111" s="374"/>
      <c r="B111" s="105"/>
      <c r="C111" s="223"/>
      <c r="D111" s="74">
        <f t="shared" si="3"/>
        <v>0</v>
      </c>
      <c r="E111" s="106" t="s">
        <v>178</v>
      </c>
    </row>
    <row r="112" spans="1:7" s="94" customFormat="1" hidden="1">
      <c r="A112" s="374"/>
      <c r="B112" s="105"/>
      <c r="C112" s="223"/>
      <c r="D112" s="74">
        <f t="shared" si="3"/>
        <v>0</v>
      </c>
      <c r="E112" s="106" t="s">
        <v>178</v>
      </c>
    </row>
    <row r="113" spans="1:7" s="94" customFormat="1" hidden="1">
      <c r="A113" s="374"/>
      <c r="B113" s="105"/>
      <c r="C113" s="223"/>
      <c r="D113" s="74">
        <f t="shared" si="3"/>
        <v>0</v>
      </c>
      <c r="E113" s="106" t="s">
        <v>178</v>
      </c>
      <c r="F113" s="83"/>
      <c r="G113" s="83"/>
    </row>
    <row r="114" spans="1:7" s="94" customFormat="1" hidden="1">
      <c r="A114" s="374"/>
      <c r="B114" s="105"/>
      <c r="C114" s="223"/>
      <c r="D114" s="74">
        <f t="shared" si="3"/>
        <v>0</v>
      </c>
      <c r="E114" s="106" t="s">
        <v>178</v>
      </c>
    </row>
    <row r="115" spans="1:7" s="94" customFormat="1" hidden="1">
      <c r="A115" s="374"/>
      <c r="B115" s="105"/>
      <c r="C115" s="223"/>
      <c r="D115" s="74">
        <f t="shared" si="3"/>
        <v>0</v>
      </c>
      <c r="E115" s="106" t="s">
        <v>178</v>
      </c>
    </row>
    <row r="116" spans="1:7" s="94" customFormat="1" hidden="1">
      <c r="A116" s="374"/>
      <c r="B116" s="105"/>
      <c r="C116" s="223"/>
      <c r="D116" s="74">
        <f t="shared" si="3"/>
        <v>0</v>
      </c>
      <c r="E116" s="106" t="s">
        <v>178</v>
      </c>
    </row>
    <row r="117" spans="1:7" s="94" customFormat="1" hidden="1">
      <c r="A117" s="374"/>
      <c r="B117" s="105"/>
      <c r="C117" s="223"/>
      <c r="D117" s="74">
        <f t="shared" si="0"/>
        <v>0</v>
      </c>
      <c r="E117" s="106" t="s">
        <v>178</v>
      </c>
      <c r="F117" s="83"/>
      <c r="G117" s="83"/>
    </row>
    <row r="118" spans="1:7" s="94" customFormat="1" hidden="1">
      <c r="A118" s="374"/>
      <c r="B118" s="105"/>
      <c r="C118" s="223"/>
      <c r="D118" s="74">
        <f t="shared" si="0"/>
        <v>0</v>
      </c>
      <c r="E118" s="106" t="s">
        <v>178</v>
      </c>
    </row>
    <row r="119" spans="1:7" s="94" customFormat="1" hidden="1">
      <c r="A119" s="374"/>
      <c r="B119" s="105"/>
      <c r="C119" s="223"/>
      <c r="D119" s="74">
        <f t="shared" si="0"/>
        <v>0</v>
      </c>
      <c r="E119" s="106" t="s">
        <v>178</v>
      </c>
    </row>
    <row r="120" spans="1:7" s="94" customFormat="1" hidden="1">
      <c r="A120" s="374"/>
      <c r="B120" s="105"/>
      <c r="C120" s="223"/>
      <c r="D120" s="74">
        <f t="shared" si="0"/>
        <v>0</v>
      </c>
      <c r="E120" s="106" t="s">
        <v>178</v>
      </c>
    </row>
    <row r="121" spans="1:7" s="94" customFormat="1" hidden="1">
      <c r="A121" s="374"/>
      <c r="B121" s="105"/>
      <c r="C121" s="223"/>
      <c r="D121" s="74">
        <f t="shared" ref="D121:D124" si="4">ROUND(B121*C121,2)</f>
        <v>0</v>
      </c>
      <c r="E121" s="106" t="s">
        <v>178</v>
      </c>
      <c r="F121" s="83"/>
      <c r="G121" s="83"/>
    </row>
    <row r="122" spans="1:7" s="94" customFormat="1" hidden="1">
      <c r="A122" s="374"/>
      <c r="B122" s="105"/>
      <c r="C122" s="223"/>
      <c r="D122" s="74">
        <f t="shared" si="4"/>
        <v>0</v>
      </c>
      <c r="E122" s="106" t="s">
        <v>178</v>
      </c>
    </row>
    <row r="123" spans="1:7" s="94" customFormat="1" hidden="1">
      <c r="A123" s="374"/>
      <c r="B123" s="105"/>
      <c r="C123" s="223"/>
      <c r="D123" s="74">
        <f t="shared" si="4"/>
        <v>0</v>
      </c>
      <c r="E123" s="106" t="s">
        <v>178</v>
      </c>
    </row>
    <row r="124" spans="1:7" s="94" customFormat="1" hidden="1">
      <c r="A124" s="374"/>
      <c r="B124" s="105"/>
      <c r="C124" s="223"/>
      <c r="D124" s="74">
        <f t="shared" si="4"/>
        <v>0</v>
      </c>
      <c r="E124" s="106" t="s">
        <v>178</v>
      </c>
    </row>
    <row r="125" spans="1:7" s="94" customFormat="1" hidden="1">
      <c r="A125" s="374"/>
      <c r="B125" s="105"/>
      <c r="C125" s="223"/>
      <c r="D125" s="74">
        <f t="shared" ref="D125:D128" si="5">ROUND(B125*C125,2)</f>
        <v>0</v>
      </c>
      <c r="E125" s="106" t="s">
        <v>178</v>
      </c>
      <c r="F125" s="83"/>
      <c r="G125" s="83"/>
    </row>
    <row r="126" spans="1:7" s="94" customFormat="1" hidden="1">
      <c r="A126" s="374"/>
      <c r="B126" s="105"/>
      <c r="C126" s="223"/>
      <c r="D126" s="74">
        <f t="shared" si="5"/>
        <v>0</v>
      </c>
      <c r="E126" s="106" t="s">
        <v>178</v>
      </c>
    </row>
    <row r="127" spans="1:7" s="94" customFormat="1" hidden="1">
      <c r="A127" s="374"/>
      <c r="B127" s="105"/>
      <c r="C127" s="223"/>
      <c r="D127" s="74">
        <f t="shared" si="5"/>
        <v>0</v>
      </c>
      <c r="E127" s="106" t="s">
        <v>178</v>
      </c>
    </row>
    <row r="128" spans="1:7" s="94" customFormat="1" hidden="1">
      <c r="A128" s="374"/>
      <c r="B128" s="105"/>
      <c r="C128" s="223"/>
      <c r="D128" s="74">
        <f t="shared" si="5"/>
        <v>0</v>
      </c>
      <c r="E128" s="106" t="s">
        <v>178</v>
      </c>
    </row>
    <row r="129" spans="1:7" s="94" customFormat="1" hidden="1">
      <c r="A129" s="374"/>
      <c r="B129" s="105"/>
      <c r="C129" s="223"/>
      <c r="D129" s="74">
        <f t="shared" si="0"/>
        <v>0</v>
      </c>
      <c r="E129" s="106" t="s">
        <v>178</v>
      </c>
      <c r="F129" s="83"/>
      <c r="G129" s="83"/>
    </row>
    <row r="130" spans="1:7" s="94" customFormat="1" hidden="1">
      <c r="A130" s="374"/>
      <c r="B130" s="105"/>
      <c r="C130" s="223"/>
      <c r="D130" s="74">
        <f t="shared" si="0"/>
        <v>0</v>
      </c>
      <c r="E130" s="106" t="s">
        <v>178</v>
      </c>
    </row>
    <row r="131" spans="1:7" s="94" customFormat="1" hidden="1">
      <c r="A131" s="374"/>
      <c r="B131" s="105"/>
      <c r="C131" s="223"/>
      <c r="D131" s="74">
        <f t="shared" si="0"/>
        <v>0</v>
      </c>
      <c r="E131" s="106" t="s">
        <v>178</v>
      </c>
    </row>
    <row r="132" spans="1:7" s="94" customFormat="1" hidden="1">
      <c r="A132" s="374"/>
      <c r="B132" s="105"/>
      <c r="C132" s="223"/>
      <c r="D132" s="74">
        <f t="shared" si="0"/>
        <v>0</v>
      </c>
      <c r="E132" s="106" t="s">
        <v>178</v>
      </c>
    </row>
    <row r="133" spans="1:7" s="94" customFormat="1">
      <c r="A133" s="374"/>
      <c r="B133" s="105"/>
      <c r="C133" s="223"/>
      <c r="D133" s="246">
        <f>ROUND(B133*C133,2)</f>
        <v>0</v>
      </c>
      <c r="E133" s="106" t="s">
        <v>178</v>
      </c>
    </row>
    <row r="134" spans="1:7" s="94" customFormat="1">
      <c r="A134" s="373"/>
      <c r="B134" s="176"/>
      <c r="C134" s="186" t="s">
        <v>179</v>
      </c>
      <c r="D134" s="260">
        <f>ROUND(SUBTOTAL(109,D4:D133),2)</f>
        <v>0</v>
      </c>
      <c r="E134" s="106" t="s">
        <v>178</v>
      </c>
      <c r="G134" s="109" t="s">
        <v>195</v>
      </c>
    </row>
    <row r="135" spans="1:7" s="94" customFormat="1">
      <c r="A135" s="373"/>
      <c r="C135" s="122"/>
      <c r="D135" s="255"/>
      <c r="E135" s="106" t="s">
        <v>181</v>
      </c>
    </row>
    <row r="136" spans="1:7" s="94" customFormat="1">
      <c r="A136" s="374"/>
      <c r="B136" s="105"/>
      <c r="C136" s="223"/>
      <c r="D136" s="74">
        <f>ROUND(B136*C136,2)</f>
        <v>0</v>
      </c>
      <c r="E136" s="106" t="s">
        <v>181</v>
      </c>
    </row>
    <row r="137" spans="1:7" s="94" customFormat="1">
      <c r="A137" s="374"/>
      <c r="B137" s="105"/>
      <c r="C137" s="223"/>
      <c r="D137" s="74">
        <f t="shared" ref="D137:D200" si="6">ROUND(B137*C137,2)</f>
        <v>0</v>
      </c>
      <c r="E137" s="106" t="s">
        <v>181</v>
      </c>
      <c r="F137" s="83"/>
      <c r="G137" s="83"/>
    </row>
    <row r="138" spans="1:7" s="94" customFormat="1">
      <c r="A138" s="374"/>
      <c r="B138" s="105"/>
      <c r="C138" s="223"/>
      <c r="D138" s="74">
        <f t="shared" si="6"/>
        <v>0</v>
      </c>
      <c r="E138" s="106" t="s">
        <v>181</v>
      </c>
    </row>
    <row r="139" spans="1:7" s="94" customFormat="1" hidden="1">
      <c r="A139" s="374"/>
      <c r="B139" s="105"/>
      <c r="C139" s="223"/>
      <c r="D139" s="74">
        <f t="shared" si="6"/>
        <v>0</v>
      </c>
      <c r="E139" s="106" t="s">
        <v>181</v>
      </c>
    </row>
    <row r="140" spans="1:7" s="94" customFormat="1" hidden="1">
      <c r="A140" s="374"/>
      <c r="B140" s="105"/>
      <c r="C140" s="223"/>
      <c r="D140" s="74">
        <f t="shared" si="6"/>
        <v>0</v>
      </c>
      <c r="E140" s="106" t="s">
        <v>181</v>
      </c>
    </row>
    <row r="141" spans="1:7" s="94" customFormat="1" hidden="1">
      <c r="A141" s="374"/>
      <c r="B141" s="105"/>
      <c r="C141" s="223"/>
      <c r="D141" s="74">
        <f t="shared" si="6"/>
        <v>0</v>
      </c>
      <c r="E141" s="106" t="s">
        <v>181</v>
      </c>
      <c r="F141" s="83"/>
      <c r="G141" s="83"/>
    </row>
    <row r="142" spans="1:7" s="94" customFormat="1" hidden="1">
      <c r="A142" s="374"/>
      <c r="B142" s="105"/>
      <c r="C142" s="223"/>
      <c r="D142" s="74">
        <f t="shared" si="6"/>
        <v>0</v>
      </c>
      <c r="E142" s="106" t="s">
        <v>181</v>
      </c>
    </row>
    <row r="143" spans="1:7" s="94" customFormat="1" hidden="1">
      <c r="A143" s="374"/>
      <c r="B143" s="105"/>
      <c r="C143" s="223"/>
      <c r="D143" s="74">
        <f t="shared" si="6"/>
        <v>0</v>
      </c>
      <c r="E143" s="106" t="s">
        <v>181</v>
      </c>
    </row>
    <row r="144" spans="1:7" s="94" customFormat="1" hidden="1">
      <c r="A144" s="374"/>
      <c r="B144" s="105"/>
      <c r="C144" s="223"/>
      <c r="D144" s="74">
        <f t="shared" si="6"/>
        <v>0</v>
      </c>
      <c r="E144" s="106" t="s">
        <v>181</v>
      </c>
    </row>
    <row r="145" spans="1:7" s="94" customFormat="1" hidden="1">
      <c r="A145" s="374"/>
      <c r="B145" s="105"/>
      <c r="C145" s="223"/>
      <c r="D145" s="74">
        <f t="shared" si="6"/>
        <v>0</v>
      </c>
      <c r="E145" s="106" t="s">
        <v>181</v>
      </c>
      <c r="F145" s="83"/>
      <c r="G145" s="83"/>
    </row>
    <row r="146" spans="1:7" s="94" customFormat="1" hidden="1">
      <c r="A146" s="374"/>
      <c r="B146" s="105"/>
      <c r="C146" s="223"/>
      <c r="D146" s="74">
        <f t="shared" si="6"/>
        <v>0</v>
      </c>
      <c r="E146" s="106" t="s">
        <v>181</v>
      </c>
    </row>
    <row r="147" spans="1:7" s="94" customFormat="1" hidden="1">
      <c r="A147" s="374"/>
      <c r="B147" s="105"/>
      <c r="C147" s="223"/>
      <c r="D147" s="74">
        <f t="shared" si="6"/>
        <v>0</v>
      </c>
      <c r="E147" s="106" t="s">
        <v>181</v>
      </c>
    </row>
    <row r="148" spans="1:7" s="94" customFormat="1" hidden="1">
      <c r="A148" s="374"/>
      <c r="B148" s="105"/>
      <c r="C148" s="223"/>
      <c r="D148" s="74">
        <f t="shared" si="6"/>
        <v>0</v>
      </c>
      <c r="E148" s="106" t="s">
        <v>181</v>
      </c>
    </row>
    <row r="149" spans="1:7" s="94" customFormat="1" hidden="1">
      <c r="A149" s="374"/>
      <c r="B149" s="105"/>
      <c r="C149" s="223"/>
      <c r="D149" s="74">
        <f t="shared" si="6"/>
        <v>0</v>
      </c>
      <c r="E149" s="106" t="s">
        <v>181</v>
      </c>
      <c r="F149" s="83"/>
      <c r="G149" s="83"/>
    </row>
    <row r="150" spans="1:7" s="94" customFormat="1" hidden="1">
      <c r="A150" s="374"/>
      <c r="B150" s="105"/>
      <c r="C150" s="223"/>
      <c r="D150" s="74">
        <f t="shared" si="6"/>
        <v>0</v>
      </c>
      <c r="E150" s="106" t="s">
        <v>181</v>
      </c>
    </row>
    <row r="151" spans="1:7" s="94" customFormat="1" hidden="1">
      <c r="A151" s="374"/>
      <c r="B151" s="105"/>
      <c r="C151" s="223"/>
      <c r="D151" s="74">
        <f t="shared" si="6"/>
        <v>0</v>
      </c>
      <c r="E151" s="106" t="s">
        <v>181</v>
      </c>
    </row>
    <row r="152" spans="1:7" s="94" customFormat="1" hidden="1">
      <c r="A152" s="374"/>
      <c r="B152" s="105"/>
      <c r="C152" s="223"/>
      <c r="D152" s="74">
        <f t="shared" si="6"/>
        <v>0</v>
      </c>
      <c r="E152" s="106" t="s">
        <v>181</v>
      </c>
    </row>
    <row r="153" spans="1:7" s="94" customFormat="1" hidden="1">
      <c r="A153" s="374"/>
      <c r="B153" s="105"/>
      <c r="C153" s="223"/>
      <c r="D153" s="74">
        <f t="shared" si="6"/>
        <v>0</v>
      </c>
      <c r="E153" s="106" t="s">
        <v>181</v>
      </c>
      <c r="F153" s="83"/>
      <c r="G153" s="83"/>
    </row>
    <row r="154" spans="1:7" s="94" customFormat="1" hidden="1">
      <c r="A154" s="374"/>
      <c r="B154" s="105"/>
      <c r="C154" s="223"/>
      <c r="D154" s="74">
        <f t="shared" si="6"/>
        <v>0</v>
      </c>
      <c r="E154" s="106" t="s">
        <v>181</v>
      </c>
    </row>
    <row r="155" spans="1:7" s="94" customFormat="1" hidden="1">
      <c r="A155" s="374"/>
      <c r="B155" s="105"/>
      <c r="C155" s="223"/>
      <c r="D155" s="74">
        <f t="shared" si="6"/>
        <v>0</v>
      </c>
      <c r="E155" s="106" t="s">
        <v>181</v>
      </c>
    </row>
    <row r="156" spans="1:7" s="94" customFormat="1" hidden="1">
      <c r="A156" s="374"/>
      <c r="B156" s="105"/>
      <c r="C156" s="223"/>
      <c r="D156" s="74">
        <f t="shared" si="6"/>
        <v>0</v>
      </c>
      <c r="E156" s="106" t="s">
        <v>181</v>
      </c>
    </row>
    <row r="157" spans="1:7" s="94" customFormat="1" hidden="1">
      <c r="A157" s="374"/>
      <c r="B157" s="105"/>
      <c r="C157" s="223"/>
      <c r="D157" s="74">
        <f t="shared" si="6"/>
        <v>0</v>
      </c>
      <c r="E157" s="106" t="s">
        <v>181</v>
      </c>
      <c r="F157" s="83"/>
      <c r="G157" s="83"/>
    </row>
    <row r="158" spans="1:7" s="94" customFormat="1" hidden="1">
      <c r="A158" s="374"/>
      <c r="B158" s="105"/>
      <c r="C158" s="223"/>
      <c r="D158" s="74">
        <f t="shared" si="6"/>
        <v>0</v>
      </c>
      <c r="E158" s="106" t="s">
        <v>181</v>
      </c>
    </row>
    <row r="159" spans="1:7" s="94" customFormat="1" hidden="1">
      <c r="A159" s="374"/>
      <c r="B159" s="105"/>
      <c r="C159" s="223"/>
      <c r="D159" s="74">
        <f t="shared" si="6"/>
        <v>0</v>
      </c>
      <c r="E159" s="106" t="s">
        <v>181</v>
      </c>
    </row>
    <row r="160" spans="1:7" s="94" customFormat="1" hidden="1">
      <c r="A160" s="374"/>
      <c r="B160" s="105"/>
      <c r="C160" s="223"/>
      <c r="D160" s="74">
        <f t="shared" si="6"/>
        <v>0</v>
      </c>
      <c r="E160" s="106" t="s">
        <v>181</v>
      </c>
    </row>
    <row r="161" spans="1:7" s="94" customFormat="1" hidden="1">
      <c r="A161" s="374"/>
      <c r="B161" s="105"/>
      <c r="C161" s="223"/>
      <c r="D161" s="74">
        <f t="shared" si="6"/>
        <v>0</v>
      </c>
      <c r="E161" s="106" t="s">
        <v>181</v>
      </c>
      <c r="F161" s="83"/>
      <c r="G161" s="83"/>
    </row>
    <row r="162" spans="1:7" s="94" customFormat="1" hidden="1">
      <c r="A162" s="374"/>
      <c r="B162" s="105"/>
      <c r="C162" s="223"/>
      <c r="D162" s="74">
        <f t="shared" si="6"/>
        <v>0</v>
      </c>
      <c r="E162" s="106" t="s">
        <v>181</v>
      </c>
    </row>
    <row r="163" spans="1:7" s="94" customFormat="1" hidden="1">
      <c r="A163" s="374"/>
      <c r="B163" s="105"/>
      <c r="C163" s="223"/>
      <c r="D163" s="74">
        <f t="shared" si="6"/>
        <v>0</v>
      </c>
      <c r="E163" s="106" t="s">
        <v>181</v>
      </c>
    </row>
    <row r="164" spans="1:7" s="94" customFormat="1" hidden="1">
      <c r="A164" s="374"/>
      <c r="B164" s="105"/>
      <c r="C164" s="223"/>
      <c r="D164" s="74">
        <f t="shared" si="6"/>
        <v>0</v>
      </c>
      <c r="E164" s="106" t="s">
        <v>181</v>
      </c>
    </row>
    <row r="165" spans="1:7" s="94" customFormat="1" hidden="1">
      <c r="A165" s="374"/>
      <c r="B165" s="105"/>
      <c r="C165" s="223"/>
      <c r="D165" s="74">
        <f t="shared" si="6"/>
        <v>0</v>
      </c>
      <c r="E165" s="106" t="s">
        <v>181</v>
      </c>
      <c r="F165" s="83"/>
      <c r="G165" s="83"/>
    </row>
    <row r="166" spans="1:7" s="94" customFormat="1" hidden="1">
      <c r="A166" s="374"/>
      <c r="B166" s="105"/>
      <c r="C166" s="223"/>
      <c r="D166" s="74">
        <f t="shared" si="6"/>
        <v>0</v>
      </c>
      <c r="E166" s="106" t="s">
        <v>181</v>
      </c>
    </row>
    <row r="167" spans="1:7" s="94" customFormat="1" hidden="1">
      <c r="A167" s="374"/>
      <c r="B167" s="105"/>
      <c r="C167" s="223"/>
      <c r="D167" s="74">
        <f t="shared" si="6"/>
        <v>0</v>
      </c>
      <c r="E167" s="106" t="s">
        <v>181</v>
      </c>
    </row>
    <row r="168" spans="1:7" s="94" customFormat="1" hidden="1">
      <c r="A168" s="374"/>
      <c r="B168" s="105"/>
      <c r="C168" s="223"/>
      <c r="D168" s="74">
        <f t="shared" si="6"/>
        <v>0</v>
      </c>
      <c r="E168" s="106" t="s">
        <v>181</v>
      </c>
    </row>
    <row r="169" spans="1:7" s="94" customFormat="1" hidden="1">
      <c r="A169" s="374"/>
      <c r="B169" s="105"/>
      <c r="C169" s="223"/>
      <c r="D169" s="74">
        <f t="shared" si="6"/>
        <v>0</v>
      </c>
      <c r="E169" s="106" t="s">
        <v>181</v>
      </c>
      <c r="F169" s="83"/>
      <c r="G169" s="83"/>
    </row>
    <row r="170" spans="1:7" s="94" customFormat="1" hidden="1">
      <c r="A170" s="374"/>
      <c r="B170" s="105"/>
      <c r="C170" s="223"/>
      <c r="D170" s="74">
        <f t="shared" si="6"/>
        <v>0</v>
      </c>
      <c r="E170" s="106" t="s">
        <v>181</v>
      </c>
    </row>
    <row r="171" spans="1:7" s="94" customFormat="1" hidden="1">
      <c r="A171" s="374"/>
      <c r="B171" s="105"/>
      <c r="C171" s="223"/>
      <c r="D171" s="74">
        <f t="shared" si="6"/>
        <v>0</v>
      </c>
      <c r="E171" s="106" t="s">
        <v>181</v>
      </c>
    </row>
    <row r="172" spans="1:7" s="94" customFormat="1" hidden="1">
      <c r="A172" s="374"/>
      <c r="B172" s="105"/>
      <c r="C172" s="223"/>
      <c r="D172" s="74">
        <f t="shared" si="6"/>
        <v>0</v>
      </c>
      <c r="E172" s="106" t="s">
        <v>181</v>
      </c>
    </row>
    <row r="173" spans="1:7" s="94" customFormat="1" hidden="1">
      <c r="A173" s="374"/>
      <c r="B173" s="105"/>
      <c r="C173" s="223"/>
      <c r="D173" s="74">
        <f t="shared" si="6"/>
        <v>0</v>
      </c>
      <c r="E173" s="106" t="s">
        <v>181</v>
      </c>
      <c r="F173" s="83"/>
      <c r="G173" s="83"/>
    </row>
    <row r="174" spans="1:7" s="94" customFormat="1" hidden="1">
      <c r="A174" s="374"/>
      <c r="B174" s="105"/>
      <c r="C174" s="223"/>
      <c r="D174" s="74">
        <f t="shared" si="6"/>
        <v>0</v>
      </c>
      <c r="E174" s="106" t="s">
        <v>181</v>
      </c>
    </row>
    <row r="175" spans="1:7" s="94" customFormat="1" hidden="1">
      <c r="A175" s="374"/>
      <c r="B175" s="105"/>
      <c r="C175" s="223"/>
      <c r="D175" s="74">
        <f t="shared" si="6"/>
        <v>0</v>
      </c>
      <c r="E175" s="106" t="s">
        <v>181</v>
      </c>
    </row>
    <row r="176" spans="1:7" s="94" customFormat="1" hidden="1">
      <c r="A176" s="374"/>
      <c r="B176" s="105"/>
      <c r="C176" s="223"/>
      <c r="D176" s="74">
        <f t="shared" si="6"/>
        <v>0</v>
      </c>
      <c r="E176" s="106" t="s">
        <v>181</v>
      </c>
    </row>
    <row r="177" spans="1:7" s="94" customFormat="1" hidden="1">
      <c r="A177" s="374"/>
      <c r="B177" s="105"/>
      <c r="C177" s="223"/>
      <c r="D177" s="74">
        <f t="shared" si="6"/>
        <v>0</v>
      </c>
      <c r="E177" s="106" t="s">
        <v>181</v>
      </c>
      <c r="F177" s="83"/>
      <c r="G177" s="83"/>
    </row>
    <row r="178" spans="1:7" s="94" customFormat="1" hidden="1">
      <c r="A178" s="374"/>
      <c r="B178" s="105"/>
      <c r="C178" s="223"/>
      <c r="D178" s="74">
        <f t="shared" si="6"/>
        <v>0</v>
      </c>
      <c r="E178" s="106" t="s">
        <v>181</v>
      </c>
    </row>
    <row r="179" spans="1:7" s="94" customFormat="1" hidden="1">
      <c r="A179" s="374"/>
      <c r="B179" s="105"/>
      <c r="C179" s="223"/>
      <c r="D179" s="74">
        <f t="shared" si="6"/>
        <v>0</v>
      </c>
      <c r="E179" s="106" t="s">
        <v>181</v>
      </c>
    </row>
    <row r="180" spans="1:7" s="94" customFormat="1" hidden="1">
      <c r="A180" s="374"/>
      <c r="B180" s="105"/>
      <c r="C180" s="223"/>
      <c r="D180" s="74">
        <f t="shared" si="6"/>
        <v>0</v>
      </c>
      <c r="E180" s="106" t="s">
        <v>181</v>
      </c>
    </row>
    <row r="181" spans="1:7" s="94" customFormat="1" hidden="1">
      <c r="A181" s="374"/>
      <c r="B181" s="105"/>
      <c r="C181" s="223"/>
      <c r="D181" s="74">
        <f t="shared" si="6"/>
        <v>0</v>
      </c>
      <c r="E181" s="106" t="s">
        <v>181</v>
      </c>
      <c r="F181" s="83"/>
      <c r="G181" s="83"/>
    </row>
    <row r="182" spans="1:7" s="94" customFormat="1" hidden="1">
      <c r="A182" s="374"/>
      <c r="B182" s="105"/>
      <c r="C182" s="223"/>
      <c r="D182" s="74">
        <f t="shared" si="6"/>
        <v>0</v>
      </c>
      <c r="E182" s="106" t="s">
        <v>181</v>
      </c>
    </row>
    <row r="183" spans="1:7" s="94" customFormat="1" hidden="1">
      <c r="A183" s="374"/>
      <c r="B183" s="105"/>
      <c r="C183" s="223"/>
      <c r="D183" s="74">
        <f t="shared" si="6"/>
        <v>0</v>
      </c>
      <c r="E183" s="106" t="s">
        <v>181</v>
      </c>
    </row>
    <row r="184" spans="1:7" s="94" customFormat="1" hidden="1">
      <c r="A184" s="374"/>
      <c r="B184" s="105"/>
      <c r="C184" s="223"/>
      <c r="D184" s="74">
        <f t="shared" si="6"/>
        <v>0</v>
      </c>
      <c r="E184" s="106" t="s">
        <v>181</v>
      </c>
    </row>
    <row r="185" spans="1:7" s="94" customFormat="1" hidden="1">
      <c r="A185" s="374"/>
      <c r="B185" s="105"/>
      <c r="C185" s="223"/>
      <c r="D185" s="74">
        <f t="shared" si="6"/>
        <v>0</v>
      </c>
      <c r="E185" s="106" t="s">
        <v>181</v>
      </c>
      <c r="F185" s="83"/>
      <c r="G185" s="83"/>
    </row>
    <row r="186" spans="1:7" s="94" customFormat="1" hidden="1">
      <c r="A186" s="374"/>
      <c r="B186" s="105"/>
      <c r="C186" s="223"/>
      <c r="D186" s="74">
        <f t="shared" si="6"/>
        <v>0</v>
      </c>
      <c r="E186" s="106" t="s">
        <v>181</v>
      </c>
    </row>
    <row r="187" spans="1:7" s="94" customFormat="1" hidden="1">
      <c r="A187" s="374"/>
      <c r="B187" s="105"/>
      <c r="C187" s="223"/>
      <c r="D187" s="74">
        <f t="shared" si="6"/>
        <v>0</v>
      </c>
      <c r="E187" s="106" t="s">
        <v>181</v>
      </c>
    </row>
    <row r="188" spans="1:7" s="94" customFormat="1" hidden="1">
      <c r="A188" s="374"/>
      <c r="B188" s="105"/>
      <c r="C188" s="223"/>
      <c r="D188" s="74">
        <f t="shared" si="6"/>
        <v>0</v>
      </c>
      <c r="E188" s="106" t="s">
        <v>181</v>
      </c>
    </row>
    <row r="189" spans="1:7" s="94" customFormat="1" hidden="1">
      <c r="A189" s="374"/>
      <c r="B189" s="105"/>
      <c r="C189" s="223"/>
      <c r="D189" s="74">
        <f t="shared" si="6"/>
        <v>0</v>
      </c>
      <c r="E189" s="106" t="s">
        <v>181</v>
      </c>
      <c r="F189" s="83"/>
      <c r="G189" s="83"/>
    </row>
    <row r="190" spans="1:7" s="94" customFormat="1" hidden="1">
      <c r="A190" s="374"/>
      <c r="B190" s="105"/>
      <c r="C190" s="223"/>
      <c r="D190" s="74">
        <f t="shared" si="6"/>
        <v>0</v>
      </c>
      <c r="E190" s="106" t="s">
        <v>181</v>
      </c>
    </row>
    <row r="191" spans="1:7" s="94" customFormat="1" hidden="1">
      <c r="A191" s="374"/>
      <c r="B191" s="105"/>
      <c r="C191" s="223"/>
      <c r="D191" s="74">
        <f t="shared" si="6"/>
        <v>0</v>
      </c>
      <c r="E191" s="106" t="s">
        <v>181</v>
      </c>
    </row>
    <row r="192" spans="1:7" s="94" customFormat="1" hidden="1">
      <c r="A192" s="374"/>
      <c r="B192" s="105"/>
      <c r="C192" s="223"/>
      <c r="D192" s="74">
        <f t="shared" si="6"/>
        <v>0</v>
      </c>
      <c r="E192" s="106" t="s">
        <v>181</v>
      </c>
    </row>
    <row r="193" spans="1:7" s="94" customFormat="1" hidden="1">
      <c r="A193" s="374"/>
      <c r="B193" s="105"/>
      <c r="C193" s="223"/>
      <c r="D193" s="74">
        <f t="shared" si="6"/>
        <v>0</v>
      </c>
      <c r="E193" s="106" t="s">
        <v>181</v>
      </c>
      <c r="F193" s="83"/>
      <c r="G193" s="83"/>
    </row>
    <row r="194" spans="1:7" s="94" customFormat="1" hidden="1">
      <c r="A194" s="374"/>
      <c r="B194" s="105"/>
      <c r="C194" s="223"/>
      <c r="D194" s="74">
        <f t="shared" si="6"/>
        <v>0</v>
      </c>
      <c r="E194" s="106" t="s">
        <v>181</v>
      </c>
    </row>
    <row r="195" spans="1:7" s="94" customFormat="1" hidden="1">
      <c r="A195" s="374"/>
      <c r="B195" s="105"/>
      <c r="C195" s="223"/>
      <c r="D195" s="74">
        <f t="shared" si="6"/>
        <v>0</v>
      </c>
      <c r="E195" s="106" t="s">
        <v>181</v>
      </c>
    </row>
    <row r="196" spans="1:7" s="94" customFormat="1" hidden="1">
      <c r="A196" s="374"/>
      <c r="B196" s="105"/>
      <c r="C196" s="223"/>
      <c r="D196" s="74">
        <f t="shared" si="6"/>
        <v>0</v>
      </c>
      <c r="E196" s="106" t="s">
        <v>181</v>
      </c>
    </row>
    <row r="197" spans="1:7" s="94" customFormat="1" hidden="1">
      <c r="A197" s="374"/>
      <c r="B197" s="105"/>
      <c r="C197" s="223"/>
      <c r="D197" s="74">
        <f t="shared" si="6"/>
        <v>0</v>
      </c>
      <c r="E197" s="106" t="s">
        <v>181</v>
      </c>
      <c r="F197" s="83"/>
      <c r="G197" s="83"/>
    </row>
    <row r="198" spans="1:7" s="94" customFormat="1" hidden="1">
      <c r="A198" s="374"/>
      <c r="B198" s="105"/>
      <c r="C198" s="223"/>
      <c r="D198" s="74">
        <f t="shared" si="6"/>
        <v>0</v>
      </c>
      <c r="E198" s="106" t="s">
        <v>181</v>
      </c>
    </row>
    <row r="199" spans="1:7" s="94" customFormat="1" hidden="1">
      <c r="A199" s="374"/>
      <c r="B199" s="105"/>
      <c r="C199" s="223"/>
      <c r="D199" s="74">
        <f t="shared" si="6"/>
        <v>0</v>
      </c>
      <c r="E199" s="106" t="s">
        <v>181</v>
      </c>
    </row>
    <row r="200" spans="1:7" s="94" customFormat="1" hidden="1">
      <c r="A200" s="374"/>
      <c r="B200" s="105"/>
      <c r="C200" s="223"/>
      <c r="D200" s="74">
        <f t="shared" si="6"/>
        <v>0</v>
      </c>
      <c r="E200" s="106" t="s">
        <v>181</v>
      </c>
    </row>
    <row r="201" spans="1:7" s="94" customFormat="1" hidden="1">
      <c r="A201" s="374"/>
      <c r="B201" s="105"/>
      <c r="C201" s="223"/>
      <c r="D201" s="74">
        <f t="shared" ref="D201:D264" si="7">ROUND(B201*C201,2)</f>
        <v>0</v>
      </c>
      <c r="E201" s="106" t="s">
        <v>181</v>
      </c>
      <c r="F201" s="83"/>
      <c r="G201" s="83"/>
    </row>
    <row r="202" spans="1:7" s="94" customFormat="1" hidden="1">
      <c r="A202" s="374"/>
      <c r="B202" s="105"/>
      <c r="C202" s="223"/>
      <c r="D202" s="74">
        <f t="shared" si="7"/>
        <v>0</v>
      </c>
      <c r="E202" s="106" t="s">
        <v>181</v>
      </c>
    </row>
    <row r="203" spans="1:7" s="94" customFormat="1" hidden="1">
      <c r="A203" s="374"/>
      <c r="B203" s="105"/>
      <c r="C203" s="223"/>
      <c r="D203" s="74">
        <f t="shared" si="7"/>
        <v>0</v>
      </c>
      <c r="E203" s="106" t="s">
        <v>181</v>
      </c>
    </row>
    <row r="204" spans="1:7" s="94" customFormat="1" hidden="1">
      <c r="A204" s="374"/>
      <c r="B204" s="105"/>
      <c r="C204" s="223"/>
      <c r="D204" s="74">
        <f t="shared" si="7"/>
        <v>0</v>
      </c>
      <c r="E204" s="106" t="s">
        <v>181</v>
      </c>
    </row>
    <row r="205" spans="1:7" s="94" customFormat="1" hidden="1">
      <c r="A205" s="374"/>
      <c r="B205" s="105"/>
      <c r="C205" s="223"/>
      <c r="D205" s="74">
        <f t="shared" si="7"/>
        <v>0</v>
      </c>
      <c r="E205" s="106" t="s">
        <v>181</v>
      </c>
      <c r="F205" s="83"/>
      <c r="G205" s="83"/>
    </row>
    <row r="206" spans="1:7" s="94" customFormat="1" hidden="1">
      <c r="A206" s="374"/>
      <c r="B206" s="105"/>
      <c r="C206" s="223"/>
      <c r="D206" s="74">
        <f t="shared" si="7"/>
        <v>0</v>
      </c>
      <c r="E206" s="106" t="s">
        <v>181</v>
      </c>
    </row>
    <row r="207" spans="1:7" s="94" customFormat="1" hidden="1">
      <c r="A207" s="374"/>
      <c r="B207" s="105"/>
      <c r="C207" s="223"/>
      <c r="D207" s="74">
        <f t="shared" si="7"/>
        <v>0</v>
      </c>
      <c r="E207" s="106" t="s">
        <v>181</v>
      </c>
    </row>
    <row r="208" spans="1:7" s="94" customFormat="1" hidden="1">
      <c r="A208" s="374"/>
      <c r="B208" s="105"/>
      <c r="C208" s="223"/>
      <c r="D208" s="74">
        <f t="shared" si="7"/>
        <v>0</v>
      </c>
      <c r="E208" s="106" t="s">
        <v>181</v>
      </c>
    </row>
    <row r="209" spans="1:7" s="94" customFormat="1" hidden="1">
      <c r="A209" s="374"/>
      <c r="B209" s="105"/>
      <c r="C209" s="223"/>
      <c r="D209" s="74">
        <f t="shared" si="7"/>
        <v>0</v>
      </c>
      <c r="E209" s="106" t="s">
        <v>181</v>
      </c>
      <c r="F209" s="83"/>
      <c r="G209" s="83"/>
    </row>
    <row r="210" spans="1:7" s="94" customFormat="1" hidden="1">
      <c r="A210" s="374"/>
      <c r="B210" s="105"/>
      <c r="C210" s="223"/>
      <c r="D210" s="74">
        <f t="shared" si="7"/>
        <v>0</v>
      </c>
      <c r="E210" s="106" t="s">
        <v>181</v>
      </c>
    </row>
    <row r="211" spans="1:7" s="94" customFormat="1" hidden="1">
      <c r="A211" s="374"/>
      <c r="B211" s="105"/>
      <c r="C211" s="223"/>
      <c r="D211" s="74">
        <f t="shared" si="7"/>
        <v>0</v>
      </c>
      <c r="E211" s="106" t="s">
        <v>181</v>
      </c>
    </row>
    <row r="212" spans="1:7" s="94" customFormat="1" hidden="1">
      <c r="A212" s="374"/>
      <c r="B212" s="105"/>
      <c r="C212" s="223"/>
      <c r="D212" s="74">
        <f t="shared" si="7"/>
        <v>0</v>
      </c>
      <c r="E212" s="106" t="s">
        <v>181</v>
      </c>
    </row>
    <row r="213" spans="1:7" s="94" customFormat="1" hidden="1">
      <c r="A213" s="374"/>
      <c r="B213" s="105"/>
      <c r="C213" s="223"/>
      <c r="D213" s="74">
        <f t="shared" si="7"/>
        <v>0</v>
      </c>
      <c r="E213" s="106" t="s">
        <v>181</v>
      </c>
      <c r="F213" s="83"/>
      <c r="G213" s="83"/>
    </row>
    <row r="214" spans="1:7" s="94" customFormat="1" hidden="1">
      <c r="A214" s="374"/>
      <c r="B214" s="105"/>
      <c r="C214" s="223"/>
      <c r="D214" s="74">
        <f t="shared" si="7"/>
        <v>0</v>
      </c>
      <c r="E214" s="106" t="s">
        <v>181</v>
      </c>
    </row>
    <row r="215" spans="1:7" s="94" customFormat="1" hidden="1">
      <c r="A215" s="374"/>
      <c r="B215" s="105"/>
      <c r="C215" s="223"/>
      <c r="D215" s="74">
        <f t="shared" si="7"/>
        <v>0</v>
      </c>
      <c r="E215" s="106" t="s">
        <v>181</v>
      </c>
    </row>
    <row r="216" spans="1:7" s="94" customFormat="1" hidden="1">
      <c r="A216" s="374"/>
      <c r="B216" s="105"/>
      <c r="C216" s="223"/>
      <c r="D216" s="74">
        <f t="shared" si="7"/>
        <v>0</v>
      </c>
      <c r="E216" s="106" t="s">
        <v>181</v>
      </c>
    </row>
    <row r="217" spans="1:7" s="94" customFormat="1" hidden="1">
      <c r="A217" s="374"/>
      <c r="B217" s="105"/>
      <c r="C217" s="223"/>
      <c r="D217" s="74">
        <f t="shared" si="7"/>
        <v>0</v>
      </c>
      <c r="E217" s="106" t="s">
        <v>181</v>
      </c>
      <c r="F217" s="83"/>
      <c r="G217" s="83"/>
    </row>
    <row r="218" spans="1:7" s="94" customFormat="1" hidden="1">
      <c r="A218" s="374"/>
      <c r="B218" s="105"/>
      <c r="C218" s="223"/>
      <c r="D218" s="74">
        <f t="shared" si="7"/>
        <v>0</v>
      </c>
      <c r="E218" s="106" t="s">
        <v>181</v>
      </c>
    </row>
    <row r="219" spans="1:7" s="94" customFormat="1" hidden="1">
      <c r="A219" s="374"/>
      <c r="B219" s="105"/>
      <c r="C219" s="223"/>
      <c r="D219" s="74">
        <f t="shared" si="7"/>
        <v>0</v>
      </c>
      <c r="E219" s="106" t="s">
        <v>181</v>
      </c>
    </row>
    <row r="220" spans="1:7" s="94" customFormat="1" hidden="1">
      <c r="A220" s="374"/>
      <c r="B220" s="105"/>
      <c r="C220" s="223"/>
      <c r="D220" s="74">
        <f t="shared" si="7"/>
        <v>0</v>
      </c>
      <c r="E220" s="106" t="s">
        <v>181</v>
      </c>
    </row>
    <row r="221" spans="1:7" s="94" customFormat="1" hidden="1">
      <c r="A221" s="374"/>
      <c r="B221" s="105"/>
      <c r="C221" s="223"/>
      <c r="D221" s="74">
        <f t="shared" si="7"/>
        <v>0</v>
      </c>
      <c r="E221" s="106" t="s">
        <v>181</v>
      </c>
      <c r="F221" s="83"/>
      <c r="G221" s="83"/>
    </row>
    <row r="222" spans="1:7" s="94" customFormat="1" hidden="1">
      <c r="A222" s="374"/>
      <c r="B222" s="105"/>
      <c r="C222" s="223"/>
      <c r="D222" s="74">
        <f t="shared" si="7"/>
        <v>0</v>
      </c>
      <c r="E222" s="106" t="s">
        <v>181</v>
      </c>
    </row>
    <row r="223" spans="1:7" s="94" customFormat="1" hidden="1">
      <c r="A223" s="374"/>
      <c r="B223" s="105"/>
      <c r="C223" s="223"/>
      <c r="D223" s="74">
        <f t="shared" si="7"/>
        <v>0</v>
      </c>
      <c r="E223" s="106" t="s">
        <v>181</v>
      </c>
    </row>
    <row r="224" spans="1:7" s="94" customFormat="1" hidden="1">
      <c r="A224" s="374"/>
      <c r="B224" s="105"/>
      <c r="C224" s="223"/>
      <c r="D224" s="74">
        <f t="shared" si="7"/>
        <v>0</v>
      </c>
      <c r="E224" s="106" t="s">
        <v>181</v>
      </c>
    </row>
    <row r="225" spans="1:7" s="94" customFormat="1" hidden="1">
      <c r="A225" s="374"/>
      <c r="B225" s="105"/>
      <c r="C225" s="223"/>
      <c r="D225" s="74">
        <f t="shared" si="7"/>
        <v>0</v>
      </c>
      <c r="E225" s="106" t="s">
        <v>181</v>
      </c>
      <c r="F225" s="83"/>
      <c r="G225" s="83"/>
    </row>
    <row r="226" spans="1:7" s="94" customFormat="1" hidden="1">
      <c r="A226" s="374"/>
      <c r="B226" s="105"/>
      <c r="C226" s="223"/>
      <c r="D226" s="74">
        <f t="shared" si="7"/>
        <v>0</v>
      </c>
      <c r="E226" s="106" t="s">
        <v>181</v>
      </c>
    </row>
    <row r="227" spans="1:7" s="94" customFormat="1" hidden="1">
      <c r="A227" s="374"/>
      <c r="B227" s="105"/>
      <c r="C227" s="223"/>
      <c r="D227" s="74">
        <f t="shared" si="7"/>
        <v>0</v>
      </c>
      <c r="E227" s="106" t="s">
        <v>181</v>
      </c>
    </row>
    <row r="228" spans="1:7" s="94" customFormat="1" hidden="1">
      <c r="A228" s="374"/>
      <c r="B228" s="105"/>
      <c r="C228" s="223"/>
      <c r="D228" s="74">
        <f t="shared" si="7"/>
        <v>0</v>
      </c>
      <c r="E228" s="106" t="s">
        <v>181</v>
      </c>
    </row>
    <row r="229" spans="1:7" s="94" customFormat="1" hidden="1">
      <c r="A229" s="374"/>
      <c r="B229" s="105"/>
      <c r="C229" s="223"/>
      <c r="D229" s="74">
        <f t="shared" si="7"/>
        <v>0</v>
      </c>
      <c r="E229" s="106" t="s">
        <v>181</v>
      </c>
      <c r="F229" s="83"/>
      <c r="G229" s="83"/>
    </row>
    <row r="230" spans="1:7" s="94" customFormat="1" hidden="1">
      <c r="A230" s="374"/>
      <c r="B230" s="105"/>
      <c r="C230" s="223"/>
      <c r="D230" s="74">
        <f t="shared" si="7"/>
        <v>0</v>
      </c>
      <c r="E230" s="106" t="s">
        <v>181</v>
      </c>
    </row>
    <row r="231" spans="1:7" s="94" customFormat="1" hidden="1">
      <c r="A231" s="374"/>
      <c r="B231" s="105"/>
      <c r="C231" s="223"/>
      <c r="D231" s="74">
        <f t="shared" si="7"/>
        <v>0</v>
      </c>
      <c r="E231" s="106" t="s">
        <v>181</v>
      </c>
    </row>
    <row r="232" spans="1:7" s="94" customFormat="1" hidden="1">
      <c r="A232" s="374"/>
      <c r="B232" s="105"/>
      <c r="C232" s="223"/>
      <c r="D232" s="74">
        <f t="shared" si="7"/>
        <v>0</v>
      </c>
      <c r="E232" s="106" t="s">
        <v>181</v>
      </c>
    </row>
    <row r="233" spans="1:7" s="94" customFormat="1" hidden="1">
      <c r="A233" s="374"/>
      <c r="B233" s="105"/>
      <c r="C233" s="223"/>
      <c r="D233" s="74">
        <f t="shared" si="7"/>
        <v>0</v>
      </c>
      <c r="E233" s="106" t="s">
        <v>181</v>
      </c>
      <c r="F233" s="83"/>
      <c r="G233" s="83"/>
    </row>
    <row r="234" spans="1:7" s="94" customFormat="1" hidden="1">
      <c r="A234" s="374"/>
      <c r="B234" s="105"/>
      <c r="C234" s="223"/>
      <c r="D234" s="74">
        <f t="shared" si="7"/>
        <v>0</v>
      </c>
      <c r="E234" s="106" t="s">
        <v>181</v>
      </c>
    </row>
    <row r="235" spans="1:7" s="94" customFormat="1" hidden="1">
      <c r="A235" s="374"/>
      <c r="B235" s="105"/>
      <c r="C235" s="223"/>
      <c r="D235" s="74">
        <f t="shared" si="7"/>
        <v>0</v>
      </c>
      <c r="E235" s="106" t="s">
        <v>181</v>
      </c>
    </row>
    <row r="236" spans="1:7" s="94" customFormat="1" hidden="1">
      <c r="A236" s="374"/>
      <c r="B236" s="105"/>
      <c r="C236" s="223"/>
      <c r="D236" s="74">
        <f t="shared" si="7"/>
        <v>0</v>
      </c>
      <c r="E236" s="106" t="s">
        <v>181</v>
      </c>
    </row>
    <row r="237" spans="1:7" s="94" customFormat="1" hidden="1">
      <c r="A237" s="374"/>
      <c r="B237" s="105"/>
      <c r="C237" s="223"/>
      <c r="D237" s="74">
        <f t="shared" si="7"/>
        <v>0</v>
      </c>
      <c r="E237" s="106" t="s">
        <v>181</v>
      </c>
      <c r="F237" s="83"/>
      <c r="G237" s="83"/>
    </row>
    <row r="238" spans="1:7" s="94" customFormat="1" hidden="1">
      <c r="A238" s="374"/>
      <c r="B238" s="105"/>
      <c r="C238" s="223"/>
      <c r="D238" s="74">
        <f t="shared" si="7"/>
        <v>0</v>
      </c>
      <c r="E238" s="106" t="s">
        <v>181</v>
      </c>
    </row>
    <row r="239" spans="1:7" s="94" customFormat="1" hidden="1">
      <c r="A239" s="374"/>
      <c r="B239" s="105"/>
      <c r="C239" s="223"/>
      <c r="D239" s="74">
        <f t="shared" si="7"/>
        <v>0</v>
      </c>
      <c r="E239" s="106" t="s">
        <v>181</v>
      </c>
    </row>
    <row r="240" spans="1:7" s="94" customFormat="1" hidden="1">
      <c r="A240" s="374"/>
      <c r="B240" s="105"/>
      <c r="C240" s="223"/>
      <c r="D240" s="74">
        <f t="shared" si="7"/>
        <v>0</v>
      </c>
      <c r="E240" s="106" t="s">
        <v>181</v>
      </c>
    </row>
    <row r="241" spans="1:7" s="94" customFormat="1" hidden="1">
      <c r="A241" s="374"/>
      <c r="B241" s="105"/>
      <c r="C241" s="223"/>
      <c r="D241" s="74">
        <f t="shared" si="7"/>
        <v>0</v>
      </c>
      <c r="E241" s="106" t="s">
        <v>181</v>
      </c>
      <c r="F241" s="83"/>
      <c r="G241" s="83"/>
    </row>
    <row r="242" spans="1:7" s="94" customFormat="1" hidden="1">
      <c r="A242" s="374"/>
      <c r="B242" s="105"/>
      <c r="C242" s="223"/>
      <c r="D242" s="74">
        <f t="shared" si="7"/>
        <v>0</v>
      </c>
      <c r="E242" s="106" t="s">
        <v>181</v>
      </c>
    </row>
    <row r="243" spans="1:7" s="94" customFormat="1" hidden="1">
      <c r="A243" s="374"/>
      <c r="B243" s="105"/>
      <c r="C243" s="223"/>
      <c r="D243" s="74">
        <f t="shared" si="7"/>
        <v>0</v>
      </c>
      <c r="E243" s="106" t="s">
        <v>181</v>
      </c>
    </row>
    <row r="244" spans="1:7" s="94" customFormat="1" hidden="1">
      <c r="A244" s="374"/>
      <c r="B244" s="105"/>
      <c r="C244" s="223"/>
      <c r="D244" s="74">
        <f t="shared" si="7"/>
        <v>0</v>
      </c>
      <c r="E244" s="106" t="s">
        <v>181</v>
      </c>
    </row>
    <row r="245" spans="1:7" s="94" customFormat="1" hidden="1">
      <c r="A245" s="374"/>
      <c r="B245" s="105"/>
      <c r="C245" s="223"/>
      <c r="D245" s="74">
        <f t="shared" si="7"/>
        <v>0</v>
      </c>
      <c r="E245" s="106" t="s">
        <v>181</v>
      </c>
      <c r="F245" s="83"/>
      <c r="G245" s="83"/>
    </row>
    <row r="246" spans="1:7" s="94" customFormat="1" hidden="1">
      <c r="A246" s="374"/>
      <c r="B246" s="105"/>
      <c r="C246" s="223"/>
      <c r="D246" s="74">
        <f t="shared" si="7"/>
        <v>0</v>
      </c>
      <c r="E246" s="106" t="s">
        <v>181</v>
      </c>
    </row>
    <row r="247" spans="1:7" s="94" customFormat="1" hidden="1">
      <c r="A247" s="374"/>
      <c r="B247" s="105"/>
      <c r="C247" s="223"/>
      <c r="D247" s="74">
        <f t="shared" si="7"/>
        <v>0</v>
      </c>
      <c r="E247" s="106" t="s">
        <v>181</v>
      </c>
    </row>
    <row r="248" spans="1:7" s="94" customFormat="1" hidden="1">
      <c r="A248" s="374"/>
      <c r="B248" s="105"/>
      <c r="C248" s="223"/>
      <c r="D248" s="74">
        <f t="shared" si="7"/>
        <v>0</v>
      </c>
      <c r="E248" s="106" t="s">
        <v>181</v>
      </c>
    </row>
    <row r="249" spans="1:7" s="94" customFormat="1" hidden="1">
      <c r="A249" s="374"/>
      <c r="B249" s="105"/>
      <c r="C249" s="223"/>
      <c r="D249" s="74">
        <f t="shared" si="7"/>
        <v>0</v>
      </c>
      <c r="E249" s="106" t="s">
        <v>181</v>
      </c>
      <c r="F249" s="83"/>
      <c r="G249" s="83"/>
    </row>
    <row r="250" spans="1:7" s="94" customFormat="1" hidden="1">
      <c r="A250" s="374"/>
      <c r="B250" s="105"/>
      <c r="C250" s="223"/>
      <c r="D250" s="74">
        <f t="shared" si="7"/>
        <v>0</v>
      </c>
      <c r="E250" s="106" t="s">
        <v>181</v>
      </c>
    </row>
    <row r="251" spans="1:7" s="94" customFormat="1" hidden="1">
      <c r="A251" s="374"/>
      <c r="B251" s="105"/>
      <c r="C251" s="223"/>
      <c r="D251" s="74">
        <f t="shared" si="7"/>
        <v>0</v>
      </c>
      <c r="E251" s="106" t="s">
        <v>181</v>
      </c>
    </row>
    <row r="252" spans="1:7" s="94" customFormat="1" hidden="1">
      <c r="A252" s="374"/>
      <c r="B252" s="105"/>
      <c r="C252" s="223"/>
      <c r="D252" s="74">
        <f t="shared" si="7"/>
        <v>0</v>
      </c>
      <c r="E252" s="106" t="s">
        <v>181</v>
      </c>
    </row>
    <row r="253" spans="1:7" s="94" customFormat="1" hidden="1">
      <c r="A253" s="374"/>
      <c r="B253" s="105"/>
      <c r="C253" s="223"/>
      <c r="D253" s="74">
        <f t="shared" si="7"/>
        <v>0</v>
      </c>
      <c r="E253" s="106" t="s">
        <v>181</v>
      </c>
      <c r="F253" s="83"/>
      <c r="G253" s="83"/>
    </row>
    <row r="254" spans="1:7" s="94" customFormat="1" hidden="1">
      <c r="A254" s="374"/>
      <c r="B254" s="105"/>
      <c r="C254" s="223"/>
      <c r="D254" s="74">
        <f t="shared" si="7"/>
        <v>0</v>
      </c>
      <c r="E254" s="106" t="s">
        <v>181</v>
      </c>
    </row>
    <row r="255" spans="1:7" s="94" customFormat="1" hidden="1">
      <c r="A255" s="374"/>
      <c r="B255" s="105"/>
      <c r="C255" s="223"/>
      <c r="D255" s="74">
        <f t="shared" si="7"/>
        <v>0</v>
      </c>
      <c r="E255" s="106" t="s">
        <v>181</v>
      </c>
    </row>
    <row r="256" spans="1:7" s="94" customFormat="1" hidden="1">
      <c r="A256" s="374"/>
      <c r="B256" s="105"/>
      <c r="C256" s="223"/>
      <c r="D256" s="74">
        <f t="shared" si="7"/>
        <v>0</v>
      </c>
      <c r="E256" s="106" t="s">
        <v>181</v>
      </c>
    </row>
    <row r="257" spans="1:24" s="94" customFormat="1" hidden="1">
      <c r="A257" s="374"/>
      <c r="B257" s="105"/>
      <c r="C257" s="223"/>
      <c r="D257" s="74">
        <f t="shared" si="7"/>
        <v>0</v>
      </c>
      <c r="E257" s="106" t="s">
        <v>181</v>
      </c>
      <c r="F257" s="83"/>
      <c r="G257" s="83"/>
    </row>
    <row r="258" spans="1:24" s="94" customFormat="1" hidden="1">
      <c r="A258" s="374"/>
      <c r="B258" s="105"/>
      <c r="C258" s="223"/>
      <c r="D258" s="74">
        <f t="shared" si="7"/>
        <v>0</v>
      </c>
      <c r="E258" s="106" t="s">
        <v>181</v>
      </c>
    </row>
    <row r="259" spans="1:24" s="94" customFormat="1" hidden="1">
      <c r="A259" s="374"/>
      <c r="B259" s="105"/>
      <c r="C259" s="223"/>
      <c r="D259" s="74">
        <f t="shared" si="7"/>
        <v>0</v>
      </c>
      <c r="E259" s="106" t="s">
        <v>181</v>
      </c>
    </row>
    <row r="260" spans="1:24" s="94" customFormat="1" hidden="1">
      <c r="A260" s="374"/>
      <c r="B260" s="105"/>
      <c r="C260" s="223"/>
      <c r="D260" s="74">
        <f t="shared" si="7"/>
        <v>0</v>
      </c>
      <c r="E260" s="106" t="s">
        <v>181</v>
      </c>
    </row>
    <row r="261" spans="1:24" s="94" customFormat="1" hidden="1">
      <c r="A261" s="374"/>
      <c r="B261" s="105"/>
      <c r="C261" s="223"/>
      <c r="D261" s="74">
        <f t="shared" si="7"/>
        <v>0</v>
      </c>
      <c r="E261" s="106" t="s">
        <v>181</v>
      </c>
      <c r="F261" s="83"/>
      <c r="G261" s="83"/>
    </row>
    <row r="262" spans="1:24" s="94" customFormat="1" hidden="1">
      <c r="A262" s="374"/>
      <c r="B262" s="105"/>
      <c r="C262" s="223"/>
      <c r="D262" s="74">
        <f t="shared" si="7"/>
        <v>0</v>
      </c>
      <c r="E262" s="106" t="s">
        <v>181</v>
      </c>
    </row>
    <row r="263" spans="1:24" s="94" customFormat="1" hidden="1">
      <c r="A263" s="374"/>
      <c r="B263" s="105"/>
      <c r="C263" s="223"/>
      <c r="D263" s="74">
        <f t="shared" si="7"/>
        <v>0</v>
      </c>
      <c r="E263" s="106" t="s">
        <v>181</v>
      </c>
    </row>
    <row r="264" spans="1:24" s="94" customFormat="1" hidden="1">
      <c r="A264" s="374"/>
      <c r="B264" s="105"/>
      <c r="C264" s="223"/>
      <c r="D264" s="74">
        <f t="shared" si="7"/>
        <v>0</v>
      </c>
      <c r="E264" s="106" t="s">
        <v>181</v>
      </c>
    </row>
    <row r="265" spans="1:24" s="94" customFormat="1">
      <c r="A265" s="374"/>
      <c r="B265" s="105"/>
      <c r="C265" s="223"/>
      <c r="D265" s="246">
        <f>ROUND(B265*C265,2)</f>
        <v>0</v>
      </c>
      <c r="E265" s="106" t="s">
        <v>181</v>
      </c>
    </row>
    <row r="266" spans="1:24" s="94" customFormat="1">
      <c r="A266" s="199"/>
      <c r="B266" s="175"/>
      <c r="C266" s="183" t="s">
        <v>182</v>
      </c>
      <c r="D266" s="260">
        <f>ROUND(SUBTOTAL(109,D135:D265),2)</f>
        <v>0</v>
      </c>
      <c r="E266" s="106" t="s">
        <v>181</v>
      </c>
      <c r="G266" s="109" t="s">
        <v>195</v>
      </c>
    </row>
    <row r="267" spans="1:24">
      <c r="D267" s="248"/>
      <c r="E267" s="106" t="s">
        <v>183</v>
      </c>
    </row>
    <row r="268" spans="1:24">
      <c r="B268" s="517" t="s">
        <v>216</v>
      </c>
      <c r="C268" s="517"/>
      <c r="D268" s="74">
        <f>+D134+D266</f>
        <v>0</v>
      </c>
      <c r="E268" s="94" t="s">
        <v>183</v>
      </c>
      <c r="G268" s="129" t="s">
        <v>185</v>
      </c>
    </row>
    <row r="269" spans="1:24" s="94" customFormat="1">
      <c r="C269" s="122"/>
      <c r="D269" s="98"/>
      <c r="E269" s="239" t="s">
        <v>183</v>
      </c>
      <c r="P269" s="112"/>
      <c r="Q269" s="112"/>
      <c r="R269" s="112"/>
      <c r="S269" s="112"/>
      <c r="T269" s="515"/>
      <c r="U269" s="515"/>
      <c r="V269" s="112"/>
      <c r="W269" s="112"/>
      <c r="X269" s="371"/>
    </row>
    <row r="270" spans="1:24" s="94" customFormat="1">
      <c r="A270" s="206" t="s">
        <v>217</v>
      </c>
      <c r="B270" s="99"/>
      <c r="C270" s="99"/>
      <c r="D270" s="100"/>
      <c r="E270" s="94" t="s">
        <v>178</v>
      </c>
      <c r="G270" s="130" t="s">
        <v>187</v>
      </c>
      <c r="P270" s="514"/>
      <c r="Q270" s="514"/>
      <c r="R270" s="112"/>
      <c r="S270" s="112"/>
      <c r="T270" s="513"/>
      <c r="U270" s="513"/>
      <c r="V270" s="112"/>
      <c r="W270" s="112"/>
      <c r="X270" s="120"/>
    </row>
    <row r="271" spans="1:24" s="94" customFormat="1" ht="45" customHeight="1">
      <c r="A271" s="509"/>
      <c r="B271" s="510"/>
      <c r="C271" s="510"/>
      <c r="D271" s="511"/>
      <c r="E271" s="94" t="s">
        <v>178</v>
      </c>
      <c r="G271" s="506" t="s">
        <v>188</v>
      </c>
      <c r="H271" s="506"/>
      <c r="I271" s="506"/>
      <c r="J271" s="506"/>
      <c r="K271" s="506"/>
      <c r="L271" s="506"/>
      <c r="M271" s="506"/>
      <c r="N271" s="506"/>
      <c r="O271" s="506"/>
      <c r="P271" s="514"/>
      <c r="Q271" s="514"/>
      <c r="R271" s="112"/>
      <c r="S271" s="112"/>
      <c r="T271" s="514"/>
      <c r="U271" s="514"/>
      <c r="V271" s="112"/>
      <c r="W271" s="112"/>
      <c r="X271" s="121"/>
    </row>
    <row r="272" spans="1:24">
      <c r="E272" s="239" t="s">
        <v>181</v>
      </c>
    </row>
    <row r="273" spans="1:15" s="94" customFormat="1">
      <c r="A273" s="206" t="s">
        <v>218</v>
      </c>
      <c r="B273" s="103"/>
      <c r="C273" s="103"/>
      <c r="D273" s="104"/>
      <c r="E273" s="239" t="s">
        <v>181</v>
      </c>
      <c r="G273" s="130" t="s">
        <v>187</v>
      </c>
    </row>
    <row r="274" spans="1:15" s="94" customFormat="1" ht="45" customHeight="1">
      <c r="A274" s="509"/>
      <c r="B274" s="510"/>
      <c r="C274" s="510"/>
      <c r="D274" s="511"/>
      <c r="E274" s="239" t="s">
        <v>181</v>
      </c>
      <c r="G274" s="506" t="s">
        <v>188</v>
      </c>
      <c r="H274" s="506"/>
      <c r="I274" s="506"/>
      <c r="J274" s="506"/>
      <c r="K274" s="506"/>
      <c r="L274" s="506"/>
      <c r="M274" s="506"/>
      <c r="N274" s="506"/>
      <c r="O274" s="506"/>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A274:D274"/>
    <mergeCell ref="B268:C268"/>
    <mergeCell ref="A1:C1"/>
    <mergeCell ref="A2:D2"/>
    <mergeCell ref="A271:D271"/>
    <mergeCell ref="G271:O271"/>
    <mergeCell ref="G274:O274"/>
    <mergeCell ref="T271:U271"/>
    <mergeCell ref="T269:U269"/>
    <mergeCell ref="P270:Q270"/>
    <mergeCell ref="T270:U270"/>
    <mergeCell ref="P271:Q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view="pageBreakPreview" zoomScaleNormal="100" zoomScaleSheetLayoutView="100" workbookViewId="0">
      <selection activeCell="A7" sqref="A7:B7"/>
    </sheetView>
  </sheetViews>
  <sheetFormatPr defaultColWidth="9.140625" defaultRowHeight="14.45"/>
  <cols>
    <col min="1" max="1" width="95.28515625" style="8" customWidth="1"/>
    <col min="2" max="2" width="19.140625" style="8" customWidth="1"/>
    <col min="3" max="3" width="18.7109375" style="8" customWidth="1"/>
    <col min="4" max="4" width="11" hidden="1" customWidth="1"/>
    <col min="5" max="5" width="2.85546875" style="8" customWidth="1"/>
    <col min="6" max="16384" width="9.140625" style="8"/>
  </cols>
  <sheetData>
    <row r="1" spans="1:5" ht="20.25" customHeight="1">
      <c r="A1" s="504" t="s">
        <v>167</v>
      </c>
      <c r="B1" s="504"/>
      <c r="C1" s="8">
        <f>+'Section A'!B2</f>
        <v>0</v>
      </c>
      <c r="D1" s="50" t="s">
        <v>176</v>
      </c>
    </row>
    <row r="2" spans="1:5" ht="66.75" customHeight="1">
      <c r="A2" s="520" t="s">
        <v>219</v>
      </c>
      <c r="B2" s="520"/>
      <c r="C2" s="520"/>
      <c r="D2" s="8" t="s">
        <v>183</v>
      </c>
      <c r="E2" s="16"/>
    </row>
    <row r="3" spans="1:5" ht="13.5" customHeight="1">
      <c r="A3" s="524" t="s">
        <v>220</v>
      </c>
      <c r="B3" s="525"/>
      <c r="C3" s="525"/>
      <c r="D3" t="s">
        <v>183</v>
      </c>
      <c r="E3" s="16"/>
    </row>
    <row r="4" spans="1:5" ht="90" customHeight="1">
      <c r="A4" s="520" t="s">
        <v>221</v>
      </c>
      <c r="B4" s="520"/>
      <c r="C4" s="520"/>
      <c r="D4" s="238" t="s">
        <v>183</v>
      </c>
      <c r="E4" s="16"/>
    </row>
    <row r="5" spans="1:5" ht="8.25" customHeight="1">
      <c r="A5" s="526"/>
      <c r="B5" s="526"/>
      <c r="C5" s="526"/>
      <c r="D5" s="106" t="s">
        <v>183</v>
      </c>
      <c r="E5" s="16"/>
    </row>
    <row r="6" spans="1:5" ht="30" customHeight="1">
      <c r="A6" s="521" t="s">
        <v>212</v>
      </c>
      <c r="B6" s="522"/>
      <c r="C6" s="257" t="s">
        <v>222</v>
      </c>
      <c r="D6" s="106" t="s">
        <v>178</v>
      </c>
      <c r="E6" s="16"/>
    </row>
    <row r="7" spans="1:5" s="94" customFormat="1">
      <c r="A7" s="523"/>
      <c r="B7" s="523"/>
      <c r="C7" s="223">
        <v>0</v>
      </c>
      <c r="D7" s="106" t="s">
        <v>178</v>
      </c>
      <c r="E7" s="83"/>
    </row>
    <row r="8" spans="1:5" s="94" customFormat="1">
      <c r="A8" s="519"/>
      <c r="B8" s="519"/>
      <c r="C8" s="123">
        <v>0</v>
      </c>
      <c r="D8" s="106" t="s">
        <v>178</v>
      </c>
      <c r="E8" s="83"/>
    </row>
    <row r="9" spans="1:5" s="94" customFormat="1">
      <c r="A9" s="519"/>
      <c r="B9" s="519"/>
      <c r="C9" s="123">
        <v>0</v>
      </c>
      <c r="D9" s="106" t="s">
        <v>178</v>
      </c>
      <c r="E9" s="83"/>
    </row>
    <row r="10" spans="1:5" s="94" customFormat="1" hidden="1">
      <c r="A10" s="519"/>
      <c r="B10" s="519"/>
      <c r="C10" s="123">
        <v>0</v>
      </c>
      <c r="D10" s="106" t="s">
        <v>178</v>
      </c>
      <c r="E10" s="83"/>
    </row>
    <row r="11" spans="1:5" s="94" customFormat="1" hidden="1">
      <c r="A11" s="519"/>
      <c r="B11" s="519"/>
      <c r="C11" s="123">
        <v>0</v>
      </c>
      <c r="D11" s="106" t="s">
        <v>178</v>
      </c>
      <c r="E11" s="83"/>
    </row>
    <row r="12" spans="1:5" s="94" customFormat="1" hidden="1">
      <c r="A12" s="519"/>
      <c r="B12" s="519"/>
      <c r="C12" s="123">
        <v>0</v>
      </c>
      <c r="D12" s="106" t="s">
        <v>178</v>
      </c>
      <c r="E12" s="83"/>
    </row>
    <row r="13" spans="1:5" s="94" customFormat="1" hidden="1">
      <c r="A13" s="519"/>
      <c r="B13" s="519"/>
      <c r="C13" s="123">
        <v>0</v>
      </c>
      <c r="D13" s="106" t="s">
        <v>178</v>
      </c>
      <c r="E13" s="83"/>
    </row>
    <row r="14" spans="1:5" s="94" customFormat="1" hidden="1">
      <c r="A14" s="519"/>
      <c r="B14" s="519"/>
      <c r="C14" s="123">
        <v>0</v>
      </c>
      <c r="D14" s="106" t="s">
        <v>178</v>
      </c>
      <c r="E14" s="83"/>
    </row>
    <row r="15" spans="1:5" s="94" customFormat="1" hidden="1">
      <c r="A15" s="519"/>
      <c r="B15" s="519"/>
      <c r="C15" s="123">
        <v>0</v>
      </c>
      <c r="D15" s="106" t="s">
        <v>178</v>
      </c>
      <c r="E15" s="83"/>
    </row>
    <row r="16" spans="1:5" s="94" customFormat="1" hidden="1">
      <c r="A16" s="519"/>
      <c r="B16" s="519"/>
      <c r="C16" s="123">
        <v>0</v>
      </c>
      <c r="D16" s="106" t="s">
        <v>178</v>
      </c>
      <c r="E16" s="83"/>
    </row>
    <row r="17" spans="1:5" s="94" customFormat="1" hidden="1">
      <c r="A17" s="519"/>
      <c r="B17" s="519"/>
      <c r="C17" s="123">
        <v>0</v>
      </c>
      <c r="D17" s="106" t="s">
        <v>178</v>
      </c>
      <c r="E17" s="83"/>
    </row>
    <row r="18" spans="1:5" s="94" customFormat="1" hidden="1">
      <c r="A18" s="519"/>
      <c r="B18" s="519"/>
      <c r="C18" s="123">
        <v>0</v>
      </c>
      <c r="D18" s="106" t="s">
        <v>178</v>
      </c>
      <c r="E18" s="83"/>
    </row>
    <row r="19" spans="1:5" s="94" customFormat="1" hidden="1">
      <c r="A19" s="519"/>
      <c r="B19" s="519"/>
      <c r="C19" s="123">
        <v>0</v>
      </c>
      <c r="D19" s="106" t="s">
        <v>178</v>
      </c>
      <c r="E19" s="83"/>
    </row>
    <row r="20" spans="1:5" s="94" customFormat="1" hidden="1">
      <c r="A20" s="519"/>
      <c r="B20" s="519"/>
      <c r="C20" s="123">
        <v>0</v>
      </c>
      <c r="D20" s="106" t="s">
        <v>178</v>
      </c>
      <c r="E20" s="83"/>
    </row>
    <row r="21" spans="1:5" s="94" customFormat="1" hidden="1">
      <c r="A21" s="519"/>
      <c r="B21" s="519"/>
      <c r="C21" s="123">
        <v>0</v>
      </c>
      <c r="D21" s="106" t="s">
        <v>178</v>
      </c>
      <c r="E21" s="83"/>
    </row>
    <row r="22" spans="1:5" s="94" customFormat="1" hidden="1">
      <c r="A22" s="519"/>
      <c r="B22" s="519"/>
      <c r="C22" s="123">
        <v>0</v>
      </c>
      <c r="D22" s="106" t="s">
        <v>178</v>
      </c>
      <c r="E22" s="83"/>
    </row>
    <row r="23" spans="1:5" s="94" customFormat="1" hidden="1">
      <c r="A23" s="519"/>
      <c r="B23" s="519"/>
      <c r="C23" s="123">
        <v>0</v>
      </c>
      <c r="D23" s="106" t="s">
        <v>178</v>
      </c>
      <c r="E23" s="83"/>
    </row>
    <row r="24" spans="1:5" s="94" customFormat="1" hidden="1">
      <c r="A24" s="519"/>
      <c r="B24" s="519"/>
      <c r="C24" s="123">
        <v>0</v>
      </c>
      <c r="D24" s="106" t="s">
        <v>178</v>
      </c>
      <c r="E24" s="83"/>
    </row>
    <row r="25" spans="1:5" s="94" customFormat="1" hidden="1">
      <c r="A25" s="519"/>
      <c r="B25" s="519"/>
      <c r="C25" s="123">
        <v>0</v>
      </c>
      <c r="D25" s="106" t="s">
        <v>178</v>
      </c>
      <c r="E25" s="83"/>
    </row>
    <row r="26" spans="1:5" s="94" customFormat="1" hidden="1">
      <c r="A26" s="519"/>
      <c r="B26" s="519"/>
      <c r="C26" s="123">
        <v>0</v>
      </c>
      <c r="D26" s="106" t="s">
        <v>178</v>
      </c>
      <c r="E26" s="83"/>
    </row>
    <row r="27" spans="1:5" s="94" customFormat="1" hidden="1">
      <c r="A27" s="519"/>
      <c r="B27" s="519"/>
      <c r="C27" s="123">
        <v>0</v>
      </c>
      <c r="D27" s="106" t="s">
        <v>178</v>
      </c>
      <c r="E27" s="83"/>
    </row>
    <row r="28" spans="1:5" s="94" customFormat="1" hidden="1">
      <c r="A28" s="519"/>
      <c r="B28" s="519"/>
      <c r="C28" s="123">
        <v>0</v>
      </c>
      <c r="D28" s="106" t="s">
        <v>178</v>
      </c>
      <c r="E28" s="83"/>
    </row>
    <row r="29" spans="1:5" s="94" customFormat="1" hidden="1">
      <c r="A29" s="519"/>
      <c r="B29" s="519"/>
      <c r="C29" s="123">
        <v>0</v>
      </c>
      <c r="D29" s="106" t="s">
        <v>178</v>
      </c>
      <c r="E29" s="83"/>
    </row>
    <row r="30" spans="1:5" s="94" customFormat="1" hidden="1">
      <c r="A30" s="519"/>
      <c r="B30" s="519"/>
      <c r="C30" s="123">
        <v>0</v>
      </c>
      <c r="D30" s="106" t="s">
        <v>178</v>
      </c>
      <c r="E30" s="83"/>
    </row>
    <row r="31" spans="1:5" s="94" customFormat="1" hidden="1">
      <c r="A31" s="519"/>
      <c r="B31" s="519"/>
      <c r="C31" s="123">
        <v>0</v>
      </c>
      <c r="D31" s="106" t="s">
        <v>178</v>
      </c>
      <c r="E31" s="83"/>
    </row>
    <row r="32" spans="1:5" s="94" customFormat="1" hidden="1">
      <c r="A32" s="519"/>
      <c r="B32" s="519"/>
      <c r="C32" s="123">
        <v>0</v>
      </c>
      <c r="D32" s="106" t="s">
        <v>178</v>
      </c>
      <c r="E32" s="83"/>
    </row>
    <row r="33" spans="1:5" s="94" customFormat="1" hidden="1">
      <c r="A33" s="519"/>
      <c r="B33" s="519"/>
      <c r="C33" s="123">
        <v>0</v>
      </c>
      <c r="D33" s="106" t="s">
        <v>178</v>
      </c>
      <c r="E33" s="83"/>
    </row>
    <row r="34" spans="1:5" s="94" customFormat="1" hidden="1">
      <c r="A34" s="519"/>
      <c r="B34" s="519"/>
      <c r="C34" s="123">
        <v>0</v>
      </c>
      <c r="D34" s="106" t="s">
        <v>178</v>
      </c>
      <c r="E34" s="83"/>
    </row>
    <row r="35" spans="1:5" s="94" customFormat="1" hidden="1">
      <c r="A35" s="519"/>
      <c r="B35" s="519"/>
      <c r="C35" s="123">
        <v>0</v>
      </c>
      <c r="D35" s="106" t="s">
        <v>178</v>
      </c>
      <c r="E35" s="83"/>
    </row>
    <row r="36" spans="1:5" s="94" customFormat="1" hidden="1">
      <c r="A36" s="519"/>
      <c r="B36" s="519"/>
      <c r="C36" s="123">
        <v>0</v>
      </c>
      <c r="D36" s="106" t="s">
        <v>178</v>
      </c>
      <c r="E36" s="83"/>
    </row>
    <row r="37" spans="1:5" s="94" customFormat="1" hidden="1">
      <c r="A37" s="519"/>
      <c r="B37" s="519"/>
      <c r="C37" s="123">
        <v>0</v>
      </c>
      <c r="D37" s="106" t="s">
        <v>178</v>
      </c>
      <c r="E37" s="83"/>
    </row>
    <row r="38" spans="1:5" s="94" customFormat="1" hidden="1">
      <c r="A38" s="519"/>
      <c r="B38" s="519"/>
      <c r="C38" s="123">
        <v>0</v>
      </c>
      <c r="D38" s="106" t="s">
        <v>178</v>
      </c>
      <c r="E38" s="83"/>
    </row>
    <row r="39" spans="1:5" s="94" customFormat="1" hidden="1">
      <c r="A39" s="519"/>
      <c r="B39" s="519"/>
      <c r="C39" s="123">
        <v>0</v>
      </c>
      <c r="D39" s="106" t="s">
        <v>178</v>
      </c>
      <c r="E39" s="83"/>
    </row>
    <row r="40" spans="1:5" s="94" customFormat="1" hidden="1">
      <c r="A40" s="519"/>
      <c r="B40" s="519"/>
      <c r="C40" s="123">
        <v>0</v>
      </c>
      <c r="D40" s="106" t="s">
        <v>178</v>
      </c>
      <c r="E40" s="83"/>
    </row>
    <row r="41" spans="1:5" s="94" customFormat="1" hidden="1">
      <c r="A41" s="519"/>
      <c r="B41" s="519"/>
      <c r="C41" s="123">
        <v>0</v>
      </c>
      <c r="D41" s="106" t="s">
        <v>178</v>
      </c>
      <c r="E41" s="83"/>
    </row>
    <row r="42" spans="1:5" s="94" customFormat="1" hidden="1">
      <c r="A42" s="519"/>
      <c r="B42" s="519"/>
      <c r="C42" s="123">
        <v>0</v>
      </c>
      <c r="D42" s="106" t="s">
        <v>178</v>
      </c>
      <c r="E42" s="83"/>
    </row>
    <row r="43" spans="1:5" s="94" customFormat="1" hidden="1">
      <c r="A43" s="519"/>
      <c r="B43" s="519"/>
      <c r="C43" s="123">
        <v>0</v>
      </c>
      <c r="D43" s="106" t="s">
        <v>178</v>
      </c>
      <c r="E43" s="83"/>
    </row>
    <row r="44" spans="1:5" s="94" customFormat="1" hidden="1">
      <c r="A44" s="519"/>
      <c r="B44" s="519"/>
      <c r="C44" s="123">
        <v>0</v>
      </c>
      <c r="D44" s="106" t="s">
        <v>178</v>
      </c>
      <c r="E44" s="83"/>
    </row>
    <row r="45" spans="1:5" s="94" customFormat="1" hidden="1">
      <c r="A45" s="519"/>
      <c r="B45" s="519"/>
      <c r="C45" s="123">
        <v>0</v>
      </c>
      <c r="D45" s="106" t="s">
        <v>178</v>
      </c>
      <c r="E45" s="83"/>
    </row>
    <row r="46" spans="1:5" s="94" customFormat="1" hidden="1">
      <c r="A46" s="519"/>
      <c r="B46" s="519"/>
      <c r="C46" s="123">
        <v>0</v>
      </c>
      <c r="D46" s="106" t="s">
        <v>178</v>
      </c>
      <c r="E46" s="83"/>
    </row>
    <row r="47" spans="1:5" s="94" customFormat="1" hidden="1">
      <c r="A47" s="519"/>
      <c r="B47" s="519"/>
      <c r="C47" s="123">
        <v>0</v>
      </c>
      <c r="D47" s="106" t="s">
        <v>178</v>
      </c>
      <c r="E47" s="83"/>
    </row>
    <row r="48" spans="1:5" s="94" customFormat="1" hidden="1">
      <c r="A48" s="519"/>
      <c r="B48" s="519"/>
      <c r="C48" s="123">
        <v>0</v>
      </c>
      <c r="D48" s="106" t="s">
        <v>178</v>
      </c>
      <c r="E48" s="83"/>
    </row>
    <row r="49" spans="1:5" s="94" customFormat="1" hidden="1">
      <c r="A49" s="519"/>
      <c r="B49" s="519"/>
      <c r="C49" s="123">
        <v>0</v>
      </c>
      <c r="D49" s="106" t="s">
        <v>178</v>
      </c>
      <c r="E49" s="83"/>
    </row>
    <row r="50" spans="1:5" s="94" customFormat="1" hidden="1">
      <c r="A50" s="519"/>
      <c r="B50" s="519"/>
      <c r="C50" s="123">
        <v>0</v>
      </c>
      <c r="D50" s="106" t="s">
        <v>178</v>
      </c>
      <c r="E50" s="83"/>
    </row>
    <row r="51" spans="1:5" s="94" customFormat="1" hidden="1">
      <c r="A51" s="519"/>
      <c r="B51" s="519"/>
      <c r="C51" s="123">
        <v>0</v>
      </c>
      <c r="D51" s="106" t="s">
        <v>178</v>
      </c>
      <c r="E51" s="83"/>
    </row>
    <row r="52" spans="1:5" s="94" customFormat="1" hidden="1">
      <c r="A52" s="519"/>
      <c r="B52" s="519"/>
      <c r="C52" s="123">
        <v>0</v>
      </c>
      <c r="D52" s="106" t="s">
        <v>178</v>
      </c>
      <c r="E52" s="83"/>
    </row>
    <row r="53" spans="1:5" s="94" customFormat="1" hidden="1">
      <c r="A53" s="519"/>
      <c r="B53" s="519"/>
      <c r="C53" s="123">
        <v>0</v>
      </c>
      <c r="D53" s="106" t="s">
        <v>178</v>
      </c>
      <c r="E53" s="83"/>
    </row>
    <row r="54" spans="1:5" s="94" customFormat="1" hidden="1">
      <c r="A54" s="519"/>
      <c r="B54" s="519"/>
      <c r="C54" s="123">
        <v>0</v>
      </c>
      <c r="D54" s="106" t="s">
        <v>178</v>
      </c>
      <c r="E54" s="83"/>
    </row>
    <row r="55" spans="1:5" s="94" customFormat="1" hidden="1">
      <c r="A55" s="519"/>
      <c r="B55" s="519"/>
      <c r="C55" s="123">
        <v>0</v>
      </c>
      <c r="D55" s="106" t="s">
        <v>178</v>
      </c>
      <c r="E55" s="83"/>
    </row>
    <row r="56" spans="1:5" s="94" customFormat="1" hidden="1">
      <c r="A56" s="519"/>
      <c r="B56" s="519"/>
      <c r="C56" s="123">
        <v>0</v>
      </c>
      <c r="D56" s="106" t="s">
        <v>178</v>
      </c>
      <c r="E56" s="83"/>
    </row>
    <row r="57" spans="1:5" s="94" customFormat="1" hidden="1">
      <c r="A57" s="519"/>
      <c r="B57" s="519"/>
      <c r="C57" s="123">
        <v>0</v>
      </c>
      <c r="D57" s="106" t="s">
        <v>178</v>
      </c>
      <c r="E57" s="83"/>
    </row>
    <row r="58" spans="1:5" s="94" customFormat="1" hidden="1">
      <c r="A58" s="519"/>
      <c r="B58" s="519"/>
      <c r="C58" s="123">
        <v>0</v>
      </c>
      <c r="D58" s="106" t="s">
        <v>178</v>
      </c>
      <c r="E58" s="83"/>
    </row>
    <row r="59" spans="1:5" s="94" customFormat="1" hidden="1">
      <c r="A59" s="519"/>
      <c r="B59" s="519"/>
      <c r="C59" s="123">
        <v>0</v>
      </c>
      <c r="D59" s="106" t="s">
        <v>178</v>
      </c>
      <c r="E59" s="83"/>
    </row>
    <row r="60" spans="1:5" s="94" customFormat="1" hidden="1">
      <c r="A60" s="519"/>
      <c r="B60" s="519"/>
      <c r="C60" s="123">
        <v>0</v>
      </c>
      <c r="D60" s="106" t="s">
        <v>178</v>
      </c>
      <c r="E60" s="83"/>
    </row>
    <row r="61" spans="1:5" s="94" customFormat="1" hidden="1">
      <c r="A61" s="519"/>
      <c r="B61" s="519"/>
      <c r="C61" s="123">
        <v>0</v>
      </c>
      <c r="D61" s="106" t="s">
        <v>178</v>
      </c>
      <c r="E61" s="83"/>
    </row>
    <row r="62" spans="1:5" s="94" customFormat="1" hidden="1">
      <c r="A62" s="519"/>
      <c r="B62" s="519"/>
      <c r="C62" s="123">
        <v>0</v>
      </c>
      <c r="D62" s="106" t="s">
        <v>178</v>
      </c>
      <c r="E62" s="83"/>
    </row>
    <row r="63" spans="1:5" s="94" customFormat="1" hidden="1">
      <c r="A63" s="519"/>
      <c r="B63" s="519"/>
      <c r="C63" s="123">
        <v>0</v>
      </c>
      <c r="D63" s="106" t="s">
        <v>178</v>
      </c>
      <c r="E63" s="83"/>
    </row>
    <row r="64" spans="1:5" s="94" customFormat="1" hidden="1">
      <c r="A64" s="519"/>
      <c r="B64" s="519"/>
      <c r="C64" s="123">
        <v>0</v>
      </c>
      <c r="D64" s="106" t="s">
        <v>178</v>
      </c>
      <c r="E64" s="83"/>
    </row>
    <row r="65" spans="1:5" s="94" customFormat="1" hidden="1">
      <c r="A65" s="519"/>
      <c r="B65" s="519"/>
      <c r="C65" s="123">
        <v>0</v>
      </c>
      <c r="D65" s="106" t="s">
        <v>178</v>
      </c>
      <c r="E65" s="83"/>
    </row>
    <row r="66" spans="1:5" s="94" customFormat="1" hidden="1">
      <c r="A66" s="519"/>
      <c r="B66" s="519"/>
      <c r="C66" s="123">
        <v>0</v>
      </c>
      <c r="D66" s="106" t="s">
        <v>178</v>
      </c>
      <c r="E66" s="83"/>
    </row>
    <row r="67" spans="1:5" s="94" customFormat="1" hidden="1">
      <c r="A67" s="519"/>
      <c r="B67" s="519"/>
      <c r="C67" s="123">
        <v>0</v>
      </c>
      <c r="D67" s="106" t="s">
        <v>178</v>
      </c>
      <c r="E67" s="83"/>
    </row>
    <row r="68" spans="1:5" s="94" customFormat="1" hidden="1">
      <c r="A68" s="519"/>
      <c r="B68" s="519"/>
      <c r="C68" s="123">
        <v>0</v>
      </c>
      <c r="D68" s="106" t="s">
        <v>178</v>
      </c>
      <c r="E68" s="83"/>
    </row>
    <row r="69" spans="1:5" s="94" customFormat="1" hidden="1">
      <c r="A69" s="519"/>
      <c r="B69" s="519"/>
      <c r="C69" s="123">
        <v>0</v>
      </c>
      <c r="D69" s="106" t="s">
        <v>178</v>
      </c>
      <c r="E69" s="83"/>
    </row>
    <row r="70" spans="1:5" s="94" customFormat="1" hidden="1">
      <c r="A70" s="519"/>
      <c r="B70" s="519"/>
      <c r="C70" s="123">
        <v>0</v>
      </c>
      <c r="D70" s="106" t="s">
        <v>178</v>
      </c>
      <c r="E70" s="83"/>
    </row>
    <row r="71" spans="1:5" s="94" customFormat="1" hidden="1">
      <c r="A71" s="519"/>
      <c r="B71" s="519"/>
      <c r="C71" s="123">
        <v>0</v>
      </c>
      <c r="D71" s="106" t="s">
        <v>178</v>
      </c>
      <c r="E71" s="83"/>
    </row>
    <row r="72" spans="1:5" s="94" customFormat="1" hidden="1">
      <c r="A72" s="519"/>
      <c r="B72" s="519"/>
      <c r="C72" s="123">
        <v>0</v>
      </c>
      <c r="D72" s="106" t="s">
        <v>178</v>
      </c>
      <c r="E72" s="83"/>
    </row>
    <row r="73" spans="1:5" s="94" customFormat="1" hidden="1">
      <c r="A73" s="519"/>
      <c r="B73" s="519"/>
      <c r="C73" s="123">
        <v>0</v>
      </c>
      <c r="D73" s="106" t="s">
        <v>178</v>
      </c>
      <c r="E73" s="83"/>
    </row>
    <row r="74" spans="1:5" s="94" customFormat="1" hidden="1">
      <c r="A74" s="519"/>
      <c r="B74" s="519"/>
      <c r="C74" s="123">
        <v>0</v>
      </c>
      <c r="D74" s="106" t="s">
        <v>178</v>
      </c>
      <c r="E74" s="83"/>
    </row>
    <row r="75" spans="1:5" s="94" customFormat="1" hidden="1">
      <c r="A75" s="519"/>
      <c r="B75" s="519"/>
      <c r="C75" s="123">
        <v>0</v>
      </c>
      <c r="D75" s="106" t="s">
        <v>178</v>
      </c>
      <c r="E75" s="83"/>
    </row>
    <row r="76" spans="1:5" s="94" customFormat="1" hidden="1">
      <c r="A76" s="519"/>
      <c r="B76" s="519"/>
      <c r="C76" s="123">
        <v>0</v>
      </c>
      <c r="D76" s="106" t="s">
        <v>178</v>
      </c>
      <c r="E76" s="83"/>
    </row>
    <row r="77" spans="1:5" s="94" customFormat="1" hidden="1">
      <c r="A77" s="519"/>
      <c r="B77" s="519"/>
      <c r="C77" s="123">
        <v>0</v>
      </c>
      <c r="D77" s="106" t="s">
        <v>178</v>
      </c>
      <c r="E77" s="83"/>
    </row>
    <row r="78" spans="1:5" s="94" customFormat="1" hidden="1">
      <c r="A78" s="519"/>
      <c r="B78" s="519"/>
      <c r="C78" s="123">
        <v>0</v>
      </c>
      <c r="D78" s="106" t="s">
        <v>178</v>
      </c>
      <c r="E78" s="83"/>
    </row>
    <row r="79" spans="1:5" s="94" customFormat="1" hidden="1">
      <c r="A79" s="519"/>
      <c r="B79" s="519"/>
      <c r="C79" s="123">
        <v>0</v>
      </c>
      <c r="D79" s="106" t="s">
        <v>178</v>
      </c>
      <c r="E79" s="83"/>
    </row>
    <row r="80" spans="1:5" s="94" customFormat="1" hidden="1">
      <c r="A80" s="519"/>
      <c r="B80" s="519"/>
      <c r="C80" s="123">
        <v>0</v>
      </c>
      <c r="D80" s="106" t="s">
        <v>178</v>
      </c>
      <c r="E80" s="83"/>
    </row>
    <row r="81" spans="1:5" s="94" customFormat="1" hidden="1">
      <c r="A81" s="519"/>
      <c r="B81" s="519"/>
      <c r="C81" s="123">
        <v>0</v>
      </c>
      <c r="D81" s="106" t="s">
        <v>178</v>
      </c>
      <c r="E81" s="83"/>
    </row>
    <row r="82" spans="1:5" s="94" customFormat="1" hidden="1">
      <c r="A82" s="519"/>
      <c r="B82" s="519"/>
      <c r="C82" s="123">
        <v>0</v>
      </c>
      <c r="D82" s="106" t="s">
        <v>178</v>
      </c>
      <c r="E82" s="83"/>
    </row>
    <row r="83" spans="1:5" s="94" customFormat="1" hidden="1">
      <c r="A83" s="519"/>
      <c r="B83" s="519"/>
      <c r="C83" s="123">
        <v>0</v>
      </c>
      <c r="D83" s="106" t="s">
        <v>178</v>
      </c>
      <c r="E83" s="83"/>
    </row>
    <row r="84" spans="1:5" s="94" customFormat="1" hidden="1">
      <c r="A84" s="519"/>
      <c r="B84" s="519"/>
      <c r="C84" s="123">
        <v>0</v>
      </c>
      <c r="D84" s="106" t="s">
        <v>178</v>
      </c>
      <c r="E84" s="83"/>
    </row>
    <row r="85" spans="1:5" s="94" customFormat="1" hidden="1">
      <c r="A85" s="519"/>
      <c r="B85" s="519"/>
      <c r="C85" s="123">
        <v>0</v>
      </c>
      <c r="D85" s="106" t="s">
        <v>178</v>
      </c>
      <c r="E85" s="83"/>
    </row>
    <row r="86" spans="1:5" s="94" customFormat="1" hidden="1">
      <c r="A86" s="519"/>
      <c r="B86" s="519"/>
      <c r="C86" s="123">
        <v>0</v>
      </c>
      <c r="D86" s="106" t="s">
        <v>178</v>
      </c>
      <c r="E86" s="83"/>
    </row>
    <row r="87" spans="1:5" s="94" customFormat="1" hidden="1">
      <c r="A87" s="519"/>
      <c r="B87" s="519"/>
      <c r="C87" s="123">
        <v>0</v>
      </c>
      <c r="D87" s="106" t="s">
        <v>178</v>
      </c>
      <c r="E87" s="83"/>
    </row>
    <row r="88" spans="1:5" s="94" customFormat="1" hidden="1">
      <c r="A88" s="519"/>
      <c r="B88" s="519"/>
      <c r="C88" s="123">
        <v>0</v>
      </c>
      <c r="D88" s="106" t="s">
        <v>178</v>
      </c>
      <c r="E88" s="83"/>
    </row>
    <row r="89" spans="1:5" s="94" customFormat="1" hidden="1">
      <c r="A89" s="519"/>
      <c r="B89" s="519"/>
      <c r="C89" s="123">
        <v>0</v>
      </c>
      <c r="D89" s="106" t="s">
        <v>178</v>
      </c>
      <c r="E89" s="83"/>
    </row>
    <row r="90" spans="1:5" s="94" customFormat="1" hidden="1">
      <c r="A90" s="519"/>
      <c r="B90" s="519"/>
      <c r="C90" s="123">
        <v>0</v>
      </c>
      <c r="D90" s="106" t="s">
        <v>178</v>
      </c>
      <c r="E90" s="83"/>
    </row>
    <row r="91" spans="1:5" s="94" customFormat="1" hidden="1">
      <c r="A91" s="519"/>
      <c r="B91" s="519"/>
      <c r="C91" s="123">
        <v>0</v>
      </c>
      <c r="D91" s="106" t="s">
        <v>178</v>
      </c>
      <c r="E91" s="83"/>
    </row>
    <row r="92" spans="1:5" s="94" customFormat="1" hidden="1">
      <c r="A92" s="519"/>
      <c r="B92" s="519"/>
      <c r="C92" s="123">
        <v>0</v>
      </c>
      <c r="D92" s="106" t="s">
        <v>178</v>
      </c>
      <c r="E92" s="83"/>
    </row>
    <row r="93" spans="1:5" s="94" customFormat="1" hidden="1">
      <c r="A93" s="519"/>
      <c r="B93" s="519"/>
      <c r="C93" s="123">
        <v>0</v>
      </c>
      <c r="D93" s="106" t="s">
        <v>178</v>
      </c>
      <c r="E93" s="83"/>
    </row>
    <row r="94" spans="1:5" s="94" customFormat="1" hidden="1">
      <c r="A94" s="519"/>
      <c r="B94" s="519"/>
      <c r="C94" s="123">
        <v>0</v>
      </c>
      <c r="D94" s="106" t="s">
        <v>178</v>
      </c>
      <c r="E94" s="83"/>
    </row>
    <row r="95" spans="1:5" s="94" customFormat="1" hidden="1">
      <c r="A95" s="519"/>
      <c r="B95" s="519"/>
      <c r="C95" s="123">
        <v>0</v>
      </c>
      <c r="D95" s="106" t="s">
        <v>178</v>
      </c>
      <c r="E95" s="83"/>
    </row>
    <row r="96" spans="1:5" s="94" customFormat="1" hidden="1">
      <c r="A96" s="519"/>
      <c r="B96" s="519"/>
      <c r="C96" s="123">
        <v>0</v>
      </c>
      <c r="D96" s="106" t="s">
        <v>178</v>
      </c>
      <c r="E96" s="83"/>
    </row>
    <row r="97" spans="1:5" s="94" customFormat="1" hidden="1">
      <c r="A97" s="519"/>
      <c r="B97" s="519"/>
      <c r="C97" s="123">
        <v>0</v>
      </c>
      <c r="D97" s="106" t="s">
        <v>178</v>
      </c>
      <c r="E97" s="83"/>
    </row>
    <row r="98" spans="1:5" s="94" customFormat="1" hidden="1">
      <c r="A98" s="519"/>
      <c r="B98" s="519"/>
      <c r="C98" s="123">
        <v>0</v>
      </c>
      <c r="D98" s="106" t="s">
        <v>178</v>
      </c>
      <c r="E98" s="83"/>
    </row>
    <row r="99" spans="1:5" s="94" customFormat="1" hidden="1">
      <c r="A99" s="519"/>
      <c r="B99" s="519"/>
      <c r="C99" s="123">
        <v>0</v>
      </c>
      <c r="D99" s="106" t="s">
        <v>178</v>
      </c>
      <c r="E99" s="83"/>
    </row>
    <row r="100" spans="1:5" s="94" customFormat="1" hidden="1">
      <c r="A100" s="519"/>
      <c r="B100" s="519"/>
      <c r="C100" s="123">
        <v>0</v>
      </c>
      <c r="D100" s="106" t="s">
        <v>178</v>
      </c>
      <c r="E100" s="83"/>
    </row>
    <row r="101" spans="1:5" s="94" customFormat="1" hidden="1">
      <c r="A101" s="519"/>
      <c r="B101" s="519"/>
      <c r="C101" s="123">
        <v>0</v>
      </c>
      <c r="D101" s="106" t="s">
        <v>178</v>
      </c>
      <c r="E101" s="83"/>
    </row>
    <row r="102" spans="1:5" s="94" customFormat="1" hidden="1">
      <c r="A102" s="519"/>
      <c r="B102" s="519"/>
      <c r="C102" s="123">
        <v>0</v>
      </c>
      <c r="D102" s="106" t="s">
        <v>178</v>
      </c>
      <c r="E102" s="83"/>
    </row>
    <row r="103" spans="1:5" s="94" customFormat="1" hidden="1">
      <c r="A103" s="519"/>
      <c r="B103" s="519"/>
      <c r="C103" s="123">
        <v>0</v>
      </c>
      <c r="D103" s="106" t="s">
        <v>178</v>
      </c>
      <c r="E103" s="83"/>
    </row>
    <row r="104" spans="1:5" s="94" customFormat="1" hidden="1">
      <c r="A104" s="519"/>
      <c r="B104" s="519"/>
      <c r="C104" s="123">
        <v>0</v>
      </c>
      <c r="D104" s="106" t="s">
        <v>178</v>
      </c>
      <c r="E104" s="83"/>
    </row>
    <row r="105" spans="1:5" s="94" customFormat="1" hidden="1">
      <c r="A105" s="519"/>
      <c r="B105" s="519"/>
      <c r="C105" s="123">
        <v>0</v>
      </c>
      <c r="D105" s="106" t="s">
        <v>178</v>
      </c>
      <c r="E105" s="83"/>
    </row>
    <row r="106" spans="1:5" s="94" customFormat="1" hidden="1">
      <c r="A106" s="519"/>
      <c r="B106" s="519"/>
      <c r="C106" s="123">
        <v>0</v>
      </c>
      <c r="D106" s="106" t="s">
        <v>178</v>
      </c>
      <c r="E106" s="83"/>
    </row>
    <row r="107" spans="1:5" s="94" customFormat="1" hidden="1">
      <c r="A107" s="519"/>
      <c r="B107" s="519"/>
      <c r="C107" s="123">
        <v>0</v>
      </c>
      <c r="D107" s="106" t="s">
        <v>178</v>
      </c>
      <c r="E107" s="83"/>
    </row>
    <row r="108" spans="1:5" s="94" customFormat="1" hidden="1">
      <c r="A108" s="519"/>
      <c r="B108" s="519"/>
      <c r="C108" s="123">
        <v>0</v>
      </c>
      <c r="D108" s="106" t="s">
        <v>178</v>
      </c>
      <c r="E108" s="83"/>
    </row>
    <row r="109" spans="1:5" s="94" customFormat="1" hidden="1">
      <c r="A109" s="519"/>
      <c r="B109" s="519"/>
      <c r="C109" s="123">
        <v>0</v>
      </c>
      <c r="D109" s="106" t="s">
        <v>178</v>
      </c>
      <c r="E109" s="83"/>
    </row>
    <row r="110" spans="1:5" s="94" customFormat="1" hidden="1">
      <c r="A110" s="519"/>
      <c r="B110" s="519"/>
      <c r="C110" s="123">
        <v>0</v>
      </c>
      <c r="D110" s="106" t="s">
        <v>178</v>
      </c>
      <c r="E110" s="83"/>
    </row>
    <row r="111" spans="1:5" s="94" customFormat="1" hidden="1">
      <c r="A111" s="519"/>
      <c r="B111" s="519"/>
      <c r="C111" s="123">
        <v>0</v>
      </c>
      <c r="D111" s="106" t="s">
        <v>178</v>
      </c>
      <c r="E111" s="83"/>
    </row>
    <row r="112" spans="1:5" s="94" customFormat="1" hidden="1">
      <c r="A112" s="519"/>
      <c r="B112" s="519"/>
      <c r="C112" s="123">
        <v>0</v>
      </c>
      <c r="D112" s="106" t="s">
        <v>178</v>
      </c>
      <c r="E112" s="83"/>
    </row>
    <row r="113" spans="1:5" s="94" customFormat="1" hidden="1">
      <c r="A113" s="519"/>
      <c r="B113" s="519"/>
      <c r="C113" s="123">
        <v>0</v>
      </c>
      <c r="D113" s="106" t="s">
        <v>178</v>
      </c>
      <c r="E113" s="83"/>
    </row>
    <row r="114" spans="1:5" s="94" customFormat="1" hidden="1">
      <c r="A114" s="519"/>
      <c r="B114" s="519"/>
      <c r="C114" s="123">
        <v>0</v>
      </c>
      <c r="D114" s="106" t="s">
        <v>178</v>
      </c>
      <c r="E114" s="83"/>
    </row>
    <row r="115" spans="1:5" s="94" customFormat="1" hidden="1">
      <c r="A115" s="519"/>
      <c r="B115" s="519"/>
      <c r="C115" s="123">
        <v>0</v>
      </c>
      <c r="D115" s="106" t="s">
        <v>178</v>
      </c>
      <c r="E115" s="83"/>
    </row>
    <row r="116" spans="1:5" s="94" customFormat="1" hidden="1">
      <c r="A116" s="519"/>
      <c r="B116" s="519"/>
      <c r="C116" s="123">
        <v>0</v>
      </c>
      <c r="D116" s="106" t="s">
        <v>178</v>
      </c>
      <c r="E116" s="83"/>
    </row>
    <row r="117" spans="1:5" s="94" customFormat="1" hidden="1">
      <c r="A117" s="519"/>
      <c r="B117" s="519"/>
      <c r="C117" s="123">
        <v>0</v>
      </c>
      <c r="D117" s="106" t="s">
        <v>178</v>
      </c>
      <c r="E117" s="83"/>
    </row>
    <row r="118" spans="1:5" s="94" customFormat="1" hidden="1">
      <c r="A118" s="519"/>
      <c r="B118" s="519"/>
      <c r="C118" s="123">
        <v>0</v>
      </c>
      <c r="D118" s="106" t="s">
        <v>178</v>
      </c>
      <c r="E118" s="83"/>
    </row>
    <row r="119" spans="1:5" s="94" customFormat="1" hidden="1">
      <c r="A119" s="519"/>
      <c r="B119" s="519"/>
      <c r="C119" s="123">
        <v>0</v>
      </c>
      <c r="D119" s="106" t="s">
        <v>178</v>
      </c>
      <c r="E119" s="83"/>
    </row>
    <row r="120" spans="1:5" s="94" customFormat="1" hidden="1">
      <c r="A120" s="519"/>
      <c r="B120" s="519"/>
      <c r="C120" s="123">
        <v>0</v>
      </c>
      <c r="D120" s="106" t="s">
        <v>178</v>
      </c>
      <c r="E120" s="83"/>
    </row>
    <row r="121" spans="1:5" s="94" customFormat="1" hidden="1">
      <c r="A121" s="519"/>
      <c r="B121" s="519"/>
      <c r="C121" s="123">
        <v>0</v>
      </c>
      <c r="D121" s="106" t="s">
        <v>178</v>
      </c>
      <c r="E121" s="83"/>
    </row>
    <row r="122" spans="1:5" s="94" customFormat="1" hidden="1">
      <c r="A122" s="519"/>
      <c r="B122" s="519"/>
      <c r="C122" s="123">
        <v>0</v>
      </c>
      <c r="D122" s="106" t="s">
        <v>178</v>
      </c>
      <c r="E122" s="83"/>
    </row>
    <row r="123" spans="1:5" s="94" customFormat="1" hidden="1">
      <c r="A123" s="519"/>
      <c r="B123" s="519"/>
      <c r="C123" s="123">
        <v>0</v>
      </c>
      <c r="D123" s="106" t="s">
        <v>178</v>
      </c>
      <c r="E123" s="83"/>
    </row>
    <row r="124" spans="1:5" s="94" customFormat="1" hidden="1">
      <c r="A124" s="519"/>
      <c r="B124" s="519"/>
      <c r="C124" s="123">
        <v>0</v>
      </c>
      <c r="D124" s="106" t="s">
        <v>178</v>
      </c>
      <c r="E124" s="83"/>
    </row>
    <row r="125" spans="1:5" s="94" customFormat="1" hidden="1">
      <c r="A125" s="519"/>
      <c r="B125" s="519"/>
      <c r="C125" s="123">
        <v>0</v>
      </c>
      <c r="D125" s="106" t="s">
        <v>178</v>
      </c>
      <c r="E125" s="83"/>
    </row>
    <row r="126" spans="1:5" s="94" customFormat="1" hidden="1">
      <c r="A126" s="519"/>
      <c r="B126" s="519"/>
      <c r="C126" s="123">
        <v>0</v>
      </c>
      <c r="D126" s="106" t="s">
        <v>178</v>
      </c>
      <c r="E126" s="83"/>
    </row>
    <row r="127" spans="1:5" s="94" customFormat="1" hidden="1">
      <c r="A127" s="519"/>
      <c r="B127" s="519"/>
      <c r="C127" s="123">
        <v>0</v>
      </c>
      <c r="D127" s="106" t="s">
        <v>178</v>
      </c>
      <c r="E127" s="83"/>
    </row>
    <row r="128" spans="1:5" s="94" customFormat="1" hidden="1">
      <c r="A128" s="519"/>
      <c r="B128" s="519"/>
      <c r="C128" s="123">
        <v>0</v>
      </c>
      <c r="D128" s="106" t="s">
        <v>178</v>
      </c>
      <c r="E128" s="83"/>
    </row>
    <row r="129" spans="1:6" s="94" customFormat="1" hidden="1">
      <c r="A129" s="519"/>
      <c r="B129" s="519"/>
      <c r="C129" s="123">
        <v>0</v>
      </c>
      <c r="D129" s="106" t="s">
        <v>178</v>
      </c>
      <c r="E129" s="83"/>
    </row>
    <row r="130" spans="1:6" s="94" customFormat="1" hidden="1">
      <c r="A130" s="519"/>
      <c r="B130" s="519"/>
      <c r="C130" s="123">
        <v>0</v>
      </c>
      <c r="D130" s="106" t="s">
        <v>178</v>
      </c>
      <c r="E130" s="83"/>
    </row>
    <row r="131" spans="1:6" s="94" customFormat="1" hidden="1">
      <c r="A131" s="519"/>
      <c r="B131" s="519"/>
      <c r="C131" s="123">
        <v>0</v>
      </c>
      <c r="D131" s="106" t="s">
        <v>178</v>
      </c>
      <c r="E131" s="83"/>
    </row>
    <row r="132" spans="1:6" s="94" customFormat="1" hidden="1">
      <c r="A132" s="519"/>
      <c r="B132" s="519"/>
      <c r="C132" s="123">
        <v>0</v>
      </c>
      <c r="D132" s="106" t="s">
        <v>178</v>
      </c>
      <c r="E132" s="83"/>
    </row>
    <row r="133" spans="1:6" s="94" customFormat="1" hidden="1">
      <c r="A133" s="519"/>
      <c r="B133" s="519"/>
      <c r="C133" s="123">
        <v>0</v>
      </c>
      <c r="D133" s="106" t="s">
        <v>178</v>
      </c>
      <c r="E133" s="83"/>
    </row>
    <row r="134" spans="1:6" s="94" customFormat="1" hidden="1">
      <c r="A134" s="519"/>
      <c r="B134" s="519"/>
      <c r="C134" s="123">
        <v>0</v>
      </c>
      <c r="D134" s="106" t="s">
        <v>178</v>
      </c>
      <c r="E134" s="83"/>
    </row>
    <row r="135" spans="1:6" s="94" customFormat="1" hidden="1">
      <c r="A135" s="519"/>
      <c r="B135" s="519"/>
      <c r="C135" s="123">
        <v>0</v>
      </c>
      <c r="D135" s="106" t="s">
        <v>178</v>
      </c>
      <c r="E135" s="83"/>
    </row>
    <row r="136" spans="1:6" s="94" customFormat="1">
      <c r="A136" s="519"/>
      <c r="B136" s="519"/>
      <c r="C136" s="266">
        <v>0</v>
      </c>
      <c r="D136" s="106" t="s">
        <v>178</v>
      </c>
    </row>
    <row r="137" spans="1:6" s="94" customFormat="1">
      <c r="A137" s="177"/>
      <c r="B137" s="186" t="s">
        <v>179</v>
      </c>
      <c r="C137" s="260">
        <f>ROUND(SUBTOTAL(109,C7:C136),2)</f>
        <v>0</v>
      </c>
      <c r="D137" s="106" t="s">
        <v>178</v>
      </c>
      <c r="F137" s="109" t="s">
        <v>195</v>
      </c>
    </row>
    <row r="138" spans="1:6" s="94" customFormat="1">
      <c r="A138" s="519"/>
      <c r="B138" s="519"/>
      <c r="C138" s="255"/>
      <c r="D138" s="106" t="s">
        <v>181</v>
      </c>
    </row>
    <row r="139" spans="1:6" s="94" customFormat="1">
      <c r="A139" s="519"/>
      <c r="B139" s="519"/>
      <c r="C139" s="123">
        <v>0</v>
      </c>
      <c r="D139" s="106" t="s">
        <v>181</v>
      </c>
    </row>
    <row r="140" spans="1:6" s="94" customFormat="1">
      <c r="A140" s="519"/>
      <c r="B140" s="519"/>
      <c r="C140" s="123">
        <v>0</v>
      </c>
      <c r="D140" s="106" t="s">
        <v>181</v>
      </c>
      <c r="E140" s="83"/>
    </row>
    <row r="141" spans="1:6" s="94" customFormat="1">
      <c r="A141" s="519"/>
      <c r="B141" s="519"/>
      <c r="C141" s="123">
        <v>0</v>
      </c>
      <c r="D141" s="106" t="s">
        <v>181</v>
      </c>
      <c r="E141" s="83"/>
    </row>
    <row r="142" spans="1:6" s="94" customFormat="1" hidden="1">
      <c r="A142" s="519"/>
      <c r="B142" s="519"/>
      <c r="C142" s="123">
        <v>0</v>
      </c>
      <c r="D142" s="106" t="s">
        <v>181</v>
      </c>
      <c r="E142" s="83"/>
    </row>
    <row r="143" spans="1:6" s="94" customFormat="1" hidden="1">
      <c r="A143" s="519"/>
      <c r="B143" s="519"/>
      <c r="C143" s="123">
        <v>0</v>
      </c>
      <c r="D143" s="106" t="s">
        <v>181</v>
      </c>
      <c r="E143" s="83"/>
    </row>
    <row r="144" spans="1:6" s="94" customFormat="1" hidden="1">
      <c r="A144" s="519"/>
      <c r="B144" s="519"/>
      <c r="C144" s="123">
        <v>0</v>
      </c>
      <c r="D144" s="106" t="s">
        <v>181</v>
      </c>
      <c r="E144" s="83"/>
    </row>
    <row r="145" spans="1:5" s="94" customFormat="1" hidden="1">
      <c r="A145" s="519"/>
      <c r="B145" s="519"/>
      <c r="C145" s="123">
        <v>0</v>
      </c>
      <c r="D145" s="106" t="s">
        <v>181</v>
      </c>
      <c r="E145" s="83"/>
    </row>
    <row r="146" spans="1:5" s="94" customFormat="1" hidden="1">
      <c r="A146" s="519"/>
      <c r="B146" s="519"/>
      <c r="C146" s="123">
        <v>0</v>
      </c>
      <c r="D146" s="106" t="s">
        <v>181</v>
      </c>
      <c r="E146" s="83"/>
    </row>
    <row r="147" spans="1:5" s="94" customFormat="1" hidden="1">
      <c r="A147" s="519"/>
      <c r="B147" s="519"/>
      <c r="C147" s="123">
        <v>0</v>
      </c>
      <c r="D147" s="106" t="s">
        <v>181</v>
      </c>
      <c r="E147" s="83"/>
    </row>
    <row r="148" spans="1:5" s="94" customFormat="1" hidden="1">
      <c r="A148" s="519"/>
      <c r="B148" s="519"/>
      <c r="C148" s="123">
        <v>0</v>
      </c>
      <c r="D148" s="106" t="s">
        <v>181</v>
      </c>
      <c r="E148" s="83"/>
    </row>
    <row r="149" spans="1:5" s="94" customFormat="1" hidden="1">
      <c r="A149" s="519"/>
      <c r="B149" s="519"/>
      <c r="C149" s="123">
        <v>0</v>
      </c>
      <c r="D149" s="106" t="s">
        <v>181</v>
      </c>
      <c r="E149" s="83"/>
    </row>
    <row r="150" spans="1:5" s="94" customFormat="1" hidden="1">
      <c r="A150" s="519"/>
      <c r="B150" s="519"/>
      <c r="C150" s="123">
        <v>0</v>
      </c>
      <c r="D150" s="106" t="s">
        <v>181</v>
      </c>
      <c r="E150" s="83"/>
    </row>
    <row r="151" spans="1:5" s="94" customFormat="1" hidden="1">
      <c r="A151" s="519"/>
      <c r="B151" s="519"/>
      <c r="C151" s="123">
        <v>0</v>
      </c>
      <c r="D151" s="106" t="s">
        <v>181</v>
      </c>
      <c r="E151" s="83"/>
    </row>
    <row r="152" spans="1:5" s="94" customFormat="1" hidden="1">
      <c r="A152" s="519"/>
      <c r="B152" s="519"/>
      <c r="C152" s="123">
        <v>0</v>
      </c>
      <c r="D152" s="106" t="s">
        <v>181</v>
      </c>
      <c r="E152" s="83"/>
    </row>
    <row r="153" spans="1:5" s="94" customFormat="1" hidden="1">
      <c r="A153" s="519"/>
      <c r="B153" s="519"/>
      <c r="C153" s="123">
        <v>0</v>
      </c>
      <c r="D153" s="106" t="s">
        <v>181</v>
      </c>
      <c r="E153" s="83"/>
    </row>
    <row r="154" spans="1:5" s="94" customFormat="1" hidden="1">
      <c r="A154" s="519"/>
      <c r="B154" s="519"/>
      <c r="C154" s="123">
        <v>0</v>
      </c>
      <c r="D154" s="106" t="s">
        <v>181</v>
      </c>
      <c r="E154" s="83"/>
    </row>
    <row r="155" spans="1:5" s="94" customFormat="1" hidden="1">
      <c r="A155" s="519"/>
      <c r="B155" s="519"/>
      <c r="C155" s="123">
        <v>0</v>
      </c>
      <c r="D155" s="106" t="s">
        <v>181</v>
      </c>
      <c r="E155" s="83"/>
    </row>
    <row r="156" spans="1:5" s="94" customFormat="1" hidden="1">
      <c r="A156" s="519"/>
      <c r="B156" s="519"/>
      <c r="C156" s="123">
        <v>0</v>
      </c>
      <c r="D156" s="106" t="s">
        <v>181</v>
      </c>
      <c r="E156" s="83"/>
    </row>
    <row r="157" spans="1:5" s="94" customFormat="1" hidden="1">
      <c r="A157" s="519"/>
      <c r="B157" s="519"/>
      <c r="C157" s="123">
        <v>0</v>
      </c>
      <c r="D157" s="106" t="s">
        <v>181</v>
      </c>
      <c r="E157" s="83"/>
    </row>
    <row r="158" spans="1:5" s="94" customFormat="1" hidden="1">
      <c r="A158" s="519"/>
      <c r="B158" s="519"/>
      <c r="C158" s="123">
        <v>0</v>
      </c>
      <c r="D158" s="106" t="s">
        <v>181</v>
      </c>
      <c r="E158" s="83"/>
    </row>
    <row r="159" spans="1:5" s="94" customFormat="1" hidden="1">
      <c r="A159" s="519"/>
      <c r="B159" s="519"/>
      <c r="C159" s="123">
        <v>0</v>
      </c>
      <c r="D159" s="106" t="s">
        <v>181</v>
      </c>
      <c r="E159" s="83"/>
    </row>
    <row r="160" spans="1:5" s="94" customFormat="1" hidden="1">
      <c r="A160" s="519"/>
      <c r="B160" s="519"/>
      <c r="C160" s="123">
        <v>0</v>
      </c>
      <c r="D160" s="106" t="s">
        <v>181</v>
      </c>
      <c r="E160" s="83"/>
    </row>
    <row r="161" spans="1:5" s="94" customFormat="1" hidden="1">
      <c r="A161" s="519"/>
      <c r="B161" s="519"/>
      <c r="C161" s="123">
        <v>0</v>
      </c>
      <c r="D161" s="106" t="s">
        <v>181</v>
      </c>
      <c r="E161" s="83"/>
    </row>
    <row r="162" spans="1:5" s="94" customFormat="1" hidden="1">
      <c r="A162" s="519"/>
      <c r="B162" s="519"/>
      <c r="C162" s="123">
        <v>0</v>
      </c>
      <c r="D162" s="106" t="s">
        <v>181</v>
      </c>
      <c r="E162" s="83"/>
    </row>
    <row r="163" spans="1:5" s="94" customFormat="1" hidden="1">
      <c r="A163" s="519"/>
      <c r="B163" s="519"/>
      <c r="C163" s="123">
        <v>0</v>
      </c>
      <c r="D163" s="106" t="s">
        <v>181</v>
      </c>
      <c r="E163" s="83"/>
    </row>
    <row r="164" spans="1:5" s="94" customFormat="1" hidden="1">
      <c r="A164" s="519"/>
      <c r="B164" s="519"/>
      <c r="C164" s="123">
        <v>0</v>
      </c>
      <c r="D164" s="106" t="s">
        <v>181</v>
      </c>
      <c r="E164" s="83"/>
    </row>
    <row r="165" spans="1:5" s="94" customFormat="1" hidden="1">
      <c r="A165" s="519"/>
      <c r="B165" s="519"/>
      <c r="C165" s="123">
        <v>0</v>
      </c>
      <c r="D165" s="106" t="s">
        <v>181</v>
      </c>
      <c r="E165" s="83"/>
    </row>
    <row r="166" spans="1:5" s="94" customFormat="1" hidden="1">
      <c r="A166" s="519"/>
      <c r="B166" s="519"/>
      <c r="C166" s="123">
        <v>0</v>
      </c>
      <c r="D166" s="106" t="s">
        <v>181</v>
      </c>
      <c r="E166" s="83"/>
    </row>
    <row r="167" spans="1:5" s="94" customFormat="1" hidden="1">
      <c r="A167" s="519"/>
      <c r="B167" s="519"/>
      <c r="C167" s="123">
        <v>0</v>
      </c>
      <c r="D167" s="106" t="s">
        <v>181</v>
      </c>
      <c r="E167" s="83"/>
    </row>
    <row r="168" spans="1:5" s="94" customFormat="1" hidden="1">
      <c r="A168" s="519"/>
      <c r="B168" s="519"/>
      <c r="C168" s="123">
        <v>0</v>
      </c>
      <c r="D168" s="106" t="s">
        <v>181</v>
      </c>
      <c r="E168" s="83"/>
    </row>
    <row r="169" spans="1:5" s="94" customFormat="1" hidden="1">
      <c r="A169" s="519"/>
      <c r="B169" s="519"/>
      <c r="C169" s="123">
        <v>0</v>
      </c>
      <c r="D169" s="106" t="s">
        <v>181</v>
      </c>
      <c r="E169" s="83"/>
    </row>
    <row r="170" spans="1:5" s="94" customFormat="1" hidden="1">
      <c r="A170" s="519"/>
      <c r="B170" s="519"/>
      <c r="C170" s="123">
        <v>0</v>
      </c>
      <c r="D170" s="106" t="s">
        <v>181</v>
      </c>
      <c r="E170" s="83"/>
    </row>
    <row r="171" spans="1:5" s="94" customFormat="1" hidden="1">
      <c r="A171" s="519"/>
      <c r="B171" s="519"/>
      <c r="C171" s="123">
        <v>0</v>
      </c>
      <c r="D171" s="106" t="s">
        <v>181</v>
      </c>
      <c r="E171" s="83"/>
    </row>
    <row r="172" spans="1:5" s="94" customFormat="1" hidden="1">
      <c r="A172" s="519"/>
      <c r="B172" s="519"/>
      <c r="C172" s="123">
        <v>0</v>
      </c>
      <c r="D172" s="106" t="s">
        <v>181</v>
      </c>
      <c r="E172" s="83"/>
    </row>
    <row r="173" spans="1:5" s="94" customFormat="1" hidden="1">
      <c r="A173" s="519"/>
      <c r="B173" s="519"/>
      <c r="C173" s="123">
        <v>0</v>
      </c>
      <c r="D173" s="106" t="s">
        <v>181</v>
      </c>
      <c r="E173" s="83"/>
    </row>
    <row r="174" spans="1:5" s="94" customFormat="1" hidden="1">
      <c r="A174" s="519"/>
      <c r="B174" s="519"/>
      <c r="C174" s="123">
        <v>0</v>
      </c>
      <c r="D174" s="106" t="s">
        <v>181</v>
      </c>
      <c r="E174" s="83"/>
    </row>
    <row r="175" spans="1:5" s="94" customFormat="1" hidden="1">
      <c r="A175" s="519"/>
      <c r="B175" s="519"/>
      <c r="C175" s="123">
        <v>0</v>
      </c>
      <c r="D175" s="106" t="s">
        <v>181</v>
      </c>
      <c r="E175" s="83"/>
    </row>
    <row r="176" spans="1:5" s="94" customFormat="1" hidden="1">
      <c r="A176" s="519"/>
      <c r="B176" s="519"/>
      <c r="C176" s="123">
        <v>0</v>
      </c>
      <c r="D176" s="106" t="s">
        <v>181</v>
      </c>
      <c r="E176" s="83"/>
    </row>
    <row r="177" spans="1:5" s="94" customFormat="1" hidden="1">
      <c r="A177" s="519"/>
      <c r="B177" s="519"/>
      <c r="C177" s="123">
        <v>0</v>
      </c>
      <c r="D177" s="106" t="s">
        <v>181</v>
      </c>
      <c r="E177" s="83"/>
    </row>
    <row r="178" spans="1:5" s="94" customFormat="1" hidden="1">
      <c r="A178" s="519"/>
      <c r="B178" s="519"/>
      <c r="C178" s="123">
        <v>0</v>
      </c>
      <c r="D178" s="106" t="s">
        <v>181</v>
      </c>
      <c r="E178" s="83"/>
    </row>
    <row r="179" spans="1:5" s="94" customFormat="1" hidden="1">
      <c r="A179" s="519"/>
      <c r="B179" s="519"/>
      <c r="C179" s="123">
        <v>0</v>
      </c>
      <c r="D179" s="106" t="s">
        <v>181</v>
      </c>
      <c r="E179" s="83"/>
    </row>
    <row r="180" spans="1:5" s="94" customFormat="1" hidden="1">
      <c r="A180" s="519"/>
      <c r="B180" s="519"/>
      <c r="C180" s="123">
        <v>0</v>
      </c>
      <c r="D180" s="106" t="s">
        <v>181</v>
      </c>
      <c r="E180" s="83"/>
    </row>
    <row r="181" spans="1:5" s="94" customFormat="1" hidden="1">
      <c r="A181" s="519"/>
      <c r="B181" s="519"/>
      <c r="C181" s="123">
        <v>0</v>
      </c>
      <c r="D181" s="106" t="s">
        <v>181</v>
      </c>
      <c r="E181" s="83"/>
    </row>
    <row r="182" spans="1:5" s="94" customFormat="1" hidden="1">
      <c r="A182" s="519"/>
      <c r="B182" s="519"/>
      <c r="C182" s="123">
        <v>0</v>
      </c>
      <c r="D182" s="106" t="s">
        <v>181</v>
      </c>
      <c r="E182" s="83"/>
    </row>
    <row r="183" spans="1:5" s="94" customFormat="1" hidden="1">
      <c r="A183" s="519"/>
      <c r="B183" s="519"/>
      <c r="C183" s="123">
        <v>0</v>
      </c>
      <c r="D183" s="106" t="s">
        <v>181</v>
      </c>
      <c r="E183" s="83"/>
    </row>
    <row r="184" spans="1:5" s="94" customFormat="1" hidden="1">
      <c r="A184" s="519"/>
      <c r="B184" s="519"/>
      <c r="C184" s="123">
        <v>0</v>
      </c>
      <c r="D184" s="106" t="s">
        <v>181</v>
      </c>
      <c r="E184" s="83"/>
    </row>
    <row r="185" spans="1:5" s="94" customFormat="1" hidden="1">
      <c r="A185" s="519"/>
      <c r="B185" s="519"/>
      <c r="C185" s="123">
        <v>0</v>
      </c>
      <c r="D185" s="106" t="s">
        <v>181</v>
      </c>
      <c r="E185" s="83"/>
    </row>
    <row r="186" spans="1:5" s="94" customFormat="1" hidden="1">
      <c r="A186" s="519"/>
      <c r="B186" s="519"/>
      <c r="C186" s="123">
        <v>0</v>
      </c>
      <c r="D186" s="106" t="s">
        <v>181</v>
      </c>
      <c r="E186" s="83"/>
    </row>
    <row r="187" spans="1:5" s="94" customFormat="1" hidden="1">
      <c r="A187" s="519"/>
      <c r="B187" s="519"/>
      <c r="C187" s="123">
        <v>0</v>
      </c>
      <c r="D187" s="106" t="s">
        <v>181</v>
      </c>
      <c r="E187" s="83"/>
    </row>
    <row r="188" spans="1:5" s="94" customFormat="1" hidden="1">
      <c r="A188" s="519"/>
      <c r="B188" s="519"/>
      <c r="C188" s="123">
        <v>0</v>
      </c>
      <c r="D188" s="106" t="s">
        <v>181</v>
      </c>
      <c r="E188" s="83"/>
    </row>
    <row r="189" spans="1:5" s="94" customFormat="1" hidden="1">
      <c r="A189" s="519"/>
      <c r="B189" s="519"/>
      <c r="C189" s="123">
        <v>0</v>
      </c>
      <c r="D189" s="106" t="s">
        <v>181</v>
      </c>
      <c r="E189" s="83"/>
    </row>
    <row r="190" spans="1:5" s="94" customFormat="1" hidden="1">
      <c r="A190" s="519"/>
      <c r="B190" s="519"/>
      <c r="C190" s="123">
        <v>0</v>
      </c>
      <c r="D190" s="106" t="s">
        <v>181</v>
      </c>
      <c r="E190" s="83"/>
    </row>
    <row r="191" spans="1:5" s="94" customFormat="1" hidden="1">
      <c r="A191" s="519"/>
      <c r="B191" s="519"/>
      <c r="C191" s="123">
        <v>0</v>
      </c>
      <c r="D191" s="106" t="s">
        <v>181</v>
      </c>
      <c r="E191" s="83"/>
    </row>
    <row r="192" spans="1:5" s="94" customFormat="1" hidden="1">
      <c r="A192" s="519"/>
      <c r="B192" s="519"/>
      <c r="C192" s="123">
        <v>0</v>
      </c>
      <c r="D192" s="106" t="s">
        <v>181</v>
      </c>
      <c r="E192" s="83"/>
    </row>
    <row r="193" spans="1:5" s="94" customFormat="1" hidden="1">
      <c r="A193" s="519"/>
      <c r="B193" s="519"/>
      <c r="C193" s="123">
        <v>0</v>
      </c>
      <c r="D193" s="106" t="s">
        <v>181</v>
      </c>
      <c r="E193" s="83"/>
    </row>
    <row r="194" spans="1:5" s="94" customFormat="1" hidden="1">
      <c r="A194" s="519"/>
      <c r="B194" s="519"/>
      <c r="C194" s="123">
        <v>0</v>
      </c>
      <c r="D194" s="106" t="s">
        <v>181</v>
      </c>
      <c r="E194" s="83"/>
    </row>
    <row r="195" spans="1:5" s="94" customFormat="1" hidden="1">
      <c r="A195" s="519"/>
      <c r="B195" s="519"/>
      <c r="C195" s="123">
        <v>0</v>
      </c>
      <c r="D195" s="106" t="s">
        <v>181</v>
      </c>
      <c r="E195" s="83"/>
    </row>
    <row r="196" spans="1:5" s="94" customFormat="1" hidden="1">
      <c r="A196" s="519"/>
      <c r="B196" s="519"/>
      <c r="C196" s="123">
        <v>0</v>
      </c>
      <c r="D196" s="106" t="s">
        <v>181</v>
      </c>
      <c r="E196" s="83"/>
    </row>
    <row r="197" spans="1:5" s="94" customFormat="1" hidden="1">
      <c r="A197" s="519"/>
      <c r="B197" s="519"/>
      <c r="C197" s="123">
        <v>0</v>
      </c>
      <c r="D197" s="106" t="s">
        <v>181</v>
      </c>
      <c r="E197" s="83"/>
    </row>
    <row r="198" spans="1:5" s="94" customFormat="1" hidden="1">
      <c r="A198" s="519"/>
      <c r="B198" s="519"/>
      <c r="C198" s="123">
        <v>0</v>
      </c>
      <c r="D198" s="106" t="s">
        <v>181</v>
      </c>
      <c r="E198" s="83"/>
    </row>
    <row r="199" spans="1:5" s="94" customFormat="1" hidden="1">
      <c r="A199" s="519"/>
      <c r="B199" s="519"/>
      <c r="C199" s="123">
        <v>0</v>
      </c>
      <c r="D199" s="106" t="s">
        <v>181</v>
      </c>
      <c r="E199" s="83"/>
    </row>
    <row r="200" spans="1:5" s="94" customFormat="1" hidden="1">
      <c r="A200" s="519"/>
      <c r="B200" s="519"/>
      <c r="C200" s="123">
        <v>0</v>
      </c>
      <c r="D200" s="106" t="s">
        <v>181</v>
      </c>
      <c r="E200" s="83"/>
    </row>
    <row r="201" spans="1:5" s="94" customFormat="1" hidden="1">
      <c r="A201" s="519"/>
      <c r="B201" s="519"/>
      <c r="C201" s="123">
        <v>0</v>
      </c>
      <c r="D201" s="106" t="s">
        <v>181</v>
      </c>
      <c r="E201" s="83"/>
    </row>
    <row r="202" spans="1:5" s="94" customFormat="1" hidden="1">
      <c r="A202" s="519"/>
      <c r="B202" s="519"/>
      <c r="C202" s="123">
        <v>0</v>
      </c>
      <c r="D202" s="106" t="s">
        <v>181</v>
      </c>
      <c r="E202" s="83"/>
    </row>
    <row r="203" spans="1:5" s="94" customFormat="1" hidden="1">
      <c r="A203" s="519"/>
      <c r="B203" s="519"/>
      <c r="C203" s="123">
        <v>0</v>
      </c>
      <c r="D203" s="106" t="s">
        <v>181</v>
      </c>
      <c r="E203" s="83"/>
    </row>
    <row r="204" spans="1:5" s="94" customFormat="1" hidden="1">
      <c r="A204" s="519"/>
      <c r="B204" s="519"/>
      <c r="C204" s="123">
        <v>0</v>
      </c>
      <c r="D204" s="106" t="s">
        <v>181</v>
      </c>
      <c r="E204" s="83"/>
    </row>
    <row r="205" spans="1:5" s="94" customFormat="1" hidden="1">
      <c r="A205" s="519"/>
      <c r="B205" s="519"/>
      <c r="C205" s="123">
        <v>0</v>
      </c>
      <c r="D205" s="106" t="s">
        <v>181</v>
      </c>
      <c r="E205" s="83"/>
    </row>
    <row r="206" spans="1:5" s="94" customFormat="1" hidden="1">
      <c r="A206" s="519"/>
      <c r="B206" s="519"/>
      <c r="C206" s="123">
        <v>0</v>
      </c>
      <c r="D206" s="106" t="s">
        <v>181</v>
      </c>
      <c r="E206" s="83"/>
    </row>
    <row r="207" spans="1:5" s="94" customFormat="1" hidden="1">
      <c r="A207" s="519"/>
      <c r="B207" s="519"/>
      <c r="C207" s="123">
        <v>0</v>
      </c>
      <c r="D207" s="106" t="s">
        <v>181</v>
      </c>
      <c r="E207" s="83"/>
    </row>
    <row r="208" spans="1:5" s="94" customFormat="1" hidden="1">
      <c r="A208" s="519"/>
      <c r="B208" s="519"/>
      <c r="C208" s="123">
        <v>0</v>
      </c>
      <c r="D208" s="106" t="s">
        <v>181</v>
      </c>
      <c r="E208" s="83"/>
    </row>
    <row r="209" spans="1:5" s="94" customFormat="1" hidden="1">
      <c r="A209" s="519"/>
      <c r="B209" s="519"/>
      <c r="C209" s="123">
        <v>0</v>
      </c>
      <c r="D209" s="106" t="s">
        <v>181</v>
      </c>
      <c r="E209" s="83"/>
    </row>
    <row r="210" spans="1:5" s="94" customFormat="1" hidden="1">
      <c r="A210" s="519"/>
      <c r="B210" s="519"/>
      <c r="C210" s="123">
        <v>0</v>
      </c>
      <c r="D210" s="106" t="s">
        <v>181</v>
      </c>
      <c r="E210" s="83"/>
    </row>
    <row r="211" spans="1:5" s="94" customFormat="1" hidden="1">
      <c r="A211" s="519"/>
      <c r="B211" s="519"/>
      <c r="C211" s="123">
        <v>0</v>
      </c>
      <c r="D211" s="106" t="s">
        <v>181</v>
      </c>
      <c r="E211" s="83"/>
    </row>
    <row r="212" spans="1:5" s="94" customFormat="1" hidden="1">
      <c r="A212" s="519"/>
      <c r="B212" s="519"/>
      <c r="C212" s="123">
        <v>0</v>
      </c>
      <c r="D212" s="106" t="s">
        <v>181</v>
      </c>
      <c r="E212" s="83"/>
    </row>
    <row r="213" spans="1:5" s="94" customFormat="1" hidden="1">
      <c r="A213" s="519"/>
      <c r="B213" s="519"/>
      <c r="C213" s="123">
        <v>0</v>
      </c>
      <c r="D213" s="106" t="s">
        <v>181</v>
      </c>
      <c r="E213" s="83"/>
    </row>
    <row r="214" spans="1:5" s="94" customFormat="1" hidden="1">
      <c r="A214" s="519"/>
      <c r="B214" s="519"/>
      <c r="C214" s="123">
        <v>0</v>
      </c>
      <c r="D214" s="106" t="s">
        <v>181</v>
      </c>
      <c r="E214" s="83"/>
    </row>
    <row r="215" spans="1:5" s="94" customFormat="1" hidden="1">
      <c r="A215" s="519"/>
      <c r="B215" s="519"/>
      <c r="C215" s="123">
        <v>0</v>
      </c>
      <c r="D215" s="106" t="s">
        <v>181</v>
      </c>
      <c r="E215" s="83"/>
    </row>
    <row r="216" spans="1:5" s="94" customFormat="1" hidden="1">
      <c r="A216" s="519"/>
      <c r="B216" s="519"/>
      <c r="C216" s="123">
        <v>0</v>
      </c>
      <c r="D216" s="106" t="s">
        <v>181</v>
      </c>
      <c r="E216" s="83"/>
    </row>
    <row r="217" spans="1:5" s="94" customFormat="1" hidden="1">
      <c r="A217" s="519"/>
      <c r="B217" s="519"/>
      <c r="C217" s="123">
        <v>0</v>
      </c>
      <c r="D217" s="106" t="s">
        <v>181</v>
      </c>
      <c r="E217" s="83"/>
    </row>
    <row r="218" spans="1:5" s="94" customFormat="1" hidden="1">
      <c r="A218" s="519"/>
      <c r="B218" s="519"/>
      <c r="C218" s="123">
        <v>0</v>
      </c>
      <c r="D218" s="106" t="s">
        <v>181</v>
      </c>
      <c r="E218" s="83"/>
    </row>
    <row r="219" spans="1:5" s="94" customFormat="1" hidden="1">
      <c r="A219" s="519"/>
      <c r="B219" s="519"/>
      <c r="C219" s="123">
        <v>0</v>
      </c>
      <c r="D219" s="106" t="s">
        <v>181</v>
      </c>
      <c r="E219" s="83"/>
    </row>
    <row r="220" spans="1:5" s="94" customFormat="1" hidden="1">
      <c r="A220" s="519"/>
      <c r="B220" s="519"/>
      <c r="C220" s="123">
        <v>0</v>
      </c>
      <c r="D220" s="106" t="s">
        <v>181</v>
      </c>
      <c r="E220" s="83"/>
    </row>
    <row r="221" spans="1:5" s="94" customFormat="1" hidden="1">
      <c r="A221" s="519"/>
      <c r="B221" s="519"/>
      <c r="C221" s="123">
        <v>0</v>
      </c>
      <c r="D221" s="106" t="s">
        <v>181</v>
      </c>
      <c r="E221" s="83"/>
    </row>
    <row r="222" spans="1:5" s="94" customFormat="1" hidden="1">
      <c r="A222" s="519"/>
      <c r="B222" s="519"/>
      <c r="C222" s="123">
        <v>0</v>
      </c>
      <c r="D222" s="106" t="s">
        <v>181</v>
      </c>
      <c r="E222" s="83"/>
    </row>
    <row r="223" spans="1:5" s="94" customFormat="1" hidden="1">
      <c r="A223" s="519"/>
      <c r="B223" s="519"/>
      <c r="C223" s="123">
        <v>0</v>
      </c>
      <c r="D223" s="106" t="s">
        <v>181</v>
      </c>
      <c r="E223" s="83"/>
    </row>
    <row r="224" spans="1:5" s="94" customFormat="1" hidden="1">
      <c r="A224" s="519"/>
      <c r="B224" s="519"/>
      <c r="C224" s="123">
        <v>0</v>
      </c>
      <c r="D224" s="106" t="s">
        <v>181</v>
      </c>
      <c r="E224" s="83"/>
    </row>
    <row r="225" spans="1:5" s="94" customFormat="1" hidden="1">
      <c r="A225" s="519"/>
      <c r="B225" s="519"/>
      <c r="C225" s="123">
        <v>0</v>
      </c>
      <c r="D225" s="106" t="s">
        <v>181</v>
      </c>
      <c r="E225" s="83"/>
    </row>
    <row r="226" spans="1:5" s="94" customFormat="1" hidden="1">
      <c r="A226" s="519"/>
      <c r="B226" s="519"/>
      <c r="C226" s="123">
        <v>0</v>
      </c>
      <c r="D226" s="106" t="s">
        <v>181</v>
      </c>
      <c r="E226" s="83"/>
    </row>
    <row r="227" spans="1:5" s="94" customFormat="1" hidden="1">
      <c r="A227" s="519"/>
      <c r="B227" s="519"/>
      <c r="C227" s="123">
        <v>0</v>
      </c>
      <c r="D227" s="106" t="s">
        <v>181</v>
      </c>
      <c r="E227" s="83"/>
    </row>
    <row r="228" spans="1:5" s="94" customFormat="1" hidden="1">
      <c r="A228" s="519"/>
      <c r="B228" s="519"/>
      <c r="C228" s="123">
        <v>0</v>
      </c>
      <c r="D228" s="106" t="s">
        <v>181</v>
      </c>
      <c r="E228" s="83"/>
    </row>
    <row r="229" spans="1:5" s="94" customFormat="1" hidden="1">
      <c r="A229" s="519"/>
      <c r="B229" s="519"/>
      <c r="C229" s="123">
        <v>0</v>
      </c>
      <c r="D229" s="106" t="s">
        <v>181</v>
      </c>
      <c r="E229" s="83"/>
    </row>
    <row r="230" spans="1:5" s="94" customFormat="1" hidden="1">
      <c r="A230" s="519"/>
      <c r="B230" s="519"/>
      <c r="C230" s="123">
        <v>0</v>
      </c>
      <c r="D230" s="106" t="s">
        <v>181</v>
      </c>
      <c r="E230" s="83"/>
    </row>
    <row r="231" spans="1:5" s="94" customFormat="1" hidden="1">
      <c r="A231" s="519"/>
      <c r="B231" s="519"/>
      <c r="C231" s="123">
        <v>0</v>
      </c>
      <c r="D231" s="106" t="s">
        <v>181</v>
      </c>
      <c r="E231" s="83"/>
    </row>
    <row r="232" spans="1:5" s="94" customFormat="1" hidden="1">
      <c r="A232" s="519"/>
      <c r="B232" s="519"/>
      <c r="C232" s="123">
        <v>0</v>
      </c>
      <c r="D232" s="106" t="s">
        <v>181</v>
      </c>
      <c r="E232" s="83"/>
    </row>
    <row r="233" spans="1:5" s="94" customFormat="1" hidden="1">
      <c r="A233" s="519"/>
      <c r="B233" s="519"/>
      <c r="C233" s="123">
        <v>0</v>
      </c>
      <c r="D233" s="106" t="s">
        <v>181</v>
      </c>
      <c r="E233" s="83"/>
    </row>
    <row r="234" spans="1:5" s="94" customFormat="1" hidden="1">
      <c r="A234" s="519"/>
      <c r="B234" s="519"/>
      <c r="C234" s="123">
        <v>0</v>
      </c>
      <c r="D234" s="106" t="s">
        <v>181</v>
      </c>
      <c r="E234" s="83"/>
    </row>
    <row r="235" spans="1:5" s="94" customFormat="1" hidden="1">
      <c r="A235" s="519"/>
      <c r="B235" s="519"/>
      <c r="C235" s="123">
        <v>0</v>
      </c>
      <c r="D235" s="106" t="s">
        <v>181</v>
      </c>
      <c r="E235" s="83"/>
    </row>
    <row r="236" spans="1:5" s="94" customFormat="1" hidden="1">
      <c r="A236" s="519"/>
      <c r="B236" s="519"/>
      <c r="C236" s="123">
        <v>0</v>
      </c>
      <c r="D236" s="106" t="s">
        <v>181</v>
      </c>
      <c r="E236" s="83"/>
    </row>
    <row r="237" spans="1:5" s="94" customFormat="1" hidden="1">
      <c r="A237" s="519"/>
      <c r="B237" s="519"/>
      <c r="C237" s="123">
        <v>0</v>
      </c>
      <c r="D237" s="106" t="s">
        <v>181</v>
      </c>
      <c r="E237" s="83"/>
    </row>
    <row r="238" spans="1:5" s="94" customFormat="1" hidden="1">
      <c r="A238" s="519"/>
      <c r="B238" s="519"/>
      <c r="C238" s="123">
        <v>0</v>
      </c>
      <c r="D238" s="106" t="s">
        <v>181</v>
      </c>
      <c r="E238" s="83"/>
    </row>
    <row r="239" spans="1:5" s="94" customFormat="1" hidden="1">
      <c r="A239" s="519"/>
      <c r="B239" s="519"/>
      <c r="C239" s="123">
        <v>0</v>
      </c>
      <c r="D239" s="106" t="s">
        <v>181</v>
      </c>
      <c r="E239" s="83"/>
    </row>
    <row r="240" spans="1:5" s="94" customFormat="1" hidden="1">
      <c r="A240" s="519"/>
      <c r="B240" s="519"/>
      <c r="C240" s="123">
        <v>0</v>
      </c>
      <c r="D240" s="106" t="s">
        <v>181</v>
      </c>
      <c r="E240" s="83"/>
    </row>
    <row r="241" spans="1:5" s="94" customFormat="1" hidden="1">
      <c r="A241" s="519"/>
      <c r="B241" s="519"/>
      <c r="C241" s="123">
        <v>0</v>
      </c>
      <c r="D241" s="106" t="s">
        <v>181</v>
      </c>
      <c r="E241" s="83"/>
    </row>
    <row r="242" spans="1:5" s="94" customFormat="1" hidden="1">
      <c r="A242" s="519"/>
      <c r="B242" s="519"/>
      <c r="C242" s="123">
        <v>0</v>
      </c>
      <c r="D242" s="106" t="s">
        <v>181</v>
      </c>
      <c r="E242" s="83"/>
    </row>
    <row r="243" spans="1:5" s="94" customFormat="1" hidden="1">
      <c r="A243" s="519"/>
      <c r="B243" s="519"/>
      <c r="C243" s="123">
        <v>0</v>
      </c>
      <c r="D243" s="106" t="s">
        <v>181</v>
      </c>
      <c r="E243" s="83"/>
    </row>
    <row r="244" spans="1:5" s="94" customFormat="1" hidden="1">
      <c r="A244" s="519"/>
      <c r="B244" s="519"/>
      <c r="C244" s="123">
        <v>0</v>
      </c>
      <c r="D244" s="106" t="s">
        <v>181</v>
      </c>
      <c r="E244" s="83"/>
    </row>
    <row r="245" spans="1:5" s="94" customFormat="1" hidden="1">
      <c r="A245" s="519"/>
      <c r="B245" s="519"/>
      <c r="C245" s="123">
        <v>0</v>
      </c>
      <c r="D245" s="106" t="s">
        <v>181</v>
      </c>
      <c r="E245" s="83"/>
    </row>
    <row r="246" spans="1:5" s="94" customFormat="1" hidden="1">
      <c r="A246" s="519"/>
      <c r="B246" s="519"/>
      <c r="C246" s="123">
        <v>0</v>
      </c>
      <c r="D246" s="106" t="s">
        <v>181</v>
      </c>
      <c r="E246" s="83"/>
    </row>
    <row r="247" spans="1:5" s="94" customFormat="1" hidden="1">
      <c r="A247" s="519"/>
      <c r="B247" s="519"/>
      <c r="C247" s="123">
        <v>0</v>
      </c>
      <c r="D247" s="106" t="s">
        <v>181</v>
      </c>
      <c r="E247" s="83"/>
    </row>
    <row r="248" spans="1:5" s="94" customFormat="1" hidden="1">
      <c r="A248" s="519"/>
      <c r="B248" s="519"/>
      <c r="C248" s="123">
        <v>0</v>
      </c>
      <c r="D248" s="106" t="s">
        <v>181</v>
      </c>
      <c r="E248" s="83"/>
    </row>
    <row r="249" spans="1:5" s="94" customFormat="1" hidden="1">
      <c r="A249" s="519"/>
      <c r="B249" s="519"/>
      <c r="C249" s="123">
        <v>0</v>
      </c>
      <c r="D249" s="106" t="s">
        <v>181</v>
      </c>
      <c r="E249" s="83"/>
    </row>
    <row r="250" spans="1:5" s="94" customFormat="1" hidden="1">
      <c r="A250" s="519"/>
      <c r="B250" s="519"/>
      <c r="C250" s="123">
        <v>0</v>
      </c>
      <c r="D250" s="106" t="s">
        <v>181</v>
      </c>
      <c r="E250" s="83"/>
    </row>
    <row r="251" spans="1:5" s="94" customFormat="1" hidden="1">
      <c r="A251" s="519"/>
      <c r="B251" s="519"/>
      <c r="C251" s="123">
        <v>0</v>
      </c>
      <c r="D251" s="106" t="s">
        <v>181</v>
      </c>
      <c r="E251" s="83"/>
    </row>
    <row r="252" spans="1:5" s="94" customFormat="1" hidden="1">
      <c r="A252" s="519"/>
      <c r="B252" s="519"/>
      <c r="C252" s="123">
        <v>0</v>
      </c>
      <c r="D252" s="106" t="s">
        <v>181</v>
      </c>
      <c r="E252" s="83"/>
    </row>
    <row r="253" spans="1:5" s="94" customFormat="1" hidden="1">
      <c r="A253" s="519"/>
      <c r="B253" s="519"/>
      <c r="C253" s="123">
        <v>0</v>
      </c>
      <c r="D253" s="106" t="s">
        <v>181</v>
      </c>
      <c r="E253" s="83"/>
    </row>
    <row r="254" spans="1:5" s="94" customFormat="1" hidden="1">
      <c r="A254" s="519"/>
      <c r="B254" s="519"/>
      <c r="C254" s="123">
        <v>0</v>
      </c>
      <c r="D254" s="106" t="s">
        <v>181</v>
      </c>
      <c r="E254" s="83"/>
    </row>
    <row r="255" spans="1:5" s="94" customFormat="1" hidden="1">
      <c r="A255" s="519"/>
      <c r="B255" s="519"/>
      <c r="C255" s="123">
        <v>0</v>
      </c>
      <c r="D255" s="106" t="s">
        <v>181</v>
      </c>
      <c r="E255" s="83"/>
    </row>
    <row r="256" spans="1:5" s="94" customFormat="1" hidden="1">
      <c r="A256" s="519"/>
      <c r="B256" s="519"/>
      <c r="C256" s="123">
        <v>0</v>
      </c>
      <c r="D256" s="106" t="s">
        <v>181</v>
      </c>
      <c r="E256" s="83"/>
    </row>
    <row r="257" spans="1:6" s="94" customFormat="1" hidden="1">
      <c r="A257" s="519"/>
      <c r="B257" s="519"/>
      <c r="C257" s="123">
        <v>0</v>
      </c>
      <c r="D257" s="106" t="s">
        <v>181</v>
      </c>
      <c r="E257" s="83"/>
    </row>
    <row r="258" spans="1:6" s="94" customFormat="1" hidden="1">
      <c r="A258" s="519"/>
      <c r="B258" s="519"/>
      <c r="C258" s="123">
        <v>0</v>
      </c>
      <c r="D258" s="106" t="s">
        <v>181</v>
      </c>
      <c r="E258" s="83"/>
    </row>
    <row r="259" spans="1:6" s="94" customFormat="1" hidden="1">
      <c r="A259" s="519"/>
      <c r="B259" s="519"/>
      <c r="C259" s="123">
        <v>0</v>
      </c>
      <c r="D259" s="106" t="s">
        <v>181</v>
      </c>
      <c r="E259" s="83"/>
    </row>
    <row r="260" spans="1:6" s="94" customFormat="1" hidden="1">
      <c r="A260" s="519"/>
      <c r="B260" s="519"/>
      <c r="C260" s="123">
        <v>0</v>
      </c>
      <c r="D260" s="106" t="s">
        <v>181</v>
      </c>
      <c r="E260" s="83"/>
    </row>
    <row r="261" spans="1:6" s="94" customFormat="1" hidden="1">
      <c r="A261" s="519"/>
      <c r="B261" s="519"/>
      <c r="C261" s="123">
        <v>0</v>
      </c>
      <c r="D261" s="106" t="s">
        <v>181</v>
      </c>
      <c r="E261" s="83"/>
    </row>
    <row r="262" spans="1:6" s="94" customFormat="1" hidden="1">
      <c r="A262" s="519"/>
      <c r="B262" s="519"/>
      <c r="C262" s="123">
        <v>0</v>
      </c>
      <c r="D262" s="106" t="s">
        <v>181</v>
      </c>
      <c r="E262" s="83"/>
    </row>
    <row r="263" spans="1:6" s="94" customFormat="1" hidden="1">
      <c r="A263" s="519"/>
      <c r="B263" s="519"/>
      <c r="C263" s="123">
        <v>0</v>
      </c>
      <c r="D263" s="106" t="s">
        <v>181</v>
      </c>
      <c r="E263" s="83"/>
    </row>
    <row r="264" spans="1:6" s="94" customFormat="1" hidden="1">
      <c r="A264" s="519"/>
      <c r="B264" s="519"/>
      <c r="C264" s="123">
        <v>0</v>
      </c>
      <c r="D264" s="106" t="s">
        <v>181</v>
      </c>
      <c r="E264" s="83"/>
    </row>
    <row r="265" spans="1:6" s="94" customFormat="1" hidden="1">
      <c r="A265" s="519"/>
      <c r="B265" s="519"/>
      <c r="C265" s="123">
        <v>0</v>
      </c>
      <c r="D265" s="106" t="s">
        <v>181</v>
      </c>
      <c r="E265" s="83"/>
    </row>
    <row r="266" spans="1:6" s="94" customFormat="1" hidden="1">
      <c r="A266" s="519"/>
      <c r="B266" s="519"/>
      <c r="C266" s="123">
        <v>0</v>
      </c>
      <c r="D266" s="106" t="s">
        <v>181</v>
      </c>
      <c r="E266" s="83"/>
    </row>
    <row r="267" spans="1:6" s="94" customFormat="1" hidden="1">
      <c r="A267" s="519"/>
      <c r="B267" s="519"/>
      <c r="C267" s="123">
        <v>0</v>
      </c>
      <c r="D267" s="106" t="s">
        <v>181</v>
      </c>
      <c r="E267" s="83"/>
    </row>
    <row r="268" spans="1:6" s="94" customFormat="1">
      <c r="A268" s="519"/>
      <c r="B268" s="519"/>
      <c r="C268" s="266">
        <v>0</v>
      </c>
      <c r="D268" s="106" t="s">
        <v>181</v>
      </c>
    </row>
    <row r="269" spans="1:6" s="94" customFormat="1">
      <c r="A269" s="178"/>
      <c r="B269" s="183" t="s">
        <v>182</v>
      </c>
      <c r="C269" s="260">
        <f>ROUND(SUBTOTAL(109,C138:C268),2)</f>
        <v>0</v>
      </c>
      <c r="D269" s="94" t="s">
        <v>181</v>
      </c>
      <c r="F269" s="109" t="s">
        <v>195</v>
      </c>
    </row>
    <row r="270" spans="1:6">
      <c r="C270" s="253"/>
      <c r="D270" s="239" t="s">
        <v>183</v>
      </c>
    </row>
    <row r="271" spans="1:6">
      <c r="B271" s="372" t="s">
        <v>223</v>
      </c>
      <c r="C271" s="74">
        <f>+C137+C269</f>
        <v>0</v>
      </c>
      <c r="D271" s="94" t="s">
        <v>183</v>
      </c>
      <c r="F271" s="129" t="s">
        <v>185</v>
      </c>
    </row>
    <row r="272" spans="1:6" s="94" customFormat="1">
      <c r="A272" s="173"/>
      <c r="B272" s="122"/>
      <c r="C272" s="98"/>
      <c r="D272" s="94" t="s">
        <v>183</v>
      </c>
    </row>
    <row r="273" spans="1:14" s="94" customFormat="1">
      <c r="A273" s="206" t="s">
        <v>224</v>
      </c>
      <c r="B273" s="99"/>
      <c r="C273" s="100"/>
      <c r="D273" s="239" t="s">
        <v>178</v>
      </c>
      <c r="F273" s="130" t="s">
        <v>187</v>
      </c>
    </row>
    <row r="274" spans="1:14" s="94" customFormat="1" ht="45" customHeight="1">
      <c r="A274" s="509"/>
      <c r="B274" s="510"/>
      <c r="C274" s="511"/>
      <c r="D274" s="239" t="s">
        <v>178</v>
      </c>
      <c r="F274" s="506" t="s">
        <v>188</v>
      </c>
      <c r="G274" s="506"/>
      <c r="H274" s="506"/>
      <c r="I274" s="506"/>
      <c r="J274" s="506"/>
      <c r="K274" s="506"/>
      <c r="L274" s="506"/>
      <c r="M274" s="506"/>
      <c r="N274" s="506"/>
    </row>
    <row r="275" spans="1:14" ht="14.25" customHeight="1">
      <c r="D275" s="239" t="s">
        <v>181</v>
      </c>
      <c r="F275"/>
    </row>
    <row r="276" spans="1:14" s="94" customFormat="1">
      <c r="A276" s="206" t="s">
        <v>225</v>
      </c>
      <c r="B276" s="103"/>
      <c r="C276" s="104"/>
      <c r="D276" s="239" t="s">
        <v>181</v>
      </c>
      <c r="F276" s="130" t="s">
        <v>187</v>
      </c>
    </row>
    <row r="277" spans="1:14" s="94" customFormat="1" ht="45" customHeight="1">
      <c r="A277" s="509"/>
      <c r="B277" s="510"/>
      <c r="C277" s="511"/>
      <c r="D277" s="239" t="s">
        <v>181</v>
      </c>
      <c r="F277" s="506" t="s">
        <v>188</v>
      </c>
      <c r="G277" s="506"/>
      <c r="H277" s="506"/>
      <c r="I277" s="506"/>
      <c r="J277" s="506"/>
      <c r="K277" s="506"/>
      <c r="L277" s="506"/>
      <c r="M277" s="506"/>
      <c r="N277" s="506"/>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 ref="A27:B27"/>
    <mergeCell ref="A33:B33"/>
    <mergeCell ref="A34:B34"/>
    <mergeCell ref="A35:B35"/>
    <mergeCell ref="A36:B36"/>
    <mergeCell ref="A37:B37"/>
    <mergeCell ref="A28:B28"/>
    <mergeCell ref="A29:B29"/>
    <mergeCell ref="A30:B30"/>
    <mergeCell ref="A31:B31"/>
    <mergeCell ref="A32:B32"/>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47:B47"/>
    <mergeCell ref="A38:B38"/>
    <mergeCell ref="A39:B39"/>
    <mergeCell ref="A40:B40"/>
    <mergeCell ref="A41:B41"/>
    <mergeCell ref="A42:B42"/>
    <mergeCell ref="A53:B53"/>
    <mergeCell ref="A54:B54"/>
    <mergeCell ref="A55:B55"/>
    <mergeCell ref="A43:B43"/>
    <mergeCell ref="A44:B44"/>
    <mergeCell ref="A45:B45"/>
    <mergeCell ref="A46:B46"/>
    <mergeCell ref="A56:B56"/>
    <mergeCell ref="A57:B57"/>
    <mergeCell ref="A48:B48"/>
    <mergeCell ref="A49:B49"/>
    <mergeCell ref="A50:B50"/>
    <mergeCell ref="A51:B51"/>
    <mergeCell ref="A52:B52"/>
    <mergeCell ref="A63:B63"/>
    <mergeCell ref="A64:B64"/>
    <mergeCell ref="A65:B65"/>
    <mergeCell ref="A66:B66"/>
    <mergeCell ref="A67:B67"/>
    <mergeCell ref="A58:B58"/>
    <mergeCell ref="A59:B59"/>
    <mergeCell ref="A60:B60"/>
    <mergeCell ref="A61:B61"/>
    <mergeCell ref="A62:B62"/>
    <mergeCell ref="A86:B86"/>
    <mergeCell ref="A82:B82"/>
    <mergeCell ref="A83:B83"/>
    <mergeCell ref="A84:B84"/>
    <mergeCell ref="A85:B85"/>
    <mergeCell ref="A87:B87"/>
    <mergeCell ref="A88:B88"/>
    <mergeCell ref="A89:B89"/>
    <mergeCell ref="A90:B90"/>
    <mergeCell ref="A68:B68"/>
    <mergeCell ref="A69:B69"/>
    <mergeCell ref="A72:B72"/>
    <mergeCell ref="A73:B73"/>
    <mergeCell ref="A74:B74"/>
    <mergeCell ref="A96:B96"/>
    <mergeCell ref="A97:B97"/>
    <mergeCell ref="A98:B98"/>
    <mergeCell ref="A99:B99"/>
    <mergeCell ref="A100:B100"/>
    <mergeCell ref="A91:B91"/>
    <mergeCell ref="A92:B92"/>
    <mergeCell ref="A93:B93"/>
    <mergeCell ref="A94:B94"/>
    <mergeCell ref="A95:B95"/>
    <mergeCell ref="A106:B106"/>
    <mergeCell ref="A107:B107"/>
    <mergeCell ref="A108:B108"/>
    <mergeCell ref="A109:B109"/>
    <mergeCell ref="A110:B110"/>
    <mergeCell ref="A101:B101"/>
    <mergeCell ref="A102:B102"/>
    <mergeCell ref="A103:B103"/>
    <mergeCell ref="A104:B104"/>
    <mergeCell ref="A105:B105"/>
    <mergeCell ref="A116:B116"/>
    <mergeCell ref="A117:B117"/>
    <mergeCell ref="A118:B118"/>
    <mergeCell ref="A119:B119"/>
    <mergeCell ref="A120:B120"/>
    <mergeCell ref="A111:B111"/>
    <mergeCell ref="A112:B112"/>
    <mergeCell ref="A113:B113"/>
    <mergeCell ref="A114:B114"/>
    <mergeCell ref="A115:B115"/>
    <mergeCell ref="A126:B126"/>
    <mergeCell ref="A127:B127"/>
    <mergeCell ref="A128:B128"/>
    <mergeCell ref="A129:B129"/>
    <mergeCell ref="A130:B130"/>
    <mergeCell ref="A121:B121"/>
    <mergeCell ref="A122:B122"/>
    <mergeCell ref="A123:B123"/>
    <mergeCell ref="A124:B124"/>
    <mergeCell ref="A125:B125"/>
    <mergeCell ref="A140:B140"/>
    <mergeCell ref="A141:B141"/>
    <mergeCell ref="A142:B142"/>
    <mergeCell ref="A143:B143"/>
    <mergeCell ref="A144:B144"/>
    <mergeCell ref="A131:B131"/>
    <mergeCell ref="A132:B132"/>
    <mergeCell ref="A133:B133"/>
    <mergeCell ref="A134:B134"/>
    <mergeCell ref="A135:B135"/>
    <mergeCell ref="A150:B150"/>
    <mergeCell ref="A151:B151"/>
    <mergeCell ref="A152:B152"/>
    <mergeCell ref="A153:B153"/>
    <mergeCell ref="A154:B154"/>
    <mergeCell ref="A145:B145"/>
    <mergeCell ref="A146:B146"/>
    <mergeCell ref="A147:B147"/>
    <mergeCell ref="A148:B148"/>
    <mergeCell ref="A149:B149"/>
    <mergeCell ref="A160:B160"/>
    <mergeCell ref="A161:B161"/>
    <mergeCell ref="A162:B162"/>
    <mergeCell ref="A163:B163"/>
    <mergeCell ref="A164:B164"/>
    <mergeCell ref="A155:B155"/>
    <mergeCell ref="A156:B156"/>
    <mergeCell ref="A157:B157"/>
    <mergeCell ref="A158:B158"/>
    <mergeCell ref="A159:B159"/>
    <mergeCell ref="A170:B170"/>
    <mergeCell ref="A171:B171"/>
    <mergeCell ref="A172:B172"/>
    <mergeCell ref="A173:B173"/>
    <mergeCell ref="A174:B174"/>
    <mergeCell ref="A165:B165"/>
    <mergeCell ref="A166:B166"/>
    <mergeCell ref="A167:B167"/>
    <mergeCell ref="A168:B168"/>
    <mergeCell ref="A169:B169"/>
    <mergeCell ref="A180:B180"/>
    <mergeCell ref="A181:B181"/>
    <mergeCell ref="A182:B182"/>
    <mergeCell ref="A183:B183"/>
    <mergeCell ref="A184:B184"/>
    <mergeCell ref="A175:B175"/>
    <mergeCell ref="A176:B176"/>
    <mergeCell ref="A177:B177"/>
    <mergeCell ref="A178:B178"/>
    <mergeCell ref="A179:B179"/>
    <mergeCell ref="A190:B190"/>
    <mergeCell ref="A191:B191"/>
    <mergeCell ref="A192:B192"/>
    <mergeCell ref="A193:B193"/>
    <mergeCell ref="A194:B194"/>
    <mergeCell ref="A185:B185"/>
    <mergeCell ref="A186:B186"/>
    <mergeCell ref="A187:B187"/>
    <mergeCell ref="A188:B188"/>
    <mergeCell ref="A189:B189"/>
    <mergeCell ref="A200:B200"/>
    <mergeCell ref="A201:B201"/>
    <mergeCell ref="A202:B202"/>
    <mergeCell ref="A203:B203"/>
    <mergeCell ref="A204:B204"/>
    <mergeCell ref="A195:B195"/>
    <mergeCell ref="A196:B196"/>
    <mergeCell ref="A197:B197"/>
    <mergeCell ref="A198:B198"/>
    <mergeCell ref="A199:B199"/>
    <mergeCell ref="A210:B210"/>
    <mergeCell ref="A211:B211"/>
    <mergeCell ref="A212:B212"/>
    <mergeCell ref="A213:B213"/>
    <mergeCell ref="A214:B214"/>
    <mergeCell ref="A205:B205"/>
    <mergeCell ref="A206:B206"/>
    <mergeCell ref="A207:B207"/>
    <mergeCell ref="A208:B208"/>
    <mergeCell ref="A209:B209"/>
    <mergeCell ref="A220:B220"/>
    <mergeCell ref="A221:B221"/>
    <mergeCell ref="A222:B222"/>
    <mergeCell ref="A223:B223"/>
    <mergeCell ref="A224:B224"/>
    <mergeCell ref="A215:B215"/>
    <mergeCell ref="A216:B216"/>
    <mergeCell ref="A217:B217"/>
    <mergeCell ref="A218:B218"/>
    <mergeCell ref="A219:B219"/>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44:B244"/>
    <mergeCell ref="A235:B235"/>
    <mergeCell ref="A236:B236"/>
    <mergeCell ref="A237:B237"/>
    <mergeCell ref="A238:B238"/>
    <mergeCell ref="A239:B239"/>
    <mergeCell ref="A250:B250"/>
    <mergeCell ref="A251:B251"/>
    <mergeCell ref="A252:B252"/>
    <mergeCell ref="A253:B253"/>
    <mergeCell ref="A254:B254"/>
    <mergeCell ref="A245:B245"/>
    <mergeCell ref="A246:B246"/>
    <mergeCell ref="A247:B247"/>
    <mergeCell ref="A248:B248"/>
    <mergeCell ref="A249:B249"/>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view="pageBreakPreview" zoomScaleNormal="100" zoomScaleSheetLayoutView="100" workbookViewId="0">
      <selection activeCell="A4" sqref="A4"/>
    </sheetView>
  </sheetViews>
  <sheetFormatPr defaultColWidth="9.140625" defaultRowHeight="14.45"/>
  <cols>
    <col min="1" max="1" width="37.140625" style="8" customWidth="1"/>
    <col min="2" max="2" width="27.5703125" style="8" customWidth="1"/>
    <col min="3" max="6" width="13" style="8" customWidth="1"/>
    <col min="7" max="7" width="17" style="8" customWidth="1"/>
    <col min="8" max="8" width="11" hidden="1" customWidth="1"/>
    <col min="9" max="9" width="2.85546875" style="8" customWidth="1"/>
    <col min="10" max="16384" width="9.140625" style="8"/>
  </cols>
  <sheetData>
    <row r="1" spans="1:8" ht="30" customHeight="1">
      <c r="A1" s="504" t="s">
        <v>167</v>
      </c>
      <c r="B1" s="504"/>
      <c r="C1" s="504"/>
      <c r="D1" s="504"/>
      <c r="E1" s="504"/>
      <c r="F1" s="504"/>
      <c r="G1" s="8">
        <f>+'Section A'!B2</f>
        <v>0</v>
      </c>
      <c r="H1" s="50" t="s">
        <v>176</v>
      </c>
    </row>
    <row r="2" spans="1:8" ht="46.5" customHeight="1">
      <c r="A2" s="528" t="s">
        <v>226</v>
      </c>
      <c r="B2" s="528"/>
      <c r="C2" s="528"/>
      <c r="D2" s="528"/>
      <c r="E2" s="528"/>
      <c r="F2" s="528"/>
      <c r="G2" s="528"/>
      <c r="H2" s="8" t="s">
        <v>183</v>
      </c>
    </row>
    <row r="3" spans="1:8" ht="26.45">
      <c r="A3" s="204" t="s">
        <v>227</v>
      </c>
      <c r="B3" s="530" t="s">
        <v>228</v>
      </c>
      <c r="C3" s="530"/>
      <c r="D3" s="17" t="s">
        <v>229</v>
      </c>
      <c r="E3" s="17" t="s">
        <v>230</v>
      </c>
      <c r="F3" s="17" t="s">
        <v>231</v>
      </c>
      <c r="G3" s="256" t="s">
        <v>232</v>
      </c>
      <c r="H3" t="s">
        <v>183</v>
      </c>
    </row>
    <row r="4" spans="1:8" s="94" customFormat="1">
      <c r="A4" s="228"/>
      <c r="B4" s="527"/>
      <c r="C4" s="527"/>
      <c r="D4" s="231"/>
      <c r="E4" s="225"/>
      <c r="F4" s="229"/>
      <c r="G4" s="74">
        <f t="shared" ref="G4:G35" si="0">ROUND(+D4*F4,2)</f>
        <v>0</v>
      </c>
      <c r="H4" s="238" t="s">
        <v>178</v>
      </c>
    </row>
    <row r="5" spans="1:8" s="94" customFormat="1">
      <c r="A5" s="228"/>
      <c r="B5" s="527"/>
      <c r="C5" s="527"/>
      <c r="D5" s="231"/>
      <c r="E5" s="225"/>
      <c r="F5" s="229"/>
      <c r="G5" s="74">
        <f t="shared" si="0"/>
        <v>0</v>
      </c>
      <c r="H5" s="238" t="s">
        <v>178</v>
      </c>
    </row>
    <row r="6" spans="1:8" s="94" customFormat="1">
      <c r="A6" s="228"/>
      <c r="B6" s="527"/>
      <c r="C6" s="527"/>
      <c r="D6" s="231"/>
      <c r="E6" s="225"/>
      <c r="F6" s="229"/>
      <c r="G6" s="74">
        <f t="shared" si="0"/>
        <v>0</v>
      </c>
      <c r="H6" s="238" t="s">
        <v>178</v>
      </c>
    </row>
    <row r="7" spans="1:8" s="94" customFormat="1" hidden="1">
      <c r="A7" s="228"/>
      <c r="B7" s="527"/>
      <c r="C7" s="527"/>
      <c r="D7" s="231"/>
      <c r="E7" s="225"/>
      <c r="F7" s="229"/>
      <c r="G7" s="74">
        <f t="shared" si="0"/>
        <v>0</v>
      </c>
      <c r="H7" s="238" t="s">
        <v>178</v>
      </c>
    </row>
    <row r="8" spans="1:8" s="94" customFormat="1" hidden="1">
      <c r="A8" s="228"/>
      <c r="B8" s="527"/>
      <c r="C8" s="527"/>
      <c r="D8" s="231"/>
      <c r="E8" s="225"/>
      <c r="F8" s="229"/>
      <c r="G8" s="74">
        <f t="shared" si="0"/>
        <v>0</v>
      </c>
      <c r="H8" s="238" t="s">
        <v>178</v>
      </c>
    </row>
    <row r="9" spans="1:8" s="94" customFormat="1" hidden="1">
      <c r="A9" s="228"/>
      <c r="B9" s="527"/>
      <c r="C9" s="527"/>
      <c r="D9" s="231"/>
      <c r="E9" s="225"/>
      <c r="F9" s="229"/>
      <c r="G9" s="74">
        <f t="shared" si="0"/>
        <v>0</v>
      </c>
      <c r="H9" s="238" t="s">
        <v>178</v>
      </c>
    </row>
    <row r="10" spans="1:8" s="94" customFormat="1" hidden="1">
      <c r="A10" s="228"/>
      <c r="B10" s="527"/>
      <c r="C10" s="527"/>
      <c r="D10" s="231"/>
      <c r="E10" s="225"/>
      <c r="F10" s="229"/>
      <c r="G10" s="74">
        <f t="shared" si="0"/>
        <v>0</v>
      </c>
      <c r="H10" s="238" t="s">
        <v>178</v>
      </c>
    </row>
    <row r="11" spans="1:8" s="94" customFormat="1" hidden="1">
      <c r="A11" s="228"/>
      <c r="B11" s="527"/>
      <c r="C11" s="527"/>
      <c r="D11" s="231"/>
      <c r="E11" s="225"/>
      <c r="F11" s="229"/>
      <c r="G11" s="74">
        <f t="shared" si="0"/>
        <v>0</v>
      </c>
      <c r="H11" s="238" t="s">
        <v>178</v>
      </c>
    </row>
    <row r="12" spans="1:8" s="94" customFormat="1" hidden="1">
      <c r="A12" s="228"/>
      <c r="B12" s="527"/>
      <c r="C12" s="527"/>
      <c r="D12" s="231"/>
      <c r="E12" s="225"/>
      <c r="F12" s="229"/>
      <c r="G12" s="74">
        <f t="shared" si="0"/>
        <v>0</v>
      </c>
      <c r="H12" s="238" t="s">
        <v>178</v>
      </c>
    </row>
    <row r="13" spans="1:8" s="94" customFormat="1" hidden="1">
      <c r="A13" s="228"/>
      <c r="B13" s="527"/>
      <c r="C13" s="527"/>
      <c r="D13" s="231"/>
      <c r="E13" s="225"/>
      <c r="F13" s="229"/>
      <c r="G13" s="74">
        <f t="shared" si="0"/>
        <v>0</v>
      </c>
      <c r="H13" s="238" t="s">
        <v>178</v>
      </c>
    </row>
    <row r="14" spans="1:8" s="94" customFormat="1" hidden="1">
      <c r="A14" s="228"/>
      <c r="B14" s="527"/>
      <c r="C14" s="527"/>
      <c r="D14" s="231"/>
      <c r="E14" s="225"/>
      <c r="F14" s="229"/>
      <c r="G14" s="74">
        <f t="shared" si="0"/>
        <v>0</v>
      </c>
      <c r="H14" s="238" t="s">
        <v>178</v>
      </c>
    </row>
    <row r="15" spans="1:8" s="94" customFormat="1" hidden="1">
      <c r="A15" s="228"/>
      <c r="B15" s="527"/>
      <c r="C15" s="527"/>
      <c r="D15" s="231"/>
      <c r="E15" s="225"/>
      <c r="F15" s="229"/>
      <c r="G15" s="74">
        <f t="shared" si="0"/>
        <v>0</v>
      </c>
      <c r="H15" s="238" t="s">
        <v>178</v>
      </c>
    </row>
    <row r="16" spans="1:8" s="94" customFormat="1" hidden="1">
      <c r="A16" s="228"/>
      <c r="B16" s="527"/>
      <c r="C16" s="527"/>
      <c r="D16" s="231"/>
      <c r="E16" s="225"/>
      <c r="F16" s="229"/>
      <c r="G16" s="74">
        <f t="shared" si="0"/>
        <v>0</v>
      </c>
      <c r="H16" s="238" t="s">
        <v>178</v>
      </c>
    </row>
    <row r="17" spans="1:8" s="94" customFormat="1" hidden="1">
      <c r="A17" s="228"/>
      <c r="B17" s="527"/>
      <c r="C17" s="527"/>
      <c r="D17" s="231"/>
      <c r="E17" s="225"/>
      <c r="F17" s="229"/>
      <c r="G17" s="74">
        <f t="shared" si="0"/>
        <v>0</v>
      </c>
      <c r="H17" s="238" t="s">
        <v>178</v>
      </c>
    </row>
    <row r="18" spans="1:8" s="94" customFormat="1" hidden="1">
      <c r="A18" s="228"/>
      <c r="B18" s="527"/>
      <c r="C18" s="527"/>
      <c r="D18" s="231"/>
      <c r="E18" s="225"/>
      <c r="F18" s="229"/>
      <c r="G18" s="74">
        <f t="shared" si="0"/>
        <v>0</v>
      </c>
      <c r="H18" s="238" t="s">
        <v>178</v>
      </c>
    </row>
    <row r="19" spans="1:8" s="94" customFormat="1" hidden="1">
      <c r="A19" s="228"/>
      <c r="B19" s="527"/>
      <c r="C19" s="527"/>
      <c r="D19" s="231"/>
      <c r="E19" s="225"/>
      <c r="F19" s="229"/>
      <c r="G19" s="74">
        <f t="shared" si="0"/>
        <v>0</v>
      </c>
      <c r="H19" s="238" t="s">
        <v>178</v>
      </c>
    </row>
    <row r="20" spans="1:8" s="94" customFormat="1" hidden="1">
      <c r="A20" s="228"/>
      <c r="B20" s="527"/>
      <c r="C20" s="527"/>
      <c r="D20" s="231"/>
      <c r="E20" s="225"/>
      <c r="F20" s="229"/>
      <c r="G20" s="74">
        <f t="shared" si="0"/>
        <v>0</v>
      </c>
      <c r="H20" s="238" t="s">
        <v>178</v>
      </c>
    </row>
    <row r="21" spans="1:8" s="94" customFormat="1" hidden="1">
      <c r="A21" s="228"/>
      <c r="B21" s="527"/>
      <c r="C21" s="527"/>
      <c r="D21" s="231"/>
      <c r="E21" s="225"/>
      <c r="F21" s="229"/>
      <c r="G21" s="74">
        <f t="shared" si="0"/>
        <v>0</v>
      </c>
      <c r="H21" s="238" t="s">
        <v>178</v>
      </c>
    </row>
    <row r="22" spans="1:8" s="94" customFormat="1" hidden="1">
      <c r="A22" s="228"/>
      <c r="B22" s="527"/>
      <c r="C22" s="527"/>
      <c r="D22" s="231"/>
      <c r="E22" s="225"/>
      <c r="F22" s="229"/>
      <c r="G22" s="74">
        <f t="shared" si="0"/>
        <v>0</v>
      </c>
      <c r="H22" s="238" t="s">
        <v>178</v>
      </c>
    </row>
    <row r="23" spans="1:8" s="94" customFormat="1" hidden="1">
      <c r="A23" s="228"/>
      <c r="B23" s="527"/>
      <c r="C23" s="527"/>
      <c r="D23" s="231"/>
      <c r="E23" s="225"/>
      <c r="F23" s="229"/>
      <c r="G23" s="74">
        <f t="shared" si="0"/>
        <v>0</v>
      </c>
      <c r="H23" s="238" t="s">
        <v>178</v>
      </c>
    </row>
    <row r="24" spans="1:8" s="94" customFormat="1" hidden="1">
      <c r="A24" s="228"/>
      <c r="B24" s="527"/>
      <c r="C24" s="527"/>
      <c r="D24" s="231"/>
      <c r="E24" s="225"/>
      <c r="F24" s="229"/>
      <c r="G24" s="74">
        <f t="shared" si="0"/>
        <v>0</v>
      </c>
      <c r="H24" s="238" t="s">
        <v>178</v>
      </c>
    </row>
    <row r="25" spans="1:8" s="94" customFormat="1" hidden="1">
      <c r="A25" s="228"/>
      <c r="B25" s="527"/>
      <c r="C25" s="527"/>
      <c r="D25" s="231"/>
      <c r="E25" s="225"/>
      <c r="F25" s="229"/>
      <c r="G25" s="74">
        <f t="shared" si="0"/>
        <v>0</v>
      </c>
      <c r="H25" s="238" t="s">
        <v>178</v>
      </c>
    </row>
    <row r="26" spans="1:8" s="94" customFormat="1" hidden="1">
      <c r="A26" s="228"/>
      <c r="B26" s="527"/>
      <c r="C26" s="527"/>
      <c r="D26" s="231"/>
      <c r="E26" s="225"/>
      <c r="F26" s="229"/>
      <c r="G26" s="74">
        <f t="shared" si="0"/>
        <v>0</v>
      </c>
      <c r="H26" s="238" t="s">
        <v>178</v>
      </c>
    </row>
    <row r="27" spans="1:8" s="94" customFormat="1" hidden="1">
      <c r="A27" s="228"/>
      <c r="B27" s="527"/>
      <c r="C27" s="527"/>
      <c r="D27" s="231"/>
      <c r="E27" s="225"/>
      <c r="F27" s="229"/>
      <c r="G27" s="74">
        <f t="shared" si="0"/>
        <v>0</v>
      </c>
      <c r="H27" s="238" t="s">
        <v>178</v>
      </c>
    </row>
    <row r="28" spans="1:8" s="94" customFormat="1" hidden="1">
      <c r="A28" s="228"/>
      <c r="B28" s="527"/>
      <c r="C28" s="527"/>
      <c r="D28" s="231"/>
      <c r="E28" s="225"/>
      <c r="F28" s="229"/>
      <c r="G28" s="74">
        <f t="shared" si="0"/>
        <v>0</v>
      </c>
      <c r="H28" s="238" t="s">
        <v>178</v>
      </c>
    </row>
    <row r="29" spans="1:8" s="94" customFormat="1" hidden="1">
      <c r="A29" s="228"/>
      <c r="B29" s="527"/>
      <c r="C29" s="527"/>
      <c r="D29" s="231"/>
      <c r="E29" s="225"/>
      <c r="F29" s="229"/>
      <c r="G29" s="74">
        <f t="shared" si="0"/>
        <v>0</v>
      </c>
      <c r="H29" s="238" t="s">
        <v>178</v>
      </c>
    </row>
    <row r="30" spans="1:8" s="94" customFormat="1" hidden="1">
      <c r="A30" s="228"/>
      <c r="B30" s="527"/>
      <c r="C30" s="527"/>
      <c r="D30" s="231"/>
      <c r="E30" s="225"/>
      <c r="F30" s="229"/>
      <c r="G30" s="74">
        <f t="shared" si="0"/>
        <v>0</v>
      </c>
      <c r="H30" s="238" t="s">
        <v>178</v>
      </c>
    </row>
    <row r="31" spans="1:8" s="94" customFormat="1" hidden="1">
      <c r="A31" s="228"/>
      <c r="B31" s="527"/>
      <c r="C31" s="527"/>
      <c r="D31" s="231"/>
      <c r="E31" s="225"/>
      <c r="F31" s="229"/>
      <c r="G31" s="74">
        <f t="shared" si="0"/>
        <v>0</v>
      </c>
      <c r="H31" s="238" t="s">
        <v>178</v>
      </c>
    </row>
    <row r="32" spans="1:8" s="94" customFormat="1" hidden="1">
      <c r="A32" s="228"/>
      <c r="B32" s="527"/>
      <c r="C32" s="527"/>
      <c r="D32" s="231"/>
      <c r="E32" s="225"/>
      <c r="F32" s="229"/>
      <c r="G32" s="74">
        <f t="shared" si="0"/>
        <v>0</v>
      </c>
      <c r="H32" s="238" t="s">
        <v>178</v>
      </c>
    </row>
    <row r="33" spans="1:8" s="94" customFormat="1" hidden="1">
      <c r="A33" s="228"/>
      <c r="B33" s="527"/>
      <c r="C33" s="527"/>
      <c r="D33" s="231"/>
      <c r="E33" s="225"/>
      <c r="F33" s="229"/>
      <c r="G33" s="74">
        <f t="shared" si="0"/>
        <v>0</v>
      </c>
      <c r="H33" s="238" t="s">
        <v>178</v>
      </c>
    </row>
    <row r="34" spans="1:8" s="94" customFormat="1" hidden="1">
      <c r="A34" s="228"/>
      <c r="B34" s="527"/>
      <c r="C34" s="527"/>
      <c r="D34" s="231"/>
      <c r="E34" s="225"/>
      <c r="F34" s="229"/>
      <c r="G34" s="74">
        <f t="shared" si="0"/>
        <v>0</v>
      </c>
      <c r="H34" s="238" t="s">
        <v>178</v>
      </c>
    </row>
    <row r="35" spans="1:8" s="94" customFormat="1" hidden="1">
      <c r="A35" s="228"/>
      <c r="B35" s="527"/>
      <c r="C35" s="527"/>
      <c r="D35" s="231"/>
      <c r="E35" s="225"/>
      <c r="F35" s="229"/>
      <c r="G35" s="74">
        <f t="shared" si="0"/>
        <v>0</v>
      </c>
      <c r="H35" s="238" t="s">
        <v>178</v>
      </c>
    </row>
    <row r="36" spans="1:8" s="94" customFormat="1" hidden="1">
      <c r="A36" s="228"/>
      <c r="B36" s="527"/>
      <c r="C36" s="527"/>
      <c r="D36" s="231"/>
      <c r="E36" s="225"/>
      <c r="F36" s="229"/>
      <c r="G36" s="74">
        <f t="shared" ref="G36:G67" si="1">ROUND(+D36*F36,2)</f>
        <v>0</v>
      </c>
      <c r="H36" s="238" t="s">
        <v>178</v>
      </c>
    </row>
    <row r="37" spans="1:8" s="94" customFormat="1" hidden="1">
      <c r="A37" s="228"/>
      <c r="B37" s="527"/>
      <c r="C37" s="527"/>
      <c r="D37" s="231"/>
      <c r="E37" s="225"/>
      <c r="F37" s="229"/>
      <c r="G37" s="74">
        <f t="shared" si="1"/>
        <v>0</v>
      </c>
      <c r="H37" s="238" t="s">
        <v>178</v>
      </c>
    </row>
    <row r="38" spans="1:8" s="94" customFormat="1" hidden="1">
      <c r="A38" s="228"/>
      <c r="B38" s="527"/>
      <c r="C38" s="527"/>
      <c r="D38" s="231"/>
      <c r="E38" s="225"/>
      <c r="F38" s="229"/>
      <c r="G38" s="74">
        <f t="shared" si="1"/>
        <v>0</v>
      </c>
      <c r="H38" s="238" t="s">
        <v>178</v>
      </c>
    </row>
    <row r="39" spans="1:8" s="94" customFormat="1" hidden="1">
      <c r="A39" s="228"/>
      <c r="B39" s="527"/>
      <c r="C39" s="527"/>
      <c r="D39" s="231"/>
      <c r="E39" s="225"/>
      <c r="F39" s="229"/>
      <c r="G39" s="74">
        <f t="shared" si="1"/>
        <v>0</v>
      </c>
      <c r="H39" s="238" t="s">
        <v>178</v>
      </c>
    </row>
    <row r="40" spans="1:8" s="94" customFormat="1" hidden="1">
      <c r="A40" s="228"/>
      <c r="B40" s="527"/>
      <c r="C40" s="527"/>
      <c r="D40" s="231"/>
      <c r="E40" s="225"/>
      <c r="F40" s="229"/>
      <c r="G40" s="74">
        <f t="shared" si="1"/>
        <v>0</v>
      </c>
      <c r="H40" s="238" t="s">
        <v>178</v>
      </c>
    </row>
    <row r="41" spans="1:8" s="94" customFormat="1" hidden="1">
      <c r="A41" s="228"/>
      <c r="B41" s="527"/>
      <c r="C41" s="527"/>
      <c r="D41" s="231"/>
      <c r="E41" s="225"/>
      <c r="F41" s="229"/>
      <c r="G41" s="74">
        <f t="shared" si="1"/>
        <v>0</v>
      </c>
      <c r="H41" s="238" t="s">
        <v>178</v>
      </c>
    </row>
    <row r="42" spans="1:8" s="94" customFormat="1" hidden="1">
      <c r="A42" s="228"/>
      <c r="B42" s="527"/>
      <c r="C42" s="527"/>
      <c r="D42" s="231"/>
      <c r="E42" s="225"/>
      <c r="F42" s="229"/>
      <c r="G42" s="74">
        <f t="shared" si="1"/>
        <v>0</v>
      </c>
      <c r="H42" s="238" t="s">
        <v>178</v>
      </c>
    </row>
    <row r="43" spans="1:8" s="94" customFormat="1" hidden="1">
      <c r="A43" s="228"/>
      <c r="B43" s="527"/>
      <c r="C43" s="527"/>
      <c r="D43" s="231"/>
      <c r="E43" s="225"/>
      <c r="F43" s="229"/>
      <c r="G43" s="74">
        <f t="shared" si="1"/>
        <v>0</v>
      </c>
      <c r="H43" s="238" t="s">
        <v>178</v>
      </c>
    </row>
    <row r="44" spans="1:8" s="94" customFormat="1" hidden="1">
      <c r="A44" s="228"/>
      <c r="B44" s="527"/>
      <c r="C44" s="527"/>
      <c r="D44" s="231"/>
      <c r="E44" s="225"/>
      <c r="F44" s="229"/>
      <c r="G44" s="74">
        <f t="shared" si="1"/>
        <v>0</v>
      </c>
      <c r="H44" s="238" t="s">
        <v>178</v>
      </c>
    </row>
    <row r="45" spans="1:8" s="94" customFormat="1" hidden="1">
      <c r="A45" s="228"/>
      <c r="B45" s="527"/>
      <c r="C45" s="527"/>
      <c r="D45" s="231"/>
      <c r="E45" s="225"/>
      <c r="F45" s="229"/>
      <c r="G45" s="74">
        <f t="shared" si="1"/>
        <v>0</v>
      </c>
      <c r="H45" s="238" t="s">
        <v>178</v>
      </c>
    </row>
    <row r="46" spans="1:8" s="94" customFormat="1" hidden="1">
      <c r="A46" s="228"/>
      <c r="B46" s="527"/>
      <c r="C46" s="527"/>
      <c r="D46" s="231"/>
      <c r="E46" s="225"/>
      <c r="F46" s="229"/>
      <c r="G46" s="74">
        <f t="shared" si="1"/>
        <v>0</v>
      </c>
      <c r="H46" s="238" t="s">
        <v>178</v>
      </c>
    </row>
    <row r="47" spans="1:8" s="94" customFormat="1" hidden="1">
      <c r="A47" s="228"/>
      <c r="B47" s="527"/>
      <c r="C47" s="527"/>
      <c r="D47" s="231"/>
      <c r="E47" s="225"/>
      <c r="F47" s="229"/>
      <c r="G47" s="74">
        <f t="shared" si="1"/>
        <v>0</v>
      </c>
      <c r="H47" s="238" t="s">
        <v>178</v>
      </c>
    </row>
    <row r="48" spans="1:8" s="94" customFormat="1" hidden="1">
      <c r="A48" s="228"/>
      <c r="B48" s="527"/>
      <c r="C48" s="527"/>
      <c r="D48" s="231"/>
      <c r="E48" s="225"/>
      <c r="F48" s="229"/>
      <c r="G48" s="74">
        <f t="shared" si="1"/>
        <v>0</v>
      </c>
      <c r="H48" s="238" t="s">
        <v>178</v>
      </c>
    </row>
    <row r="49" spans="1:8" s="94" customFormat="1" hidden="1">
      <c r="A49" s="228"/>
      <c r="B49" s="527"/>
      <c r="C49" s="527"/>
      <c r="D49" s="231"/>
      <c r="E49" s="225"/>
      <c r="F49" s="229"/>
      <c r="G49" s="74">
        <f t="shared" si="1"/>
        <v>0</v>
      </c>
      <c r="H49" s="238" t="s">
        <v>178</v>
      </c>
    </row>
    <row r="50" spans="1:8" s="94" customFormat="1" hidden="1">
      <c r="A50" s="228"/>
      <c r="B50" s="527"/>
      <c r="C50" s="527"/>
      <c r="D50" s="231"/>
      <c r="E50" s="225"/>
      <c r="F50" s="229"/>
      <c r="G50" s="74">
        <f t="shared" si="1"/>
        <v>0</v>
      </c>
      <c r="H50" s="238" t="s">
        <v>178</v>
      </c>
    </row>
    <row r="51" spans="1:8" s="94" customFormat="1" hidden="1">
      <c r="A51" s="228"/>
      <c r="B51" s="527"/>
      <c r="C51" s="527"/>
      <c r="D51" s="231"/>
      <c r="E51" s="225"/>
      <c r="F51" s="229"/>
      <c r="G51" s="74">
        <f t="shared" si="1"/>
        <v>0</v>
      </c>
      <c r="H51" s="238" t="s">
        <v>178</v>
      </c>
    </row>
    <row r="52" spans="1:8" s="94" customFormat="1" hidden="1">
      <c r="A52" s="228"/>
      <c r="B52" s="527"/>
      <c r="C52" s="527"/>
      <c r="D52" s="231"/>
      <c r="E52" s="225"/>
      <c r="F52" s="229"/>
      <c r="G52" s="74">
        <f t="shared" si="1"/>
        <v>0</v>
      </c>
      <c r="H52" s="238" t="s">
        <v>178</v>
      </c>
    </row>
    <row r="53" spans="1:8" s="94" customFormat="1" hidden="1">
      <c r="A53" s="228"/>
      <c r="B53" s="527"/>
      <c r="C53" s="527"/>
      <c r="D53" s="231"/>
      <c r="E53" s="225"/>
      <c r="F53" s="229"/>
      <c r="G53" s="74">
        <f t="shared" si="1"/>
        <v>0</v>
      </c>
      <c r="H53" s="238" t="s">
        <v>178</v>
      </c>
    </row>
    <row r="54" spans="1:8" s="94" customFormat="1" hidden="1">
      <c r="A54" s="228"/>
      <c r="B54" s="527"/>
      <c r="C54" s="527"/>
      <c r="D54" s="231"/>
      <c r="E54" s="225"/>
      <c r="F54" s="229"/>
      <c r="G54" s="74">
        <f t="shared" si="1"/>
        <v>0</v>
      </c>
      <c r="H54" s="238" t="s">
        <v>178</v>
      </c>
    </row>
    <row r="55" spans="1:8" s="94" customFormat="1" hidden="1">
      <c r="A55" s="228"/>
      <c r="B55" s="527"/>
      <c r="C55" s="527"/>
      <c r="D55" s="231"/>
      <c r="E55" s="225"/>
      <c r="F55" s="229"/>
      <c r="G55" s="74">
        <f t="shared" si="1"/>
        <v>0</v>
      </c>
      <c r="H55" s="238" t="s">
        <v>178</v>
      </c>
    </row>
    <row r="56" spans="1:8" s="94" customFormat="1" hidden="1">
      <c r="A56" s="228"/>
      <c r="B56" s="527"/>
      <c r="C56" s="527"/>
      <c r="D56" s="231"/>
      <c r="E56" s="225"/>
      <c r="F56" s="229"/>
      <c r="G56" s="74">
        <f t="shared" si="1"/>
        <v>0</v>
      </c>
      <c r="H56" s="238" t="s">
        <v>178</v>
      </c>
    </row>
    <row r="57" spans="1:8" s="94" customFormat="1" hidden="1">
      <c r="A57" s="228"/>
      <c r="B57" s="527"/>
      <c r="C57" s="527"/>
      <c r="D57" s="231"/>
      <c r="E57" s="225"/>
      <c r="F57" s="229"/>
      <c r="G57" s="74">
        <f t="shared" si="1"/>
        <v>0</v>
      </c>
      <c r="H57" s="238" t="s">
        <v>178</v>
      </c>
    </row>
    <row r="58" spans="1:8" s="94" customFormat="1" hidden="1">
      <c r="A58" s="228"/>
      <c r="B58" s="527"/>
      <c r="C58" s="527"/>
      <c r="D58" s="231"/>
      <c r="E58" s="225"/>
      <c r="F58" s="229"/>
      <c r="G58" s="74">
        <f t="shared" si="1"/>
        <v>0</v>
      </c>
      <c r="H58" s="238" t="s">
        <v>178</v>
      </c>
    </row>
    <row r="59" spans="1:8" s="94" customFormat="1" hidden="1">
      <c r="A59" s="228"/>
      <c r="B59" s="527"/>
      <c r="C59" s="527"/>
      <c r="D59" s="231"/>
      <c r="E59" s="225"/>
      <c r="F59" s="229"/>
      <c r="G59" s="74">
        <f t="shared" si="1"/>
        <v>0</v>
      </c>
      <c r="H59" s="238" t="s">
        <v>178</v>
      </c>
    </row>
    <row r="60" spans="1:8" s="94" customFormat="1" hidden="1">
      <c r="A60" s="228"/>
      <c r="B60" s="527"/>
      <c r="C60" s="527"/>
      <c r="D60" s="231"/>
      <c r="E60" s="225"/>
      <c r="F60" s="229"/>
      <c r="G60" s="74">
        <f t="shared" si="1"/>
        <v>0</v>
      </c>
      <c r="H60" s="238" t="s">
        <v>178</v>
      </c>
    </row>
    <row r="61" spans="1:8" s="94" customFormat="1" hidden="1">
      <c r="A61" s="228"/>
      <c r="B61" s="527"/>
      <c r="C61" s="527"/>
      <c r="D61" s="231"/>
      <c r="E61" s="225"/>
      <c r="F61" s="229"/>
      <c r="G61" s="74">
        <f t="shared" si="1"/>
        <v>0</v>
      </c>
      <c r="H61" s="238" t="s">
        <v>178</v>
      </c>
    </row>
    <row r="62" spans="1:8" s="94" customFormat="1" hidden="1">
      <c r="A62" s="228"/>
      <c r="B62" s="527"/>
      <c r="C62" s="527"/>
      <c r="D62" s="231"/>
      <c r="E62" s="225"/>
      <c r="F62" s="229"/>
      <c r="G62" s="74">
        <f t="shared" si="1"/>
        <v>0</v>
      </c>
      <c r="H62" s="238" t="s">
        <v>178</v>
      </c>
    </row>
    <row r="63" spans="1:8" s="94" customFormat="1" hidden="1">
      <c r="A63" s="228"/>
      <c r="B63" s="527"/>
      <c r="C63" s="527"/>
      <c r="D63" s="231"/>
      <c r="E63" s="225"/>
      <c r="F63" s="229"/>
      <c r="G63" s="74">
        <f t="shared" si="1"/>
        <v>0</v>
      </c>
      <c r="H63" s="238" t="s">
        <v>178</v>
      </c>
    </row>
    <row r="64" spans="1:8" s="94" customFormat="1" hidden="1">
      <c r="A64" s="228"/>
      <c r="B64" s="527"/>
      <c r="C64" s="527"/>
      <c r="D64" s="231"/>
      <c r="E64" s="225"/>
      <c r="F64" s="229"/>
      <c r="G64" s="74">
        <f t="shared" si="1"/>
        <v>0</v>
      </c>
      <c r="H64" s="238" t="s">
        <v>178</v>
      </c>
    </row>
    <row r="65" spans="1:8" s="94" customFormat="1" hidden="1">
      <c r="A65" s="228"/>
      <c r="B65" s="527"/>
      <c r="C65" s="527"/>
      <c r="D65" s="231"/>
      <c r="E65" s="225"/>
      <c r="F65" s="229"/>
      <c r="G65" s="74">
        <f t="shared" si="1"/>
        <v>0</v>
      </c>
      <c r="H65" s="238" t="s">
        <v>178</v>
      </c>
    </row>
    <row r="66" spans="1:8" s="94" customFormat="1" hidden="1">
      <c r="A66" s="228"/>
      <c r="B66" s="527"/>
      <c r="C66" s="527"/>
      <c r="D66" s="231"/>
      <c r="E66" s="225"/>
      <c r="F66" s="229"/>
      <c r="G66" s="74">
        <f t="shared" si="1"/>
        <v>0</v>
      </c>
      <c r="H66" s="238" t="s">
        <v>178</v>
      </c>
    </row>
    <row r="67" spans="1:8" s="94" customFormat="1" hidden="1">
      <c r="A67" s="228"/>
      <c r="B67" s="527"/>
      <c r="C67" s="527"/>
      <c r="D67" s="231"/>
      <c r="E67" s="225"/>
      <c r="F67" s="229"/>
      <c r="G67" s="74">
        <f t="shared" si="1"/>
        <v>0</v>
      </c>
      <c r="H67" s="238" t="s">
        <v>178</v>
      </c>
    </row>
    <row r="68" spans="1:8" s="94" customFormat="1" hidden="1">
      <c r="A68" s="228"/>
      <c r="B68" s="527"/>
      <c r="C68" s="527"/>
      <c r="D68" s="231"/>
      <c r="E68" s="225"/>
      <c r="F68" s="229"/>
      <c r="G68" s="74">
        <f t="shared" ref="G68:G99" si="2">ROUND(+D68*F68,2)</f>
        <v>0</v>
      </c>
      <c r="H68" s="238" t="s">
        <v>178</v>
      </c>
    </row>
    <row r="69" spans="1:8" s="94" customFormat="1" hidden="1">
      <c r="A69" s="228"/>
      <c r="B69" s="527"/>
      <c r="C69" s="527"/>
      <c r="D69" s="231"/>
      <c r="E69" s="225"/>
      <c r="F69" s="229"/>
      <c r="G69" s="74">
        <f t="shared" si="2"/>
        <v>0</v>
      </c>
      <c r="H69" s="238" t="s">
        <v>178</v>
      </c>
    </row>
    <row r="70" spans="1:8" s="94" customFormat="1" hidden="1">
      <c r="A70" s="228"/>
      <c r="B70" s="527"/>
      <c r="C70" s="527"/>
      <c r="D70" s="231"/>
      <c r="E70" s="225"/>
      <c r="F70" s="229"/>
      <c r="G70" s="74">
        <f t="shared" si="2"/>
        <v>0</v>
      </c>
      <c r="H70" s="238" t="s">
        <v>178</v>
      </c>
    </row>
    <row r="71" spans="1:8" s="94" customFormat="1" hidden="1">
      <c r="A71" s="228"/>
      <c r="B71" s="527"/>
      <c r="C71" s="527"/>
      <c r="D71" s="231"/>
      <c r="E71" s="225"/>
      <c r="F71" s="229"/>
      <c r="G71" s="74">
        <f t="shared" si="2"/>
        <v>0</v>
      </c>
      <c r="H71" s="238" t="s">
        <v>178</v>
      </c>
    </row>
    <row r="72" spans="1:8" s="94" customFormat="1" hidden="1">
      <c r="A72" s="228"/>
      <c r="B72" s="527"/>
      <c r="C72" s="527"/>
      <c r="D72" s="231"/>
      <c r="E72" s="225"/>
      <c r="F72" s="229"/>
      <c r="G72" s="74">
        <f t="shared" si="2"/>
        <v>0</v>
      </c>
      <c r="H72" s="238" t="s">
        <v>178</v>
      </c>
    </row>
    <row r="73" spans="1:8" s="94" customFormat="1" hidden="1">
      <c r="A73" s="228"/>
      <c r="B73" s="527"/>
      <c r="C73" s="527"/>
      <c r="D73" s="231"/>
      <c r="E73" s="225"/>
      <c r="F73" s="229"/>
      <c r="G73" s="74">
        <f t="shared" si="2"/>
        <v>0</v>
      </c>
      <c r="H73" s="238" t="s">
        <v>178</v>
      </c>
    </row>
    <row r="74" spans="1:8" s="94" customFormat="1" hidden="1">
      <c r="A74" s="228"/>
      <c r="B74" s="527"/>
      <c r="C74" s="527"/>
      <c r="D74" s="231"/>
      <c r="E74" s="225"/>
      <c r="F74" s="229"/>
      <c r="G74" s="74">
        <f t="shared" si="2"/>
        <v>0</v>
      </c>
      <c r="H74" s="238" t="s">
        <v>178</v>
      </c>
    </row>
    <row r="75" spans="1:8" s="94" customFormat="1" hidden="1">
      <c r="A75" s="228"/>
      <c r="B75" s="527"/>
      <c r="C75" s="527"/>
      <c r="D75" s="231"/>
      <c r="E75" s="225"/>
      <c r="F75" s="229"/>
      <c r="G75" s="74">
        <f t="shared" si="2"/>
        <v>0</v>
      </c>
      <c r="H75" s="238" t="s">
        <v>178</v>
      </c>
    </row>
    <row r="76" spans="1:8" s="94" customFormat="1" hidden="1">
      <c r="A76" s="228"/>
      <c r="B76" s="527"/>
      <c r="C76" s="527"/>
      <c r="D76" s="231"/>
      <c r="E76" s="225"/>
      <c r="F76" s="229"/>
      <c r="G76" s="74">
        <f t="shared" si="2"/>
        <v>0</v>
      </c>
      <c r="H76" s="238" t="s">
        <v>178</v>
      </c>
    </row>
    <row r="77" spans="1:8" s="94" customFormat="1" hidden="1">
      <c r="A77" s="228"/>
      <c r="B77" s="527"/>
      <c r="C77" s="527"/>
      <c r="D77" s="231"/>
      <c r="E77" s="225"/>
      <c r="F77" s="229"/>
      <c r="G77" s="74">
        <f t="shared" si="2"/>
        <v>0</v>
      </c>
      <c r="H77" s="238" t="s">
        <v>178</v>
      </c>
    </row>
    <row r="78" spans="1:8" s="94" customFormat="1" hidden="1">
      <c r="A78" s="228"/>
      <c r="B78" s="527"/>
      <c r="C78" s="527"/>
      <c r="D78" s="231"/>
      <c r="E78" s="225"/>
      <c r="F78" s="229"/>
      <c r="G78" s="74">
        <f t="shared" si="2"/>
        <v>0</v>
      </c>
      <c r="H78" s="238" t="s">
        <v>178</v>
      </c>
    </row>
    <row r="79" spans="1:8" s="94" customFormat="1" hidden="1">
      <c r="A79" s="228"/>
      <c r="B79" s="527"/>
      <c r="C79" s="527"/>
      <c r="D79" s="231"/>
      <c r="E79" s="225"/>
      <c r="F79" s="229"/>
      <c r="G79" s="74">
        <f t="shared" si="2"/>
        <v>0</v>
      </c>
      <c r="H79" s="238" t="s">
        <v>178</v>
      </c>
    </row>
    <row r="80" spans="1:8" s="94" customFormat="1" hidden="1">
      <c r="A80" s="228"/>
      <c r="B80" s="527"/>
      <c r="C80" s="527"/>
      <c r="D80" s="231"/>
      <c r="E80" s="225"/>
      <c r="F80" s="229"/>
      <c r="G80" s="74">
        <f t="shared" si="2"/>
        <v>0</v>
      </c>
      <c r="H80" s="238" t="s">
        <v>178</v>
      </c>
    </row>
    <row r="81" spans="1:8" s="94" customFormat="1" hidden="1">
      <c r="A81" s="228"/>
      <c r="B81" s="527"/>
      <c r="C81" s="527"/>
      <c r="D81" s="231"/>
      <c r="E81" s="225"/>
      <c r="F81" s="229"/>
      <c r="G81" s="74">
        <f t="shared" si="2"/>
        <v>0</v>
      </c>
      <c r="H81" s="238" t="s">
        <v>178</v>
      </c>
    </row>
    <row r="82" spans="1:8" s="94" customFormat="1" hidden="1">
      <c r="A82" s="228"/>
      <c r="B82" s="527"/>
      <c r="C82" s="527"/>
      <c r="D82" s="231"/>
      <c r="E82" s="225"/>
      <c r="F82" s="229"/>
      <c r="G82" s="74">
        <f t="shared" si="2"/>
        <v>0</v>
      </c>
      <c r="H82" s="238" t="s">
        <v>178</v>
      </c>
    </row>
    <row r="83" spans="1:8" s="94" customFormat="1" hidden="1">
      <c r="A83" s="228"/>
      <c r="B83" s="527"/>
      <c r="C83" s="527"/>
      <c r="D83" s="231"/>
      <c r="E83" s="225"/>
      <c r="F83" s="229"/>
      <c r="G83" s="74">
        <f t="shared" si="2"/>
        <v>0</v>
      </c>
      <c r="H83" s="238" t="s">
        <v>178</v>
      </c>
    </row>
    <row r="84" spans="1:8" s="94" customFormat="1" hidden="1">
      <c r="A84" s="228"/>
      <c r="B84" s="527"/>
      <c r="C84" s="527"/>
      <c r="D84" s="231"/>
      <c r="E84" s="225"/>
      <c r="F84" s="229"/>
      <c r="G84" s="74">
        <f t="shared" si="2"/>
        <v>0</v>
      </c>
      <c r="H84" s="238" t="s">
        <v>178</v>
      </c>
    </row>
    <row r="85" spans="1:8" s="94" customFormat="1" hidden="1">
      <c r="A85" s="228"/>
      <c r="B85" s="527"/>
      <c r="C85" s="527"/>
      <c r="D85" s="231"/>
      <c r="E85" s="225"/>
      <c r="F85" s="229"/>
      <c r="G85" s="74">
        <f t="shared" si="2"/>
        <v>0</v>
      </c>
      <c r="H85" s="238" t="s">
        <v>178</v>
      </c>
    </row>
    <row r="86" spans="1:8" s="94" customFormat="1" hidden="1">
      <c r="A86" s="228"/>
      <c r="B86" s="527"/>
      <c r="C86" s="527"/>
      <c r="D86" s="231"/>
      <c r="E86" s="225"/>
      <c r="F86" s="229"/>
      <c r="G86" s="74">
        <f t="shared" si="2"/>
        <v>0</v>
      </c>
      <c r="H86" s="238" t="s">
        <v>178</v>
      </c>
    </row>
    <row r="87" spans="1:8" s="94" customFormat="1" hidden="1">
      <c r="A87" s="228"/>
      <c r="B87" s="527"/>
      <c r="C87" s="527"/>
      <c r="D87" s="231"/>
      <c r="E87" s="225"/>
      <c r="F87" s="229"/>
      <c r="G87" s="74">
        <f t="shared" si="2"/>
        <v>0</v>
      </c>
      <c r="H87" s="238" t="s">
        <v>178</v>
      </c>
    </row>
    <row r="88" spans="1:8" s="94" customFormat="1" hidden="1">
      <c r="A88" s="228"/>
      <c r="B88" s="527"/>
      <c r="C88" s="527"/>
      <c r="D88" s="231"/>
      <c r="E88" s="225"/>
      <c r="F88" s="229"/>
      <c r="G88" s="74">
        <f t="shared" si="2"/>
        <v>0</v>
      </c>
      <c r="H88" s="238" t="s">
        <v>178</v>
      </c>
    </row>
    <row r="89" spans="1:8" s="94" customFormat="1" hidden="1">
      <c r="A89" s="228"/>
      <c r="B89" s="527"/>
      <c r="C89" s="527"/>
      <c r="D89" s="231"/>
      <c r="E89" s="225"/>
      <c r="F89" s="229"/>
      <c r="G89" s="74">
        <f t="shared" si="2"/>
        <v>0</v>
      </c>
      <c r="H89" s="238" t="s">
        <v>178</v>
      </c>
    </row>
    <row r="90" spans="1:8" s="94" customFormat="1" hidden="1">
      <c r="A90" s="228"/>
      <c r="B90" s="527"/>
      <c r="C90" s="527"/>
      <c r="D90" s="231"/>
      <c r="E90" s="225"/>
      <c r="F90" s="229"/>
      <c r="G90" s="74">
        <f t="shared" si="2"/>
        <v>0</v>
      </c>
      <c r="H90" s="238" t="s">
        <v>178</v>
      </c>
    </row>
    <row r="91" spans="1:8" s="94" customFormat="1" hidden="1">
      <c r="A91" s="228"/>
      <c r="B91" s="527"/>
      <c r="C91" s="527"/>
      <c r="D91" s="231"/>
      <c r="E91" s="225"/>
      <c r="F91" s="229"/>
      <c r="G91" s="74">
        <f t="shared" si="2"/>
        <v>0</v>
      </c>
      <c r="H91" s="238" t="s">
        <v>178</v>
      </c>
    </row>
    <row r="92" spans="1:8" s="94" customFormat="1" hidden="1">
      <c r="A92" s="228"/>
      <c r="B92" s="527"/>
      <c r="C92" s="527"/>
      <c r="D92" s="231"/>
      <c r="E92" s="225"/>
      <c r="F92" s="229"/>
      <c r="G92" s="74">
        <f t="shared" si="2"/>
        <v>0</v>
      </c>
      <c r="H92" s="238" t="s">
        <v>178</v>
      </c>
    </row>
    <row r="93" spans="1:8" s="94" customFormat="1" hidden="1">
      <c r="A93" s="228"/>
      <c r="B93" s="527"/>
      <c r="C93" s="527"/>
      <c r="D93" s="231"/>
      <c r="E93" s="225"/>
      <c r="F93" s="229"/>
      <c r="G93" s="74">
        <f t="shared" si="2"/>
        <v>0</v>
      </c>
      <c r="H93" s="238" t="s">
        <v>178</v>
      </c>
    </row>
    <row r="94" spans="1:8" s="94" customFormat="1" hidden="1">
      <c r="A94" s="228"/>
      <c r="B94" s="527"/>
      <c r="C94" s="527"/>
      <c r="D94" s="231"/>
      <c r="E94" s="225"/>
      <c r="F94" s="229"/>
      <c r="G94" s="74">
        <f t="shared" si="2"/>
        <v>0</v>
      </c>
      <c r="H94" s="238" t="s">
        <v>178</v>
      </c>
    </row>
    <row r="95" spans="1:8" s="94" customFormat="1" hidden="1">
      <c r="A95" s="228"/>
      <c r="B95" s="527"/>
      <c r="C95" s="527"/>
      <c r="D95" s="231"/>
      <c r="E95" s="225"/>
      <c r="F95" s="229"/>
      <c r="G95" s="74">
        <f t="shared" si="2"/>
        <v>0</v>
      </c>
      <c r="H95" s="238" t="s">
        <v>178</v>
      </c>
    </row>
    <row r="96" spans="1:8" s="94" customFormat="1" hidden="1">
      <c r="A96" s="228"/>
      <c r="B96" s="527"/>
      <c r="C96" s="527"/>
      <c r="D96" s="231"/>
      <c r="E96" s="225"/>
      <c r="F96" s="229"/>
      <c r="G96" s="74">
        <f t="shared" si="2"/>
        <v>0</v>
      </c>
      <c r="H96" s="238" t="s">
        <v>178</v>
      </c>
    </row>
    <row r="97" spans="1:8" s="94" customFormat="1" hidden="1">
      <c r="A97" s="228"/>
      <c r="B97" s="527"/>
      <c r="C97" s="527"/>
      <c r="D97" s="231"/>
      <c r="E97" s="225"/>
      <c r="F97" s="229"/>
      <c r="G97" s="74">
        <f t="shared" si="2"/>
        <v>0</v>
      </c>
      <c r="H97" s="238" t="s">
        <v>178</v>
      </c>
    </row>
    <row r="98" spans="1:8" s="94" customFormat="1" hidden="1">
      <c r="A98" s="228"/>
      <c r="B98" s="527"/>
      <c r="C98" s="527"/>
      <c r="D98" s="231"/>
      <c r="E98" s="225"/>
      <c r="F98" s="229"/>
      <c r="G98" s="74">
        <f t="shared" si="2"/>
        <v>0</v>
      </c>
      <c r="H98" s="238" t="s">
        <v>178</v>
      </c>
    </row>
    <row r="99" spans="1:8" s="94" customFormat="1" hidden="1">
      <c r="A99" s="228"/>
      <c r="B99" s="527"/>
      <c r="C99" s="527"/>
      <c r="D99" s="231"/>
      <c r="E99" s="225"/>
      <c r="F99" s="229"/>
      <c r="G99" s="74">
        <f t="shared" si="2"/>
        <v>0</v>
      </c>
      <c r="H99" s="238" t="s">
        <v>178</v>
      </c>
    </row>
    <row r="100" spans="1:8" s="94" customFormat="1" hidden="1">
      <c r="A100" s="228"/>
      <c r="B100" s="527"/>
      <c r="C100" s="527"/>
      <c r="D100" s="231"/>
      <c r="E100" s="225"/>
      <c r="F100" s="229"/>
      <c r="G100" s="74">
        <f t="shared" ref="G100:G131" si="3">ROUND(+D100*F100,2)</f>
        <v>0</v>
      </c>
      <c r="H100" s="238" t="s">
        <v>178</v>
      </c>
    </row>
    <row r="101" spans="1:8" s="94" customFormat="1" hidden="1">
      <c r="A101" s="228"/>
      <c r="B101" s="527"/>
      <c r="C101" s="527"/>
      <c r="D101" s="231"/>
      <c r="E101" s="225"/>
      <c r="F101" s="229"/>
      <c r="G101" s="74">
        <f t="shared" si="3"/>
        <v>0</v>
      </c>
      <c r="H101" s="238" t="s">
        <v>178</v>
      </c>
    </row>
    <row r="102" spans="1:8" s="94" customFormat="1" hidden="1">
      <c r="A102" s="228"/>
      <c r="B102" s="527"/>
      <c r="C102" s="527"/>
      <c r="D102" s="231"/>
      <c r="E102" s="225"/>
      <c r="F102" s="229"/>
      <c r="G102" s="74">
        <f t="shared" si="3"/>
        <v>0</v>
      </c>
      <c r="H102" s="238" t="s">
        <v>178</v>
      </c>
    </row>
    <row r="103" spans="1:8" s="94" customFormat="1" hidden="1">
      <c r="A103" s="228"/>
      <c r="B103" s="527"/>
      <c r="C103" s="527"/>
      <c r="D103" s="231"/>
      <c r="E103" s="225"/>
      <c r="F103" s="229"/>
      <c r="G103" s="74">
        <f t="shared" si="3"/>
        <v>0</v>
      </c>
      <c r="H103" s="238" t="s">
        <v>178</v>
      </c>
    </row>
    <row r="104" spans="1:8" s="94" customFormat="1" hidden="1">
      <c r="A104" s="228"/>
      <c r="B104" s="527"/>
      <c r="C104" s="527"/>
      <c r="D104" s="231"/>
      <c r="E104" s="225"/>
      <c r="F104" s="229"/>
      <c r="G104" s="74">
        <f t="shared" si="3"/>
        <v>0</v>
      </c>
      <c r="H104" s="238" t="s">
        <v>178</v>
      </c>
    </row>
    <row r="105" spans="1:8" s="94" customFormat="1" hidden="1">
      <c r="A105" s="228"/>
      <c r="B105" s="527"/>
      <c r="C105" s="527"/>
      <c r="D105" s="231"/>
      <c r="E105" s="225"/>
      <c r="F105" s="229"/>
      <c r="G105" s="74">
        <f t="shared" si="3"/>
        <v>0</v>
      </c>
      <c r="H105" s="238" t="s">
        <v>178</v>
      </c>
    </row>
    <row r="106" spans="1:8" s="94" customFormat="1" hidden="1">
      <c r="A106" s="228"/>
      <c r="B106" s="527"/>
      <c r="C106" s="527"/>
      <c r="D106" s="231"/>
      <c r="E106" s="225"/>
      <c r="F106" s="229"/>
      <c r="G106" s="74">
        <f t="shared" si="3"/>
        <v>0</v>
      </c>
      <c r="H106" s="238" t="s">
        <v>178</v>
      </c>
    </row>
    <row r="107" spans="1:8" s="94" customFormat="1" hidden="1">
      <c r="A107" s="228"/>
      <c r="B107" s="527"/>
      <c r="C107" s="527"/>
      <c r="D107" s="231"/>
      <c r="E107" s="225"/>
      <c r="F107" s="229"/>
      <c r="G107" s="74">
        <f t="shared" si="3"/>
        <v>0</v>
      </c>
      <c r="H107" s="238" t="s">
        <v>178</v>
      </c>
    </row>
    <row r="108" spans="1:8" s="94" customFormat="1" hidden="1">
      <c r="A108" s="228"/>
      <c r="B108" s="527"/>
      <c r="C108" s="527"/>
      <c r="D108" s="231"/>
      <c r="E108" s="225"/>
      <c r="F108" s="229"/>
      <c r="G108" s="74">
        <f t="shared" si="3"/>
        <v>0</v>
      </c>
      <c r="H108" s="238" t="s">
        <v>178</v>
      </c>
    </row>
    <row r="109" spans="1:8" s="94" customFormat="1" hidden="1">
      <c r="A109" s="228"/>
      <c r="B109" s="527"/>
      <c r="C109" s="527"/>
      <c r="D109" s="231"/>
      <c r="E109" s="225"/>
      <c r="F109" s="229"/>
      <c r="G109" s="74">
        <f t="shared" si="3"/>
        <v>0</v>
      </c>
      <c r="H109" s="238" t="s">
        <v>178</v>
      </c>
    </row>
    <row r="110" spans="1:8" s="94" customFormat="1" hidden="1">
      <c r="A110" s="228"/>
      <c r="B110" s="527"/>
      <c r="C110" s="527"/>
      <c r="D110" s="231"/>
      <c r="E110" s="225"/>
      <c r="F110" s="229"/>
      <c r="G110" s="74">
        <f t="shared" si="3"/>
        <v>0</v>
      </c>
      <c r="H110" s="238" t="s">
        <v>178</v>
      </c>
    </row>
    <row r="111" spans="1:8" s="94" customFormat="1" hidden="1">
      <c r="A111" s="228"/>
      <c r="B111" s="527"/>
      <c r="C111" s="527"/>
      <c r="D111" s="231"/>
      <c r="E111" s="225"/>
      <c r="F111" s="229"/>
      <c r="G111" s="74">
        <f t="shared" si="3"/>
        <v>0</v>
      </c>
      <c r="H111" s="238" t="s">
        <v>178</v>
      </c>
    </row>
    <row r="112" spans="1:8" s="94" customFormat="1" hidden="1">
      <c r="A112" s="228"/>
      <c r="B112" s="527"/>
      <c r="C112" s="527"/>
      <c r="D112" s="231"/>
      <c r="E112" s="225"/>
      <c r="F112" s="229"/>
      <c r="G112" s="74">
        <f t="shared" si="3"/>
        <v>0</v>
      </c>
      <c r="H112" s="238" t="s">
        <v>178</v>
      </c>
    </row>
    <row r="113" spans="1:8" s="94" customFormat="1" hidden="1">
      <c r="A113" s="228"/>
      <c r="B113" s="527"/>
      <c r="C113" s="527"/>
      <c r="D113" s="231"/>
      <c r="E113" s="225"/>
      <c r="F113" s="229"/>
      <c r="G113" s="74">
        <f t="shared" si="3"/>
        <v>0</v>
      </c>
      <c r="H113" s="238" t="s">
        <v>178</v>
      </c>
    </row>
    <row r="114" spans="1:8" s="94" customFormat="1" hidden="1">
      <c r="A114" s="228"/>
      <c r="B114" s="527"/>
      <c r="C114" s="527"/>
      <c r="D114" s="231"/>
      <c r="E114" s="225"/>
      <c r="F114" s="229"/>
      <c r="G114" s="74">
        <f t="shared" si="3"/>
        <v>0</v>
      </c>
      <c r="H114" s="238" t="s">
        <v>178</v>
      </c>
    </row>
    <row r="115" spans="1:8" s="94" customFormat="1" hidden="1">
      <c r="A115" s="228"/>
      <c r="B115" s="527"/>
      <c r="C115" s="527"/>
      <c r="D115" s="231"/>
      <c r="E115" s="225"/>
      <c r="F115" s="229"/>
      <c r="G115" s="74">
        <f t="shared" si="3"/>
        <v>0</v>
      </c>
      <c r="H115" s="238" t="s">
        <v>178</v>
      </c>
    </row>
    <row r="116" spans="1:8" s="94" customFormat="1" hidden="1">
      <c r="A116" s="228"/>
      <c r="B116" s="527"/>
      <c r="C116" s="527"/>
      <c r="D116" s="231"/>
      <c r="E116" s="225"/>
      <c r="F116" s="229"/>
      <c r="G116" s="74">
        <f t="shared" si="3"/>
        <v>0</v>
      </c>
      <c r="H116" s="238" t="s">
        <v>178</v>
      </c>
    </row>
    <row r="117" spans="1:8" s="94" customFormat="1" hidden="1">
      <c r="A117" s="228"/>
      <c r="B117" s="527"/>
      <c r="C117" s="527"/>
      <c r="D117" s="231"/>
      <c r="E117" s="225"/>
      <c r="F117" s="229"/>
      <c r="G117" s="74">
        <f t="shared" si="3"/>
        <v>0</v>
      </c>
      <c r="H117" s="238" t="s">
        <v>178</v>
      </c>
    </row>
    <row r="118" spans="1:8" s="94" customFormat="1" hidden="1">
      <c r="A118" s="228"/>
      <c r="B118" s="527"/>
      <c r="C118" s="527"/>
      <c r="D118" s="231"/>
      <c r="E118" s="225"/>
      <c r="F118" s="229"/>
      <c r="G118" s="74">
        <f t="shared" si="3"/>
        <v>0</v>
      </c>
      <c r="H118" s="238" t="s">
        <v>178</v>
      </c>
    </row>
    <row r="119" spans="1:8" s="94" customFormat="1" hidden="1">
      <c r="A119" s="228"/>
      <c r="B119" s="527"/>
      <c r="C119" s="527"/>
      <c r="D119" s="231"/>
      <c r="E119" s="225"/>
      <c r="F119" s="229"/>
      <c r="G119" s="74">
        <f t="shared" si="3"/>
        <v>0</v>
      </c>
      <c r="H119" s="238" t="s">
        <v>178</v>
      </c>
    </row>
    <row r="120" spans="1:8" s="94" customFormat="1" hidden="1">
      <c r="A120" s="228"/>
      <c r="B120" s="527"/>
      <c r="C120" s="527"/>
      <c r="D120" s="231"/>
      <c r="E120" s="225"/>
      <c r="F120" s="229"/>
      <c r="G120" s="74">
        <f t="shared" si="3"/>
        <v>0</v>
      </c>
      <c r="H120" s="238" t="s">
        <v>178</v>
      </c>
    </row>
    <row r="121" spans="1:8" s="94" customFormat="1" hidden="1">
      <c r="A121" s="228"/>
      <c r="B121" s="527"/>
      <c r="C121" s="527"/>
      <c r="D121" s="231"/>
      <c r="E121" s="225"/>
      <c r="F121" s="229"/>
      <c r="G121" s="74">
        <f t="shared" si="3"/>
        <v>0</v>
      </c>
      <c r="H121" s="238" t="s">
        <v>178</v>
      </c>
    </row>
    <row r="122" spans="1:8" s="94" customFormat="1" hidden="1">
      <c r="A122" s="228"/>
      <c r="B122" s="527"/>
      <c r="C122" s="527"/>
      <c r="D122" s="231"/>
      <c r="E122" s="225"/>
      <c r="F122" s="229"/>
      <c r="G122" s="74">
        <f t="shared" si="3"/>
        <v>0</v>
      </c>
      <c r="H122" s="238" t="s">
        <v>178</v>
      </c>
    </row>
    <row r="123" spans="1:8" s="94" customFormat="1" hidden="1">
      <c r="A123" s="228"/>
      <c r="B123" s="527"/>
      <c r="C123" s="527"/>
      <c r="D123" s="231"/>
      <c r="E123" s="225"/>
      <c r="F123" s="229"/>
      <c r="G123" s="74">
        <f t="shared" si="3"/>
        <v>0</v>
      </c>
      <c r="H123" s="238" t="s">
        <v>178</v>
      </c>
    </row>
    <row r="124" spans="1:8" s="94" customFormat="1" hidden="1">
      <c r="A124" s="228"/>
      <c r="B124" s="527"/>
      <c r="C124" s="527"/>
      <c r="D124" s="231"/>
      <c r="E124" s="225"/>
      <c r="F124" s="229"/>
      <c r="G124" s="74">
        <f t="shared" si="3"/>
        <v>0</v>
      </c>
      <c r="H124" s="238" t="s">
        <v>178</v>
      </c>
    </row>
    <row r="125" spans="1:8" s="94" customFormat="1" hidden="1">
      <c r="A125" s="228"/>
      <c r="B125" s="527"/>
      <c r="C125" s="527"/>
      <c r="D125" s="231"/>
      <c r="E125" s="225"/>
      <c r="F125" s="229"/>
      <c r="G125" s="74">
        <f t="shared" si="3"/>
        <v>0</v>
      </c>
      <c r="H125" s="238" t="s">
        <v>178</v>
      </c>
    </row>
    <row r="126" spans="1:8" s="94" customFormat="1" hidden="1">
      <c r="A126" s="228"/>
      <c r="B126" s="527"/>
      <c r="C126" s="527"/>
      <c r="D126" s="231"/>
      <c r="E126" s="225"/>
      <c r="F126" s="229"/>
      <c r="G126" s="74">
        <f t="shared" si="3"/>
        <v>0</v>
      </c>
      <c r="H126" s="238" t="s">
        <v>178</v>
      </c>
    </row>
    <row r="127" spans="1:8" s="94" customFormat="1" hidden="1">
      <c r="A127" s="228"/>
      <c r="B127" s="527"/>
      <c r="C127" s="527"/>
      <c r="D127" s="231"/>
      <c r="E127" s="225"/>
      <c r="F127" s="229"/>
      <c r="G127" s="74">
        <f t="shared" si="3"/>
        <v>0</v>
      </c>
      <c r="H127" s="238" t="s">
        <v>178</v>
      </c>
    </row>
    <row r="128" spans="1:8" s="94" customFormat="1" hidden="1">
      <c r="A128" s="228"/>
      <c r="B128" s="527"/>
      <c r="C128" s="527"/>
      <c r="D128" s="231"/>
      <c r="E128" s="225"/>
      <c r="F128" s="229"/>
      <c r="G128" s="74">
        <f t="shared" si="3"/>
        <v>0</v>
      </c>
      <c r="H128" s="238" t="s">
        <v>178</v>
      </c>
    </row>
    <row r="129" spans="1:10" s="94" customFormat="1" hidden="1">
      <c r="A129" s="228"/>
      <c r="B129" s="527"/>
      <c r="C129" s="527"/>
      <c r="D129" s="231"/>
      <c r="E129" s="225"/>
      <c r="F129" s="229"/>
      <c r="G129" s="74">
        <f t="shared" si="3"/>
        <v>0</v>
      </c>
      <c r="H129" s="238" t="s">
        <v>178</v>
      </c>
    </row>
    <row r="130" spans="1:10" s="94" customFormat="1" hidden="1">
      <c r="A130" s="228"/>
      <c r="B130" s="527"/>
      <c r="C130" s="527"/>
      <c r="D130" s="231"/>
      <c r="E130" s="225"/>
      <c r="F130" s="229"/>
      <c r="G130" s="74">
        <f t="shared" si="3"/>
        <v>0</v>
      </c>
      <c r="H130" s="238" t="s">
        <v>178</v>
      </c>
    </row>
    <row r="131" spans="1:10" s="94" customFormat="1" hidden="1">
      <c r="A131" s="228"/>
      <c r="B131" s="527"/>
      <c r="C131" s="527"/>
      <c r="D131" s="231"/>
      <c r="E131" s="225"/>
      <c r="F131" s="229"/>
      <c r="G131" s="74">
        <f t="shared" si="3"/>
        <v>0</v>
      </c>
      <c r="H131" s="238" t="s">
        <v>178</v>
      </c>
    </row>
    <row r="132" spans="1:10" s="94" customFormat="1" hidden="1">
      <c r="A132" s="228"/>
      <c r="B132" s="527"/>
      <c r="C132" s="527"/>
      <c r="D132" s="231"/>
      <c r="E132" s="225"/>
      <c r="F132" s="229"/>
      <c r="G132" s="74">
        <f t="shared" ref="G132:G133" si="4">ROUND(+D132*F132,2)</f>
        <v>0</v>
      </c>
      <c r="H132" s="238" t="s">
        <v>178</v>
      </c>
    </row>
    <row r="133" spans="1:10" s="94" customFormat="1" ht="15" customHeight="1">
      <c r="A133" s="228"/>
      <c r="B133" s="527"/>
      <c r="C133" s="527"/>
      <c r="D133" s="231"/>
      <c r="E133" s="225"/>
      <c r="F133" s="229"/>
      <c r="G133" s="246">
        <f t="shared" si="4"/>
        <v>0</v>
      </c>
      <c r="H133" s="106" t="s">
        <v>178</v>
      </c>
    </row>
    <row r="134" spans="1:10" s="94" customFormat="1">
      <c r="A134" s="197"/>
      <c r="B134" s="529"/>
      <c r="C134" s="529"/>
      <c r="D134" s="90"/>
      <c r="E134" s="180"/>
      <c r="F134" s="186" t="s">
        <v>194</v>
      </c>
      <c r="G134" s="260">
        <f>ROUND(SUBTOTAL(109,G4:G133),2)</f>
        <v>0</v>
      </c>
      <c r="H134" s="106" t="s">
        <v>178</v>
      </c>
      <c r="J134" s="109" t="s">
        <v>195</v>
      </c>
    </row>
    <row r="135" spans="1:10" s="94" customFormat="1">
      <c r="A135" s="197"/>
      <c r="B135" s="529"/>
      <c r="C135" s="529"/>
      <c r="D135" s="90"/>
      <c r="E135" s="180"/>
      <c r="F135" s="180"/>
      <c r="G135" s="74"/>
      <c r="H135" s="106" t="s">
        <v>181</v>
      </c>
      <c r="J135" s="109"/>
    </row>
    <row r="136" spans="1:10" s="94" customFormat="1">
      <c r="A136" s="228"/>
      <c r="B136" s="527"/>
      <c r="C136" s="527"/>
      <c r="D136" s="231"/>
      <c r="E136" s="225"/>
      <c r="F136" s="229"/>
      <c r="G136" s="74">
        <f t="shared" ref="G136:G167" si="5">ROUND(+D136*F136,2)</f>
        <v>0</v>
      </c>
      <c r="H136" s="106" t="s">
        <v>181</v>
      </c>
    </row>
    <row r="137" spans="1:10" s="94" customFormat="1">
      <c r="A137" s="228"/>
      <c r="B137" s="374"/>
      <c r="C137" s="374"/>
      <c r="D137" s="231"/>
      <c r="E137" s="225"/>
      <c r="F137" s="229"/>
      <c r="G137" s="74">
        <f t="shared" si="5"/>
        <v>0</v>
      </c>
      <c r="H137" s="106" t="s">
        <v>181</v>
      </c>
    </row>
    <row r="138" spans="1:10" s="94" customFormat="1">
      <c r="A138" s="228"/>
      <c r="B138" s="374"/>
      <c r="C138" s="374"/>
      <c r="D138" s="231"/>
      <c r="E138" s="225"/>
      <c r="F138" s="229"/>
      <c r="G138" s="74">
        <f t="shared" si="5"/>
        <v>0</v>
      </c>
      <c r="H138" s="106" t="s">
        <v>181</v>
      </c>
    </row>
    <row r="139" spans="1:10" s="94" customFormat="1" hidden="1">
      <c r="A139" s="228"/>
      <c r="B139" s="374"/>
      <c r="C139" s="374"/>
      <c r="D139" s="231"/>
      <c r="E139" s="225"/>
      <c r="F139" s="229"/>
      <c r="G139" s="74">
        <f t="shared" si="5"/>
        <v>0</v>
      </c>
      <c r="H139" s="106" t="s">
        <v>181</v>
      </c>
    </row>
    <row r="140" spans="1:10" s="94" customFormat="1" hidden="1">
      <c r="A140" s="228"/>
      <c r="B140" s="374"/>
      <c r="C140" s="374"/>
      <c r="D140" s="231"/>
      <c r="E140" s="225"/>
      <c r="F140" s="229"/>
      <c r="G140" s="74">
        <f t="shared" si="5"/>
        <v>0</v>
      </c>
      <c r="H140" s="106" t="s">
        <v>181</v>
      </c>
    </row>
    <row r="141" spans="1:10" s="94" customFormat="1" hidden="1">
      <c r="A141" s="228"/>
      <c r="B141" s="374"/>
      <c r="C141" s="374"/>
      <c r="D141" s="231"/>
      <c r="E141" s="225"/>
      <c r="F141" s="229"/>
      <c r="G141" s="74">
        <f t="shared" si="5"/>
        <v>0</v>
      </c>
      <c r="H141" s="106" t="s">
        <v>181</v>
      </c>
    </row>
    <row r="142" spans="1:10" s="94" customFormat="1" hidden="1">
      <c r="A142" s="228"/>
      <c r="B142" s="374"/>
      <c r="C142" s="374"/>
      <c r="D142" s="231"/>
      <c r="E142" s="225"/>
      <c r="F142" s="229"/>
      <c r="G142" s="74">
        <f t="shared" si="5"/>
        <v>0</v>
      </c>
      <c r="H142" s="106" t="s">
        <v>181</v>
      </c>
    </row>
    <row r="143" spans="1:10" s="94" customFormat="1" hidden="1">
      <c r="A143" s="228"/>
      <c r="B143" s="374"/>
      <c r="C143" s="374"/>
      <c r="D143" s="231"/>
      <c r="E143" s="225"/>
      <c r="F143" s="229"/>
      <c r="G143" s="74">
        <f t="shared" si="5"/>
        <v>0</v>
      </c>
      <c r="H143" s="106" t="s">
        <v>181</v>
      </c>
    </row>
    <row r="144" spans="1:10" s="94" customFormat="1" hidden="1">
      <c r="A144" s="228"/>
      <c r="B144" s="374"/>
      <c r="C144" s="374"/>
      <c r="D144" s="231"/>
      <c r="E144" s="225"/>
      <c r="F144" s="229"/>
      <c r="G144" s="74">
        <f t="shared" si="5"/>
        <v>0</v>
      </c>
      <c r="H144" s="106" t="s">
        <v>181</v>
      </c>
    </row>
    <row r="145" spans="1:8" s="94" customFormat="1" hidden="1">
      <c r="A145" s="228"/>
      <c r="B145" s="374"/>
      <c r="C145" s="374"/>
      <c r="D145" s="231"/>
      <c r="E145" s="225"/>
      <c r="F145" s="229"/>
      <c r="G145" s="74">
        <f t="shared" si="5"/>
        <v>0</v>
      </c>
      <c r="H145" s="106" t="s">
        <v>181</v>
      </c>
    </row>
    <row r="146" spans="1:8" s="94" customFormat="1" hidden="1">
      <c r="A146" s="228"/>
      <c r="B146" s="374"/>
      <c r="C146" s="374"/>
      <c r="D146" s="231"/>
      <c r="E146" s="225"/>
      <c r="F146" s="229"/>
      <c r="G146" s="74">
        <f t="shared" si="5"/>
        <v>0</v>
      </c>
      <c r="H146" s="106" t="s">
        <v>181</v>
      </c>
    </row>
    <row r="147" spans="1:8" s="94" customFormat="1" hidden="1">
      <c r="A147" s="228"/>
      <c r="B147" s="374"/>
      <c r="C147" s="374"/>
      <c r="D147" s="231"/>
      <c r="E147" s="225"/>
      <c r="F147" s="229"/>
      <c r="G147" s="74">
        <f t="shared" si="5"/>
        <v>0</v>
      </c>
      <c r="H147" s="106" t="s">
        <v>181</v>
      </c>
    </row>
    <row r="148" spans="1:8" s="94" customFormat="1" hidden="1">
      <c r="A148" s="228"/>
      <c r="B148" s="374"/>
      <c r="C148" s="374"/>
      <c r="D148" s="231"/>
      <c r="E148" s="225"/>
      <c r="F148" s="229"/>
      <c r="G148" s="74">
        <f t="shared" si="5"/>
        <v>0</v>
      </c>
      <c r="H148" s="106" t="s">
        <v>181</v>
      </c>
    </row>
    <row r="149" spans="1:8" s="94" customFormat="1" hidden="1">
      <c r="A149" s="228"/>
      <c r="B149" s="374"/>
      <c r="C149" s="374"/>
      <c r="D149" s="231"/>
      <c r="E149" s="225"/>
      <c r="F149" s="229"/>
      <c r="G149" s="74">
        <f t="shared" si="5"/>
        <v>0</v>
      </c>
      <c r="H149" s="106" t="s">
        <v>181</v>
      </c>
    </row>
    <row r="150" spans="1:8" s="94" customFormat="1" hidden="1">
      <c r="A150" s="228"/>
      <c r="B150" s="374"/>
      <c r="C150" s="374"/>
      <c r="D150" s="231"/>
      <c r="E150" s="225"/>
      <c r="F150" s="229"/>
      <c r="G150" s="74">
        <f t="shared" si="5"/>
        <v>0</v>
      </c>
      <c r="H150" s="106" t="s">
        <v>181</v>
      </c>
    </row>
    <row r="151" spans="1:8" s="94" customFormat="1" hidden="1">
      <c r="A151" s="228"/>
      <c r="B151" s="374"/>
      <c r="C151" s="374"/>
      <c r="D151" s="231"/>
      <c r="E151" s="225"/>
      <c r="F151" s="229"/>
      <c r="G151" s="74">
        <f t="shared" si="5"/>
        <v>0</v>
      </c>
      <c r="H151" s="106" t="s">
        <v>181</v>
      </c>
    </row>
    <row r="152" spans="1:8" s="94" customFormat="1" hidden="1">
      <c r="A152" s="228"/>
      <c r="B152" s="374"/>
      <c r="C152" s="374"/>
      <c r="D152" s="231"/>
      <c r="E152" s="225"/>
      <c r="F152" s="229"/>
      <c r="G152" s="74">
        <f t="shared" si="5"/>
        <v>0</v>
      </c>
      <c r="H152" s="106" t="s">
        <v>181</v>
      </c>
    </row>
    <row r="153" spans="1:8" s="94" customFormat="1" hidden="1">
      <c r="A153" s="228"/>
      <c r="B153" s="374"/>
      <c r="C153" s="374"/>
      <c r="D153" s="231"/>
      <c r="E153" s="225"/>
      <c r="F153" s="229"/>
      <c r="G153" s="74">
        <f t="shared" si="5"/>
        <v>0</v>
      </c>
      <c r="H153" s="106" t="s">
        <v>181</v>
      </c>
    </row>
    <row r="154" spans="1:8" s="94" customFormat="1" hidden="1">
      <c r="A154" s="228"/>
      <c r="B154" s="374"/>
      <c r="C154" s="374"/>
      <c r="D154" s="231"/>
      <c r="E154" s="225"/>
      <c r="F154" s="229"/>
      <c r="G154" s="74">
        <f t="shared" si="5"/>
        <v>0</v>
      </c>
      <c r="H154" s="106" t="s">
        <v>181</v>
      </c>
    </row>
    <row r="155" spans="1:8" s="94" customFormat="1" hidden="1">
      <c r="A155" s="228"/>
      <c r="B155" s="374"/>
      <c r="C155" s="374"/>
      <c r="D155" s="231"/>
      <c r="E155" s="225"/>
      <c r="F155" s="229"/>
      <c r="G155" s="74">
        <f t="shared" si="5"/>
        <v>0</v>
      </c>
      <c r="H155" s="106" t="s">
        <v>181</v>
      </c>
    </row>
    <row r="156" spans="1:8" s="94" customFormat="1" hidden="1">
      <c r="A156" s="228"/>
      <c r="B156" s="374"/>
      <c r="C156" s="374"/>
      <c r="D156" s="231"/>
      <c r="E156" s="225"/>
      <c r="F156" s="229"/>
      <c r="G156" s="74">
        <f t="shared" si="5"/>
        <v>0</v>
      </c>
      <c r="H156" s="106" t="s">
        <v>181</v>
      </c>
    </row>
    <row r="157" spans="1:8" s="94" customFormat="1" hidden="1">
      <c r="A157" s="228"/>
      <c r="B157" s="374"/>
      <c r="C157" s="374"/>
      <c r="D157" s="231"/>
      <c r="E157" s="225"/>
      <c r="F157" s="229"/>
      <c r="G157" s="74">
        <f t="shared" si="5"/>
        <v>0</v>
      </c>
      <c r="H157" s="106" t="s">
        <v>181</v>
      </c>
    </row>
    <row r="158" spans="1:8" s="94" customFormat="1" hidden="1">
      <c r="A158" s="228"/>
      <c r="B158" s="374"/>
      <c r="C158" s="374"/>
      <c r="D158" s="231"/>
      <c r="E158" s="225"/>
      <c r="F158" s="229"/>
      <c r="G158" s="74">
        <f t="shared" si="5"/>
        <v>0</v>
      </c>
      <c r="H158" s="106" t="s">
        <v>181</v>
      </c>
    </row>
    <row r="159" spans="1:8" s="94" customFormat="1" hidden="1">
      <c r="A159" s="228"/>
      <c r="B159" s="374"/>
      <c r="C159" s="374"/>
      <c r="D159" s="231"/>
      <c r="E159" s="225"/>
      <c r="F159" s="229"/>
      <c r="G159" s="74">
        <f t="shared" si="5"/>
        <v>0</v>
      </c>
      <c r="H159" s="106" t="s">
        <v>181</v>
      </c>
    </row>
    <row r="160" spans="1:8" s="94" customFormat="1" hidden="1">
      <c r="A160" s="228"/>
      <c r="B160" s="374"/>
      <c r="C160" s="374"/>
      <c r="D160" s="231"/>
      <c r="E160" s="225"/>
      <c r="F160" s="229"/>
      <c r="G160" s="74">
        <f t="shared" si="5"/>
        <v>0</v>
      </c>
      <c r="H160" s="106" t="s">
        <v>181</v>
      </c>
    </row>
    <row r="161" spans="1:8" s="94" customFormat="1" hidden="1">
      <c r="A161" s="228"/>
      <c r="B161" s="374"/>
      <c r="C161" s="374"/>
      <c r="D161" s="231"/>
      <c r="E161" s="225"/>
      <c r="F161" s="229"/>
      <c r="G161" s="74">
        <f t="shared" si="5"/>
        <v>0</v>
      </c>
      <c r="H161" s="106" t="s">
        <v>181</v>
      </c>
    </row>
    <row r="162" spans="1:8" s="94" customFormat="1" hidden="1">
      <c r="A162" s="228"/>
      <c r="B162" s="374"/>
      <c r="C162" s="374"/>
      <c r="D162" s="231"/>
      <c r="E162" s="225"/>
      <c r="F162" s="229"/>
      <c r="G162" s="74">
        <f t="shared" si="5"/>
        <v>0</v>
      </c>
      <c r="H162" s="106" t="s">
        <v>181</v>
      </c>
    </row>
    <row r="163" spans="1:8" s="94" customFormat="1" hidden="1">
      <c r="A163" s="228"/>
      <c r="B163" s="374"/>
      <c r="C163" s="374"/>
      <c r="D163" s="231"/>
      <c r="E163" s="225"/>
      <c r="F163" s="229"/>
      <c r="G163" s="74">
        <f t="shared" si="5"/>
        <v>0</v>
      </c>
      <c r="H163" s="106" t="s">
        <v>181</v>
      </c>
    </row>
    <row r="164" spans="1:8" s="94" customFormat="1" hidden="1">
      <c r="A164" s="228"/>
      <c r="B164" s="374"/>
      <c r="C164" s="374"/>
      <c r="D164" s="231"/>
      <c r="E164" s="225"/>
      <c r="F164" s="229"/>
      <c r="G164" s="74">
        <f t="shared" si="5"/>
        <v>0</v>
      </c>
      <c r="H164" s="106" t="s">
        <v>181</v>
      </c>
    </row>
    <row r="165" spans="1:8" s="94" customFormat="1" hidden="1">
      <c r="A165" s="228"/>
      <c r="B165" s="374"/>
      <c r="C165" s="374"/>
      <c r="D165" s="231"/>
      <c r="E165" s="225"/>
      <c r="F165" s="229"/>
      <c r="G165" s="74">
        <f t="shared" si="5"/>
        <v>0</v>
      </c>
      <c r="H165" s="106" t="s">
        <v>181</v>
      </c>
    </row>
    <row r="166" spans="1:8" s="94" customFormat="1" hidden="1">
      <c r="A166" s="228"/>
      <c r="B166" s="374"/>
      <c r="C166" s="374"/>
      <c r="D166" s="231"/>
      <c r="E166" s="225"/>
      <c r="F166" s="229"/>
      <c r="G166" s="74">
        <f t="shared" si="5"/>
        <v>0</v>
      </c>
      <c r="H166" s="106" t="s">
        <v>181</v>
      </c>
    </row>
    <row r="167" spans="1:8" s="94" customFormat="1" hidden="1">
      <c r="A167" s="228"/>
      <c r="B167" s="374"/>
      <c r="C167" s="374"/>
      <c r="D167" s="231"/>
      <c r="E167" s="225"/>
      <c r="F167" s="229"/>
      <c r="G167" s="74">
        <f t="shared" si="5"/>
        <v>0</v>
      </c>
      <c r="H167" s="106" t="s">
        <v>181</v>
      </c>
    </row>
    <row r="168" spans="1:8" s="94" customFormat="1" hidden="1">
      <c r="A168" s="228"/>
      <c r="B168" s="374"/>
      <c r="C168" s="374"/>
      <c r="D168" s="231"/>
      <c r="E168" s="225"/>
      <c r="F168" s="229"/>
      <c r="G168" s="74">
        <f t="shared" ref="G168:G199" si="6">ROUND(+D168*F168,2)</f>
        <v>0</v>
      </c>
      <c r="H168" s="106" t="s">
        <v>181</v>
      </c>
    </row>
    <row r="169" spans="1:8" s="94" customFormat="1" hidden="1">
      <c r="A169" s="228"/>
      <c r="B169" s="374"/>
      <c r="C169" s="374"/>
      <c r="D169" s="231"/>
      <c r="E169" s="225"/>
      <c r="F169" s="229"/>
      <c r="G169" s="74">
        <f t="shared" si="6"/>
        <v>0</v>
      </c>
      <c r="H169" s="106" t="s">
        <v>181</v>
      </c>
    </row>
    <row r="170" spans="1:8" s="94" customFormat="1" hidden="1">
      <c r="A170" s="228"/>
      <c r="B170" s="374"/>
      <c r="C170" s="374"/>
      <c r="D170" s="231"/>
      <c r="E170" s="225"/>
      <c r="F170" s="229"/>
      <c r="G170" s="74">
        <f t="shared" si="6"/>
        <v>0</v>
      </c>
      <c r="H170" s="106" t="s">
        <v>181</v>
      </c>
    </row>
    <row r="171" spans="1:8" s="94" customFormat="1" hidden="1">
      <c r="A171" s="228"/>
      <c r="B171" s="374"/>
      <c r="C171" s="374"/>
      <c r="D171" s="231"/>
      <c r="E171" s="225"/>
      <c r="F171" s="229"/>
      <c r="G171" s="74">
        <f t="shared" si="6"/>
        <v>0</v>
      </c>
      <c r="H171" s="106" t="s">
        <v>181</v>
      </c>
    </row>
    <row r="172" spans="1:8" s="94" customFormat="1" hidden="1">
      <c r="A172" s="228"/>
      <c r="B172" s="374"/>
      <c r="C172" s="374"/>
      <c r="D172" s="231"/>
      <c r="E172" s="225"/>
      <c r="F172" s="229"/>
      <c r="G172" s="74">
        <f t="shared" si="6"/>
        <v>0</v>
      </c>
      <c r="H172" s="106" t="s">
        <v>181</v>
      </c>
    </row>
    <row r="173" spans="1:8" s="94" customFormat="1" hidden="1">
      <c r="A173" s="228"/>
      <c r="B173" s="374"/>
      <c r="C173" s="374"/>
      <c r="D173" s="231"/>
      <c r="E173" s="225"/>
      <c r="F173" s="229"/>
      <c r="G173" s="74">
        <f t="shared" si="6"/>
        <v>0</v>
      </c>
      <c r="H173" s="106" t="s">
        <v>181</v>
      </c>
    </row>
    <row r="174" spans="1:8" s="94" customFormat="1" hidden="1">
      <c r="A174" s="228"/>
      <c r="B174" s="374"/>
      <c r="C174" s="374"/>
      <c r="D174" s="231"/>
      <c r="E174" s="225"/>
      <c r="F174" s="229"/>
      <c r="G174" s="74">
        <f t="shared" si="6"/>
        <v>0</v>
      </c>
      <c r="H174" s="106" t="s">
        <v>181</v>
      </c>
    </row>
    <row r="175" spans="1:8" s="94" customFormat="1" hidden="1">
      <c r="A175" s="228"/>
      <c r="B175" s="374"/>
      <c r="C175" s="374"/>
      <c r="D175" s="231"/>
      <c r="E175" s="225"/>
      <c r="F175" s="229"/>
      <c r="G175" s="74">
        <f t="shared" si="6"/>
        <v>0</v>
      </c>
      <c r="H175" s="106" t="s">
        <v>181</v>
      </c>
    </row>
    <row r="176" spans="1:8" s="94" customFormat="1" hidden="1">
      <c r="A176" s="228"/>
      <c r="B176" s="374"/>
      <c r="C176" s="374"/>
      <c r="D176" s="231"/>
      <c r="E176" s="225"/>
      <c r="F176" s="229"/>
      <c r="G176" s="74">
        <f t="shared" si="6"/>
        <v>0</v>
      </c>
      <c r="H176" s="106" t="s">
        <v>181</v>
      </c>
    </row>
    <row r="177" spans="1:8" s="94" customFormat="1" hidden="1">
      <c r="A177" s="228"/>
      <c r="B177" s="374"/>
      <c r="C177" s="374"/>
      <c r="D177" s="231"/>
      <c r="E177" s="225"/>
      <c r="F177" s="229"/>
      <c r="G177" s="74">
        <f t="shared" si="6"/>
        <v>0</v>
      </c>
      <c r="H177" s="106" t="s">
        <v>181</v>
      </c>
    </row>
    <row r="178" spans="1:8" s="94" customFormat="1" hidden="1">
      <c r="A178" s="228"/>
      <c r="B178" s="374"/>
      <c r="C178" s="374"/>
      <c r="D178" s="231"/>
      <c r="E178" s="225"/>
      <c r="F178" s="229"/>
      <c r="G178" s="74">
        <f t="shared" si="6"/>
        <v>0</v>
      </c>
      <c r="H178" s="106" t="s">
        <v>181</v>
      </c>
    </row>
    <row r="179" spans="1:8" s="94" customFormat="1" hidden="1">
      <c r="A179" s="228"/>
      <c r="B179" s="374"/>
      <c r="C179" s="374"/>
      <c r="D179" s="231"/>
      <c r="E179" s="225"/>
      <c r="F179" s="229"/>
      <c r="G179" s="74">
        <f t="shared" si="6"/>
        <v>0</v>
      </c>
      <c r="H179" s="106" t="s">
        <v>181</v>
      </c>
    </row>
    <row r="180" spans="1:8" s="94" customFormat="1" hidden="1">
      <c r="A180" s="228"/>
      <c r="B180" s="374"/>
      <c r="C180" s="374"/>
      <c r="D180" s="231"/>
      <c r="E180" s="225"/>
      <c r="F180" s="229"/>
      <c r="G180" s="74">
        <f t="shared" si="6"/>
        <v>0</v>
      </c>
      <c r="H180" s="106" t="s">
        <v>181</v>
      </c>
    </row>
    <row r="181" spans="1:8" s="94" customFormat="1" hidden="1">
      <c r="A181" s="228"/>
      <c r="B181" s="374"/>
      <c r="C181" s="374"/>
      <c r="D181" s="231"/>
      <c r="E181" s="225"/>
      <c r="F181" s="229"/>
      <c r="G181" s="74">
        <f t="shared" si="6"/>
        <v>0</v>
      </c>
      <c r="H181" s="106" t="s">
        <v>181</v>
      </c>
    </row>
    <row r="182" spans="1:8" s="94" customFormat="1" hidden="1">
      <c r="A182" s="228"/>
      <c r="B182" s="374"/>
      <c r="C182" s="374"/>
      <c r="D182" s="231"/>
      <c r="E182" s="225"/>
      <c r="F182" s="229"/>
      <c r="G182" s="74">
        <f t="shared" si="6"/>
        <v>0</v>
      </c>
      <c r="H182" s="106" t="s">
        <v>181</v>
      </c>
    </row>
    <row r="183" spans="1:8" s="94" customFormat="1" hidden="1">
      <c r="A183" s="228"/>
      <c r="B183" s="374"/>
      <c r="C183" s="374"/>
      <c r="D183" s="231"/>
      <c r="E183" s="225"/>
      <c r="F183" s="229"/>
      <c r="G183" s="74">
        <f t="shared" si="6"/>
        <v>0</v>
      </c>
      <c r="H183" s="106" t="s">
        <v>181</v>
      </c>
    </row>
    <row r="184" spans="1:8" s="94" customFormat="1" hidden="1">
      <c r="A184" s="228"/>
      <c r="B184" s="374"/>
      <c r="C184" s="374"/>
      <c r="D184" s="231"/>
      <c r="E184" s="225"/>
      <c r="F184" s="229"/>
      <c r="G184" s="74">
        <f t="shared" si="6"/>
        <v>0</v>
      </c>
      <c r="H184" s="106" t="s">
        <v>181</v>
      </c>
    </row>
    <row r="185" spans="1:8" s="94" customFormat="1" hidden="1">
      <c r="A185" s="228"/>
      <c r="B185" s="374"/>
      <c r="C185" s="374"/>
      <c r="D185" s="231"/>
      <c r="E185" s="225"/>
      <c r="F185" s="229"/>
      <c r="G185" s="74">
        <f t="shared" si="6"/>
        <v>0</v>
      </c>
      <c r="H185" s="106" t="s">
        <v>181</v>
      </c>
    </row>
    <row r="186" spans="1:8" s="94" customFormat="1" hidden="1">
      <c r="A186" s="228"/>
      <c r="B186" s="374"/>
      <c r="C186" s="374"/>
      <c r="D186" s="231"/>
      <c r="E186" s="225"/>
      <c r="F186" s="229"/>
      <c r="G186" s="74">
        <f t="shared" si="6"/>
        <v>0</v>
      </c>
      <c r="H186" s="106" t="s">
        <v>181</v>
      </c>
    </row>
    <row r="187" spans="1:8" s="94" customFormat="1" hidden="1">
      <c r="A187" s="228"/>
      <c r="B187" s="374"/>
      <c r="C187" s="374"/>
      <c r="D187" s="231"/>
      <c r="E187" s="225"/>
      <c r="F187" s="229"/>
      <c r="G187" s="74">
        <f t="shared" si="6"/>
        <v>0</v>
      </c>
      <c r="H187" s="106" t="s">
        <v>181</v>
      </c>
    </row>
    <row r="188" spans="1:8" s="94" customFormat="1" hidden="1">
      <c r="A188" s="228"/>
      <c r="B188" s="374"/>
      <c r="C188" s="374"/>
      <c r="D188" s="231"/>
      <c r="E188" s="225"/>
      <c r="F188" s="229"/>
      <c r="G188" s="74">
        <f t="shared" si="6"/>
        <v>0</v>
      </c>
      <c r="H188" s="106" t="s">
        <v>181</v>
      </c>
    </row>
    <row r="189" spans="1:8" s="94" customFormat="1" hidden="1">
      <c r="A189" s="228"/>
      <c r="B189" s="374"/>
      <c r="C189" s="374"/>
      <c r="D189" s="231"/>
      <c r="E189" s="225"/>
      <c r="F189" s="229"/>
      <c r="G189" s="74">
        <f t="shared" si="6"/>
        <v>0</v>
      </c>
      <c r="H189" s="106" t="s">
        <v>181</v>
      </c>
    </row>
    <row r="190" spans="1:8" s="94" customFormat="1" hidden="1">
      <c r="A190" s="228"/>
      <c r="B190" s="374"/>
      <c r="C190" s="374"/>
      <c r="D190" s="231"/>
      <c r="E190" s="225"/>
      <c r="F190" s="229"/>
      <c r="G190" s="74">
        <f t="shared" si="6"/>
        <v>0</v>
      </c>
      <c r="H190" s="106" t="s">
        <v>181</v>
      </c>
    </row>
    <row r="191" spans="1:8" s="94" customFormat="1" hidden="1">
      <c r="A191" s="228"/>
      <c r="B191" s="374"/>
      <c r="C191" s="374"/>
      <c r="D191" s="231"/>
      <c r="E191" s="225"/>
      <c r="F191" s="229"/>
      <c r="G191" s="74">
        <f t="shared" si="6"/>
        <v>0</v>
      </c>
      <c r="H191" s="106" t="s">
        <v>181</v>
      </c>
    </row>
    <row r="192" spans="1:8" s="94" customFormat="1" hidden="1">
      <c r="A192" s="228"/>
      <c r="B192" s="374"/>
      <c r="C192" s="374"/>
      <c r="D192" s="231"/>
      <c r="E192" s="225"/>
      <c r="F192" s="229"/>
      <c r="G192" s="74">
        <f t="shared" si="6"/>
        <v>0</v>
      </c>
      <c r="H192" s="106" t="s">
        <v>181</v>
      </c>
    </row>
    <row r="193" spans="1:8" s="94" customFormat="1" hidden="1">
      <c r="A193" s="228"/>
      <c r="B193" s="374"/>
      <c r="C193" s="374"/>
      <c r="D193" s="231"/>
      <c r="E193" s="225"/>
      <c r="F193" s="229"/>
      <c r="G193" s="74">
        <f t="shared" si="6"/>
        <v>0</v>
      </c>
      <c r="H193" s="106" t="s">
        <v>181</v>
      </c>
    </row>
    <row r="194" spans="1:8" s="94" customFormat="1" hidden="1">
      <c r="A194" s="228"/>
      <c r="B194" s="374"/>
      <c r="C194" s="374"/>
      <c r="D194" s="231"/>
      <c r="E194" s="225"/>
      <c r="F194" s="229"/>
      <c r="G194" s="74">
        <f t="shared" si="6"/>
        <v>0</v>
      </c>
      <c r="H194" s="106" t="s">
        <v>181</v>
      </c>
    </row>
    <row r="195" spans="1:8" s="94" customFormat="1" hidden="1">
      <c r="A195" s="228"/>
      <c r="B195" s="374"/>
      <c r="C195" s="374"/>
      <c r="D195" s="231"/>
      <c r="E195" s="225"/>
      <c r="F195" s="229"/>
      <c r="G195" s="74">
        <f t="shared" si="6"/>
        <v>0</v>
      </c>
      <c r="H195" s="106" t="s">
        <v>181</v>
      </c>
    </row>
    <row r="196" spans="1:8" s="94" customFormat="1" hidden="1">
      <c r="A196" s="228"/>
      <c r="B196" s="374"/>
      <c r="C196" s="374"/>
      <c r="D196" s="231"/>
      <c r="E196" s="225"/>
      <c r="F196" s="229"/>
      <c r="G196" s="74">
        <f t="shared" si="6"/>
        <v>0</v>
      </c>
      <c r="H196" s="106" t="s">
        <v>181</v>
      </c>
    </row>
    <row r="197" spans="1:8" s="94" customFormat="1" hidden="1">
      <c r="A197" s="228"/>
      <c r="B197" s="374"/>
      <c r="C197" s="374"/>
      <c r="D197" s="231"/>
      <c r="E197" s="225"/>
      <c r="F197" s="229"/>
      <c r="G197" s="74">
        <f t="shared" si="6"/>
        <v>0</v>
      </c>
      <c r="H197" s="106" t="s">
        <v>181</v>
      </c>
    </row>
    <row r="198" spans="1:8" s="94" customFormat="1" hidden="1">
      <c r="A198" s="228"/>
      <c r="B198" s="374"/>
      <c r="C198" s="374"/>
      <c r="D198" s="231"/>
      <c r="E198" s="225"/>
      <c r="F198" s="229"/>
      <c r="G198" s="74">
        <f t="shared" si="6"/>
        <v>0</v>
      </c>
      <c r="H198" s="106" t="s">
        <v>181</v>
      </c>
    </row>
    <row r="199" spans="1:8" s="94" customFormat="1" hidden="1">
      <c r="A199" s="228"/>
      <c r="B199" s="374"/>
      <c r="C199" s="374"/>
      <c r="D199" s="231"/>
      <c r="E199" s="225"/>
      <c r="F199" s="229"/>
      <c r="G199" s="74">
        <f t="shared" si="6"/>
        <v>0</v>
      </c>
      <c r="H199" s="106" t="s">
        <v>181</v>
      </c>
    </row>
    <row r="200" spans="1:8" s="94" customFormat="1" hidden="1">
      <c r="A200" s="228"/>
      <c r="B200" s="374"/>
      <c r="C200" s="374"/>
      <c r="D200" s="231"/>
      <c r="E200" s="225"/>
      <c r="F200" s="229"/>
      <c r="G200" s="74">
        <f t="shared" ref="G200:G231" si="7">ROUND(+D200*F200,2)</f>
        <v>0</v>
      </c>
      <c r="H200" s="106" t="s">
        <v>181</v>
      </c>
    </row>
    <row r="201" spans="1:8" s="94" customFormat="1" hidden="1">
      <c r="A201" s="228"/>
      <c r="B201" s="374"/>
      <c r="C201" s="374"/>
      <c r="D201" s="231"/>
      <c r="E201" s="225"/>
      <c r="F201" s="229"/>
      <c r="G201" s="74">
        <f t="shared" si="7"/>
        <v>0</v>
      </c>
      <c r="H201" s="106" t="s">
        <v>181</v>
      </c>
    </row>
    <row r="202" spans="1:8" s="94" customFormat="1" hidden="1">
      <c r="A202" s="228"/>
      <c r="B202" s="374"/>
      <c r="C202" s="374"/>
      <c r="D202" s="231"/>
      <c r="E202" s="225"/>
      <c r="F202" s="229"/>
      <c r="G202" s="74">
        <f t="shared" si="7"/>
        <v>0</v>
      </c>
      <c r="H202" s="106" t="s">
        <v>181</v>
      </c>
    </row>
    <row r="203" spans="1:8" s="94" customFormat="1" hidden="1">
      <c r="A203" s="228"/>
      <c r="B203" s="374"/>
      <c r="C203" s="374"/>
      <c r="D203" s="231"/>
      <c r="E203" s="225"/>
      <c r="F203" s="229"/>
      <c r="G203" s="74">
        <f t="shared" si="7"/>
        <v>0</v>
      </c>
      <c r="H203" s="106" t="s">
        <v>181</v>
      </c>
    </row>
    <row r="204" spans="1:8" s="94" customFormat="1" hidden="1">
      <c r="A204" s="228"/>
      <c r="B204" s="374"/>
      <c r="C204" s="374"/>
      <c r="D204" s="231"/>
      <c r="E204" s="225"/>
      <c r="F204" s="229"/>
      <c r="G204" s="74">
        <f t="shared" si="7"/>
        <v>0</v>
      </c>
      <c r="H204" s="106" t="s">
        <v>181</v>
      </c>
    </row>
    <row r="205" spans="1:8" s="94" customFormat="1" hidden="1">
      <c r="A205" s="228"/>
      <c r="B205" s="374"/>
      <c r="C205" s="374"/>
      <c r="D205" s="231"/>
      <c r="E205" s="225"/>
      <c r="F205" s="229"/>
      <c r="G205" s="74">
        <f t="shared" si="7"/>
        <v>0</v>
      </c>
      <c r="H205" s="106" t="s">
        <v>181</v>
      </c>
    </row>
    <row r="206" spans="1:8" s="94" customFormat="1" hidden="1">
      <c r="A206" s="228"/>
      <c r="B206" s="374"/>
      <c r="C206" s="374"/>
      <c r="D206" s="231"/>
      <c r="E206" s="225"/>
      <c r="F206" s="229"/>
      <c r="G206" s="74">
        <f t="shared" si="7"/>
        <v>0</v>
      </c>
      <c r="H206" s="106" t="s">
        <v>181</v>
      </c>
    </row>
    <row r="207" spans="1:8" s="94" customFormat="1" hidden="1">
      <c r="A207" s="228"/>
      <c r="B207" s="374"/>
      <c r="C207" s="374"/>
      <c r="D207" s="231"/>
      <c r="E207" s="225"/>
      <c r="F207" s="229"/>
      <c r="G207" s="74">
        <f t="shared" si="7"/>
        <v>0</v>
      </c>
      <c r="H207" s="106" t="s">
        <v>181</v>
      </c>
    </row>
    <row r="208" spans="1:8" s="94" customFormat="1" hidden="1">
      <c r="A208" s="228"/>
      <c r="B208" s="374"/>
      <c r="C208" s="374"/>
      <c r="D208" s="231"/>
      <c r="E208" s="225"/>
      <c r="F208" s="229"/>
      <c r="G208" s="74">
        <f t="shared" si="7"/>
        <v>0</v>
      </c>
      <c r="H208" s="106" t="s">
        <v>181</v>
      </c>
    </row>
    <row r="209" spans="1:8" s="94" customFormat="1" hidden="1">
      <c r="A209" s="228"/>
      <c r="B209" s="374"/>
      <c r="C209" s="374"/>
      <c r="D209" s="231"/>
      <c r="E209" s="225"/>
      <c r="F209" s="229"/>
      <c r="G209" s="74">
        <f t="shared" si="7"/>
        <v>0</v>
      </c>
      <c r="H209" s="106" t="s">
        <v>181</v>
      </c>
    </row>
    <row r="210" spans="1:8" s="94" customFormat="1" hidden="1">
      <c r="A210" s="228"/>
      <c r="B210" s="374"/>
      <c r="C210" s="374"/>
      <c r="D210" s="231"/>
      <c r="E210" s="225"/>
      <c r="F210" s="229"/>
      <c r="G210" s="74">
        <f t="shared" si="7"/>
        <v>0</v>
      </c>
      <c r="H210" s="106" t="s">
        <v>181</v>
      </c>
    </row>
    <row r="211" spans="1:8" s="94" customFormat="1" hidden="1">
      <c r="A211" s="228"/>
      <c r="B211" s="374"/>
      <c r="C211" s="374"/>
      <c r="D211" s="231"/>
      <c r="E211" s="225"/>
      <c r="F211" s="229"/>
      <c r="G211" s="74">
        <f t="shared" si="7"/>
        <v>0</v>
      </c>
      <c r="H211" s="106" t="s">
        <v>181</v>
      </c>
    </row>
    <row r="212" spans="1:8" s="94" customFormat="1" hidden="1">
      <c r="A212" s="228"/>
      <c r="B212" s="374"/>
      <c r="C212" s="374"/>
      <c r="D212" s="231"/>
      <c r="E212" s="225"/>
      <c r="F212" s="229"/>
      <c r="G212" s="74">
        <f t="shared" si="7"/>
        <v>0</v>
      </c>
      <c r="H212" s="106" t="s">
        <v>181</v>
      </c>
    </row>
    <row r="213" spans="1:8" s="94" customFormat="1" hidden="1">
      <c r="A213" s="228"/>
      <c r="B213" s="374"/>
      <c r="C213" s="374"/>
      <c r="D213" s="231"/>
      <c r="E213" s="225"/>
      <c r="F213" s="229"/>
      <c r="G213" s="74">
        <f t="shared" si="7"/>
        <v>0</v>
      </c>
      <c r="H213" s="106" t="s">
        <v>181</v>
      </c>
    </row>
    <row r="214" spans="1:8" s="94" customFormat="1" hidden="1">
      <c r="A214" s="228"/>
      <c r="B214" s="374"/>
      <c r="C214" s="374"/>
      <c r="D214" s="231"/>
      <c r="E214" s="225"/>
      <c r="F214" s="229"/>
      <c r="G214" s="74">
        <f t="shared" si="7"/>
        <v>0</v>
      </c>
      <c r="H214" s="106" t="s">
        <v>181</v>
      </c>
    </row>
    <row r="215" spans="1:8" s="94" customFormat="1" hidden="1">
      <c r="A215" s="228"/>
      <c r="B215" s="374"/>
      <c r="C215" s="374"/>
      <c r="D215" s="231"/>
      <c r="E215" s="225"/>
      <c r="F215" s="229"/>
      <c r="G215" s="74">
        <f t="shared" si="7"/>
        <v>0</v>
      </c>
      <c r="H215" s="106" t="s">
        <v>181</v>
      </c>
    </row>
    <row r="216" spans="1:8" s="94" customFormat="1" hidden="1">
      <c r="A216" s="228"/>
      <c r="B216" s="374"/>
      <c r="C216" s="374"/>
      <c r="D216" s="231"/>
      <c r="E216" s="225"/>
      <c r="F216" s="229"/>
      <c r="G216" s="74">
        <f t="shared" si="7"/>
        <v>0</v>
      </c>
      <c r="H216" s="106" t="s">
        <v>181</v>
      </c>
    </row>
    <row r="217" spans="1:8" s="94" customFormat="1" hidden="1">
      <c r="A217" s="228"/>
      <c r="B217" s="374"/>
      <c r="C217" s="374"/>
      <c r="D217" s="231"/>
      <c r="E217" s="225"/>
      <c r="F217" s="229"/>
      <c r="G217" s="74">
        <f t="shared" si="7"/>
        <v>0</v>
      </c>
      <c r="H217" s="106" t="s">
        <v>181</v>
      </c>
    </row>
    <row r="218" spans="1:8" s="94" customFormat="1" hidden="1">
      <c r="A218" s="228"/>
      <c r="B218" s="374"/>
      <c r="C218" s="374"/>
      <c r="D218" s="231"/>
      <c r="E218" s="225"/>
      <c r="F218" s="229"/>
      <c r="G218" s="74">
        <f t="shared" si="7"/>
        <v>0</v>
      </c>
      <c r="H218" s="106" t="s">
        <v>181</v>
      </c>
    </row>
    <row r="219" spans="1:8" s="94" customFormat="1" hidden="1">
      <c r="A219" s="228"/>
      <c r="B219" s="374"/>
      <c r="C219" s="374"/>
      <c r="D219" s="231"/>
      <c r="E219" s="225"/>
      <c r="F219" s="229"/>
      <c r="G219" s="74">
        <f t="shared" si="7"/>
        <v>0</v>
      </c>
      <c r="H219" s="106" t="s">
        <v>181</v>
      </c>
    </row>
    <row r="220" spans="1:8" s="94" customFormat="1" hidden="1">
      <c r="A220" s="228"/>
      <c r="B220" s="374"/>
      <c r="C220" s="374"/>
      <c r="D220" s="231"/>
      <c r="E220" s="225"/>
      <c r="F220" s="229"/>
      <c r="G220" s="74">
        <f t="shared" si="7"/>
        <v>0</v>
      </c>
      <c r="H220" s="106" t="s">
        <v>181</v>
      </c>
    </row>
    <row r="221" spans="1:8" s="94" customFormat="1" hidden="1">
      <c r="A221" s="228"/>
      <c r="B221" s="374"/>
      <c r="C221" s="374"/>
      <c r="D221" s="231"/>
      <c r="E221" s="225"/>
      <c r="F221" s="229"/>
      <c r="G221" s="74">
        <f t="shared" si="7"/>
        <v>0</v>
      </c>
      <c r="H221" s="106" t="s">
        <v>181</v>
      </c>
    </row>
    <row r="222" spans="1:8" s="94" customFormat="1" hidden="1">
      <c r="A222" s="228"/>
      <c r="B222" s="374"/>
      <c r="C222" s="374"/>
      <c r="D222" s="231"/>
      <c r="E222" s="225"/>
      <c r="F222" s="229"/>
      <c r="G222" s="74">
        <f t="shared" si="7"/>
        <v>0</v>
      </c>
      <c r="H222" s="106" t="s">
        <v>181</v>
      </c>
    </row>
    <row r="223" spans="1:8" s="94" customFormat="1" hidden="1">
      <c r="A223" s="228"/>
      <c r="B223" s="374"/>
      <c r="C223" s="374"/>
      <c r="D223" s="231"/>
      <c r="E223" s="225"/>
      <c r="F223" s="229"/>
      <c r="G223" s="74">
        <f t="shared" si="7"/>
        <v>0</v>
      </c>
      <c r="H223" s="106" t="s">
        <v>181</v>
      </c>
    </row>
    <row r="224" spans="1:8" s="94" customFormat="1" hidden="1">
      <c r="A224" s="228"/>
      <c r="B224" s="374"/>
      <c r="C224" s="374"/>
      <c r="D224" s="231"/>
      <c r="E224" s="225"/>
      <c r="F224" s="229"/>
      <c r="G224" s="74">
        <f t="shared" si="7"/>
        <v>0</v>
      </c>
      <c r="H224" s="106" t="s">
        <v>181</v>
      </c>
    </row>
    <row r="225" spans="1:8" s="94" customFormat="1" hidden="1">
      <c r="A225" s="228"/>
      <c r="B225" s="374"/>
      <c r="C225" s="374"/>
      <c r="D225" s="231"/>
      <c r="E225" s="225"/>
      <c r="F225" s="229"/>
      <c r="G225" s="74">
        <f t="shared" si="7"/>
        <v>0</v>
      </c>
      <c r="H225" s="106" t="s">
        <v>181</v>
      </c>
    </row>
    <row r="226" spans="1:8" s="94" customFormat="1" hidden="1">
      <c r="A226" s="228"/>
      <c r="B226" s="374"/>
      <c r="C226" s="374"/>
      <c r="D226" s="231"/>
      <c r="E226" s="225"/>
      <c r="F226" s="229"/>
      <c r="G226" s="74">
        <f t="shared" si="7"/>
        <v>0</v>
      </c>
      <c r="H226" s="106" t="s">
        <v>181</v>
      </c>
    </row>
    <row r="227" spans="1:8" s="94" customFormat="1" hidden="1">
      <c r="A227" s="228"/>
      <c r="B227" s="374"/>
      <c r="C227" s="374"/>
      <c r="D227" s="231"/>
      <c r="E227" s="225"/>
      <c r="F227" s="229"/>
      <c r="G227" s="74">
        <f t="shared" si="7"/>
        <v>0</v>
      </c>
      <c r="H227" s="106" t="s">
        <v>181</v>
      </c>
    </row>
    <row r="228" spans="1:8" s="94" customFormat="1" hidden="1">
      <c r="A228" s="228"/>
      <c r="B228" s="374"/>
      <c r="C228" s="374"/>
      <c r="D228" s="231"/>
      <c r="E228" s="225"/>
      <c r="F228" s="229"/>
      <c r="G228" s="74">
        <f t="shared" si="7"/>
        <v>0</v>
      </c>
      <c r="H228" s="106" t="s">
        <v>181</v>
      </c>
    </row>
    <row r="229" spans="1:8" s="94" customFormat="1" hidden="1">
      <c r="A229" s="228"/>
      <c r="B229" s="374"/>
      <c r="C229" s="374"/>
      <c r="D229" s="231"/>
      <c r="E229" s="225"/>
      <c r="F229" s="229"/>
      <c r="G229" s="74">
        <f t="shared" si="7"/>
        <v>0</v>
      </c>
      <c r="H229" s="106" t="s">
        <v>181</v>
      </c>
    </row>
    <row r="230" spans="1:8" s="94" customFormat="1" hidden="1">
      <c r="A230" s="228"/>
      <c r="B230" s="374"/>
      <c r="C230" s="374"/>
      <c r="D230" s="231"/>
      <c r="E230" s="225"/>
      <c r="F230" s="229"/>
      <c r="G230" s="74">
        <f t="shared" si="7"/>
        <v>0</v>
      </c>
      <c r="H230" s="106" t="s">
        <v>181</v>
      </c>
    </row>
    <row r="231" spans="1:8" s="94" customFormat="1" hidden="1">
      <c r="A231" s="228"/>
      <c r="B231" s="374"/>
      <c r="C231" s="374"/>
      <c r="D231" s="231"/>
      <c r="E231" s="225"/>
      <c r="F231" s="229"/>
      <c r="G231" s="74">
        <f t="shared" si="7"/>
        <v>0</v>
      </c>
      <c r="H231" s="106" t="s">
        <v>181</v>
      </c>
    </row>
    <row r="232" spans="1:8" s="94" customFormat="1" hidden="1">
      <c r="A232" s="228"/>
      <c r="B232" s="374"/>
      <c r="C232" s="374"/>
      <c r="D232" s="231"/>
      <c r="E232" s="225"/>
      <c r="F232" s="229"/>
      <c r="G232" s="74">
        <f t="shared" ref="G232:G263" si="8">ROUND(+D232*F232,2)</f>
        <v>0</v>
      </c>
      <c r="H232" s="106" t="s">
        <v>181</v>
      </c>
    </row>
    <row r="233" spans="1:8" s="94" customFormat="1" hidden="1">
      <c r="A233" s="228"/>
      <c r="B233" s="374"/>
      <c r="C233" s="374"/>
      <c r="D233" s="231"/>
      <c r="E233" s="225"/>
      <c r="F233" s="229"/>
      <c r="G233" s="74">
        <f t="shared" si="8"/>
        <v>0</v>
      </c>
      <c r="H233" s="106" t="s">
        <v>181</v>
      </c>
    </row>
    <row r="234" spans="1:8" s="94" customFormat="1" hidden="1">
      <c r="A234" s="228"/>
      <c r="B234" s="374"/>
      <c r="C234" s="374"/>
      <c r="D234" s="231"/>
      <c r="E234" s="225"/>
      <c r="F234" s="229"/>
      <c r="G234" s="74">
        <f t="shared" si="8"/>
        <v>0</v>
      </c>
      <c r="H234" s="106" t="s">
        <v>181</v>
      </c>
    </row>
    <row r="235" spans="1:8" s="94" customFormat="1" hidden="1">
      <c r="A235" s="228"/>
      <c r="B235" s="374"/>
      <c r="C235" s="374"/>
      <c r="D235" s="231"/>
      <c r="E235" s="225"/>
      <c r="F235" s="229"/>
      <c r="G235" s="74">
        <f t="shared" si="8"/>
        <v>0</v>
      </c>
      <c r="H235" s="106" t="s">
        <v>181</v>
      </c>
    </row>
    <row r="236" spans="1:8" s="94" customFormat="1" hidden="1">
      <c r="A236" s="228"/>
      <c r="B236" s="374"/>
      <c r="C236" s="374"/>
      <c r="D236" s="231"/>
      <c r="E236" s="225"/>
      <c r="F236" s="229"/>
      <c r="G236" s="74">
        <f t="shared" si="8"/>
        <v>0</v>
      </c>
      <c r="H236" s="106" t="s">
        <v>181</v>
      </c>
    </row>
    <row r="237" spans="1:8" s="94" customFormat="1" hidden="1">
      <c r="A237" s="228"/>
      <c r="B237" s="374"/>
      <c r="C237" s="374"/>
      <c r="D237" s="231"/>
      <c r="E237" s="225"/>
      <c r="F237" s="229"/>
      <c r="G237" s="74">
        <f t="shared" si="8"/>
        <v>0</v>
      </c>
      <c r="H237" s="106" t="s">
        <v>181</v>
      </c>
    </row>
    <row r="238" spans="1:8" s="94" customFormat="1" hidden="1">
      <c r="A238" s="228"/>
      <c r="B238" s="374"/>
      <c r="C238" s="374"/>
      <c r="D238" s="231"/>
      <c r="E238" s="225"/>
      <c r="F238" s="229"/>
      <c r="G238" s="74">
        <f t="shared" si="8"/>
        <v>0</v>
      </c>
      <c r="H238" s="106" t="s">
        <v>181</v>
      </c>
    </row>
    <row r="239" spans="1:8" s="94" customFormat="1" hidden="1">
      <c r="A239" s="228"/>
      <c r="B239" s="374"/>
      <c r="C239" s="374"/>
      <c r="D239" s="231"/>
      <c r="E239" s="225"/>
      <c r="F239" s="229"/>
      <c r="G239" s="74">
        <f t="shared" si="8"/>
        <v>0</v>
      </c>
      <c r="H239" s="106" t="s">
        <v>181</v>
      </c>
    </row>
    <row r="240" spans="1:8" s="94" customFormat="1" hidden="1">
      <c r="A240" s="228"/>
      <c r="B240" s="374"/>
      <c r="C240" s="374"/>
      <c r="D240" s="231"/>
      <c r="E240" s="225"/>
      <c r="F240" s="229"/>
      <c r="G240" s="74">
        <f t="shared" si="8"/>
        <v>0</v>
      </c>
      <c r="H240" s="106" t="s">
        <v>181</v>
      </c>
    </row>
    <row r="241" spans="1:8" s="94" customFormat="1" hidden="1">
      <c r="A241" s="228"/>
      <c r="B241" s="374"/>
      <c r="C241" s="374"/>
      <c r="D241" s="231"/>
      <c r="E241" s="225"/>
      <c r="F241" s="229"/>
      <c r="G241" s="74">
        <f t="shared" si="8"/>
        <v>0</v>
      </c>
      <c r="H241" s="106" t="s">
        <v>181</v>
      </c>
    </row>
    <row r="242" spans="1:8" s="94" customFormat="1" hidden="1">
      <c r="A242" s="228"/>
      <c r="B242" s="374"/>
      <c r="C242" s="374"/>
      <c r="D242" s="231"/>
      <c r="E242" s="225"/>
      <c r="F242" s="229"/>
      <c r="G242" s="74">
        <f t="shared" si="8"/>
        <v>0</v>
      </c>
      <c r="H242" s="106" t="s">
        <v>181</v>
      </c>
    </row>
    <row r="243" spans="1:8" s="94" customFormat="1" hidden="1">
      <c r="A243" s="228"/>
      <c r="B243" s="374"/>
      <c r="C243" s="374"/>
      <c r="D243" s="231"/>
      <c r="E243" s="225"/>
      <c r="F243" s="229"/>
      <c r="G243" s="74">
        <f t="shared" si="8"/>
        <v>0</v>
      </c>
      <c r="H243" s="106" t="s">
        <v>181</v>
      </c>
    </row>
    <row r="244" spans="1:8" s="94" customFormat="1" hidden="1">
      <c r="A244" s="228"/>
      <c r="B244" s="374"/>
      <c r="C244" s="374"/>
      <c r="D244" s="231"/>
      <c r="E244" s="225"/>
      <c r="F244" s="229"/>
      <c r="G244" s="74">
        <f t="shared" si="8"/>
        <v>0</v>
      </c>
      <c r="H244" s="106" t="s">
        <v>181</v>
      </c>
    </row>
    <row r="245" spans="1:8" s="94" customFormat="1" hidden="1">
      <c r="A245" s="228"/>
      <c r="B245" s="374"/>
      <c r="C245" s="374"/>
      <c r="D245" s="231"/>
      <c r="E245" s="225"/>
      <c r="F245" s="229"/>
      <c r="G245" s="74">
        <f t="shared" si="8"/>
        <v>0</v>
      </c>
      <c r="H245" s="106" t="s">
        <v>181</v>
      </c>
    </row>
    <row r="246" spans="1:8" s="94" customFormat="1" hidden="1">
      <c r="A246" s="228"/>
      <c r="B246" s="374"/>
      <c r="C246" s="374"/>
      <c r="D246" s="231"/>
      <c r="E246" s="225"/>
      <c r="F246" s="229"/>
      <c r="G246" s="74">
        <f t="shared" si="8"/>
        <v>0</v>
      </c>
      <c r="H246" s="106" t="s">
        <v>181</v>
      </c>
    </row>
    <row r="247" spans="1:8" s="94" customFormat="1" hidden="1">
      <c r="A247" s="228"/>
      <c r="B247" s="374"/>
      <c r="C247" s="374"/>
      <c r="D247" s="231"/>
      <c r="E247" s="225"/>
      <c r="F247" s="229"/>
      <c r="G247" s="74">
        <f t="shared" si="8"/>
        <v>0</v>
      </c>
      <c r="H247" s="106" t="s">
        <v>181</v>
      </c>
    </row>
    <row r="248" spans="1:8" s="94" customFormat="1" hidden="1">
      <c r="A248" s="228"/>
      <c r="B248" s="374"/>
      <c r="C248" s="374"/>
      <c r="D248" s="231"/>
      <c r="E248" s="225"/>
      <c r="F248" s="229"/>
      <c r="G248" s="74">
        <f t="shared" si="8"/>
        <v>0</v>
      </c>
      <c r="H248" s="106" t="s">
        <v>181</v>
      </c>
    </row>
    <row r="249" spans="1:8" s="94" customFormat="1" hidden="1">
      <c r="A249" s="228"/>
      <c r="B249" s="374"/>
      <c r="C249" s="374"/>
      <c r="D249" s="231"/>
      <c r="E249" s="225"/>
      <c r="F249" s="229"/>
      <c r="G249" s="74">
        <f t="shared" si="8"/>
        <v>0</v>
      </c>
      <c r="H249" s="106" t="s">
        <v>181</v>
      </c>
    </row>
    <row r="250" spans="1:8" s="94" customFormat="1" hidden="1">
      <c r="A250" s="228"/>
      <c r="B250" s="374"/>
      <c r="C250" s="374"/>
      <c r="D250" s="231"/>
      <c r="E250" s="225"/>
      <c r="F250" s="229"/>
      <c r="G250" s="74">
        <f t="shared" si="8"/>
        <v>0</v>
      </c>
      <c r="H250" s="106" t="s">
        <v>181</v>
      </c>
    </row>
    <row r="251" spans="1:8" s="94" customFormat="1" hidden="1">
      <c r="A251" s="228"/>
      <c r="B251" s="374"/>
      <c r="C251" s="374"/>
      <c r="D251" s="231"/>
      <c r="E251" s="225"/>
      <c r="F251" s="229"/>
      <c r="G251" s="74">
        <f t="shared" si="8"/>
        <v>0</v>
      </c>
      <c r="H251" s="106" t="s">
        <v>181</v>
      </c>
    </row>
    <row r="252" spans="1:8" s="94" customFormat="1" hidden="1">
      <c r="A252" s="228"/>
      <c r="B252" s="374"/>
      <c r="C252" s="374"/>
      <c r="D252" s="231"/>
      <c r="E252" s="225"/>
      <c r="F252" s="229"/>
      <c r="G252" s="74">
        <f t="shared" si="8"/>
        <v>0</v>
      </c>
      <c r="H252" s="106" t="s">
        <v>181</v>
      </c>
    </row>
    <row r="253" spans="1:8" s="94" customFormat="1" hidden="1">
      <c r="A253" s="228"/>
      <c r="B253" s="374"/>
      <c r="C253" s="374"/>
      <c r="D253" s="231"/>
      <c r="E253" s="225"/>
      <c r="F253" s="229"/>
      <c r="G253" s="74">
        <f t="shared" si="8"/>
        <v>0</v>
      </c>
      <c r="H253" s="106" t="s">
        <v>181</v>
      </c>
    </row>
    <row r="254" spans="1:8" s="94" customFormat="1" hidden="1">
      <c r="A254" s="228"/>
      <c r="B254" s="374"/>
      <c r="C254" s="374"/>
      <c r="D254" s="231"/>
      <c r="E254" s="225"/>
      <c r="F254" s="229"/>
      <c r="G254" s="74">
        <f t="shared" si="8"/>
        <v>0</v>
      </c>
      <c r="H254" s="106" t="s">
        <v>181</v>
      </c>
    </row>
    <row r="255" spans="1:8" s="94" customFormat="1" hidden="1">
      <c r="A255" s="228"/>
      <c r="B255" s="374"/>
      <c r="C255" s="374"/>
      <c r="D255" s="231"/>
      <c r="E255" s="225"/>
      <c r="F255" s="229"/>
      <c r="G255" s="74">
        <f t="shared" si="8"/>
        <v>0</v>
      </c>
      <c r="H255" s="106" t="s">
        <v>181</v>
      </c>
    </row>
    <row r="256" spans="1:8" s="94" customFormat="1" hidden="1">
      <c r="A256" s="228"/>
      <c r="B256" s="374"/>
      <c r="C256" s="374"/>
      <c r="D256" s="231"/>
      <c r="E256" s="225"/>
      <c r="F256" s="229"/>
      <c r="G256" s="74">
        <f t="shared" si="8"/>
        <v>0</v>
      </c>
      <c r="H256" s="106" t="s">
        <v>181</v>
      </c>
    </row>
    <row r="257" spans="1:10" s="94" customFormat="1" hidden="1">
      <c r="A257" s="228"/>
      <c r="B257" s="374"/>
      <c r="C257" s="374"/>
      <c r="D257" s="231"/>
      <c r="E257" s="225"/>
      <c r="F257" s="229"/>
      <c r="G257" s="74">
        <f t="shared" si="8"/>
        <v>0</v>
      </c>
      <c r="H257" s="106" t="s">
        <v>181</v>
      </c>
    </row>
    <row r="258" spans="1:10" s="94" customFormat="1" hidden="1">
      <c r="A258" s="228"/>
      <c r="B258" s="374"/>
      <c r="C258" s="374"/>
      <c r="D258" s="231"/>
      <c r="E258" s="225"/>
      <c r="F258" s="229"/>
      <c r="G258" s="74">
        <f t="shared" si="8"/>
        <v>0</v>
      </c>
      <c r="H258" s="106" t="s">
        <v>181</v>
      </c>
    </row>
    <row r="259" spans="1:10" s="94" customFormat="1" hidden="1">
      <c r="A259" s="228"/>
      <c r="B259" s="374"/>
      <c r="C259" s="374"/>
      <c r="D259" s="231"/>
      <c r="E259" s="225"/>
      <c r="F259" s="229"/>
      <c r="G259" s="74">
        <f t="shared" si="8"/>
        <v>0</v>
      </c>
      <c r="H259" s="106" t="s">
        <v>181</v>
      </c>
    </row>
    <row r="260" spans="1:10" s="94" customFormat="1" hidden="1">
      <c r="A260" s="228"/>
      <c r="B260" s="374"/>
      <c r="C260" s="374"/>
      <c r="D260" s="231"/>
      <c r="E260" s="225"/>
      <c r="F260" s="229"/>
      <c r="G260" s="74">
        <f t="shared" si="8"/>
        <v>0</v>
      </c>
      <c r="H260" s="106" t="s">
        <v>181</v>
      </c>
    </row>
    <row r="261" spans="1:10" s="94" customFormat="1" hidden="1">
      <c r="A261" s="228"/>
      <c r="B261" s="374"/>
      <c r="C261" s="374"/>
      <c r="D261" s="231"/>
      <c r="E261" s="225"/>
      <c r="F261" s="229"/>
      <c r="G261" s="74">
        <f t="shared" si="8"/>
        <v>0</v>
      </c>
      <c r="H261" s="106" t="s">
        <v>181</v>
      </c>
    </row>
    <row r="262" spans="1:10" s="94" customFormat="1" hidden="1">
      <c r="A262" s="228"/>
      <c r="B262" s="374"/>
      <c r="C262" s="374"/>
      <c r="D262" s="231"/>
      <c r="E262" s="225"/>
      <c r="F262" s="229"/>
      <c r="G262" s="74">
        <f t="shared" si="8"/>
        <v>0</v>
      </c>
      <c r="H262" s="106" t="s">
        <v>181</v>
      </c>
    </row>
    <row r="263" spans="1:10" s="94" customFormat="1" hidden="1">
      <c r="A263" s="228"/>
      <c r="B263" s="374"/>
      <c r="C263" s="374"/>
      <c r="D263" s="231"/>
      <c r="E263" s="225"/>
      <c r="F263" s="229"/>
      <c r="G263" s="74">
        <f t="shared" si="8"/>
        <v>0</v>
      </c>
      <c r="H263" s="106" t="s">
        <v>181</v>
      </c>
    </row>
    <row r="264" spans="1:10" s="94" customFormat="1" hidden="1">
      <c r="A264" s="228"/>
      <c r="B264" s="374"/>
      <c r="C264" s="374"/>
      <c r="D264" s="231"/>
      <c r="E264" s="225"/>
      <c r="F264" s="229"/>
      <c r="G264" s="74">
        <f t="shared" ref="G264:G265" si="9">ROUND(+D264*F264,2)</f>
        <v>0</v>
      </c>
      <c r="H264" s="106" t="s">
        <v>181</v>
      </c>
    </row>
    <row r="265" spans="1:10" s="94" customFormat="1">
      <c r="A265" s="228"/>
      <c r="B265" s="527"/>
      <c r="C265" s="527"/>
      <c r="D265" s="231"/>
      <c r="E265" s="225"/>
      <c r="F265" s="229"/>
      <c r="G265" s="246">
        <f t="shared" si="9"/>
        <v>0</v>
      </c>
      <c r="H265" s="106" t="s">
        <v>181</v>
      </c>
    </row>
    <row r="266" spans="1:10" s="94" customFormat="1">
      <c r="A266" s="203"/>
      <c r="B266" s="531"/>
      <c r="C266" s="531"/>
      <c r="D266" s="90"/>
      <c r="E266" s="179"/>
      <c r="F266" s="183" t="s">
        <v>196</v>
      </c>
      <c r="G266" s="260">
        <f>ROUND(SUBTOTAL(109,G135:G265),2)</f>
        <v>0</v>
      </c>
      <c r="H266" s="106" t="s">
        <v>181</v>
      </c>
      <c r="J266" s="109" t="s">
        <v>195</v>
      </c>
    </row>
    <row r="267" spans="1:10" s="94" customFormat="1">
      <c r="A267" s="203"/>
      <c r="B267" s="376"/>
      <c r="C267" s="376"/>
      <c r="D267" s="90"/>
      <c r="E267" s="179"/>
      <c r="F267" s="179"/>
      <c r="G267" s="74"/>
      <c r="H267" s="106" t="s">
        <v>183</v>
      </c>
      <c r="J267" s="109"/>
    </row>
    <row r="268" spans="1:10" s="94" customFormat="1">
      <c r="A268" s="203"/>
      <c r="B268" s="376"/>
      <c r="C268" s="376"/>
      <c r="D268" s="90"/>
      <c r="E268" s="179"/>
      <c r="F268" s="353" t="s">
        <v>233</v>
      </c>
      <c r="G268" s="74">
        <f>+G266+G134</f>
        <v>0</v>
      </c>
      <c r="H268" s="106" t="s">
        <v>183</v>
      </c>
      <c r="J268" s="109"/>
    </row>
    <row r="269" spans="1:10" s="94" customFormat="1">
      <c r="C269" s="95"/>
      <c r="G269" s="98"/>
      <c r="H269" s="106" t="s">
        <v>183</v>
      </c>
    </row>
    <row r="270" spans="1:10" s="94" customFormat="1">
      <c r="A270" s="206" t="s">
        <v>234</v>
      </c>
      <c r="B270" s="99"/>
      <c r="C270" s="99"/>
      <c r="D270" s="99"/>
      <c r="E270" s="99"/>
      <c r="F270" s="99"/>
      <c r="G270" s="117"/>
      <c r="H270" s="106" t="s">
        <v>178</v>
      </c>
      <c r="J270" s="130" t="s">
        <v>187</v>
      </c>
    </row>
    <row r="271" spans="1:10" s="94" customFormat="1" ht="45" customHeight="1">
      <c r="A271" s="509"/>
      <c r="B271" s="510"/>
      <c r="C271" s="510"/>
      <c r="D271" s="510"/>
      <c r="E271" s="510"/>
      <c r="F271" s="510"/>
      <c r="G271" s="511"/>
      <c r="H271" s="94" t="s">
        <v>178</v>
      </c>
      <c r="J271" s="130" t="s">
        <v>235</v>
      </c>
    </row>
    <row r="272" spans="1:10">
      <c r="H272" s="239" t="s">
        <v>181</v>
      </c>
    </row>
    <row r="273" spans="1:10" s="94" customFormat="1">
      <c r="A273" s="206" t="s">
        <v>236</v>
      </c>
      <c r="B273" s="102"/>
      <c r="C273" s="103"/>
      <c r="D273" s="103"/>
      <c r="E273" s="103"/>
      <c r="F273" s="103"/>
      <c r="G273" s="118"/>
      <c r="H273" s="94" t="s">
        <v>181</v>
      </c>
      <c r="J273" s="130" t="s">
        <v>187</v>
      </c>
    </row>
    <row r="274" spans="1:10" s="94" customFormat="1" ht="45" customHeight="1">
      <c r="A274" s="509"/>
      <c r="B274" s="510"/>
      <c r="C274" s="510"/>
      <c r="D274" s="510"/>
      <c r="E274" s="510"/>
      <c r="F274" s="510"/>
      <c r="G274" s="511"/>
      <c r="H274" s="94" t="s">
        <v>181</v>
      </c>
      <c r="J274" s="130" t="s">
        <v>235</v>
      </c>
    </row>
    <row r="275" spans="1:10" s="94" customFormat="1">
      <c r="A275" s="90"/>
      <c r="B275" s="90"/>
      <c r="C275" s="90"/>
      <c r="D275" s="90"/>
      <c r="E275" s="180"/>
      <c r="F275" s="180"/>
      <c r="G275" s="93"/>
      <c r="H275" s="239" t="s">
        <v>183</v>
      </c>
    </row>
    <row r="276" spans="1:10" s="245" customFormat="1" ht="26.45">
      <c r="A276" s="256" t="s">
        <v>237</v>
      </c>
      <c r="B276" s="256" t="s">
        <v>202</v>
      </c>
      <c r="C276" s="354" t="s">
        <v>203</v>
      </c>
      <c r="D276" s="354" t="s">
        <v>204</v>
      </c>
      <c r="E276" s="354" t="s">
        <v>205</v>
      </c>
      <c r="F276" s="354" t="s">
        <v>206</v>
      </c>
      <c r="G276" s="256" t="s">
        <v>238</v>
      </c>
      <c r="H276" s="355" t="s">
        <v>183</v>
      </c>
    </row>
    <row r="277" spans="1:10" s="94" customFormat="1">
      <c r="A277" s="228"/>
      <c r="B277" s="228"/>
      <c r="C277" s="231"/>
      <c r="D277" s="225"/>
      <c r="E277" s="229"/>
      <c r="F277" s="229"/>
      <c r="G277" s="74">
        <f t="shared" ref="G277:G406" si="10">ROUND(C277*E277*F277,2)</f>
        <v>0</v>
      </c>
      <c r="H277" s="239" t="s">
        <v>178</v>
      </c>
    </row>
    <row r="278" spans="1:10" s="94" customFormat="1">
      <c r="A278" s="228"/>
      <c r="B278" s="228"/>
      <c r="C278" s="231"/>
      <c r="D278" s="225"/>
      <c r="E278" s="229"/>
      <c r="F278" s="229"/>
      <c r="G278" s="74">
        <f t="shared" si="10"/>
        <v>0</v>
      </c>
      <c r="H278" s="239" t="s">
        <v>178</v>
      </c>
    </row>
    <row r="279" spans="1:10" s="94" customFormat="1">
      <c r="A279" s="228"/>
      <c r="B279" s="228"/>
      <c r="C279" s="231"/>
      <c r="D279" s="225"/>
      <c r="E279" s="229"/>
      <c r="F279" s="229"/>
      <c r="G279" s="74">
        <f t="shared" si="10"/>
        <v>0</v>
      </c>
      <c r="H279" s="239" t="s">
        <v>178</v>
      </c>
    </row>
    <row r="280" spans="1:10" s="94" customFormat="1" hidden="1">
      <c r="A280" s="228"/>
      <c r="B280" s="228"/>
      <c r="C280" s="231"/>
      <c r="D280" s="225"/>
      <c r="E280" s="229"/>
      <c r="F280" s="229"/>
      <c r="G280" s="74">
        <f t="shared" si="10"/>
        <v>0</v>
      </c>
      <c r="H280" s="239" t="s">
        <v>178</v>
      </c>
    </row>
    <row r="281" spans="1:10" s="94" customFormat="1" hidden="1">
      <c r="A281" s="228"/>
      <c r="B281" s="228"/>
      <c r="C281" s="231"/>
      <c r="D281" s="225"/>
      <c r="E281" s="229"/>
      <c r="F281" s="229"/>
      <c r="G281" s="74">
        <f t="shared" si="10"/>
        <v>0</v>
      </c>
      <c r="H281" s="239" t="s">
        <v>178</v>
      </c>
    </row>
    <row r="282" spans="1:10" s="94" customFormat="1" hidden="1">
      <c r="A282" s="228"/>
      <c r="B282" s="228"/>
      <c r="C282" s="231"/>
      <c r="D282" s="225"/>
      <c r="E282" s="229"/>
      <c r="F282" s="229"/>
      <c r="G282" s="74">
        <f t="shared" si="10"/>
        <v>0</v>
      </c>
      <c r="H282" s="239" t="s">
        <v>178</v>
      </c>
    </row>
    <row r="283" spans="1:10" s="94" customFormat="1" hidden="1">
      <c r="A283" s="228"/>
      <c r="B283" s="228"/>
      <c r="C283" s="231"/>
      <c r="D283" s="225"/>
      <c r="E283" s="229"/>
      <c r="F283" s="229"/>
      <c r="G283" s="74">
        <f t="shared" si="10"/>
        <v>0</v>
      </c>
      <c r="H283" s="239" t="s">
        <v>178</v>
      </c>
    </row>
    <row r="284" spans="1:10" s="94" customFormat="1" hidden="1">
      <c r="A284" s="228"/>
      <c r="B284" s="228"/>
      <c r="C284" s="231"/>
      <c r="D284" s="225"/>
      <c r="E284" s="229"/>
      <c r="F284" s="229"/>
      <c r="G284" s="74">
        <f t="shared" si="10"/>
        <v>0</v>
      </c>
      <c r="H284" s="239" t="s">
        <v>178</v>
      </c>
    </row>
    <row r="285" spans="1:10" s="94" customFormat="1" hidden="1">
      <c r="A285" s="228"/>
      <c r="B285" s="228"/>
      <c r="C285" s="231"/>
      <c r="D285" s="225"/>
      <c r="E285" s="229"/>
      <c r="F285" s="229"/>
      <c r="G285" s="74">
        <f t="shared" si="10"/>
        <v>0</v>
      </c>
      <c r="H285" s="239" t="s">
        <v>178</v>
      </c>
    </row>
    <row r="286" spans="1:10" s="94" customFormat="1" hidden="1">
      <c r="A286" s="228"/>
      <c r="B286" s="228"/>
      <c r="C286" s="231"/>
      <c r="D286" s="225"/>
      <c r="E286" s="229"/>
      <c r="F286" s="229"/>
      <c r="G286" s="74">
        <f t="shared" si="10"/>
        <v>0</v>
      </c>
      <c r="H286" s="239" t="s">
        <v>178</v>
      </c>
    </row>
    <row r="287" spans="1:10" s="94" customFormat="1" hidden="1">
      <c r="A287" s="228"/>
      <c r="B287" s="228"/>
      <c r="C287" s="231"/>
      <c r="D287" s="225"/>
      <c r="E287" s="229"/>
      <c r="F287" s="229"/>
      <c r="G287" s="74">
        <f t="shared" si="10"/>
        <v>0</v>
      </c>
      <c r="H287" s="239" t="s">
        <v>178</v>
      </c>
    </row>
    <row r="288" spans="1:10" s="94" customFormat="1" hidden="1">
      <c r="A288" s="228"/>
      <c r="B288" s="228"/>
      <c r="C288" s="231"/>
      <c r="D288" s="225"/>
      <c r="E288" s="229"/>
      <c r="F288" s="229"/>
      <c r="G288" s="74">
        <f t="shared" si="10"/>
        <v>0</v>
      </c>
      <c r="H288" s="239" t="s">
        <v>178</v>
      </c>
    </row>
    <row r="289" spans="1:8" s="94" customFormat="1" hidden="1">
      <c r="A289" s="228"/>
      <c r="B289" s="228"/>
      <c r="C289" s="231"/>
      <c r="D289" s="225"/>
      <c r="E289" s="229"/>
      <c r="F289" s="229"/>
      <c r="G289" s="74">
        <f t="shared" si="10"/>
        <v>0</v>
      </c>
      <c r="H289" s="239" t="s">
        <v>178</v>
      </c>
    </row>
    <row r="290" spans="1:8" s="94" customFormat="1" hidden="1">
      <c r="A290" s="228"/>
      <c r="B290" s="228"/>
      <c r="C290" s="231"/>
      <c r="D290" s="225"/>
      <c r="E290" s="229"/>
      <c r="F290" s="229"/>
      <c r="G290" s="74">
        <f t="shared" si="10"/>
        <v>0</v>
      </c>
      <c r="H290" s="239" t="s">
        <v>178</v>
      </c>
    </row>
    <row r="291" spans="1:8" s="94" customFormat="1" hidden="1">
      <c r="A291" s="228"/>
      <c r="B291" s="228"/>
      <c r="C291" s="231"/>
      <c r="D291" s="225"/>
      <c r="E291" s="229"/>
      <c r="F291" s="229"/>
      <c r="G291" s="74">
        <f t="shared" si="10"/>
        <v>0</v>
      </c>
      <c r="H291" s="239" t="s">
        <v>178</v>
      </c>
    </row>
    <row r="292" spans="1:8" s="94" customFormat="1" hidden="1">
      <c r="A292" s="228"/>
      <c r="B292" s="228"/>
      <c r="C292" s="231"/>
      <c r="D292" s="225"/>
      <c r="E292" s="229"/>
      <c r="F292" s="229"/>
      <c r="G292" s="74">
        <f t="shared" si="10"/>
        <v>0</v>
      </c>
      <c r="H292" s="239" t="s">
        <v>178</v>
      </c>
    </row>
    <row r="293" spans="1:8" s="94" customFormat="1" hidden="1">
      <c r="A293" s="228"/>
      <c r="B293" s="228"/>
      <c r="C293" s="231"/>
      <c r="D293" s="225"/>
      <c r="E293" s="229"/>
      <c r="F293" s="229"/>
      <c r="G293" s="74">
        <f t="shared" si="10"/>
        <v>0</v>
      </c>
      <c r="H293" s="239" t="s">
        <v>178</v>
      </c>
    </row>
    <row r="294" spans="1:8" s="94" customFormat="1" hidden="1">
      <c r="A294" s="228"/>
      <c r="B294" s="228"/>
      <c r="C294" s="231"/>
      <c r="D294" s="225"/>
      <c r="E294" s="229"/>
      <c r="F294" s="229"/>
      <c r="G294" s="74">
        <f t="shared" si="10"/>
        <v>0</v>
      </c>
      <c r="H294" s="239" t="s">
        <v>178</v>
      </c>
    </row>
    <row r="295" spans="1:8" s="94" customFormat="1" hidden="1">
      <c r="A295" s="228"/>
      <c r="B295" s="228"/>
      <c r="C295" s="231"/>
      <c r="D295" s="225"/>
      <c r="E295" s="229"/>
      <c r="F295" s="229"/>
      <c r="G295" s="74">
        <f t="shared" si="10"/>
        <v>0</v>
      </c>
      <c r="H295" s="239" t="s">
        <v>178</v>
      </c>
    </row>
    <row r="296" spans="1:8" s="94" customFormat="1" hidden="1">
      <c r="A296" s="228"/>
      <c r="B296" s="228"/>
      <c r="C296" s="231"/>
      <c r="D296" s="225"/>
      <c r="E296" s="229"/>
      <c r="F296" s="229"/>
      <c r="G296" s="74">
        <f t="shared" si="10"/>
        <v>0</v>
      </c>
      <c r="H296" s="239" t="s">
        <v>178</v>
      </c>
    </row>
    <row r="297" spans="1:8" s="94" customFormat="1" hidden="1">
      <c r="A297" s="228"/>
      <c r="B297" s="228"/>
      <c r="C297" s="231"/>
      <c r="D297" s="225"/>
      <c r="E297" s="229"/>
      <c r="F297" s="229"/>
      <c r="G297" s="74">
        <f t="shared" si="10"/>
        <v>0</v>
      </c>
      <c r="H297" s="239" t="s">
        <v>178</v>
      </c>
    </row>
    <row r="298" spans="1:8" s="94" customFormat="1" hidden="1">
      <c r="A298" s="228"/>
      <c r="B298" s="228"/>
      <c r="C298" s="231"/>
      <c r="D298" s="225"/>
      <c r="E298" s="229"/>
      <c r="F298" s="229"/>
      <c r="G298" s="74">
        <f t="shared" si="10"/>
        <v>0</v>
      </c>
      <c r="H298" s="239" t="s">
        <v>178</v>
      </c>
    </row>
    <row r="299" spans="1:8" s="94" customFormat="1" hidden="1">
      <c r="A299" s="228"/>
      <c r="B299" s="228"/>
      <c r="C299" s="231"/>
      <c r="D299" s="225"/>
      <c r="E299" s="229"/>
      <c r="F299" s="229"/>
      <c r="G299" s="74">
        <f t="shared" si="10"/>
        <v>0</v>
      </c>
      <c r="H299" s="239" t="s">
        <v>178</v>
      </c>
    </row>
    <row r="300" spans="1:8" s="94" customFormat="1" hidden="1">
      <c r="A300" s="228"/>
      <c r="B300" s="228"/>
      <c r="C300" s="231"/>
      <c r="D300" s="225"/>
      <c r="E300" s="229"/>
      <c r="F300" s="229"/>
      <c r="G300" s="74">
        <f t="shared" si="10"/>
        <v>0</v>
      </c>
      <c r="H300" s="239" t="s">
        <v>178</v>
      </c>
    </row>
    <row r="301" spans="1:8" s="94" customFormat="1" hidden="1">
      <c r="A301" s="228"/>
      <c r="B301" s="228"/>
      <c r="C301" s="231"/>
      <c r="D301" s="225"/>
      <c r="E301" s="229"/>
      <c r="F301" s="229"/>
      <c r="G301" s="74">
        <f t="shared" si="10"/>
        <v>0</v>
      </c>
      <c r="H301" s="239" t="s">
        <v>178</v>
      </c>
    </row>
    <row r="302" spans="1:8" s="94" customFormat="1" hidden="1">
      <c r="A302" s="228"/>
      <c r="B302" s="228"/>
      <c r="C302" s="231"/>
      <c r="D302" s="225"/>
      <c r="E302" s="229"/>
      <c r="F302" s="229"/>
      <c r="G302" s="74">
        <f t="shared" si="10"/>
        <v>0</v>
      </c>
      <c r="H302" s="239" t="s">
        <v>178</v>
      </c>
    </row>
    <row r="303" spans="1:8" s="94" customFormat="1" hidden="1">
      <c r="A303" s="228"/>
      <c r="B303" s="228"/>
      <c r="C303" s="231"/>
      <c r="D303" s="225"/>
      <c r="E303" s="229"/>
      <c r="F303" s="229"/>
      <c r="G303" s="74">
        <f t="shared" si="10"/>
        <v>0</v>
      </c>
      <c r="H303" s="239" t="s">
        <v>178</v>
      </c>
    </row>
    <row r="304" spans="1:8" s="94" customFormat="1" hidden="1">
      <c r="A304" s="228"/>
      <c r="B304" s="228"/>
      <c r="C304" s="231"/>
      <c r="D304" s="225"/>
      <c r="E304" s="229"/>
      <c r="F304" s="229"/>
      <c r="G304" s="74">
        <f t="shared" si="10"/>
        <v>0</v>
      </c>
      <c r="H304" s="239" t="s">
        <v>178</v>
      </c>
    </row>
    <row r="305" spans="1:8" s="94" customFormat="1" hidden="1">
      <c r="A305" s="228"/>
      <c r="B305" s="228"/>
      <c r="C305" s="231"/>
      <c r="D305" s="225"/>
      <c r="E305" s="229"/>
      <c r="F305" s="229"/>
      <c r="G305" s="74">
        <f t="shared" si="10"/>
        <v>0</v>
      </c>
      <c r="H305" s="239" t="s">
        <v>178</v>
      </c>
    </row>
    <row r="306" spans="1:8" s="94" customFormat="1" hidden="1">
      <c r="A306" s="228"/>
      <c r="B306" s="228"/>
      <c r="C306" s="231"/>
      <c r="D306" s="225"/>
      <c r="E306" s="229"/>
      <c r="F306" s="229"/>
      <c r="G306" s="74">
        <f t="shared" si="10"/>
        <v>0</v>
      </c>
      <c r="H306" s="239" t="s">
        <v>178</v>
      </c>
    </row>
    <row r="307" spans="1:8" s="94" customFormat="1" hidden="1">
      <c r="A307" s="228"/>
      <c r="B307" s="228"/>
      <c r="C307" s="231"/>
      <c r="D307" s="225"/>
      <c r="E307" s="229"/>
      <c r="F307" s="229"/>
      <c r="G307" s="74">
        <f t="shared" si="10"/>
        <v>0</v>
      </c>
      <c r="H307" s="239" t="s">
        <v>178</v>
      </c>
    </row>
    <row r="308" spans="1:8" s="94" customFormat="1" hidden="1">
      <c r="A308" s="228"/>
      <c r="B308" s="228"/>
      <c r="C308" s="231"/>
      <c r="D308" s="225"/>
      <c r="E308" s="229"/>
      <c r="F308" s="229"/>
      <c r="G308" s="74">
        <f t="shared" si="10"/>
        <v>0</v>
      </c>
      <c r="H308" s="239" t="s">
        <v>178</v>
      </c>
    </row>
    <row r="309" spans="1:8" s="94" customFormat="1" hidden="1">
      <c r="A309" s="228"/>
      <c r="B309" s="228"/>
      <c r="C309" s="231"/>
      <c r="D309" s="225"/>
      <c r="E309" s="229"/>
      <c r="F309" s="229"/>
      <c r="G309" s="74">
        <f t="shared" si="10"/>
        <v>0</v>
      </c>
      <c r="H309" s="239" t="s">
        <v>178</v>
      </c>
    </row>
    <row r="310" spans="1:8" s="94" customFormat="1" hidden="1">
      <c r="A310" s="228"/>
      <c r="B310" s="228"/>
      <c r="C310" s="231"/>
      <c r="D310" s="225"/>
      <c r="E310" s="229"/>
      <c r="F310" s="229"/>
      <c r="G310" s="74">
        <f t="shared" ref="G310:G341" si="11">ROUND(C310*E310*F310,2)</f>
        <v>0</v>
      </c>
      <c r="H310" s="239" t="s">
        <v>178</v>
      </c>
    </row>
    <row r="311" spans="1:8" s="94" customFormat="1" hidden="1">
      <c r="A311" s="228"/>
      <c r="B311" s="228"/>
      <c r="C311" s="231"/>
      <c r="D311" s="225"/>
      <c r="E311" s="229"/>
      <c r="F311" s="229"/>
      <c r="G311" s="74">
        <f t="shared" si="11"/>
        <v>0</v>
      </c>
      <c r="H311" s="239" t="s">
        <v>178</v>
      </c>
    </row>
    <row r="312" spans="1:8" s="94" customFormat="1" hidden="1">
      <c r="A312" s="228"/>
      <c r="B312" s="228"/>
      <c r="C312" s="231"/>
      <c r="D312" s="225"/>
      <c r="E312" s="229"/>
      <c r="F312" s="229"/>
      <c r="G312" s="74">
        <f t="shared" si="11"/>
        <v>0</v>
      </c>
      <c r="H312" s="239" t="s">
        <v>178</v>
      </c>
    </row>
    <row r="313" spans="1:8" s="94" customFormat="1" hidden="1">
      <c r="A313" s="228"/>
      <c r="B313" s="228"/>
      <c r="C313" s="231"/>
      <c r="D313" s="225"/>
      <c r="E313" s="229"/>
      <c r="F313" s="229"/>
      <c r="G313" s="74">
        <f t="shared" si="11"/>
        <v>0</v>
      </c>
      <c r="H313" s="239" t="s">
        <v>178</v>
      </c>
    </row>
    <row r="314" spans="1:8" s="94" customFormat="1" hidden="1">
      <c r="A314" s="228"/>
      <c r="B314" s="228"/>
      <c r="C314" s="231"/>
      <c r="D314" s="225"/>
      <c r="E314" s="229"/>
      <c r="F314" s="229"/>
      <c r="G314" s="74">
        <f t="shared" si="11"/>
        <v>0</v>
      </c>
      <c r="H314" s="239" t="s">
        <v>178</v>
      </c>
    </row>
    <row r="315" spans="1:8" s="94" customFormat="1" hidden="1">
      <c r="A315" s="228"/>
      <c r="B315" s="228"/>
      <c r="C315" s="231"/>
      <c r="D315" s="225"/>
      <c r="E315" s="229"/>
      <c r="F315" s="229"/>
      <c r="G315" s="74">
        <f t="shared" si="11"/>
        <v>0</v>
      </c>
      <c r="H315" s="239" t="s">
        <v>178</v>
      </c>
    </row>
    <row r="316" spans="1:8" s="94" customFormat="1" hidden="1">
      <c r="A316" s="228"/>
      <c r="B316" s="228"/>
      <c r="C316" s="231"/>
      <c r="D316" s="225"/>
      <c r="E316" s="229"/>
      <c r="F316" s="229"/>
      <c r="G316" s="74">
        <f t="shared" si="11"/>
        <v>0</v>
      </c>
      <c r="H316" s="239" t="s">
        <v>178</v>
      </c>
    </row>
    <row r="317" spans="1:8" s="94" customFormat="1" hidden="1">
      <c r="A317" s="228"/>
      <c r="B317" s="228"/>
      <c r="C317" s="231"/>
      <c r="D317" s="225"/>
      <c r="E317" s="229"/>
      <c r="F317" s="229"/>
      <c r="G317" s="74">
        <f t="shared" si="11"/>
        <v>0</v>
      </c>
      <c r="H317" s="239" t="s">
        <v>178</v>
      </c>
    </row>
    <row r="318" spans="1:8" s="94" customFormat="1" hidden="1">
      <c r="A318" s="228"/>
      <c r="B318" s="228"/>
      <c r="C318" s="231"/>
      <c r="D318" s="225"/>
      <c r="E318" s="229"/>
      <c r="F318" s="229"/>
      <c r="G318" s="74">
        <f t="shared" si="11"/>
        <v>0</v>
      </c>
      <c r="H318" s="239" t="s">
        <v>178</v>
      </c>
    </row>
    <row r="319" spans="1:8" s="94" customFormat="1" hidden="1">
      <c r="A319" s="228"/>
      <c r="B319" s="228"/>
      <c r="C319" s="231"/>
      <c r="D319" s="225"/>
      <c r="E319" s="229"/>
      <c r="F319" s="229"/>
      <c r="G319" s="74">
        <f t="shared" si="11"/>
        <v>0</v>
      </c>
      <c r="H319" s="239" t="s">
        <v>178</v>
      </c>
    </row>
    <row r="320" spans="1:8" s="94" customFormat="1" hidden="1">
      <c r="A320" s="228"/>
      <c r="B320" s="228"/>
      <c r="C320" s="231"/>
      <c r="D320" s="225"/>
      <c r="E320" s="229"/>
      <c r="F320" s="229"/>
      <c r="G320" s="74">
        <f t="shared" si="11"/>
        <v>0</v>
      </c>
      <c r="H320" s="239" t="s">
        <v>178</v>
      </c>
    </row>
    <row r="321" spans="1:8" s="94" customFormat="1" hidden="1">
      <c r="A321" s="228"/>
      <c r="B321" s="228"/>
      <c r="C321" s="231"/>
      <c r="D321" s="225"/>
      <c r="E321" s="229"/>
      <c r="F321" s="229"/>
      <c r="G321" s="74">
        <f t="shared" si="11"/>
        <v>0</v>
      </c>
      <c r="H321" s="239" t="s">
        <v>178</v>
      </c>
    </row>
    <row r="322" spans="1:8" s="94" customFormat="1" hidden="1">
      <c r="A322" s="228"/>
      <c r="B322" s="228"/>
      <c r="C322" s="231"/>
      <c r="D322" s="225"/>
      <c r="E322" s="229"/>
      <c r="F322" s="229"/>
      <c r="G322" s="74">
        <f t="shared" si="11"/>
        <v>0</v>
      </c>
      <c r="H322" s="239" t="s">
        <v>178</v>
      </c>
    </row>
    <row r="323" spans="1:8" s="94" customFormat="1" hidden="1">
      <c r="A323" s="228"/>
      <c r="B323" s="228"/>
      <c r="C323" s="231"/>
      <c r="D323" s="225"/>
      <c r="E323" s="229"/>
      <c r="F323" s="229"/>
      <c r="G323" s="74">
        <f t="shared" si="11"/>
        <v>0</v>
      </c>
      <c r="H323" s="239" t="s">
        <v>178</v>
      </c>
    </row>
    <row r="324" spans="1:8" s="94" customFormat="1" hidden="1">
      <c r="A324" s="228"/>
      <c r="B324" s="228"/>
      <c r="C324" s="231"/>
      <c r="D324" s="225"/>
      <c r="E324" s="229"/>
      <c r="F324" s="229"/>
      <c r="G324" s="74">
        <f t="shared" si="11"/>
        <v>0</v>
      </c>
      <c r="H324" s="239" t="s">
        <v>178</v>
      </c>
    </row>
    <row r="325" spans="1:8" s="94" customFormat="1" hidden="1">
      <c r="A325" s="228"/>
      <c r="B325" s="228"/>
      <c r="C325" s="231"/>
      <c r="D325" s="225"/>
      <c r="E325" s="229"/>
      <c r="F325" s="229"/>
      <c r="G325" s="74">
        <f t="shared" si="11"/>
        <v>0</v>
      </c>
      <c r="H325" s="239" t="s">
        <v>178</v>
      </c>
    </row>
    <row r="326" spans="1:8" s="94" customFormat="1" hidden="1">
      <c r="A326" s="228"/>
      <c r="B326" s="228"/>
      <c r="C326" s="231"/>
      <c r="D326" s="225"/>
      <c r="E326" s="229"/>
      <c r="F326" s="229"/>
      <c r="G326" s="74">
        <f t="shared" si="11"/>
        <v>0</v>
      </c>
      <c r="H326" s="239" t="s">
        <v>178</v>
      </c>
    </row>
    <row r="327" spans="1:8" s="94" customFormat="1" hidden="1">
      <c r="A327" s="228"/>
      <c r="B327" s="228"/>
      <c r="C327" s="231"/>
      <c r="D327" s="225"/>
      <c r="E327" s="229"/>
      <c r="F327" s="229"/>
      <c r="G327" s="74">
        <f t="shared" si="11"/>
        <v>0</v>
      </c>
      <c r="H327" s="239" t="s">
        <v>178</v>
      </c>
    </row>
    <row r="328" spans="1:8" s="94" customFormat="1" hidden="1">
      <c r="A328" s="228"/>
      <c r="B328" s="228"/>
      <c r="C328" s="231"/>
      <c r="D328" s="225"/>
      <c r="E328" s="229"/>
      <c r="F328" s="229"/>
      <c r="G328" s="74">
        <f t="shared" si="11"/>
        <v>0</v>
      </c>
      <c r="H328" s="239" t="s">
        <v>178</v>
      </c>
    </row>
    <row r="329" spans="1:8" s="94" customFormat="1" hidden="1">
      <c r="A329" s="228"/>
      <c r="B329" s="228"/>
      <c r="C329" s="231"/>
      <c r="D329" s="225"/>
      <c r="E329" s="229"/>
      <c r="F329" s="229"/>
      <c r="G329" s="74">
        <f t="shared" si="11"/>
        <v>0</v>
      </c>
      <c r="H329" s="239" t="s">
        <v>178</v>
      </c>
    </row>
    <row r="330" spans="1:8" s="94" customFormat="1" hidden="1">
      <c r="A330" s="228"/>
      <c r="B330" s="228"/>
      <c r="C330" s="231"/>
      <c r="D330" s="225"/>
      <c r="E330" s="229"/>
      <c r="F330" s="229"/>
      <c r="G330" s="74">
        <f t="shared" si="11"/>
        <v>0</v>
      </c>
      <c r="H330" s="239" t="s">
        <v>178</v>
      </c>
    </row>
    <row r="331" spans="1:8" s="94" customFormat="1" hidden="1">
      <c r="A331" s="228"/>
      <c r="B331" s="228"/>
      <c r="C331" s="231"/>
      <c r="D331" s="225"/>
      <c r="E331" s="229"/>
      <c r="F331" s="229"/>
      <c r="G331" s="74">
        <f t="shared" si="11"/>
        <v>0</v>
      </c>
      <c r="H331" s="239" t="s">
        <v>178</v>
      </c>
    </row>
    <row r="332" spans="1:8" s="94" customFormat="1" hidden="1">
      <c r="A332" s="228"/>
      <c r="B332" s="228"/>
      <c r="C332" s="231"/>
      <c r="D332" s="225"/>
      <c r="E332" s="229"/>
      <c r="F332" s="229"/>
      <c r="G332" s="74">
        <f t="shared" si="11"/>
        <v>0</v>
      </c>
      <c r="H332" s="239" t="s">
        <v>178</v>
      </c>
    </row>
    <row r="333" spans="1:8" s="94" customFormat="1" hidden="1">
      <c r="A333" s="228"/>
      <c r="B333" s="228"/>
      <c r="C333" s="231"/>
      <c r="D333" s="225"/>
      <c r="E333" s="229"/>
      <c r="F333" s="229"/>
      <c r="G333" s="74">
        <f t="shared" si="11"/>
        <v>0</v>
      </c>
      <c r="H333" s="239" t="s">
        <v>178</v>
      </c>
    </row>
    <row r="334" spans="1:8" s="94" customFormat="1" hidden="1">
      <c r="A334" s="228"/>
      <c r="B334" s="228"/>
      <c r="C334" s="231"/>
      <c r="D334" s="225"/>
      <c r="E334" s="229"/>
      <c r="F334" s="229"/>
      <c r="G334" s="74">
        <f t="shared" si="11"/>
        <v>0</v>
      </c>
      <c r="H334" s="239" t="s">
        <v>178</v>
      </c>
    </row>
    <row r="335" spans="1:8" s="94" customFormat="1" hidden="1">
      <c r="A335" s="228"/>
      <c r="B335" s="228"/>
      <c r="C335" s="231"/>
      <c r="D335" s="225"/>
      <c r="E335" s="229"/>
      <c r="F335" s="229"/>
      <c r="G335" s="74">
        <f t="shared" si="11"/>
        <v>0</v>
      </c>
      <c r="H335" s="239" t="s">
        <v>178</v>
      </c>
    </row>
    <row r="336" spans="1:8" s="94" customFormat="1" hidden="1">
      <c r="A336" s="228"/>
      <c r="B336" s="228"/>
      <c r="C336" s="231"/>
      <c r="D336" s="225"/>
      <c r="E336" s="229"/>
      <c r="F336" s="229"/>
      <c r="G336" s="74">
        <f t="shared" si="11"/>
        <v>0</v>
      </c>
      <c r="H336" s="239" t="s">
        <v>178</v>
      </c>
    </row>
    <row r="337" spans="1:8" s="94" customFormat="1" hidden="1">
      <c r="A337" s="228"/>
      <c r="B337" s="228"/>
      <c r="C337" s="231"/>
      <c r="D337" s="225"/>
      <c r="E337" s="229"/>
      <c r="F337" s="229"/>
      <c r="G337" s="74">
        <f t="shared" si="11"/>
        <v>0</v>
      </c>
      <c r="H337" s="239" t="s">
        <v>178</v>
      </c>
    </row>
    <row r="338" spans="1:8" s="94" customFormat="1" hidden="1">
      <c r="A338" s="228"/>
      <c r="B338" s="228"/>
      <c r="C338" s="231"/>
      <c r="D338" s="225"/>
      <c r="E338" s="229"/>
      <c r="F338" s="229"/>
      <c r="G338" s="74">
        <f t="shared" si="11"/>
        <v>0</v>
      </c>
      <c r="H338" s="239" t="s">
        <v>178</v>
      </c>
    </row>
    <row r="339" spans="1:8" s="94" customFormat="1" hidden="1">
      <c r="A339" s="228"/>
      <c r="B339" s="228"/>
      <c r="C339" s="231"/>
      <c r="D339" s="225"/>
      <c r="E339" s="229"/>
      <c r="F339" s="229"/>
      <c r="G339" s="74">
        <f t="shared" si="11"/>
        <v>0</v>
      </c>
      <c r="H339" s="239" t="s">
        <v>178</v>
      </c>
    </row>
    <row r="340" spans="1:8" s="94" customFormat="1" hidden="1">
      <c r="A340" s="228"/>
      <c r="B340" s="228"/>
      <c r="C340" s="231"/>
      <c r="D340" s="225"/>
      <c r="E340" s="229"/>
      <c r="F340" s="229"/>
      <c r="G340" s="74">
        <f t="shared" si="11"/>
        <v>0</v>
      </c>
      <c r="H340" s="239" t="s">
        <v>178</v>
      </c>
    </row>
    <row r="341" spans="1:8" s="94" customFormat="1" hidden="1">
      <c r="A341" s="228"/>
      <c r="B341" s="228"/>
      <c r="C341" s="231"/>
      <c r="D341" s="225"/>
      <c r="E341" s="229"/>
      <c r="F341" s="229"/>
      <c r="G341" s="74">
        <f t="shared" si="11"/>
        <v>0</v>
      </c>
      <c r="H341" s="239" t="s">
        <v>178</v>
      </c>
    </row>
    <row r="342" spans="1:8" s="94" customFormat="1" hidden="1">
      <c r="A342" s="228"/>
      <c r="B342" s="228"/>
      <c r="C342" s="231"/>
      <c r="D342" s="225"/>
      <c r="E342" s="229"/>
      <c r="F342" s="229"/>
      <c r="G342" s="74">
        <f t="shared" ref="G342:G373" si="12">ROUND(C342*E342*F342,2)</f>
        <v>0</v>
      </c>
      <c r="H342" s="239" t="s">
        <v>178</v>
      </c>
    </row>
    <row r="343" spans="1:8" s="94" customFormat="1" hidden="1">
      <c r="A343" s="228"/>
      <c r="B343" s="228"/>
      <c r="C343" s="231"/>
      <c r="D343" s="225"/>
      <c r="E343" s="229"/>
      <c r="F343" s="229"/>
      <c r="G343" s="74">
        <f t="shared" si="12"/>
        <v>0</v>
      </c>
      <c r="H343" s="239" t="s">
        <v>178</v>
      </c>
    </row>
    <row r="344" spans="1:8" s="94" customFormat="1" hidden="1">
      <c r="A344" s="228"/>
      <c r="B344" s="228"/>
      <c r="C344" s="231"/>
      <c r="D344" s="225"/>
      <c r="E344" s="229"/>
      <c r="F344" s="229"/>
      <c r="G344" s="74">
        <f t="shared" si="12"/>
        <v>0</v>
      </c>
      <c r="H344" s="239" t="s">
        <v>178</v>
      </c>
    </row>
    <row r="345" spans="1:8" s="94" customFormat="1" hidden="1">
      <c r="A345" s="228"/>
      <c r="B345" s="228"/>
      <c r="C345" s="231"/>
      <c r="D345" s="225"/>
      <c r="E345" s="229"/>
      <c r="F345" s="229"/>
      <c r="G345" s="74">
        <f t="shared" si="12"/>
        <v>0</v>
      </c>
      <c r="H345" s="239" t="s">
        <v>178</v>
      </c>
    </row>
    <row r="346" spans="1:8" s="94" customFormat="1" hidden="1">
      <c r="A346" s="228"/>
      <c r="B346" s="228"/>
      <c r="C346" s="231"/>
      <c r="D346" s="225"/>
      <c r="E346" s="229"/>
      <c r="F346" s="229"/>
      <c r="G346" s="74">
        <f t="shared" si="12"/>
        <v>0</v>
      </c>
      <c r="H346" s="239" t="s">
        <v>178</v>
      </c>
    </row>
    <row r="347" spans="1:8" s="94" customFormat="1" hidden="1">
      <c r="A347" s="228"/>
      <c r="B347" s="228"/>
      <c r="C347" s="231"/>
      <c r="D347" s="225"/>
      <c r="E347" s="229"/>
      <c r="F347" s="229"/>
      <c r="G347" s="74">
        <f t="shared" si="12"/>
        <v>0</v>
      </c>
      <c r="H347" s="239" t="s">
        <v>178</v>
      </c>
    </row>
    <row r="348" spans="1:8" s="94" customFormat="1" hidden="1">
      <c r="A348" s="228"/>
      <c r="B348" s="228"/>
      <c r="C348" s="231"/>
      <c r="D348" s="225"/>
      <c r="E348" s="229"/>
      <c r="F348" s="229"/>
      <c r="G348" s="74">
        <f t="shared" si="12"/>
        <v>0</v>
      </c>
      <c r="H348" s="239" t="s">
        <v>178</v>
      </c>
    </row>
    <row r="349" spans="1:8" s="94" customFormat="1" hidden="1">
      <c r="A349" s="228"/>
      <c r="B349" s="228"/>
      <c r="C349" s="231"/>
      <c r="D349" s="225"/>
      <c r="E349" s="229"/>
      <c r="F349" s="229"/>
      <c r="G349" s="74">
        <f t="shared" si="12"/>
        <v>0</v>
      </c>
      <c r="H349" s="239" t="s">
        <v>178</v>
      </c>
    </row>
    <row r="350" spans="1:8" s="94" customFormat="1" hidden="1">
      <c r="A350" s="228"/>
      <c r="B350" s="228"/>
      <c r="C350" s="231"/>
      <c r="D350" s="225"/>
      <c r="E350" s="229"/>
      <c r="F350" s="229"/>
      <c r="G350" s="74">
        <f t="shared" si="12"/>
        <v>0</v>
      </c>
      <c r="H350" s="239" t="s">
        <v>178</v>
      </c>
    </row>
    <row r="351" spans="1:8" s="94" customFormat="1" hidden="1">
      <c r="A351" s="228"/>
      <c r="B351" s="228"/>
      <c r="C351" s="231"/>
      <c r="D351" s="225"/>
      <c r="E351" s="229"/>
      <c r="F351" s="229"/>
      <c r="G351" s="74">
        <f t="shared" si="12"/>
        <v>0</v>
      </c>
      <c r="H351" s="239" t="s">
        <v>178</v>
      </c>
    </row>
    <row r="352" spans="1:8" s="94" customFormat="1" hidden="1">
      <c r="A352" s="228"/>
      <c r="B352" s="228"/>
      <c r="C352" s="231"/>
      <c r="D352" s="225"/>
      <c r="E352" s="229"/>
      <c r="F352" s="229"/>
      <c r="G352" s="74">
        <f t="shared" si="12"/>
        <v>0</v>
      </c>
      <c r="H352" s="239" t="s">
        <v>178</v>
      </c>
    </row>
    <row r="353" spans="1:8" s="94" customFormat="1" hidden="1">
      <c r="A353" s="228"/>
      <c r="B353" s="228"/>
      <c r="C353" s="231"/>
      <c r="D353" s="225"/>
      <c r="E353" s="229"/>
      <c r="F353" s="229"/>
      <c r="G353" s="74">
        <f t="shared" si="12"/>
        <v>0</v>
      </c>
      <c r="H353" s="239" t="s">
        <v>178</v>
      </c>
    </row>
    <row r="354" spans="1:8" s="94" customFormat="1" hidden="1">
      <c r="A354" s="228"/>
      <c r="B354" s="228"/>
      <c r="C354" s="231"/>
      <c r="D354" s="225"/>
      <c r="E354" s="229"/>
      <c r="F354" s="229"/>
      <c r="G354" s="74">
        <f t="shared" si="12"/>
        <v>0</v>
      </c>
      <c r="H354" s="239" t="s">
        <v>178</v>
      </c>
    </row>
    <row r="355" spans="1:8" s="94" customFormat="1" hidden="1">
      <c r="A355" s="228"/>
      <c r="B355" s="228"/>
      <c r="C355" s="231"/>
      <c r="D355" s="225"/>
      <c r="E355" s="229"/>
      <c r="F355" s="229"/>
      <c r="G355" s="74">
        <f t="shared" si="12"/>
        <v>0</v>
      </c>
      <c r="H355" s="239" t="s">
        <v>178</v>
      </c>
    </row>
    <row r="356" spans="1:8" s="94" customFormat="1" hidden="1">
      <c r="A356" s="228"/>
      <c r="B356" s="228"/>
      <c r="C356" s="231"/>
      <c r="D356" s="225"/>
      <c r="E356" s="229"/>
      <c r="F356" s="229"/>
      <c r="G356" s="74">
        <f t="shared" si="12"/>
        <v>0</v>
      </c>
      <c r="H356" s="239" t="s">
        <v>178</v>
      </c>
    </row>
    <row r="357" spans="1:8" s="94" customFormat="1" hidden="1">
      <c r="A357" s="228"/>
      <c r="B357" s="228"/>
      <c r="C357" s="231"/>
      <c r="D357" s="225"/>
      <c r="E357" s="229"/>
      <c r="F357" s="229"/>
      <c r="G357" s="74">
        <f t="shared" si="12"/>
        <v>0</v>
      </c>
      <c r="H357" s="239" t="s">
        <v>178</v>
      </c>
    </row>
    <row r="358" spans="1:8" s="94" customFormat="1" hidden="1">
      <c r="A358" s="228"/>
      <c r="B358" s="228"/>
      <c r="C358" s="231"/>
      <c r="D358" s="225"/>
      <c r="E358" s="229"/>
      <c r="F358" s="229"/>
      <c r="G358" s="74">
        <f t="shared" si="12"/>
        <v>0</v>
      </c>
      <c r="H358" s="239" t="s">
        <v>178</v>
      </c>
    </row>
    <row r="359" spans="1:8" s="94" customFormat="1" hidden="1">
      <c r="A359" s="228"/>
      <c r="B359" s="228"/>
      <c r="C359" s="231"/>
      <c r="D359" s="225"/>
      <c r="E359" s="229"/>
      <c r="F359" s="229"/>
      <c r="G359" s="74">
        <f t="shared" si="12"/>
        <v>0</v>
      </c>
      <c r="H359" s="239" t="s">
        <v>178</v>
      </c>
    </row>
    <row r="360" spans="1:8" s="94" customFormat="1" hidden="1">
      <c r="A360" s="228"/>
      <c r="B360" s="228"/>
      <c r="C360" s="231"/>
      <c r="D360" s="225"/>
      <c r="E360" s="229"/>
      <c r="F360" s="229"/>
      <c r="G360" s="74">
        <f t="shared" si="12"/>
        <v>0</v>
      </c>
      <c r="H360" s="239" t="s">
        <v>178</v>
      </c>
    </row>
    <row r="361" spans="1:8" s="94" customFormat="1" hidden="1">
      <c r="A361" s="228"/>
      <c r="B361" s="228"/>
      <c r="C361" s="231"/>
      <c r="D361" s="225"/>
      <c r="E361" s="229"/>
      <c r="F361" s="229"/>
      <c r="G361" s="74">
        <f t="shared" si="12"/>
        <v>0</v>
      </c>
      <c r="H361" s="239" t="s">
        <v>178</v>
      </c>
    </row>
    <row r="362" spans="1:8" s="94" customFormat="1" hidden="1">
      <c r="A362" s="228"/>
      <c r="B362" s="228"/>
      <c r="C362" s="231"/>
      <c r="D362" s="225"/>
      <c r="E362" s="229"/>
      <c r="F362" s="229"/>
      <c r="G362" s="74">
        <f t="shared" si="12"/>
        <v>0</v>
      </c>
      <c r="H362" s="239" t="s">
        <v>178</v>
      </c>
    </row>
    <row r="363" spans="1:8" s="94" customFormat="1" hidden="1">
      <c r="A363" s="228"/>
      <c r="B363" s="228"/>
      <c r="C363" s="231"/>
      <c r="D363" s="225"/>
      <c r="E363" s="229"/>
      <c r="F363" s="229"/>
      <c r="G363" s="74">
        <f t="shared" si="12"/>
        <v>0</v>
      </c>
      <c r="H363" s="239" t="s">
        <v>178</v>
      </c>
    </row>
    <row r="364" spans="1:8" s="94" customFormat="1" hidden="1">
      <c r="A364" s="228"/>
      <c r="B364" s="228"/>
      <c r="C364" s="231"/>
      <c r="D364" s="225"/>
      <c r="E364" s="229"/>
      <c r="F364" s="229"/>
      <c r="G364" s="74">
        <f t="shared" si="12"/>
        <v>0</v>
      </c>
      <c r="H364" s="239" t="s">
        <v>178</v>
      </c>
    </row>
    <row r="365" spans="1:8" s="94" customFormat="1" hidden="1">
      <c r="A365" s="228"/>
      <c r="B365" s="228"/>
      <c r="C365" s="231"/>
      <c r="D365" s="225"/>
      <c r="E365" s="229"/>
      <c r="F365" s="229"/>
      <c r="G365" s="74">
        <f t="shared" si="12"/>
        <v>0</v>
      </c>
      <c r="H365" s="239" t="s">
        <v>178</v>
      </c>
    </row>
    <row r="366" spans="1:8" s="94" customFormat="1" hidden="1">
      <c r="A366" s="228"/>
      <c r="B366" s="228"/>
      <c r="C366" s="231"/>
      <c r="D366" s="225"/>
      <c r="E366" s="229"/>
      <c r="F366" s="229"/>
      <c r="G366" s="74">
        <f t="shared" si="12"/>
        <v>0</v>
      </c>
      <c r="H366" s="239" t="s">
        <v>178</v>
      </c>
    </row>
    <row r="367" spans="1:8" s="94" customFormat="1" hidden="1">
      <c r="A367" s="228"/>
      <c r="B367" s="228"/>
      <c r="C367" s="231"/>
      <c r="D367" s="225"/>
      <c r="E367" s="229"/>
      <c r="F367" s="229"/>
      <c r="G367" s="74">
        <f t="shared" si="12"/>
        <v>0</v>
      </c>
      <c r="H367" s="239" t="s">
        <v>178</v>
      </c>
    </row>
    <row r="368" spans="1:8" s="94" customFormat="1" hidden="1">
      <c r="A368" s="228"/>
      <c r="B368" s="228"/>
      <c r="C368" s="231"/>
      <c r="D368" s="225"/>
      <c r="E368" s="229"/>
      <c r="F368" s="229"/>
      <c r="G368" s="74">
        <f t="shared" si="12"/>
        <v>0</v>
      </c>
      <c r="H368" s="239" t="s">
        <v>178</v>
      </c>
    </row>
    <row r="369" spans="1:8" s="94" customFormat="1" hidden="1">
      <c r="A369" s="228"/>
      <c r="B369" s="228"/>
      <c r="C369" s="231"/>
      <c r="D369" s="225"/>
      <c r="E369" s="229"/>
      <c r="F369" s="229"/>
      <c r="G369" s="74">
        <f t="shared" si="12"/>
        <v>0</v>
      </c>
      <c r="H369" s="239" t="s">
        <v>178</v>
      </c>
    </row>
    <row r="370" spans="1:8" s="94" customFormat="1" hidden="1">
      <c r="A370" s="228"/>
      <c r="B370" s="228"/>
      <c r="C370" s="231"/>
      <c r="D370" s="225"/>
      <c r="E370" s="229"/>
      <c r="F370" s="229"/>
      <c r="G370" s="74">
        <f t="shared" si="12"/>
        <v>0</v>
      </c>
      <c r="H370" s="239" t="s">
        <v>178</v>
      </c>
    </row>
    <row r="371" spans="1:8" s="94" customFormat="1" hidden="1">
      <c r="A371" s="228"/>
      <c r="B371" s="228"/>
      <c r="C371" s="231"/>
      <c r="D371" s="225"/>
      <c r="E371" s="229"/>
      <c r="F371" s="229"/>
      <c r="G371" s="74">
        <f t="shared" si="12"/>
        <v>0</v>
      </c>
      <c r="H371" s="239" t="s">
        <v>178</v>
      </c>
    </row>
    <row r="372" spans="1:8" s="94" customFormat="1" hidden="1">
      <c r="A372" s="228"/>
      <c r="B372" s="228"/>
      <c r="C372" s="231"/>
      <c r="D372" s="225"/>
      <c r="E372" s="229"/>
      <c r="F372" s="229"/>
      <c r="G372" s="74">
        <f t="shared" si="12"/>
        <v>0</v>
      </c>
      <c r="H372" s="239" t="s">
        <v>178</v>
      </c>
    </row>
    <row r="373" spans="1:8" s="94" customFormat="1" hidden="1">
      <c r="A373" s="228"/>
      <c r="B373" s="228"/>
      <c r="C373" s="231"/>
      <c r="D373" s="225"/>
      <c r="E373" s="229"/>
      <c r="F373" s="229"/>
      <c r="G373" s="74">
        <f t="shared" si="12"/>
        <v>0</v>
      </c>
      <c r="H373" s="239" t="s">
        <v>178</v>
      </c>
    </row>
    <row r="374" spans="1:8" s="94" customFormat="1" hidden="1">
      <c r="A374" s="228"/>
      <c r="B374" s="228"/>
      <c r="C374" s="231"/>
      <c r="D374" s="225"/>
      <c r="E374" s="229"/>
      <c r="F374" s="229"/>
      <c r="G374" s="74">
        <f t="shared" si="10"/>
        <v>0</v>
      </c>
      <c r="H374" s="239" t="s">
        <v>178</v>
      </c>
    </row>
    <row r="375" spans="1:8" s="94" customFormat="1" hidden="1">
      <c r="A375" s="228"/>
      <c r="B375" s="228"/>
      <c r="C375" s="231"/>
      <c r="D375" s="225"/>
      <c r="E375" s="229"/>
      <c r="F375" s="229"/>
      <c r="G375" s="74">
        <f t="shared" si="10"/>
        <v>0</v>
      </c>
      <c r="H375" s="239" t="s">
        <v>178</v>
      </c>
    </row>
    <row r="376" spans="1:8" s="94" customFormat="1" hidden="1">
      <c r="A376" s="228"/>
      <c r="B376" s="228"/>
      <c r="C376" s="231"/>
      <c r="D376" s="225"/>
      <c r="E376" s="229"/>
      <c r="F376" s="229"/>
      <c r="G376" s="74">
        <f t="shared" si="10"/>
        <v>0</v>
      </c>
      <c r="H376" s="239" t="s">
        <v>178</v>
      </c>
    </row>
    <row r="377" spans="1:8" s="94" customFormat="1" hidden="1">
      <c r="A377" s="228"/>
      <c r="B377" s="228"/>
      <c r="C377" s="231"/>
      <c r="D377" s="225"/>
      <c r="E377" s="229"/>
      <c r="F377" s="229"/>
      <c r="G377" s="74">
        <f t="shared" si="10"/>
        <v>0</v>
      </c>
      <c r="H377" s="239" t="s">
        <v>178</v>
      </c>
    </row>
    <row r="378" spans="1:8" s="94" customFormat="1" hidden="1">
      <c r="A378" s="228"/>
      <c r="B378" s="228"/>
      <c r="C378" s="231"/>
      <c r="D378" s="225"/>
      <c r="E378" s="229"/>
      <c r="F378" s="229"/>
      <c r="G378" s="74">
        <f t="shared" si="10"/>
        <v>0</v>
      </c>
      <c r="H378" s="239" t="s">
        <v>178</v>
      </c>
    </row>
    <row r="379" spans="1:8" s="94" customFormat="1" hidden="1">
      <c r="A379" s="228"/>
      <c r="B379" s="228"/>
      <c r="C379" s="231"/>
      <c r="D379" s="225"/>
      <c r="E379" s="229"/>
      <c r="F379" s="229"/>
      <c r="G379" s="74">
        <f t="shared" si="10"/>
        <v>0</v>
      </c>
      <c r="H379" s="239" t="s">
        <v>178</v>
      </c>
    </row>
    <row r="380" spans="1:8" s="94" customFormat="1" hidden="1">
      <c r="A380" s="228"/>
      <c r="B380" s="228"/>
      <c r="C380" s="231"/>
      <c r="D380" s="225"/>
      <c r="E380" s="229"/>
      <c r="F380" s="229"/>
      <c r="G380" s="74">
        <f t="shared" si="10"/>
        <v>0</v>
      </c>
      <c r="H380" s="239" t="s">
        <v>178</v>
      </c>
    </row>
    <row r="381" spans="1:8" s="94" customFormat="1" hidden="1">
      <c r="A381" s="228"/>
      <c r="B381" s="228"/>
      <c r="C381" s="231"/>
      <c r="D381" s="225"/>
      <c r="E381" s="229"/>
      <c r="F381" s="229"/>
      <c r="G381" s="74">
        <f t="shared" si="10"/>
        <v>0</v>
      </c>
      <c r="H381" s="239" t="s">
        <v>178</v>
      </c>
    </row>
    <row r="382" spans="1:8" s="94" customFormat="1" hidden="1">
      <c r="A382" s="228"/>
      <c r="B382" s="228"/>
      <c r="C382" s="231"/>
      <c r="D382" s="225"/>
      <c r="E382" s="229"/>
      <c r="F382" s="229"/>
      <c r="G382" s="74">
        <f t="shared" ref="G382:G389" si="13">ROUND(C382*E382*F382,2)</f>
        <v>0</v>
      </c>
      <c r="H382" s="239" t="s">
        <v>178</v>
      </c>
    </row>
    <row r="383" spans="1:8" s="94" customFormat="1" hidden="1">
      <c r="A383" s="228"/>
      <c r="B383" s="228"/>
      <c r="C383" s="231"/>
      <c r="D383" s="225"/>
      <c r="E383" s="229"/>
      <c r="F383" s="229"/>
      <c r="G383" s="74">
        <f t="shared" si="13"/>
        <v>0</v>
      </c>
      <c r="H383" s="239" t="s">
        <v>178</v>
      </c>
    </row>
    <row r="384" spans="1:8" s="94" customFormat="1" hidden="1">
      <c r="A384" s="228"/>
      <c r="B384" s="228"/>
      <c r="C384" s="231"/>
      <c r="D384" s="225"/>
      <c r="E384" s="229"/>
      <c r="F384" s="229"/>
      <c r="G384" s="74">
        <f t="shared" si="13"/>
        <v>0</v>
      </c>
      <c r="H384" s="239" t="s">
        <v>178</v>
      </c>
    </row>
    <row r="385" spans="1:8" s="94" customFormat="1" hidden="1">
      <c r="A385" s="228"/>
      <c r="B385" s="228"/>
      <c r="C385" s="231"/>
      <c r="D385" s="225"/>
      <c r="E385" s="229"/>
      <c r="F385" s="229"/>
      <c r="G385" s="74">
        <f t="shared" si="13"/>
        <v>0</v>
      </c>
      <c r="H385" s="239" t="s">
        <v>178</v>
      </c>
    </row>
    <row r="386" spans="1:8" s="94" customFormat="1" hidden="1">
      <c r="A386" s="228"/>
      <c r="B386" s="228"/>
      <c r="C386" s="231"/>
      <c r="D386" s="225"/>
      <c r="E386" s="229"/>
      <c r="F386" s="229"/>
      <c r="G386" s="74">
        <f t="shared" si="13"/>
        <v>0</v>
      </c>
      <c r="H386" s="239" t="s">
        <v>178</v>
      </c>
    </row>
    <row r="387" spans="1:8" s="94" customFormat="1" hidden="1">
      <c r="A387" s="228"/>
      <c r="B387" s="228"/>
      <c r="C387" s="231"/>
      <c r="D387" s="225"/>
      <c r="E387" s="229"/>
      <c r="F387" s="229"/>
      <c r="G387" s="74">
        <f t="shared" si="13"/>
        <v>0</v>
      </c>
      <c r="H387" s="239" t="s">
        <v>178</v>
      </c>
    </row>
    <row r="388" spans="1:8" s="94" customFormat="1" hidden="1">
      <c r="A388" s="228"/>
      <c r="B388" s="228"/>
      <c r="C388" s="231"/>
      <c r="D388" s="225"/>
      <c r="E388" s="229"/>
      <c r="F388" s="229"/>
      <c r="G388" s="74">
        <f t="shared" si="13"/>
        <v>0</v>
      </c>
      <c r="H388" s="239" t="s">
        <v>178</v>
      </c>
    </row>
    <row r="389" spans="1:8" s="94" customFormat="1" hidden="1">
      <c r="A389" s="228"/>
      <c r="B389" s="228"/>
      <c r="C389" s="231"/>
      <c r="D389" s="225"/>
      <c r="E389" s="229"/>
      <c r="F389" s="229"/>
      <c r="G389" s="74">
        <f t="shared" si="13"/>
        <v>0</v>
      </c>
      <c r="H389" s="239" t="s">
        <v>178</v>
      </c>
    </row>
    <row r="390" spans="1:8" s="94" customFormat="1" hidden="1">
      <c r="A390" s="228"/>
      <c r="B390" s="228"/>
      <c r="C390" s="231"/>
      <c r="D390" s="225"/>
      <c r="E390" s="229"/>
      <c r="F390" s="229"/>
      <c r="G390" s="74">
        <f t="shared" ref="G390:G397" si="14">ROUND(C390*E390*F390,2)</f>
        <v>0</v>
      </c>
      <c r="H390" s="239" t="s">
        <v>178</v>
      </c>
    </row>
    <row r="391" spans="1:8" s="94" customFormat="1" hidden="1">
      <c r="A391" s="228"/>
      <c r="B391" s="228"/>
      <c r="C391" s="231"/>
      <c r="D391" s="225"/>
      <c r="E391" s="229"/>
      <c r="F391" s="229"/>
      <c r="G391" s="74">
        <f t="shared" si="14"/>
        <v>0</v>
      </c>
      <c r="H391" s="239" t="s">
        <v>178</v>
      </c>
    </row>
    <row r="392" spans="1:8" s="94" customFormat="1" hidden="1">
      <c r="A392" s="228"/>
      <c r="B392" s="228"/>
      <c r="C392" s="231"/>
      <c r="D392" s="225"/>
      <c r="E392" s="229"/>
      <c r="F392" s="229"/>
      <c r="G392" s="74">
        <f t="shared" si="14"/>
        <v>0</v>
      </c>
      <c r="H392" s="239" t="s">
        <v>178</v>
      </c>
    </row>
    <row r="393" spans="1:8" s="94" customFormat="1" hidden="1">
      <c r="A393" s="228"/>
      <c r="B393" s="228"/>
      <c r="C393" s="231"/>
      <c r="D393" s="225"/>
      <c r="E393" s="229"/>
      <c r="F393" s="229"/>
      <c r="G393" s="74">
        <f t="shared" si="14"/>
        <v>0</v>
      </c>
      <c r="H393" s="239" t="s">
        <v>178</v>
      </c>
    </row>
    <row r="394" spans="1:8" s="94" customFormat="1" hidden="1">
      <c r="A394" s="228"/>
      <c r="B394" s="228"/>
      <c r="C394" s="231"/>
      <c r="D394" s="225"/>
      <c r="E394" s="229"/>
      <c r="F394" s="229"/>
      <c r="G394" s="74">
        <f t="shared" si="14"/>
        <v>0</v>
      </c>
      <c r="H394" s="239" t="s">
        <v>178</v>
      </c>
    </row>
    <row r="395" spans="1:8" s="94" customFormat="1" hidden="1">
      <c r="A395" s="228"/>
      <c r="B395" s="228"/>
      <c r="C395" s="231"/>
      <c r="D395" s="225"/>
      <c r="E395" s="229"/>
      <c r="F395" s="229"/>
      <c r="G395" s="74">
        <f t="shared" si="14"/>
        <v>0</v>
      </c>
      <c r="H395" s="239" t="s">
        <v>178</v>
      </c>
    </row>
    <row r="396" spans="1:8" s="94" customFormat="1" hidden="1">
      <c r="A396" s="228"/>
      <c r="B396" s="228"/>
      <c r="C396" s="231"/>
      <c r="D396" s="225"/>
      <c r="E396" s="229"/>
      <c r="F396" s="229"/>
      <c r="G396" s="74">
        <f t="shared" si="14"/>
        <v>0</v>
      </c>
      <c r="H396" s="239" t="s">
        <v>178</v>
      </c>
    </row>
    <row r="397" spans="1:8" s="94" customFormat="1" hidden="1">
      <c r="A397" s="228"/>
      <c r="B397" s="228"/>
      <c r="C397" s="231"/>
      <c r="D397" s="225"/>
      <c r="E397" s="229"/>
      <c r="F397" s="229"/>
      <c r="G397" s="74">
        <f t="shared" si="14"/>
        <v>0</v>
      </c>
      <c r="H397" s="239" t="s">
        <v>178</v>
      </c>
    </row>
    <row r="398" spans="1:8" s="94" customFormat="1" hidden="1">
      <c r="A398" s="228"/>
      <c r="B398" s="228"/>
      <c r="C398" s="231"/>
      <c r="D398" s="225"/>
      <c r="E398" s="229"/>
      <c r="F398" s="229"/>
      <c r="G398" s="74">
        <f t="shared" si="10"/>
        <v>0</v>
      </c>
      <c r="H398" s="239" t="s">
        <v>178</v>
      </c>
    </row>
    <row r="399" spans="1:8" s="94" customFormat="1" hidden="1">
      <c r="A399" s="228"/>
      <c r="B399" s="228"/>
      <c r="C399" s="231"/>
      <c r="D399" s="225"/>
      <c r="E399" s="229"/>
      <c r="F399" s="229"/>
      <c r="G399" s="74">
        <f t="shared" si="10"/>
        <v>0</v>
      </c>
      <c r="H399" s="239" t="s">
        <v>178</v>
      </c>
    </row>
    <row r="400" spans="1:8" s="94" customFormat="1" hidden="1">
      <c r="A400" s="228"/>
      <c r="B400" s="228"/>
      <c r="C400" s="231"/>
      <c r="D400" s="225"/>
      <c r="E400" s="229"/>
      <c r="F400" s="229"/>
      <c r="G400" s="74">
        <f t="shared" ref="G400:G401" si="15">ROUND(C400*E400*F400,2)</f>
        <v>0</v>
      </c>
      <c r="H400" s="239" t="s">
        <v>178</v>
      </c>
    </row>
    <row r="401" spans="1:10" s="94" customFormat="1" hidden="1">
      <c r="A401" s="228"/>
      <c r="B401" s="228"/>
      <c r="C401" s="231"/>
      <c r="D401" s="225"/>
      <c r="E401" s="229"/>
      <c r="F401" s="229"/>
      <c r="G401" s="74">
        <f t="shared" si="15"/>
        <v>0</v>
      </c>
      <c r="H401" s="239" t="s">
        <v>178</v>
      </c>
    </row>
    <row r="402" spans="1:10" s="94" customFormat="1" hidden="1">
      <c r="A402" s="228"/>
      <c r="B402" s="228"/>
      <c r="C402" s="231"/>
      <c r="D402" s="225"/>
      <c r="E402" s="229"/>
      <c r="F402" s="229"/>
      <c r="G402" s="74">
        <f t="shared" ref="G402:G403" si="16">ROUND(C402*E402*F402,2)</f>
        <v>0</v>
      </c>
      <c r="H402" s="239" t="s">
        <v>178</v>
      </c>
    </row>
    <row r="403" spans="1:10" s="94" customFormat="1" hidden="1">
      <c r="A403" s="228"/>
      <c r="B403" s="228"/>
      <c r="C403" s="231"/>
      <c r="D403" s="225"/>
      <c r="E403" s="229"/>
      <c r="F403" s="229"/>
      <c r="G403" s="74">
        <f t="shared" si="16"/>
        <v>0</v>
      </c>
      <c r="H403" s="239" t="s">
        <v>178</v>
      </c>
    </row>
    <row r="404" spans="1:10" s="94" customFormat="1" hidden="1">
      <c r="A404" s="228"/>
      <c r="B404" s="228"/>
      <c r="C404" s="231"/>
      <c r="D404" s="225"/>
      <c r="E404" s="229"/>
      <c r="F404" s="229"/>
      <c r="G404" s="74">
        <f t="shared" si="10"/>
        <v>0</v>
      </c>
      <c r="H404" s="239" t="s">
        <v>178</v>
      </c>
    </row>
    <row r="405" spans="1:10" s="94" customFormat="1" hidden="1">
      <c r="A405" s="228"/>
      <c r="B405" s="228"/>
      <c r="C405" s="231"/>
      <c r="D405" s="225"/>
      <c r="E405" s="229"/>
      <c r="F405" s="229"/>
      <c r="G405" s="74">
        <f t="shared" ref="G405" si="17">ROUND(C405*E405*F405,2)</f>
        <v>0</v>
      </c>
      <c r="H405" s="239" t="s">
        <v>178</v>
      </c>
    </row>
    <row r="406" spans="1:10" s="94" customFormat="1">
      <c r="A406" s="228"/>
      <c r="B406" s="228"/>
      <c r="C406" s="231"/>
      <c r="D406" s="225"/>
      <c r="E406" s="229"/>
      <c r="F406" s="229"/>
      <c r="G406" s="246">
        <f t="shared" si="10"/>
        <v>0</v>
      </c>
      <c r="H406" s="239" t="s">
        <v>178</v>
      </c>
    </row>
    <row r="407" spans="1:10" s="94" customFormat="1">
      <c r="A407" s="197"/>
      <c r="B407" s="177"/>
      <c r="C407" s="95"/>
      <c r="D407" s="173"/>
      <c r="E407" s="176"/>
      <c r="F407" s="186" t="s">
        <v>194</v>
      </c>
      <c r="G407" s="260">
        <f>ROUND(SUBTOTAL(109,G277:G406),2)</f>
        <v>0</v>
      </c>
      <c r="H407" s="239" t="s">
        <v>178</v>
      </c>
      <c r="J407" s="109" t="s">
        <v>239</v>
      </c>
    </row>
    <row r="408" spans="1:10" s="94" customFormat="1">
      <c r="A408" s="197"/>
      <c r="B408" s="197"/>
      <c r="C408" s="95"/>
      <c r="D408" s="173"/>
      <c r="G408" s="255"/>
      <c r="H408" s="239" t="s">
        <v>181</v>
      </c>
    </row>
    <row r="409" spans="1:10" s="94" customFormat="1">
      <c r="A409" s="228"/>
      <c r="B409" s="228"/>
      <c r="C409" s="231"/>
      <c r="D409" s="225"/>
      <c r="E409" s="229"/>
      <c r="F409" s="229"/>
      <c r="G409" s="74">
        <f>ROUND(C409*E409*F409,2)</f>
        <v>0</v>
      </c>
      <c r="H409" s="239" t="s">
        <v>181</v>
      </c>
    </row>
    <row r="410" spans="1:10" s="94" customFormat="1">
      <c r="A410" s="228"/>
      <c r="B410" s="228"/>
      <c r="C410" s="231"/>
      <c r="D410" s="225"/>
      <c r="E410" s="229"/>
      <c r="F410" s="229"/>
      <c r="G410" s="74">
        <f t="shared" ref="G410:G537" si="18">ROUND(C410*E410*F410,2)</f>
        <v>0</v>
      </c>
      <c r="H410" s="106" t="s">
        <v>181</v>
      </c>
    </row>
    <row r="411" spans="1:10" s="94" customFormat="1">
      <c r="A411" s="228"/>
      <c r="B411" s="228"/>
      <c r="C411" s="231"/>
      <c r="D411" s="225"/>
      <c r="E411" s="229"/>
      <c r="F411" s="229"/>
      <c r="G411" s="74">
        <f t="shared" si="18"/>
        <v>0</v>
      </c>
      <c r="H411" s="106" t="s">
        <v>181</v>
      </c>
    </row>
    <row r="412" spans="1:10" s="94" customFormat="1" hidden="1">
      <c r="A412" s="228"/>
      <c r="B412" s="228"/>
      <c r="C412" s="231"/>
      <c r="D412" s="225"/>
      <c r="E412" s="229"/>
      <c r="F412" s="229"/>
      <c r="G412" s="74">
        <f t="shared" si="18"/>
        <v>0</v>
      </c>
      <c r="H412" s="106" t="s">
        <v>181</v>
      </c>
    </row>
    <row r="413" spans="1:10" s="94" customFormat="1" hidden="1">
      <c r="A413" s="228"/>
      <c r="B413" s="228"/>
      <c r="C413" s="231"/>
      <c r="D413" s="225"/>
      <c r="E413" s="229"/>
      <c r="F413" s="229"/>
      <c r="G413" s="74">
        <f t="shared" si="18"/>
        <v>0</v>
      </c>
      <c r="H413" s="106" t="s">
        <v>181</v>
      </c>
    </row>
    <row r="414" spans="1:10" s="94" customFormat="1" hidden="1">
      <c r="A414" s="228"/>
      <c r="B414" s="228"/>
      <c r="C414" s="231"/>
      <c r="D414" s="225"/>
      <c r="E414" s="229"/>
      <c r="F414" s="229"/>
      <c r="G414" s="74">
        <f t="shared" si="18"/>
        <v>0</v>
      </c>
      <c r="H414" s="106" t="s">
        <v>181</v>
      </c>
    </row>
    <row r="415" spans="1:10" s="94" customFormat="1" hidden="1">
      <c r="A415" s="228"/>
      <c r="B415" s="228"/>
      <c r="C415" s="231"/>
      <c r="D415" s="225"/>
      <c r="E415" s="229"/>
      <c r="F415" s="229"/>
      <c r="G415" s="74">
        <f t="shared" si="18"/>
        <v>0</v>
      </c>
      <c r="H415" s="106" t="s">
        <v>181</v>
      </c>
    </row>
    <row r="416" spans="1:10" s="94" customFormat="1" hidden="1">
      <c r="A416" s="228"/>
      <c r="B416" s="228"/>
      <c r="C416" s="231"/>
      <c r="D416" s="225"/>
      <c r="E416" s="229"/>
      <c r="F416" s="229"/>
      <c r="G416" s="74">
        <f t="shared" si="18"/>
        <v>0</v>
      </c>
      <c r="H416" s="106" t="s">
        <v>181</v>
      </c>
    </row>
    <row r="417" spans="1:8" s="94" customFormat="1" hidden="1">
      <c r="A417" s="228"/>
      <c r="B417" s="228"/>
      <c r="C417" s="231"/>
      <c r="D417" s="225"/>
      <c r="E417" s="229"/>
      <c r="F417" s="229"/>
      <c r="G417" s="74">
        <f t="shared" si="18"/>
        <v>0</v>
      </c>
      <c r="H417" s="106" t="s">
        <v>181</v>
      </c>
    </row>
    <row r="418" spans="1:8" s="94" customFormat="1" hidden="1">
      <c r="A418" s="228"/>
      <c r="B418" s="228"/>
      <c r="C418" s="231"/>
      <c r="D418" s="225"/>
      <c r="E418" s="229"/>
      <c r="F418" s="229"/>
      <c r="G418" s="74">
        <f t="shared" si="18"/>
        <v>0</v>
      </c>
      <c r="H418" s="106" t="s">
        <v>181</v>
      </c>
    </row>
    <row r="419" spans="1:8" s="94" customFormat="1" hidden="1">
      <c r="A419" s="228"/>
      <c r="B419" s="228"/>
      <c r="C419" s="231"/>
      <c r="D419" s="225"/>
      <c r="E419" s="229"/>
      <c r="F419" s="229"/>
      <c r="G419" s="74">
        <f t="shared" si="18"/>
        <v>0</v>
      </c>
      <c r="H419" s="106" t="s">
        <v>181</v>
      </c>
    </row>
    <row r="420" spans="1:8" s="94" customFormat="1" hidden="1">
      <c r="A420" s="228"/>
      <c r="B420" s="228"/>
      <c r="C420" s="231"/>
      <c r="D420" s="225"/>
      <c r="E420" s="229"/>
      <c r="F420" s="229"/>
      <c r="G420" s="74">
        <f t="shared" si="18"/>
        <v>0</v>
      </c>
      <c r="H420" s="106" t="s">
        <v>181</v>
      </c>
    </row>
    <row r="421" spans="1:8" s="94" customFormat="1" hidden="1">
      <c r="A421" s="228"/>
      <c r="B421" s="228"/>
      <c r="C421" s="231"/>
      <c r="D421" s="225"/>
      <c r="E421" s="229"/>
      <c r="F421" s="229"/>
      <c r="G421" s="74">
        <f t="shared" si="18"/>
        <v>0</v>
      </c>
      <c r="H421" s="106" t="s">
        <v>181</v>
      </c>
    </row>
    <row r="422" spans="1:8" s="94" customFormat="1" hidden="1">
      <c r="A422" s="228"/>
      <c r="B422" s="228"/>
      <c r="C422" s="231"/>
      <c r="D422" s="225"/>
      <c r="E422" s="229"/>
      <c r="F422" s="229"/>
      <c r="G422" s="74">
        <f t="shared" si="18"/>
        <v>0</v>
      </c>
      <c r="H422" s="106" t="s">
        <v>181</v>
      </c>
    </row>
    <row r="423" spans="1:8" s="94" customFormat="1" hidden="1">
      <c r="A423" s="228"/>
      <c r="B423" s="228"/>
      <c r="C423" s="231"/>
      <c r="D423" s="225"/>
      <c r="E423" s="229"/>
      <c r="F423" s="229"/>
      <c r="G423" s="74">
        <f t="shared" si="18"/>
        <v>0</v>
      </c>
      <c r="H423" s="106" t="s">
        <v>181</v>
      </c>
    </row>
    <row r="424" spans="1:8" s="94" customFormat="1" hidden="1">
      <c r="A424" s="228"/>
      <c r="B424" s="228"/>
      <c r="C424" s="231"/>
      <c r="D424" s="225"/>
      <c r="E424" s="229"/>
      <c r="F424" s="229"/>
      <c r="G424" s="74">
        <f t="shared" si="18"/>
        <v>0</v>
      </c>
      <c r="H424" s="106" t="s">
        <v>181</v>
      </c>
    </row>
    <row r="425" spans="1:8" s="94" customFormat="1" hidden="1">
      <c r="A425" s="228"/>
      <c r="B425" s="228"/>
      <c r="C425" s="231"/>
      <c r="D425" s="225"/>
      <c r="E425" s="229"/>
      <c r="F425" s="229"/>
      <c r="G425" s="74">
        <f t="shared" si="18"/>
        <v>0</v>
      </c>
      <c r="H425" s="106" t="s">
        <v>181</v>
      </c>
    </row>
    <row r="426" spans="1:8" s="94" customFormat="1" hidden="1">
      <c r="A426" s="228"/>
      <c r="B426" s="228"/>
      <c r="C426" s="231"/>
      <c r="D426" s="225"/>
      <c r="E426" s="229"/>
      <c r="F426" s="229"/>
      <c r="G426" s="74">
        <f t="shared" si="18"/>
        <v>0</v>
      </c>
      <c r="H426" s="106" t="s">
        <v>181</v>
      </c>
    </row>
    <row r="427" spans="1:8" s="94" customFormat="1" hidden="1">
      <c r="A427" s="228"/>
      <c r="B427" s="228"/>
      <c r="C427" s="231"/>
      <c r="D427" s="225"/>
      <c r="E427" s="229"/>
      <c r="F427" s="229"/>
      <c r="G427" s="74">
        <f t="shared" si="18"/>
        <v>0</v>
      </c>
      <c r="H427" s="106" t="s">
        <v>181</v>
      </c>
    </row>
    <row r="428" spans="1:8" s="94" customFormat="1" hidden="1">
      <c r="A428" s="228"/>
      <c r="B428" s="228"/>
      <c r="C428" s="231"/>
      <c r="D428" s="225"/>
      <c r="E428" s="229"/>
      <c r="F428" s="229"/>
      <c r="G428" s="74">
        <f t="shared" si="18"/>
        <v>0</v>
      </c>
      <c r="H428" s="106" t="s">
        <v>181</v>
      </c>
    </row>
    <row r="429" spans="1:8" s="94" customFormat="1" hidden="1">
      <c r="A429" s="228"/>
      <c r="B429" s="228"/>
      <c r="C429" s="231"/>
      <c r="D429" s="225"/>
      <c r="E429" s="229"/>
      <c r="F429" s="229"/>
      <c r="G429" s="74">
        <f t="shared" si="18"/>
        <v>0</v>
      </c>
      <c r="H429" s="106" t="s">
        <v>181</v>
      </c>
    </row>
    <row r="430" spans="1:8" s="94" customFormat="1" hidden="1">
      <c r="A430" s="228"/>
      <c r="B430" s="228"/>
      <c r="C430" s="231"/>
      <c r="D430" s="225"/>
      <c r="E430" s="229"/>
      <c r="F430" s="229"/>
      <c r="G430" s="74">
        <f t="shared" si="18"/>
        <v>0</v>
      </c>
      <c r="H430" s="106" t="s">
        <v>181</v>
      </c>
    </row>
    <row r="431" spans="1:8" s="94" customFormat="1" hidden="1">
      <c r="A431" s="228"/>
      <c r="B431" s="228"/>
      <c r="C431" s="231"/>
      <c r="D431" s="225"/>
      <c r="E431" s="229"/>
      <c r="F431" s="229"/>
      <c r="G431" s="74">
        <f t="shared" si="18"/>
        <v>0</v>
      </c>
      <c r="H431" s="106" t="s">
        <v>181</v>
      </c>
    </row>
    <row r="432" spans="1:8" s="94" customFormat="1" hidden="1">
      <c r="A432" s="228"/>
      <c r="B432" s="228"/>
      <c r="C432" s="231"/>
      <c r="D432" s="225"/>
      <c r="E432" s="229"/>
      <c r="F432" s="229"/>
      <c r="G432" s="74">
        <f t="shared" si="18"/>
        <v>0</v>
      </c>
      <c r="H432" s="106" t="s">
        <v>181</v>
      </c>
    </row>
    <row r="433" spans="1:8" s="94" customFormat="1" hidden="1">
      <c r="A433" s="228"/>
      <c r="B433" s="228"/>
      <c r="C433" s="231"/>
      <c r="D433" s="225"/>
      <c r="E433" s="229"/>
      <c r="F433" s="229"/>
      <c r="G433" s="74">
        <f t="shared" si="18"/>
        <v>0</v>
      </c>
      <c r="H433" s="106" t="s">
        <v>181</v>
      </c>
    </row>
    <row r="434" spans="1:8" s="94" customFormat="1" hidden="1">
      <c r="A434" s="228"/>
      <c r="B434" s="228"/>
      <c r="C434" s="231"/>
      <c r="D434" s="225"/>
      <c r="E434" s="229"/>
      <c r="F434" s="229"/>
      <c r="G434" s="74">
        <f t="shared" si="18"/>
        <v>0</v>
      </c>
      <c r="H434" s="106" t="s">
        <v>181</v>
      </c>
    </row>
    <row r="435" spans="1:8" s="94" customFormat="1" hidden="1">
      <c r="A435" s="228"/>
      <c r="B435" s="228"/>
      <c r="C435" s="231"/>
      <c r="D435" s="225"/>
      <c r="E435" s="229"/>
      <c r="F435" s="229"/>
      <c r="G435" s="74">
        <f t="shared" si="18"/>
        <v>0</v>
      </c>
      <c r="H435" s="106" t="s">
        <v>181</v>
      </c>
    </row>
    <row r="436" spans="1:8" s="94" customFormat="1" hidden="1">
      <c r="A436" s="228"/>
      <c r="B436" s="228"/>
      <c r="C436" s="231"/>
      <c r="D436" s="225"/>
      <c r="E436" s="229"/>
      <c r="F436" s="229"/>
      <c r="G436" s="74">
        <f t="shared" si="18"/>
        <v>0</v>
      </c>
      <c r="H436" s="106" t="s">
        <v>181</v>
      </c>
    </row>
    <row r="437" spans="1:8" s="94" customFormat="1" hidden="1">
      <c r="A437" s="228"/>
      <c r="B437" s="228"/>
      <c r="C437" s="231"/>
      <c r="D437" s="225"/>
      <c r="E437" s="229"/>
      <c r="F437" s="229"/>
      <c r="G437" s="74">
        <f t="shared" si="18"/>
        <v>0</v>
      </c>
      <c r="H437" s="106" t="s">
        <v>181</v>
      </c>
    </row>
    <row r="438" spans="1:8" s="94" customFormat="1" hidden="1">
      <c r="A438" s="228"/>
      <c r="B438" s="228"/>
      <c r="C438" s="231"/>
      <c r="D438" s="225"/>
      <c r="E438" s="229"/>
      <c r="F438" s="229"/>
      <c r="G438" s="74">
        <f t="shared" si="18"/>
        <v>0</v>
      </c>
      <c r="H438" s="106" t="s">
        <v>181</v>
      </c>
    </row>
    <row r="439" spans="1:8" s="94" customFormat="1" hidden="1">
      <c r="A439" s="228"/>
      <c r="B439" s="228"/>
      <c r="C439" s="231"/>
      <c r="D439" s="225"/>
      <c r="E439" s="229"/>
      <c r="F439" s="229"/>
      <c r="G439" s="74">
        <f t="shared" si="18"/>
        <v>0</v>
      </c>
      <c r="H439" s="106" t="s">
        <v>181</v>
      </c>
    </row>
    <row r="440" spans="1:8" s="94" customFormat="1" hidden="1">
      <c r="A440" s="228"/>
      <c r="B440" s="228"/>
      <c r="C440" s="231"/>
      <c r="D440" s="225"/>
      <c r="E440" s="229"/>
      <c r="F440" s="229"/>
      <c r="G440" s="74">
        <f t="shared" si="18"/>
        <v>0</v>
      </c>
      <c r="H440" s="106" t="s">
        <v>181</v>
      </c>
    </row>
    <row r="441" spans="1:8" s="94" customFormat="1" hidden="1">
      <c r="A441" s="228"/>
      <c r="B441" s="228"/>
      <c r="C441" s="231"/>
      <c r="D441" s="225"/>
      <c r="E441" s="229"/>
      <c r="F441" s="229"/>
      <c r="G441" s="74">
        <f t="shared" si="18"/>
        <v>0</v>
      </c>
      <c r="H441" s="106" t="s">
        <v>181</v>
      </c>
    </row>
    <row r="442" spans="1:8" s="94" customFormat="1" hidden="1">
      <c r="A442" s="228"/>
      <c r="B442" s="228"/>
      <c r="C442" s="231"/>
      <c r="D442" s="225"/>
      <c r="E442" s="229"/>
      <c r="F442" s="229"/>
      <c r="G442" s="74">
        <f t="shared" si="18"/>
        <v>0</v>
      </c>
      <c r="H442" s="106" t="s">
        <v>181</v>
      </c>
    </row>
    <row r="443" spans="1:8" s="94" customFormat="1" hidden="1">
      <c r="A443" s="228"/>
      <c r="B443" s="228"/>
      <c r="C443" s="231"/>
      <c r="D443" s="225"/>
      <c r="E443" s="229"/>
      <c r="F443" s="229"/>
      <c r="G443" s="74">
        <f t="shared" si="18"/>
        <v>0</v>
      </c>
      <c r="H443" s="106" t="s">
        <v>181</v>
      </c>
    </row>
    <row r="444" spans="1:8" s="94" customFormat="1" hidden="1">
      <c r="A444" s="228"/>
      <c r="B444" s="228"/>
      <c r="C444" s="231"/>
      <c r="D444" s="225"/>
      <c r="E444" s="229"/>
      <c r="F444" s="229"/>
      <c r="G444" s="74">
        <f t="shared" si="18"/>
        <v>0</v>
      </c>
      <c r="H444" s="106" t="s">
        <v>181</v>
      </c>
    </row>
    <row r="445" spans="1:8" s="94" customFormat="1" hidden="1">
      <c r="A445" s="228"/>
      <c r="B445" s="228"/>
      <c r="C445" s="231"/>
      <c r="D445" s="225"/>
      <c r="E445" s="229"/>
      <c r="F445" s="229"/>
      <c r="G445" s="74">
        <f t="shared" si="18"/>
        <v>0</v>
      </c>
      <c r="H445" s="106" t="s">
        <v>181</v>
      </c>
    </row>
    <row r="446" spans="1:8" s="94" customFormat="1" hidden="1">
      <c r="A446" s="228"/>
      <c r="B446" s="228"/>
      <c r="C446" s="231"/>
      <c r="D446" s="225"/>
      <c r="E446" s="229"/>
      <c r="F446" s="229"/>
      <c r="G446" s="74">
        <f t="shared" si="18"/>
        <v>0</v>
      </c>
      <c r="H446" s="106" t="s">
        <v>181</v>
      </c>
    </row>
    <row r="447" spans="1:8" s="94" customFormat="1" hidden="1">
      <c r="A447" s="228"/>
      <c r="B447" s="228"/>
      <c r="C447" s="231"/>
      <c r="D447" s="225"/>
      <c r="E447" s="229"/>
      <c r="F447" s="229"/>
      <c r="G447" s="74">
        <f t="shared" si="18"/>
        <v>0</v>
      </c>
      <c r="H447" s="106" t="s">
        <v>181</v>
      </c>
    </row>
    <row r="448" spans="1:8" s="94" customFormat="1" hidden="1">
      <c r="A448" s="228"/>
      <c r="B448" s="228"/>
      <c r="C448" s="231"/>
      <c r="D448" s="225"/>
      <c r="E448" s="229"/>
      <c r="F448" s="229"/>
      <c r="G448" s="74">
        <f t="shared" si="18"/>
        <v>0</v>
      </c>
      <c r="H448" s="106" t="s">
        <v>181</v>
      </c>
    </row>
    <row r="449" spans="1:8" s="94" customFormat="1" hidden="1">
      <c r="A449" s="228"/>
      <c r="B449" s="228"/>
      <c r="C449" s="231"/>
      <c r="D449" s="225"/>
      <c r="E449" s="229"/>
      <c r="F449" s="229"/>
      <c r="G449" s="74">
        <f t="shared" si="18"/>
        <v>0</v>
      </c>
      <c r="H449" s="106" t="s">
        <v>181</v>
      </c>
    </row>
    <row r="450" spans="1:8" s="94" customFormat="1" hidden="1">
      <c r="A450" s="228"/>
      <c r="B450" s="228"/>
      <c r="C450" s="231"/>
      <c r="D450" s="225"/>
      <c r="E450" s="229"/>
      <c r="F450" s="229"/>
      <c r="G450" s="74">
        <f t="shared" si="18"/>
        <v>0</v>
      </c>
      <c r="H450" s="106" t="s">
        <v>181</v>
      </c>
    </row>
    <row r="451" spans="1:8" s="94" customFormat="1" hidden="1">
      <c r="A451" s="228"/>
      <c r="B451" s="228"/>
      <c r="C451" s="231"/>
      <c r="D451" s="225"/>
      <c r="E451" s="229"/>
      <c r="F451" s="229"/>
      <c r="G451" s="74">
        <f t="shared" si="18"/>
        <v>0</v>
      </c>
      <c r="H451" s="106" t="s">
        <v>181</v>
      </c>
    </row>
    <row r="452" spans="1:8" s="94" customFormat="1" hidden="1">
      <c r="A452" s="228"/>
      <c r="B452" s="228"/>
      <c r="C452" s="231"/>
      <c r="D452" s="225"/>
      <c r="E452" s="229"/>
      <c r="F452" s="229"/>
      <c r="G452" s="74">
        <f t="shared" si="18"/>
        <v>0</v>
      </c>
      <c r="H452" s="106" t="s">
        <v>181</v>
      </c>
    </row>
    <row r="453" spans="1:8" s="94" customFormat="1" hidden="1">
      <c r="A453" s="228"/>
      <c r="B453" s="228"/>
      <c r="C453" s="231"/>
      <c r="D453" s="225"/>
      <c r="E453" s="229"/>
      <c r="F453" s="229"/>
      <c r="G453" s="74">
        <f t="shared" si="18"/>
        <v>0</v>
      </c>
      <c r="H453" s="106" t="s">
        <v>181</v>
      </c>
    </row>
    <row r="454" spans="1:8" s="94" customFormat="1" hidden="1">
      <c r="A454" s="228"/>
      <c r="B454" s="228"/>
      <c r="C454" s="231"/>
      <c r="D454" s="225"/>
      <c r="E454" s="229"/>
      <c r="F454" s="229"/>
      <c r="G454" s="74">
        <f t="shared" si="18"/>
        <v>0</v>
      </c>
      <c r="H454" s="106" t="s">
        <v>181</v>
      </c>
    </row>
    <row r="455" spans="1:8" s="94" customFormat="1" hidden="1">
      <c r="A455" s="228"/>
      <c r="B455" s="228"/>
      <c r="C455" s="231"/>
      <c r="D455" s="225"/>
      <c r="E455" s="229"/>
      <c r="F455" s="229"/>
      <c r="G455" s="74">
        <f t="shared" si="18"/>
        <v>0</v>
      </c>
      <c r="H455" s="106" t="s">
        <v>181</v>
      </c>
    </row>
    <row r="456" spans="1:8" s="94" customFormat="1" hidden="1">
      <c r="A456" s="228"/>
      <c r="B456" s="228"/>
      <c r="C456" s="231"/>
      <c r="D456" s="225"/>
      <c r="E456" s="229"/>
      <c r="F456" s="229"/>
      <c r="G456" s="74">
        <f t="shared" si="18"/>
        <v>0</v>
      </c>
      <c r="H456" s="106" t="s">
        <v>181</v>
      </c>
    </row>
    <row r="457" spans="1:8" s="94" customFormat="1" hidden="1">
      <c r="A457" s="228"/>
      <c r="B457" s="228"/>
      <c r="C457" s="231"/>
      <c r="D457" s="225"/>
      <c r="E457" s="229"/>
      <c r="F457" s="229"/>
      <c r="G457" s="74">
        <f t="shared" si="18"/>
        <v>0</v>
      </c>
      <c r="H457" s="106" t="s">
        <v>181</v>
      </c>
    </row>
    <row r="458" spans="1:8" s="94" customFormat="1" hidden="1">
      <c r="A458" s="228"/>
      <c r="B458" s="228"/>
      <c r="C458" s="231"/>
      <c r="D458" s="225"/>
      <c r="E458" s="229"/>
      <c r="F458" s="229"/>
      <c r="G458" s="74">
        <f t="shared" si="18"/>
        <v>0</v>
      </c>
      <c r="H458" s="106" t="s">
        <v>181</v>
      </c>
    </row>
    <row r="459" spans="1:8" s="94" customFormat="1" hidden="1">
      <c r="A459" s="228"/>
      <c r="B459" s="228"/>
      <c r="C459" s="231"/>
      <c r="D459" s="225"/>
      <c r="E459" s="229"/>
      <c r="F459" s="229"/>
      <c r="G459" s="74">
        <f t="shared" si="18"/>
        <v>0</v>
      </c>
      <c r="H459" s="106" t="s">
        <v>181</v>
      </c>
    </row>
    <row r="460" spans="1:8" s="94" customFormat="1" hidden="1">
      <c r="A460" s="228"/>
      <c r="B460" s="228"/>
      <c r="C460" s="231"/>
      <c r="D460" s="225"/>
      <c r="E460" s="229"/>
      <c r="F460" s="229"/>
      <c r="G460" s="74">
        <f t="shared" si="18"/>
        <v>0</v>
      </c>
      <c r="H460" s="106" t="s">
        <v>181</v>
      </c>
    </row>
    <row r="461" spans="1:8" s="94" customFormat="1" hidden="1">
      <c r="A461" s="228"/>
      <c r="B461" s="228"/>
      <c r="C461" s="231"/>
      <c r="D461" s="225"/>
      <c r="E461" s="229"/>
      <c r="F461" s="229"/>
      <c r="G461" s="74">
        <f t="shared" si="18"/>
        <v>0</v>
      </c>
      <c r="H461" s="106" t="s">
        <v>181</v>
      </c>
    </row>
    <row r="462" spans="1:8" s="94" customFormat="1" hidden="1">
      <c r="A462" s="228"/>
      <c r="B462" s="228"/>
      <c r="C462" s="231"/>
      <c r="D462" s="225"/>
      <c r="E462" s="229"/>
      <c r="F462" s="229"/>
      <c r="G462" s="74">
        <f t="shared" si="18"/>
        <v>0</v>
      </c>
      <c r="H462" s="106" t="s">
        <v>181</v>
      </c>
    </row>
    <row r="463" spans="1:8" s="94" customFormat="1" hidden="1">
      <c r="A463" s="228"/>
      <c r="B463" s="228"/>
      <c r="C463" s="231"/>
      <c r="D463" s="225"/>
      <c r="E463" s="229"/>
      <c r="F463" s="229"/>
      <c r="G463" s="74">
        <f t="shared" si="18"/>
        <v>0</v>
      </c>
      <c r="H463" s="106" t="s">
        <v>181</v>
      </c>
    </row>
    <row r="464" spans="1:8" s="94" customFormat="1" hidden="1">
      <c r="A464" s="228"/>
      <c r="B464" s="228"/>
      <c r="C464" s="231"/>
      <c r="D464" s="225"/>
      <c r="E464" s="229"/>
      <c r="F464" s="229"/>
      <c r="G464" s="74">
        <f t="shared" si="18"/>
        <v>0</v>
      </c>
      <c r="H464" s="106" t="s">
        <v>181</v>
      </c>
    </row>
    <row r="465" spans="1:8" s="94" customFormat="1" hidden="1">
      <c r="A465" s="228"/>
      <c r="B465" s="228"/>
      <c r="C465" s="231"/>
      <c r="D465" s="225"/>
      <c r="E465" s="229"/>
      <c r="F465" s="229"/>
      <c r="G465" s="74">
        <f t="shared" si="18"/>
        <v>0</v>
      </c>
      <c r="H465" s="106" t="s">
        <v>181</v>
      </c>
    </row>
    <row r="466" spans="1:8" s="94" customFormat="1" hidden="1">
      <c r="A466" s="228"/>
      <c r="B466" s="228"/>
      <c r="C466" s="231"/>
      <c r="D466" s="225"/>
      <c r="E466" s="229"/>
      <c r="F466" s="229"/>
      <c r="G466" s="74">
        <f t="shared" si="18"/>
        <v>0</v>
      </c>
      <c r="H466" s="106" t="s">
        <v>181</v>
      </c>
    </row>
    <row r="467" spans="1:8" s="94" customFormat="1" hidden="1">
      <c r="A467" s="228"/>
      <c r="B467" s="228"/>
      <c r="C467" s="231"/>
      <c r="D467" s="225"/>
      <c r="E467" s="229"/>
      <c r="F467" s="229"/>
      <c r="G467" s="74">
        <f t="shared" si="18"/>
        <v>0</v>
      </c>
      <c r="H467" s="106" t="s">
        <v>181</v>
      </c>
    </row>
    <row r="468" spans="1:8" s="94" customFormat="1" hidden="1">
      <c r="A468" s="228"/>
      <c r="B468" s="228"/>
      <c r="C468" s="231"/>
      <c r="D468" s="225"/>
      <c r="E468" s="229"/>
      <c r="F468" s="229"/>
      <c r="G468" s="74">
        <f t="shared" si="18"/>
        <v>0</v>
      </c>
      <c r="H468" s="106" t="s">
        <v>181</v>
      </c>
    </row>
    <row r="469" spans="1:8" s="94" customFormat="1" hidden="1">
      <c r="A469" s="228"/>
      <c r="B469" s="228"/>
      <c r="C469" s="231"/>
      <c r="D469" s="225"/>
      <c r="E469" s="229"/>
      <c r="F469" s="229"/>
      <c r="G469" s="74">
        <f t="shared" si="18"/>
        <v>0</v>
      </c>
      <c r="H469" s="106" t="s">
        <v>181</v>
      </c>
    </row>
    <row r="470" spans="1:8" s="94" customFormat="1" hidden="1">
      <c r="A470" s="228"/>
      <c r="B470" s="228"/>
      <c r="C470" s="231"/>
      <c r="D470" s="225"/>
      <c r="E470" s="229"/>
      <c r="F470" s="229"/>
      <c r="G470" s="74">
        <f t="shared" si="18"/>
        <v>0</v>
      </c>
      <c r="H470" s="106" t="s">
        <v>181</v>
      </c>
    </row>
    <row r="471" spans="1:8" s="94" customFormat="1" hidden="1">
      <c r="A471" s="228"/>
      <c r="B471" s="228"/>
      <c r="C471" s="231"/>
      <c r="D471" s="225"/>
      <c r="E471" s="229"/>
      <c r="F471" s="229"/>
      <c r="G471" s="74">
        <f t="shared" si="18"/>
        <v>0</v>
      </c>
      <c r="H471" s="106" t="s">
        <v>181</v>
      </c>
    </row>
    <row r="472" spans="1:8" s="94" customFormat="1" hidden="1">
      <c r="A472" s="228"/>
      <c r="B472" s="228"/>
      <c r="C472" s="231"/>
      <c r="D472" s="225"/>
      <c r="E472" s="229"/>
      <c r="F472" s="229"/>
      <c r="G472" s="74">
        <f t="shared" si="18"/>
        <v>0</v>
      </c>
      <c r="H472" s="106" t="s">
        <v>181</v>
      </c>
    </row>
    <row r="473" spans="1:8" s="94" customFormat="1" hidden="1">
      <c r="A473" s="228"/>
      <c r="B473" s="228"/>
      <c r="C473" s="231"/>
      <c r="D473" s="225"/>
      <c r="E473" s="229"/>
      <c r="F473" s="229"/>
      <c r="G473" s="74">
        <f t="shared" si="18"/>
        <v>0</v>
      </c>
      <c r="H473" s="106" t="s">
        <v>181</v>
      </c>
    </row>
    <row r="474" spans="1:8" s="94" customFormat="1" hidden="1">
      <c r="A474" s="228"/>
      <c r="B474" s="228"/>
      <c r="C474" s="231"/>
      <c r="D474" s="225"/>
      <c r="E474" s="229"/>
      <c r="F474" s="229"/>
      <c r="G474" s="74">
        <f t="shared" si="18"/>
        <v>0</v>
      </c>
      <c r="H474" s="106" t="s">
        <v>181</v>
      </c>
    </row>
    <row r="475" spans="1:8" s="94" customFormat="1" hidden="1">
      <c r="A475" s="228"/>
      <c r="B475" s="228"/>
      <c r="C475" s="231"/>
      <c r="D475" s="225"/>
      <c r="E475" s="229"/>
      <c r="F475" s="229"/>
      <c r="G475" s="74">
        <f t="shared" si="18"/>
        <v>0</v>
      </c>
      <c r="H475" s="106" t="s">
        <v>181</v>
      </c>
    </row>
    <row r="476" spans="1:8" s="94" customFormat="1" hidden="1">
      <c r="A476" s="228"/>
      <c r="B476" s="228"/>
      <c r="C476" s="231"/>
      <c r="D476" s="225"/>
      <c r="E476" s="229"/>
      <c r="F476" s="229"/>
      <c r="G476" s="74">
        <f t="shared" si="18"/>
        <v>0</v>
      </c>
      <c r="H476" s="106" t="s">
        <v>181</v>
      </c>
    </row>
    <row r="477" spans="1:8" s="94" customFormat="1" hidden="1">
      <c r="A477" s="228"/>
      <c r="B477" s="228"/>
      <c r="C477" s="231"/>
      <c r="D477" s="225"/>
      <c r="E477" s="229"/>
      <c r="F477" s="229"/>
      <c r="G477" s="74">
        <f t="shared" si="18"/>
        <v>0</v>
      </c>
      <c r="H477" s="106" t="s">
        <v>181</v>
      </c>
    </row>
    <row r="478" spans="1:8" s="94" customFormat="1" hidden="1">
      <c r="A478" s="228"/>
      <c r="B478" s="228"/>
      <c r="C478" s="231"/>
      <c r="D478" s="225"/>
      <c r="E478" s="229"/>
      <c r="F478" s="229"/>
      <c r="G478" s="74">
        <f t="shared" si="18"/>
        <v>0</v>
      </c>
      <c r="H478" s="106" t="s">
        <v>181</v>
      </c>
    </row>
    <row r="479" spans="1:8" s="94" customFormat="1" hidden="1">
      <c r="A479" s="228"/>
      <c r="B479" s="228"/>
      <c r="C479" s="231"/>
      <c r="D479" s="225"/>
      <c r="E479" s="229"/>
      <c r="F479" s="229"/>
      <c r="G479" s="74">
        <f t="shared" si="18"/>
        <v>0</v>
      </c>
      <c r="H479" s="106" t="s">
        <v>181</v>
      </c>
    </row>
    <row r="480" spans="1:8" s="94" customFormat="1" hidden="1">
      <c r="A480" s="228"/>
      <c r="B480" s="228"/>
      <c r="C480" s="231"/>
      <c r="D480" s="225"/>
      <c r="E480" s="229"/>
      <c r="F480" s="229"/>
      <c r="G480" s="74">
        <f t="shared" si="18"/>
        <v>0</v>
      </c>
      <c r="H480" s="106" t="s">
        <v>181</v>
      </c>
    </row>
    <row r="481" spans="1:8" s="94" customFormat="1" hidden="1">
      <c r="A481" s="228"/>
      <c r="B481" s="228"/>
      <c r="C481" s="231"/>
      <c r="D481" s="225"/>
      <c r="E481" s="229"/>
      <c r="F481" s="229"/>
      <c r="G481" s="74">
        <f t="shared" si="18"/>
        <v>0</v>
      </c>
      <c r="H481" s="106" t="s">
        <v>181</v>
      </c>
    </row>
    <row r="482" spans="1:8" s="94" customFormat="1" hidden="1">
      <c r="A482" s="228"/>
      <c r="B482" s="228"/>
      <c r="C482" s="231"/>
      <c r="D482" s="225"/>
      <c r="E482" s="229"/>
      <c r="F482" s="229"/>
      <c r="G482" s="74">
        <f t="shared" si="18"/>
        <v>0</v>
      </c>
      <c r="H482" s="106" t="s">
        <v>181</v>
      </c>
    </row>
    <row r="483" spans="1:8" s="94" customFormat="1" hidden="1">
      <c r="A483" s="228"/>
      <c r="B483" s="228"/>
      <c r="C483" s="231"/>
      <c r="D483" s="225"/>
      <c r="E483" s="229"/>
      <c r="F483" s="229"/>
      <c r="G483" s="74">
        <f t="shared" si="18"/>
        <v>0</v>
      </c>
      <c r="H483" s="106" t="s">
        <v>181</v>
      </c>
    </row>
    <row r="484" spans="1:8" s="94" customFormat="1" hidden="1">
      <c r="A484" s="228"/>
      <c r="B484" s="228"/>
      <c r="C484" s="231"/>
      <c r="D484" s="225"/>
      <c r="E484" s="229"/>
      <c r="F484" s="229"/>
      <c r="G484" s="74">
        <f t="shared" si="18"/>
        <v>0</v>
      </c>
      <c r="H484" s="106" t="s">
        <v>181</v>
      </c>
    </row>
    <row r="485" spans="1:8" s="94" customFormat="1" hidden="1">
      <c r="A485" s="228"/>
      <c r="B485" s="228"/>
      <c r="C485" s="231"/>
      <c r="D485" s="225"/>
      <c r="E485" s="229"/>
      <c r="F485" s="229"/>
      <c r="G485" s="74">
        <f t="shared" si="18"/>
        <v>0</v>
      </c>
      <c r="H485" s="106" t="s">
        <v>181</v>
      </c>
    </row>
    <row r="486" spans="1:8" s="94" customFormat="1" hidden="1">
      <c r="A486" s="228"/>
      <c r="B486" s="228"/>
      <c r="C486" s="231"/>
      <c r="D486" s="225"/>
      <c r="E486" s="229"/>
      <c r="F486" s="229"/>
      <c r="G486" s="74">
        <f t="shared" si="18"/>
        <v>0</v>
      </c>
      <c r="H486" s="106" t="s">
        <v>181</v>
      </c>
    </row>
    <row r="487" spans="1:8" s="94" customFormat="1" hidden="1">
      <c r="A487" s="228"/>
      <c r="B487" s="228"/>
      <c r="C487" s="231"/>
      <c r="D487" s="225"/>
      <c r="E487" s="229"/>
      <c r="F487" s="229"/>
      <c r="G487" s="74">
        <f t="shared" si="18"/>
        <v>0</v>
      </c>
      <c r="H487" s="106" t="s">
        <v>181</v>
      </c>
    </row>
    <row r="488" spans="1:8" s="94" customFormat="1" hidden="1">
      <c r="A488" s="228"/>
      <c r="B488" s="228"/>
      <c r="C488" s="231"/>
      <c r="D488" s="225"/>
      <c r="E488" s="229"/>
      <c r="F488" s="229"/>
      <c r="G488" s="74">
        <f t="shared" si="18"/>
        <v>0</v>
      </c>
      <c r="H488" s="106" t="s">
        <v>181</v>
      </c>
    </row>
    <row r="489" spans="1:8" s="94" customFormat="1" hidden="1">
      <c r="A489" s="228"/>
      <c r="B489" s="228"/>
      <c r="C489" s="231"/>
      <c r="D489" s="225"/>
      <c r="E489" s="229"/>
      <c r="F489" s="229"/>
      <c r="G489" s="74">
        <f t="shared" si="18"/>
        <v>0</v>
      </c>
      <c r="H489" s="106" t="s">
        <v>181</v>
      </c>
    </row>
    <row r="490" spans="1:8" s="94" customFormat="1" hidden="1">
      <c r="A490" s="228"/>
      <c r="B490" s="228"/>
      <c r="C490" s="231"/>
      <c r="D490" s="225"/>
      <c r="E490" s="229"/>
      <c r="F490" s="229"/>
      <c r="G490" s="74">
        <f t="shared" si="18"/>
        <v>0</v>
      </c>
      <c r="H490" s="106" t="s">
        <v>181</v>
      </c>
    </row>
    <row r="491" spans="1:8" s="94" customFormat="1" hidden="1">
      <c r="A491" s="228"/>
      <c r="B491" s="228"/>
      <c r="C491" s="231"/>
      <c r="D491" s="225"/>
      <c r="E491" s="229"/>
      <c r="F491" s="229"/>
      <c r="G491" s="74">
        <f t="shared" si="18"/>
        <v>0</v>
      </c>
      <c r="H491" s="106" t="s">
        <v>181</v>
      </c>
    </row>
    <row r="492" spans="1:8" s="94" customFormat="1" hidden="1">
      <c r="A492" s="228"/>
      <c r="B492" s="228"/>
      <c r="C492" s="231"/>
      <c r="D492" s="225"/>
      <c r="E492" s="229"/>
      <c r="F492" s="229"/>
      <c r="G492" s="74">
        <f t="shared" si="18"/>
        <v>0</v>
      </c>
      <c r="H492" s="106" t="s">
        <v>181</v>
      </c>
    </row>
    <row r="493" spans="1:8" s="94" customFormat="1" hidden="1">
      <c r="A493" s="228"/>
      <c r="B493" s="228"/>
      <c r="C493" s="231"/>
      <c r="D493" s="225"/>
      <c r="E493" s="229"/>
      <c r="F493" s="229"/>
      <c r="G493" s="74">
        <f t="shared" si="18"/>
        <v>0</v>
      </c>
      <c r="H493" s="106" t="s">
        <v>181</v>
      </c>
    </row>
    <row r="494" spans="1:8" s="94" customFormat="1" hidden="1">
      <c r="A494" s="228"/>
      <c r="B494" s="228"/>
      <c r="C494" s="231"/>
      <c r="D494" s="225"/>
      <c r="E494" s="229"/>
      <c r="F494" s="229"/>
      <c r="G494" s="74">
        <f t="shared" si="18"/>
        <v>0</v>
      </c>
      <c r="H494" s="106" t="s">
        <v>181</v>
      </c>
    </row>
    <row r="495" spans="1:8" s="94" customFormat="1" hidden="1">
      <c r="A495" s="228"/>
      <c r="B495" s="228"/>
      <c r="C495" s="231"/>
      <c r="D495" s="225"/>
      <c r="E495" s="229"/>
      <c r="F495" s="229"/>
      <c r="G495" s="74">
        <f t="shared" si="18"/>
        <v>0</v>
      </c>
      <c r="H495" s="106" t="s">
        <v>181</v>
      </c>
    </row>
    <row r="496" spans="1:8" s="94" customFormat="1" hidden="1">
      <c r="A496" s="228"/>
      <c r="B496" s="228"/>
      <c r="C496" s="231"/>
      <c r="D496" s="225"/>
      <c r="E496" s="229"/>
      <c r="F496" s="229"/>
      <c r="G496" s="74">
        <f t="shared" si="18"/>
        <v>0</v>
      </c>
      <c r="H496" s="106" t="s">
        <v>181</v>
      </c>
    </row>
    <row r="497" spans="1:8" s="94" customFormat="1" hidden="1">
      <c r="A497" s="228"/>
      <c r="B497" s="228"/>
      <c r="C497" s="231"/>
      <c r="D497" s="225"/>
      <c r="E497" s="229"/>
      <c r="F497" s="229"/>
      <c r="G497" s="74">
        <f t="shared" si="18"/>
        <v>0</v>
      </c>
      <c r="H497" s="106" t="s">
        <v>181</v>
      </c>
    </row>
    <row r="498" spans="1:8" s="94" customFormat="1" hidden="1">
      <c r="A498" s="228"/>
      <c r="B498" s="228"/>
      <c r="C498" s="231"/>
      <c r="D498" s="225"/>
      <c r="E498" s="229"/>
      <c r="F498" s="229"/>
      <c r="G498" s="74">
        <f t="shared" si="18"/>
        <v>0</v>
      </c>
      <c r="H498" s="106" t="s">
        <v>181</v>
      </c>
    </row>
    <row r="499" spans="1:8" s="94" customFormat="1" hidden="1">
      <c r="A499" s="228"/>
      <c r="B499" s="228"/>
      <c r="C499" s="231"/>
      <c r="D499" s="225"/>
      <c r="E499" s="229"/>
      <c r="F499" s="229"/>
      <c r="G499" s="74">
        <f t="shared" si="18"/>
        <v>0</v>
      </c>
      <c r="H499" s="106" t="s">
        <v>181</v>
      </c>
    </row>
    <row r="500" spans="1:8" s="94" customFormat="1" hidden="1">
      <c r="A500" s="228"/>
      <c r="B500" s="228"/>
      <c r="C500" s="231"/>
      <c r="D500" s="225"/>
      <c r="E500" s="229"/>
      <c r="F500" s="229"/>
      <c r="G500" s="74">
        <f t="shared" si="18"/>
        <v>0</v>
      </c>
      <c r="H500" s="106" t="s">
        <v>181</v>
      </c>
    </row>
    <row r="501" spans="1:8" s="94" customFormat="1" hidden="1">
      <c r="A501" s="228"/>
      <c r="B501" s="228"/>
      <c r="C501" s="231"/>
      <c r="D501" s="225"/>
      <c r="E501" s="229"/>
      <c r="F501" s="229"/>
      <c r="G501" s="74">
        <f t="shared" si="18"/>
        <v>0</v>
      </c>
      <c r="H501" s="106" t="s">
        <v>181</v>
      </c>
    </row>
    <row r="502" spans="1:8" s="94" customFormat="1" hidden="1">
      <c r="A502" s="228"/>
      <c r="B502" s="228"/>
      <c r="C502" s="231"/>
      <c r="D502" s="225"/>
      <c r="E502" s="229"/>
      <c r="F502" s="229"/>
      <c r="G502" s="74">
        <f t="shared" si="18"/>
        <v>0</v>
      </c>
      <c r="H502" s="106" t="s">
        <v>181</v>
      </c>
    </row>
    <row r="503" spans="1:8" s="94" customFormat="1" hidden="1">
      <c r="A503" s="228"/>
      <c r="B503" s="228"/>
      <c r="C503" s="231"/>
      <c r="D503" s="225"/>
      <c r="E503" s="229"/>
      <c r="F503" s="229"/>
      <c r="G503" s="74">
        <f t="shared" si="18"/>
        <v>0</v>
      </c>
      <c r="H503" s="106" t="s">
        <v>181</v>
      </c>
    </row>
    <row r="504" spans="1:8" s="94" customFormat="1" hidden="1">
      <c r="A504" s="228"/>
      <c r="B504" s="228"/>
      <c r="C504" s="231"/>
      <c r="D504" s="225"/>
      <c r="E504" s="229"/>
      <c r="F504" s="229"/>
      <c r="G504" s="74">
        <f t="shared" si="18"/>
        <v>0</v>
      </c>
      <c r="H504" s="106" t="s">
        <v>181</v>
      </c>
    </row>
    <row r="505" spans="1:8" s="94" customFormat="1" hidden="1">
      <c r="A505" s="228"/>
      <c r="B505" s="228"/>
      <c r="C505" s="231"/>
      <c r="D505" s="225"/>
      <c r="E505" s="229"/>
      <c r="F505" s="229"/>
      <c r="G505" s="74">
        <f t="shared" si="18"/>
        <v>0</v>
      </c>
      <c r="H505" s="106" t="s">
        <v>181</v>
      </c>
    </row>
    <row r="506" spans="1:8" s="94" customFormat="1" hidden="1">
      <c r="A506" s="228"/>
      <c r="B506" s="228"/>
      <c r="C506" s="231"/>
      <c r="D506" s="225"/>
      <c r="E506" s="229"/>
      <c r="F506" s="229"/>
      <c r="G506" s="74">
        <f t="shared" si="18"/>
        <v>0</v>
      </c>
      <c r="H506" s="106" t="s">
        <v>181</v>
      </c>
    </row>
    <row r="507" spans="1:8" s="94" customFormat="1" hidden="1">
      <c r="A507" s="228"/>
      <c r="B507" s="228"/>
      <c r="C507" s="231"/>
      <c r="D507" s="225"/>
      <c r="E507" s="229"/>
      <c r="F507" s="229"/>
      <c r="G507" s="74">
        <f t="shared" si="18"/>
        <v>0</v>
      </c>
      <c r="H507" s="106" t="s">
        <v>181</v>
      </c>
    </row>
    <row r="508" spans="1:8" s="94" customFormat="1" hidden="1">
      <c r="A508" s="228"/>
      <c r="B508" s="228"/>
      <c r="C508" s="231"/>
      <c r="D508" s="225"/>
      <c r="E508" s="229"/>
      <c r="F508" s="229"/>
      <c r="G508" s="74">
        <f t="shared" si="18"/>
        <v>0</v>
      </c>
      <c r="H508" s="106" t="s">
        <v>181</v>
      </c>
    </row>
    <row r="509" spans="1:8" s="94" customFormat="1" hidden="1">
      <c r="A509" s="228"/>
      <c r="B509" s="228"/>
      <c r="C509" s="231"/>
      <c r="D509" s="225"/>
      <c r="E509" s="229"/>
      <c r="F509" s="229"/>
      <c r="G509" s="74">
        <f t="shared" si="18"/>
        <v>0</v>
      </c>
      <c r="H509" s="106" t="s">
        <v>181</v>
      </c>
    </row>
    <row r="510" spans="1:8" s="94" customFormat="1" hidden="1">
      <c r="A510" s="228"/>
      <c r="B510" s="228"/>
      <c r="C510" s="231"/>
      <c r="D510" s="225"/>
      <c r="E510" s="229"/>
      <c r="F510" s="229"/>
      <c r="G510" s="74">
        <f t="shared" si="18"/>
        <v>0</v>
      </c>
      <c r="H510" s="106" t="s">
        <v>181</v>
      </c>
    </row>
    <row r="511" spans="1:8" s="94" customFormat="1" hidden="1">
      <c r="A511" s="228"/>
      <c r="B511" s="228"/>
      <c r="C511" s="231"/>
      <c r="D511" s="225"/>
      <c r="E511" s="229"/>
      <c r="F511" s="229"/>
      <c r="G511" s="74">
        <f t="shared" si="18"/>
        <v>0</v>
      </c>
      <c r="H511" s="106" t="s">
        <v>181</v>
      </c>
    </row>
    <row r="512" spans="1:8" s="94" customFormat="1" hidden="1">
      <c r="A512" s="228"/>
      <c r="B512" s="228"/>
      <c r="C512" s="231"/>
      <c r="D512" s="225"/>
      <c r="E512" s="229"/>
      <c r="F512" s="229"/>
      <c r="G512" s="74">
        <f t="shared" si="18"/>
        <v>0</v>
      </c>
      <c r="H512" s="106" t="s">
        <v>181</v>
      </c>
    </row>
    <row r="513" spans="1:8" s="94" customFormat="1" hidden="1">
      <c r="A513" s="228"/>
      <c r="B513" s="228"/>
      <c r="C513" s="231"/>
      <c r="D513" s="225"/>
      <c r="E513" s="229"/>
      <c r="F513" s="229"/>
      <c r="G513" s="74">
        <f t="shared" si="18"/>
        <v>0</v>
      </c>
      <c r="H513" s="106" t="s">
        <v>181</v>
      </c>
    </row>
    <row r="514" spans="1:8" s="94" customFormat="1" hidden="1">
      <c r="A514" s="228"/>
      <c r="B514" s="228"/>
      <c r="C514" s="231"/>
      <c r="D514" s="225"/>
      <c r="E514" s="229"/>
      <c r="F514" s="229"/>
      <c r="G514" s="74">
        <f t="shared" si="18"/>
        <v>0</v>
      </c>
      <c r="H514" s="106" t="s">
        <v>181</v>
      </c>
    </row>
    <row r="515" spans="1:8" s="94" customFormat="1" hidden="1">
      <c r="A515" s="228"/>
      <c r="B515" s="228"/>
      <c r="C515" s="231"/>
      <c r="D515" s="225"/>
      <c r="E515" s="229"/>
      <c r="F515" s="229"/>
      <c r="G515" s="74">
        <f t="shared" si="18"/>
        <v>0</v>
      </c>
      <c r="H515" s="106" t="s">
        <v>181</v>
      </c>
    </row>
    <row r="516" spans="1:8" s="94" customFormat="1" hidden="1">
      <c r="A516" s="228"/>
      <c r="B516" s="228"/>
      <c r="C516" s="231"/>
      <c r="D516" s="225"/>
      <c r="E516" s="229"/>
      <c r="F516" s="229"/>
      <c r="G516" s="74">
        <f t="shared" si="18"/>
        <v>0</v>
      </c>
      <c r="H516" s="106" t="s">
        <v>181</v>
      </c>
    </row>
    <row r="517" spans="1:8" s="94" customFormat="1" hidden="1">
      <c r="A517" s="228"/>
      <c r="B517" s="228"/>
      <c r="C517" s="231"/>
      <c r="D517" s="225"/>
      <c r="E517" s="229"/>
      <c r="F517" s="229"/>
      <c r="G517" s="74">
        <f t="shared" si="18"/>
        <v>0</v>
      </c>
      <c r="H517" s="106" t="s">
        <v>181</v>
      </c>
    </row>
    <row r="518" spans="1:8" s="94" customFormat="1" hidden="1">
      <c r="A518" s="228"/>
      <c r="B518" s="228"/>
      <c r="C518" s="231"/>
      <c r="D518" s="225"/>
      <c r="E518" s="229"/>
      <c r="F518" s="229"/>
      <c r="G518" s="74">
        <f t="shared" si="18"/>
        <v>0</v>
      </c>
      <c r="H518" s="106" t="s">
        <v>181</v>
      </c>
    </row>
    <row r="519" spans="1:8" s="94" customFormat="1" hidden="1">
      <c r="A519" s="228"/>
      <c r="B519" s="228"/>
      <c r="C519" s="231"/>
      <c r="D519" s="225"/>
      <c r="E519" s="229"/>
      <c r="F519" s="229"/>
      <c r="G519" s="74">
        <f t="shared" si="18"/>
        <v>0</v>
      </c>
      <c r="H519" s="106" t="s">
        <v>181</v>
      </c>
    </row>
    <row r="520" spans="1:8" s="94" customFormat="1" hidden="1">
      <c r="A520" s="228"/>
      <c r="B520" s="228"/>
      <c r="C520" s="231"/>
      <c r="D520" s="225"/>
      <c r="E520" s="229"/>
      <c r="F520" s="229"/>
      <c r="G520" s="74">
        <f t="shared" si="18"/>
        <v>0</v>
      </c>
      <c r="H520" s="106" t="s">
        <v>181</v>
      </c>
    </row>
    <row r="521" spans="1:8" s="94" customFormat="1" hidden="1">
      <c r="A521" s="228"/>
      <c r="B521" s="228"/>
      <c r="C521" s="231"/>
      <c r="D521" s="225"/>
      <c r="E521" s="229"/>
      <c r="F521" s="229"/>
      <c r="G521" s="74">
        <f t="shared" si="18"/>
        <v>0</v>
      </c>
      <c r="H521" s="106" t="s">
        <v>181</v>
      </c>
    </row>
    <row r="522" spans="1:8" s="94" customFormat="1" hidden="1">
      <c r="A522" s="228"/>
      <c r="B522" s="228"/>
      <c r="C522" s="231"/>
      <c r="D522" s="225"/>
      <c r="E522" s="229"/>
      <c r="F522" s="229"/>
      <c r="G522" s="74">
        <f t="shared" si="18"/>
        <v>0</v>
      </c>
      <c r="H522" s="106" t="s">
        <v>181</v>
      </c>
    </row>
    <row r="523" spans="1:8" s="94" customFormat="1" hidden="1">
      <c r="A523" s="228"/>
      <c r="B523" s="228"/>
      <c r="C523" s="231"/>
      <c r="D523" s="225"/>
      <c r="E523" s="229"/>
      <c r="F523" s="229"/>
      <c r="G523" s="74">
        <f t="shared" si="18"/>
        <v>0</v>
      </c>
      <c r="H523" s="106" t="s">
        <v>181</v>
      </c>
    </row>
    <row r="524" spans="1:8" s="94" customFormat="1" hidden="1">
      <c r="A524" s="228"/>
      <c r="B524" s="228"/>
      <c r="C524" s="231"/>
      <c r="D524" s="225"/>
      <c r="E524" s="229"/>
      <c r="F524" s="229"/>
      <c r="G524" s="74">
        <f t="shared" si="18"/>
        <v>0</v>
      </c>
      <c r="H524" s="106" t="s">
        <v>181</v>
      </c>
    </row>
    <row r="525" spans="1:8" s="94" customFormat="1" hidden="1">
      <c r="A525" s="228"/>
      <c r="B525" s="228"/>
      <c r="C525" s="231"/>
      <c r="D525" s="225"/>
      <c r="E525" s="229"/>
      <c r="F525" s="229"/>
      <c r="G525" s="74">
        <f t="shared" si="18"/>
        <v>0</v>
      </c>
      <c r="H525" s="106" t="s">
        <v>181</v>
      </c>
    </row>
    <row r="526" spans="1:8" s="94" customFormat="1" hidden="1">
      <c r="A526" s="228"/>
      <c r="B526" s="228"/>
      <c r="C526" s="231"/>
      <c r="D526" s="225"/>
      <c r="E526" s="229"/>
      <c r="F526" s="229"/>
      <c r="G526" s="74">
        <f t="shared" si="18"/>
        <v>0</v>
      </c>
      <c r="H526" s="106" t="s">
        <v>181</v>
      </c>
    </row>
    <row r="527" spans="1:8" s="94" customFormat="1" hidden="1">
      <c r="A527" s="228"/>
      <c r="B527" s="228"/>
      <c r="C527" s="231"/>
      <c r="D527" s="225"/>
      <c r="E527" s="229"/>
      <c r="F527" s="229"/>
      <c r="G527" s="74">
        <f t="shared" si="18"/>
        <v>0</v>
      </c>
      <c r="H527" s="106" t="s">
        <v>181</v>
      </c>
    </row>
    <row r="528" spans="1:8" s="94" customFormat="1" hidden="1">
      <c r="A528" s="228"/>
      <c r="B528" s="228"/>
      <c r="C528" s="231"/>
      <c r="D528" s="225"/>
      <c r="E528" s="229"/>
      <c r="F528" s="229"/>
      <c r="G528" s="74">
        <f t="shared" si="18"/>
        <v>0</v>
      </c>
      <c r="H528" s="106" t="s">
        <v>181</v>
      </c>
    </row>
    <row r="529" spans="1:18" s="94" customFormat="1" hidden="1">
      <c r="A529" s="228"/>
      <c r="B529" s="228"/>
      <c r="C529" s="231"/>
      <c r="D529" s="225"/>
      <c r="E529" s="229"/>
      <c r="F529" s="229"/>
      <c r="G529" s="74">
        <f t="shared" si="18"/>
        <v>0</v>
      </c>
      <c r="H529" s="106" t="s">
        <v>181</v>
      </c>
    </row>
    <row r="530" spans="1:18" s="94" customFormat="1" hidden="1">
      <c r="A530" s="228"/>
      <c r="B530" s="228"/>
      <c r="C530" s="231"/>
      <c r="D530" s="225"/>
      <c r="E530" s="229"/>
      <c r="F530" s="229"/>
      <c r="G530" s="74">
        <f t="shared" si="18"/>
        <v>0</v>
      </c>
      <c r="H530" s="106" t="s">
        <v>181</v>
      </c>
    </row>
    <row r="531" spans="1:18" s="94" customFormat="1" hidden="1">
      <c r="A531" s="228"/>
      <c r="B531" s="228"/>
      <c r="C531" s="231"/>
      <c r="D531" s="225"/>
      <c r="E531" s="229"/>
      <c r="F531" s="229"/>
      <c r="G531" s="74">
        <f t="shared" si="18"/>
        <v>0</v>
      </c>
      <c r="H531" s="106" t="s">
        <v>181</v>
      </c>
    </row>
    <row r="532" spans="1:18" s="94" customFormat="1" hidden="1">
      <c r="A532" s="228"/>
      <c r="B532" s="228"/>
      <c r="C532" s="231"/>
      <c r="D532" s="225"/>
      <c r="E532" s="229"/>
      <c r="F532" s="229"/>
      <c r="G532" s="74">
        <f t="shared" si="18"/>
        <v>0</v>
      </c>
      <c r="H532" s="106" t="s">
        <v>181</v>
      </c>
    </row>
    <row r="533" spans="1:18" s="94" customFormat="1" hidden="1">
      <c r="A533" s="228"/>
      <c r="B533" s="228"/>
      <c r="C533" s="231"/>
      <c r="D533" s="225"/>
      <c r="E533" s="229"/>
      <c r="F533" s="229"/>
      <c r="G533" s="74">
        <f t="shared" si="18"/>
        <v>0</v>
      </c>
      <c r="H533" s="106" t="s">
        <v>181</v>
      </c>
    </row>
    <row r="534" spans="1:18" s="94" customFormat="1" hidden="1">
      <c r="A534" s="228"/>
      <c r="B534" s="228"/>
      <c r="C534" s="231"/>
      <c r="D534" s="225"/>
      <c r="E534" s="229"/>
      <c r="F534" s="229"/>
      <c r="G534" s="74">
        <f t="shared" si="18"/>
        <v>0</v>
      </c>
      <c r="H534" s="106" t="s">
        <v>181</v>
      </c>
    </row>
    <row r="535" spans="1:18" s="94" customFormat="1" hidden="1">
      <c r="A535" s="228"/>
      <c r="B535" s="228"/>
      <c r="C535" s="231"/>
      <c r="D535" s="225"/>
      <c r="E535" s="229"/>
      <c r="F535" s="229"/>
      <c r="G535" s="74">
        <f t="shared" si="18"/>
        <v>0</v>
      </c>
      <c r="H535" s="106" t="s">
        <v>181</v>
      </c>
    </row>
    <row r="536" spans="1:18" s="94" customFormat="1" hidden="1">
      <c r="A536" s="228"/>
      <c r="B536" s="228"/>
      <c r="C536" s="231"/>
      <c r="D536" s="225"/>
      <c r="E536" s="229"/>
      <c r="F536" s="229"/>
      <c r="G536" s="74">
        <f t="shared" si="18"/>
        <v>0</v>
      </c>
      <c r="H536" s="106" t="s">
        <v>181</v>
      </c>
    </row>
    <row r="537" spans="1:18" s="94" customFormat="1" hidden="1">
      <c r="A537" s="228"/>
      <c r="B537" s="228"/>
      <c r="C537" s="231"/>
      <c r="D537" s="225"/>
      <c r="E537" s="229"/>
      <c r="F537" s="229"/>
      <c r="G537" s="74">
        <f t="shared" si="18"/>
        <v>0</v>
      </c>
      <c r="H537" s="106" t="s">
        <v>181</v>
      </c>
    </row>
    <row r="538" spans="1:18" s="94" customFormat="1">
      <c r="A538" s="228"/>
      <c r="B538" s="228"/>
      <c r="C538" s="231"/>
      <c r="D538" s="225"/>
      <c r="E538" s="229"/>
      <c r="F538" s="229"/>
      <c r="G538" s="246">
        <f>ROUND(C538*E538*F538,2)</f>
        <v>0</v>
      </c>
      <c r="H538" s="239" t="s">
        <v>181</v>
      </c>
    </row>
    <row r="539" spans="1:18" s="94" customFormat="1">
      <c r="A539" s="203"/>
      <c r="C539" s="95"/>
      <c r="E539" s="175"/>
      <c r="F539" s="183" t="s">
        <v>196</v>
      </c>
      <c r="G539" s="260">
        <f>ROUND(SUBTOTAL(109,G408:G538),2)</f>
        <v>0</v>
      </c>
      <c r="H539" s="239" t="s">
        <v>181</v>
      </c>
      <c r="J539" s="109" t="s">
        <v>239</v>
      </c>
    </row>
    <row r="540" spans="1:18" s="94" customFormat="1">
      <c r="A540" s="203"/>
      <c r="C540" s="95"/>
      <c r="E540" s="175"/>
      <c r="F540" s="179"/>
      <c r="G540" s="74"/>
      <c r="H540" s="239" t="s">
        <v>183</v>
      </c>
      <c r="J540" s="109"/>
    </row>
    <row r="541" spans="1:18" s="94" customFormat="1">
      <c r="A541" s="203"/>
      <c r="C541" s="95"/>
      <c r="E541" s="175"/>
      <c r="F541" s="353" t="s">
        <v>240</v>
      </c>
      <c r="G541" s="74">
        <f>+G539+G407</f>
        <v>0</v>
      </c>
      <c r="H541" s="239" t="s">
        <v>183</v>
      </c>
      <c r="J541" s="109"/>
    </row>
    <row r="542" spans="1:18" s="94" customFormat="1">
      <c r="C542" s="95"/>
      <c r="G542" s="98"/>
      <c r="H542" s="239" t="s">
        <v>183</v>
      </c>
    </row>
    <row r="543" spans="1:18" s="94" customFormat="1">
      <c r="A543" s="206" t="s">
        <v>241</v>
      </c>
      <c r="B543" s="99"/>
      <c r="C543" s="99"/>
      <c r="D543" s="99"/>
      <c r="E543" s="99"/>
      <c r="F543" s="99"/>
      <c r="G543" s="117"/>
      <c r="H543" s="239" t="s">
        <v>178</v>
      </c>
      <c r="J543" s="130" t="s">
        <v>187</v>
      </c>
    </row>
    <row r="544" spans="1:18" s="94" customFormat="1" ht="45" customHeight="1">
      <c r="A544" s="509"/>
      <c r="B544" s="510"/>
      <c r="C544" s="510"/>
      <c r="D544" s="510"/>
      <c r="E544" s="510"/>
      <c r="F544" s="510"/>
      <c r="G544" s="511"/>
      <c r="H544" s="239" t="s">
        <v>178</v>
      </c>
      <c r="J544" s="506" t="s">
        <v>188</v>
      </c>
      <c r="K544" s="506"/>
      <c r="L544" s="506"/>
      <c r="M544" s="506"/>
      <c r="N544" s="506"/>
      <c r="O544" s="506"/>
      <c r="P544" s="506"/>
      <c r="Q544" s="506"/>
      <c r="R544" s="506"/>
    </row>
    <row r="545" spans="1:18">
      <c r="H545" s="239" t="s">
        <v>181</v>
      </c>
    </row>
    <row r="546" spans="1:18" s="94" customFormat="1">
      <c r="A546" s="206" t="s">
        <v>242</v>
      </c>
      <c r="B546" s="102"/>
      <c r="C546" s="103"/>
      <c r="D546" s="103"/>
      <c r="E546" s="103"/>
      <c r="F546" s="103"/>
      <c r="G546" s="118"/>
      <c r="H546" s="239" t="s">
        <v>181</v>
      </c>
      <c r="J546" s="130" t="s">
        <v>187</v>
      </c>
    </row>
    <row r="547" spans="1:18" s="94" customFormat="1" ht="45" customHeight="1">
      <c r="A547" s="509"/>
      <c r="B547" s="510"/>
      <c r="C547" s="510"/>
      <c r="D547" s="510"/>
      <c r="E547" s="510"/>
      <c r="F547" s="510"/>
      <c r="G547" s="511"/>
      <c r="H547" s="239" t="s">
        <v>181</v>
      </c>
      <c r="J547" s="506" t="s">
        <v>188</v>
      </c>
      <c r="K547" s="506"/>
      <c r="L547" s="506"/>
      <c r="M547" s="506"/>
      <c r="N547" s="506"/>
      <c r="O547" s="506"/>
      <c r="P547" s="506"/>
      <c r="Q547" s="506"/>
      <c r="R547" s="506"/>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B69:C69"/>
    <mergeCell ref="B70:C70"/>
    <mergeCell ref="B71:C71"/>
    <mergeCell ref="B72:C72"/>
    <mergeCell ref="B73:C73"/>
    <mergeCell ref="B74:C74"/>
    <mergeCell ref="B75:C75"/>
    <mergeCell ref="B76:C76"/>
    <mergeCell ref="B77:C77"/>
    <mergeCell ref="B78:C78"/>
    <mergeCell ref="B79:C79"/>
    <mergeCell ref="B80:C80"/>
    <mergeCell ref="B81:C81"/>
    <mergeCell ref="B90:C90"/>
    <mergeCell ref="B91:C91"/>
    <mergeCell ref="B82:C82"/>
    <mergeCell ref="B83:C83"/>
    <mergeCell ref="B84:C84"/>
    <mergeCell ref="B85:C85"/>
    <mergeCell ref="B86:C86"/>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22:C22"/>
    <mergeCell ref="B23:C23"/>
    <mergeCell ref="B24:C24"/>
    <mergeCell ref="B25:C25"/>
    <mergeCell ref="B26:C26"/>
    <mergeCell ref="B17:C17"/>
    <mergeCell ref="B18:C18"/>
    <mergeCell ref="B19:C19"/>
    <mergeCell ref="B20:C20"/>
    <mergeCell ref="B21:C21"/>
    <mergeCell ref="B32:C32"/>
    <mergeCell ref="B33:C33"/>
    <mergeCell ref="B34:C34"/>
    <mergeCell ref="B35:C35"/>
    <mergeCell ref="B36:C36"/>
    <mergeCell ref="B27:C27"/>
    <mergeCell ref="B28:C28"/>
    <mergeCell ref="B29:C29"/>
    <mergeCell ref="B30:C30"/>
    <mergeCell ref="B31:C31"/>
    <mergeCell ref="B42:C42"/>
    <mergeCell ref="B43:C43"/>
    <mergeCell ref="B44:C44"/>
    <mergeCell ref="B45:C45"/>
    <mergeCell ref="B46:C46"/>
    <mergeCell ref="B37:C37"/>
    <mergeCell ref="B38:C38"/>
    <mergeCell ref="B39:C39"/>
    <mergeCell ref="B40:C40"/>
    <mergeCell ref="B41:C41"/>
    <mergeCell ref="B52:C52"/>
    <mergeCell ref="B53:C53"/>
    <mergeCell ref="B54:C54"/>
    <mergeCell ref="B55:C55"/>
    <mergeCell ref="B56:C56"/>
    <mergeCell ref="B47:C47"/>
    <mergeCell ref="B48:C48"/>
    <mergeCell ref="B49:C49"/>
    <mergeCell ref="B50:C50"/>
    <mergeCell ref="B51:C51"/>
    <mergeCell ref="B67:C67"/>
    <mergeCell ref="B68:C68"/>
    <mergeCell ref="B62:C62"/>
    <mergeCell ref="B63:C63"/>
    <mergeCell ref="B64:C64"/>
    <mergeCell ref="B65:C65"/>
    <mergeCell ref="B66:C66"/>
    <mergeCell ref="B57:C57"/>
    <mergeCell ref="B58:C58"/>
    <mergeCell ref="B59:C59"/>
    <mergeCell ref="B60:C60"/>
    <mergeCell ref="B61:C6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view="pageBreakPreview" zoomScaleNormal="100" zoomScaleSheetLayoutView="100" workbookViewId="0">
      <selection activeCell="A5" sqref="A5"/>
    </sheetView>
  </sheetViews>
  <sheetFormatPr defaultColWidth="9.140625" defaultRowHeight="14.45"/>
  <cols>
    <col min="1" max="1" width="42.28515625" style="8" customWidth="1"/>
    <col min="2" max="5" width="16.42578125" style="8" customWidth="1"/>
    <col min="6" max="6" width="16.7109375" style="8" customWidth="1"/>
    <col min="7" max="7" width="11" hidden="1" customWidth="1"/>
    <col min="8" max="8" width="2.42578125" style="8" customWidth="1"/>
    <col min="9" max="16384" width="9.140625" style="8"/>
  </cols>
  <sheetData>
    <row r="1" spans="1:7" ht="29.25" customHeight="1">
      <c r="A1" s="504" t="s">
        <v>167</v>
      </c>
      <c r="B1" s="504"/>
      <c r="C1" s="504"/>
      <c r="D1" s="504"/>
      <c r="E1" s="504"/>
      <c r="F1" s="8">
        <f>+'Section A'!B2</f>
        <v>0</v>
      </c>
      <c r="G1" s="50" t="s">
        <v>176</v>
      </c>
    </row>
    <row r="2" spans="1:7" ht="41.25" customHeight="1">
      <c r="A2" s="505" t="s">
        <v>243</v>
      </c>
      <c r="B2" s="505"/>
      <c r="C2" s="505"/>
      <c r="D2" s="505"/>
      <c r="E2" s="505"/>
      <c r="F2" s="505"/>
      <c r="G2" s="8" t="s">
        <v>183</v>
      </c>
    </row>
    <row r="3" spans="1:7" ht="7.5" customHeight="1">
      <c r="A3" s="13"/>
      <c r="B3" s="13"/>
      <c r="C3" s="13"/>
      <c r="D3" s="13"/>
      <c r="E3" s="13"/>
      <c r="F3" s="13"/>
      <c r="G3" t="s">
        <v>183</v>
      </c>
    </row>
    <row r="4" spans="1:7" ht="26.45">
      <c r="A4" s="204" t="s">
        <v>244</v>
      </c>
      <c r="B4" s="204" t="s">
        <v>205</v>
      </c>
      <c r="C4" s="204" t="s">
        <v>204</v>
      </c>
      <c r="D4" s="204" t="s">
        <v>214</v>
      </c>
      <c r="E4" s="204" t="s">
        <v>174</v>
      </c>
      <c r="F4" s="252" t="s">
        <v>245</v>
      </c>
      <c r="G4" s="238" t="s">
        <v>183</v>
      </c>
    </row>
    <row r="5" spans="1:7" s="94" customFormat="1">
      <c r="A5" s="200"/>
      <c r="B5" s="229"/>
      <c r="C5" s="229"/>
      <c r="D5" s="231"/>
      <c r="E5" s="229"/>
      <c r="F5" s="74">
        <f t="shared" ref="F5:F36" si="0">ROUND(+B5*D5*E5,2)</f>
        <v>0</v>
      </c>
      <c r="G5" s="106" t="s">
        <v>178</v>
      </c>
    </row>
    <row r="6" spans="1:7" s="94" customFormat="1">
      <c r="A6" s="374"/>
      <c r="B6" s="229"/>
      <c r="C6" s="229"/>
      <c r="D6" s="231"/>
      <c r="E6" s="229"/>
      <c r="F6" s="74">
        <f t="shared" si="0"/>
        <v>0</v>
      </c>
      <c r="G6" s="106" t="s">
        <v>178</v>
      </c>
    </row>
    <row r="7" spans="1:7" s="94" customFormat="1">
      <c r="A7" s="374"/>
      <c r="B7" s="229"/>
      <c r="C7" s="229"/>
      <c r="D7" s="231"/>
      <c r="E7" s="229"/>
      <c r="F7" s="74">
        <f t="shared" si="0"/>
        <v>0</v>
      </c>
      <c r="G7" s="106" t="s">
        <v>178</v>
      </c>
    </row>
    <row r="8" spans="1:7" s="94" customFormat="1" hidden="1">
      <c r="A8" s="374"/>
      <c r="B8" s="229"/>
      <c r="C8" s="229"/>
      <c r="D8" s="231"/>
      <c r="E8" s="229"/>
      <c r="F8" s="74">
        <f t="shared" si="0"/>
        <v>0</v>
      </c>
      <c r="G8" s="106" t="s">
        <v>178</v>
      </c>
    </row>
    <row r="9" spans="1:7" s="94" customFormat="1" hidden="1">
      <c r="A9" s="374"/>
      <c r="B9" s="229"/>
      <c r="C9" s="229"/>
      <c r="D9" s="231"/>
      <c r="E9" s="229"/>
      <c r="F9" s="74">
        <f t="shared" si="0"/>
        <v>0</v>
      </c>
      <c r="G9" s="106" t="s">
        <v>178</v>
      </c>
    </row>
    <row r="10" spans="1:7" s="94" customFormat="1" hidden="1">
      <c r="A10" s="374"/>
      <c r="B10" s="229"/>
      <c r="C10" s="229"/>
      <c r="D10" s="231"/>
      <c r="E10" s="229"/>
      <c r="F10" s="74">
        <f t="shared" si="0"/>
        <v>0</v>
      </c>
      <c r="G10" s="106" t="s">
        <v>178</v>
      </c>
    </row>
    <row r="11" spans="1:7" s="94" customFormat="1" hidden="1">
      <c r="A11" s="374"/>
      <c r="B11" s="229"/>
      <c r="C11" s="229"/>
      <c r="D11" s="231"/>
      <c r="E11" s="229"/>
      <c r="F11" s="74">
        <f t="shared" si="0"/>
        <v>0</v>
      </c>
      <c r="G11" s="106" t="s">
        <v>178</v>
      </c>
    </row>
    <row r="12" spans="1:7" s="94" customFormat="1" hidden="1">
      <c r="A12" s="374"/>
      <c r="B12" s="229"/>
      <c r="C12" s="229"/>
      <c r="D12" s="231"/>
      <c r="E12" s="229"/>
      <c r="F12" s="74">
        <f t="shared" si="0"/>
        <v>0</v>
      </c>
      <c r="G12" s="106" t="s">
        <v>178</v>
      </c>
    </row>
    <row r="13" spans="1:7" s="94" customFormat="1" hidden="1">
      <c r="A13" s="374"/>
      <c r="B13" s="229"/>
      <c r="C13" s="229"/>
      <c r="D13" s="231"/>
      <c r="E13" s="229"/>
      <c r="F13" s="74">
        <f t="shared" si="0"/>
        <v>0</v>
      </c>
      <c r="G13" s="106" t="s">
        <v>178</v>
      </c>
    </row>
    <row r="14" spans="1:7" s="94" customFormat="1" hidden="1">
      <c r="A14" s="374"/>
      <c r="B14" s="229"/>
      <c r="C14" s="229"/>
      <c r="D14" s="231"/>
      <c r="E14" s="229"/>
      <c r="F14" s="74">
        <f t="shared" si="0"/>
        <v>0</v>
      </c>
      <c r="G14" s="106" t="s">
        <v>178</v>
      </c>
    </row>
    <row r="15" spans="1:7" s="94" customFormat="1" hidden="1">
      <c r="A15" s="374"/>
      <c r="B15" s="229"/>
      <c r="C15" s="229"/>
      <c r="D15" s="231"/>
      <c r="E15" s="229"/>
      <c r="F15" s="74">
        <f t="shared" si="0"/>
        <v>0</v>
      </c>
      <c r="G15" s="106" t="s">
        <v>178</v>
      </c>
    </row>
    <row r="16" spans="1:7" s="94" customFormat="1" hidden="1">
      <c r="A16" s="374"/>
      <c r="B16" s="229"/>
      <c r="C16" s="229"/>
      <c r="D16" s="231"/>
      <c r="E16" s="229"/>
      <c r="F16" s="74">
        <f t="shared" si="0"/>
        <v>0</v>
      </c>
      <c r="G16" s="106" t="s">
        <v>178</v>
      </c>
    </row>
    <row r="17" spans="1:7" s="94" customFormat="1" hidden="1">
      <c r="A17" s="374"/>
      <c r="B17" s="229"/>
      <c r="C17" s="229"/>
      <c r="D17" s="231"/>
      <c r="E17" s="229"/>
      <c r="F17" s="74">
        <f t="shared" si="0"/>
        <v>0</v>
      </c>
      <c r="G17" s="106" t="s">
        <v>178</v>
      </c>
    </row>
    <row r="18" spans="1:7" s="94" customFormat="1" hidden="1">
      <c r="A18" s="374"/>
      <c r="B18" s="229"/>
      <c r="C18" s="229"/>
      <c r="D18" s="231"/>
      <c r="E18" s="229"/>
      <c r="F18" s="74">
        <f t="shared" si="0"/>
        <v>0</v>
      </c>
      <c r="G18" s="106" t="s">
        <v>178</v>
      </c>
    </row>
    <row r="19" spans="1:7" s="94" customFormat="1" hidden="1">
      <c r="A19" s="374"/>
      <c r="B19" s="229"/>
      <c r="C19" s="229"/>
      <c r="D19" s="231"/>
      <c r="E19" s="229"/>
      <c r="F19" s="74">
        <f t="shared" si="0"/>
        <v>0</v>
      </c>
      <c r="G19" s="106" t="s">
        <v>178</v>
      </c>
    </row>
    <row r="20" spans="1:7" s="94" customFormat="1" hidden="1">
      <c r="A20" s="374"/>
      <c r="B20" s="229"/>
      <c r="C20" s="229"/>
      <c r="D20" s="231"/>
      <c r="E20" s="229"/>
      <c r="F20" s="74">
        <f t="shared" si="0"/>
        <v>0</v>
      </c>
      <c r="G20" s="106" t="s">
        <v>178</v>
      </c>
    </row>
    <row r="21" spans="1:7" s="94" customFormat="1" hidden="1">
      <c r="A21" s="374"/>
      <c r="B21" s="229"/>
      <c r="C21" s="229"/>
      <c r="D21" s="231"/>
      <c r="E21" s="229"/>
      <c r="F21" s="74">
        <f t="shared" si="0"/>
        <v>0</v>
      </c>
      <c r="G21" s="106" t="s">
        <v>178</v>
      </c>
    </row>
    <row r="22" spans="1:7" s="94" customFormat="1" hidden="1">
      <c r="A22" s="374"/>
      <c r="B22" s="229"/>
      <c r="C22" s="229"/>
      <c r="D22" s="231"/>
      <c r="E22" s="229"/>
      <c r="F22" s="74">
        <f t="shared" si="0"/>
        <v>0</v>
      </c>
      <c r="G22" s="106" t="s">
        <v>178</v>
      </c>
    </row>
    <row r="23" spans="1:7" s="94" customFormat="1" hidden="1">
      <c r="A23" s="374"/>
      <c r="B23" s="229"/>
      <c r="C23" s="229"/>
      <c r="D23" s="231"/>
      <c r="E23" s="229"/>
      <c r="F23" s="74">
        <f t="shared" si="0"/>
        <v>0</v>
      </c>
      <c r="G23" s="106" t="s">
        <v>178</v>
      </c>
    </row>
    <row r="24" spans="1:7" s="94" customFormat="1" hidden="1">
      <c r="A24" s="374"/>
      <c r="B24" s="229"/>
      <c r="C24" s="229"/>
      <c r="D24" s="231"/>
      <c r="E24" s="229"/>
      <c r="F24" s="74">
        <f t="shared" si="0"/>
        <v>0</v>
      </c>
      <c r="G24" s="106" t="s">
        <v>178</v>
      </c>
    </row>
    <row r="25" spans="1:7" s="94" customFormat="1" hidden="1">
      <c r="A25" s="374"/>
      <c r="B25" s="229"/>
      <c r="C25" s="229"/>
      <c r="D25" s="231"/>
      <c r="E25" s="229"/>
      <c r="F25" s="74">
        <f t="shared" si="0"/>
        <v>0</v>
      </c>
      <c r="G25" s="106" t="s">
        <v>178</v>
      </c>
    </row>
    <row r="26" spans="1:7" s="94" customFormat="1" hidden="1">
      <c r="A26" s="374"/>
      <c r="B26" s="229"/>
      <c r="C26" s="229"/>
      <c r="D26" s="231"/>
      <c r="E26" s="229"/>
      <c r="F26" s="74">
        <f t="shared" si="0"/>
        <v>0</v>
      </c>
      <c r="G26" s="106" t="s">
        <v>178</v>
      </c>
    </row>
    <row r="27" spans="1:7" s="94" customFormat="1" hidden="1">
      <c r="A27" s="374"/>
      <c r="B27" s="229"/>
      <c r="C27" s="229"/>
      <c r="D27" s="231"/>
      <c r="E27" s="229"/>
      <c r="F27" s="74">
        <f t="shared" si="0"/>
        <v>0</v>
      </c>
      <c r="G27" s="106" t="s">
        <v>178</v>
      </c>
    </row>
    <row r="28" spans="1:7" s="94" customFormat="1" hidden="1">
      <c r="A28" s="374"/>
      <c r="B28" s="229"/>
      <c r="C28" s="229"/>
      <c r="D28" s="231"/>
      <c r="E28" s="229"/>
      <c r="F28" s="74">
        <f t="shared" si="0"/>
        <v>0</v>
      </c>
      <c r="G28" s="106" t="s">
        <v>178</v>
      </c>
    </row>
    <row r="29" spans="1:7" s="94" customFormat="1" hidden="1">
      <c r="A29" s="374"/>
      <c r="B29" s="229"/>
      <c r="C29" s="229"/>
      <c r="D29" s="231"/>
      <c r="E29" s="229"/>
      <c r="F29" s="74">
        <f t="shared" si="0"/>
        <v>0</v>
      </c>
      <c r="G29" s="106" t="s">
        <v>178</v>
      </c>
    </row>
    <row r="30" spans="1:7" s="94" customFormat="1" hidden="1">
      <c r="A30" s="374"/>
      <c r="B30" s="229"/>
      <c r="C30" s="229"/>
      <c r="D30" s="231"/>
      <c r="E30" s="229"/>
      <c r="F30" s="74">
        <f t="shared" si="0"/>
        <v>0</v>
      </c>
      <c r="G30" s="106" t="s">
        <v>178</v>
      </c>
    </row>
    <row r="31" spans="1:7" s="94" customFormat="1" hidden="1">
      <c r="A31" s="374"/>
      <c r="B31" s="229"/>
      <c r="C31" s="229"/>
      <c r="D31" s="231"/>
      <c r="E31" s="229"/>
      <c r="F31" s="74">
        <f t="shared" si="0"/>
        <v>0</v>
      </c>
      <c r="G31" s="106" t="s">
        <v>178</v>
      </c>
    </row>
    <row r="32" spans="1:7" s="94" customFormat="1" hidden="1">
      <c r="A32" s="374"/>
      <c r="B32" s="229"/>
      <c r="C32" s="229"/>
      <c r="D32" s="231"/>
      <c r="E32" s="229"/>
      <c r="F32" s="74">
        <f t="shared" si="0"/>
        <v>0</v>
      </c>
      <c r="G32" s="106" t="s">
        <v>178</v>
      </c>
    </row>
    <row r="33" spans="1:7" s="94" customFormat="1" hidden="1">
      <c r="A33" s="374"/>
      <c r="B33" s="229"/>
      <c r="C33" s="229"/>
      <c r="D33" s="231"/>
      <c r="E33" s="229"/>
      <c r="F33" s="74">
        <f t="shared" si="0"/>
        <v>0</v>
      </c>
      <c r="G33" s="106" t="s">
        <v>178</v>
      </c>
    </row>
    <row r="34" spans="1:7" s="94" customFormat="1" hidden="1">
      <c r="A34" s="374"/>
      <c r="B34" s="229"/>
      <c r="C34" s="229"/>
      <c r="D34" s="231"/>
      <c r="E34" s="229"/>
      <c r="F34" s="74">
        <f t="shared" si="0"/>
        <v>0</v>
      </c>
      <c r="G34" s="106" t="s">
        <v>178</v>
      </c>
    </row>
    <row r="35" spans="1:7" s="94" customFormat="1" hidden="1">
      <c r="A35" s="374"/>
      <c r="B35" s="229"/>
      <c r="C35" s="229"/>
      <c r="D35" s="231"/>
      <c r="E35" s="229"/>
      <c r="F35" s="74">
        <f t="shared" si="0"/>
        <v>0</v>
      </c>
      <c r="G35" s="106" t="s">
        <v>178</v>
      </c>
    </row>
    <row r="36" spans="1:7" s="94" customFormat="1" hidden="1">
      <c r="A36" s="374"/>
      <c r="B36" s="229"/>
      <c r="C36" s="229"/>
      <c r="D36" s="231"/>
      <c r="E36" s="229"/>
      <c r="F36" s="74">
        <f t="shared" si="0"/>
        <v>0</v>
      </c>
      <c r="G36" s="106" t="s">
        <v>178</v>
      </c>
    </row>
    <row r="37" spans="1:7" s="94" customFormat="1" hidden="1">
      <c r="A37" s="374"/>
      <c r="B37" s="229"/>
      <c r="C37" s="229"/>
      <c r="D37" s="231"/>
      <c r="E37" s="229"/>
      <c r="F37" s="74">
        <f t="shared" ref="F37:F68" si="1">ROUND(+B37*D37*E37,2)</f>
        <v>0</v>
      </c>
      <c r="G37" s="106" t="s">
        <v>178</v>
      </c>
    </row>
    <row r="38" spans="1:7" s="94" customFormat="1" hidden="1">
      <c r="A38" s="374"/>
      <c r="B38" s="229"/>
      <c r="C38" s="229"/>
      <c r="D38" s="231"/>
      <c r="E38" s="229"/>
      <c r="F38" s="74">
        <f t="shared" si="1"/>
        <v>0</v>
      </c>
      <c r="G38" s="106" t="s">
        <v>178</v>
      </c>
    </row>
    <row r="39" spans="1:7" s="94" customFormat="1" hidden="1">
      <c r="A39" s="374"/>
      <c r="B39" s="229"/>
      <c r="C39" s="229"/>
      <c r="D39" s="231"/>
      <c r="E39" s="229"/>
      <c r="F39" s="74">
        <f t="shared" si="1"/>
        <v>0</v>
      </c>
      <c r="G39" s="106" t="s">
        <v>178</v>
      </c>
    </row>
    <row r="40" spans="1:7" s="94" customFormat="1" hidden="1">
      <c r="A40" s="374"/>
      <c r="B40" s="229"/>
      <c r="C40" s="229"/>
      <c r="D40" s="231"/>
      <c r="E40" s="229"/>
      <c r="F40" s="74">
        <f t="shared" si="1"/>
        <v>0</v>
      </c>
      <c r="G40" s="106" t="s">
        <v>178</v>
      </c>
    </row>
    <row r="41" spans="1:7" s="94" customFormat="1" hidden="1">
      <c r="A41" s="374"/>
      <c r="B41" s="229"/>
      <c r="C41" s="229"/>
      <c r="D41" s="231"/>
      <c r="E41" s="229"/>
      <c r="F41" s="74">
        <f t="shared" si="1"/>
        <v>0</v>
      </c>
      <c r="G41" s="106" t="s">
        <v>178</v>
      </c>
    </row>
    <row r="42" spans="1:7" s="94" customFormat="1" hidden="1">
      <c r="A42" s="374"/>
      <c r="B42" s="229"/>
      <c r="C42" s="229"/>
      <c r="D42" s="231"/>
      <c r="E42" s="229"/>
      <c r="F42" s="74">
        <f t="shared" si="1"/>
        <v>0</v>
      </c>
      <c r="G42" s="106" t="s">
        <v>178</v>
      </c>
    </row>
    <row r="43" spans="1:7" s="94" customFormat="1" hidden="1">
      <c r="A43" s="374"/>
      <c r="B43" s="229"/>
      <c r="C43" s="229"/>
      <c r="D43" s="231"/>
      <c r="E43" s="229"/>
      <c r="F43" s="74">
        <f t="shared" si="1"/>
        <v>0</v>
      </c>
      <c r="G43" s="106" t="s">
        <v>178</v>
      </c>
    </row>
    <row r="44" spans="1:7" s="94" customFormat="1" hidden="1">
      <c r="A44" s="374"/>
      <c r="B44" s="229"/>
      <c r="C44" s="229"/>
      <c r="D44" s="231"/>
      <c r="E44" s="229"/>
      <c r="F44" s="74">
        <f t="shared" si="1"/>
        <v>0</v>
      </c>
      <c r="G44" s="106" t="s">
        <v>178</v>
      </c>
    </row>
    <row r="45" spans="1:7" s="94" customFormat="1" hidden="1">
      <c r="A45" s="374"/>
      <c r="B45" s="229"/>
      <c r="C45" s="229"/>
      <c r="D45" s="231"/>
      <c r="E45" s="229"/>
      <c r="F45" s="74">
        <f t="shared" si="1"/>
        <v>0</v>
      </c>
      <c r="G45" s="106" t="s">
        <v>178</v>
      </c>
    </row>
    <row r="46" spans="1:7" s="94" customFormat="1" hidden="1">
      <c r="A46" s="374"/>
      <c r="B46" s="229"/>
      <c r="C46" s="229"/>
      <c r="D46" s="231"/>
      <c r="E46" s="229"/>
      <c r="F46" s="74">
        <f t="shared" si="1"/>
        <v>0</v>
      </c>
      <c r="G46" s="106" t="s">
        <v>178</v>
      </c>
    </row>
    <row r="47" spans="1:7" s="94" customFormat="1" hidden="1">
      <c r="A47" s="374"/>
      <c r="B47" s="229"/>
      <c r="C47" s="229"/>
      <c r="D47" s="231"/>
      <c r="E47" s="229"/>
      <c r="F47" s="74">
        <f t="shared" si="1"/>
        <v>0</v>
      </c>
      <c r="G47" s="106" t="s">
        <v>178</v>
      </c>
    </row>
    <row r="48" spans="1:7" s="94" customFormat="1" hidden="1">
      <c r="A48" s="374"/>
      <c r="B48" s="229"/>
      <c r="C48" s="229"/>
      <c r="D48" s="231"/>
      <c r="E48" s="229"/>
      <c r="F48" s="74">
        <f t="shared" si="1"/>
        <v>0</v>
      </c>
      <c r="G48" s="106" t="s">
        <v>178</v>
      </c>
    </row>
    <row r="49" spans="1:7" s="94" customFormat="1" hidden="1">
      <c r="A49" s="374"/>
      <c r="B49" s="229"/>
      <c r="C49" s="229"/>
      <c r="D49" s="231"/>
      <c r="E49" s="229"/>
      <c r="F49" s="74">
        <f t="shared" si="1"/>
        <v>0</v>
      </c>
      <c r="G49" s="106" t="s">
        <v>178</v>
      </c>
    </row>
    <row r="50" spans="1:7" s="94" customFormat="1" hidden="1">
      <c r="A50" s="374"/>
      <c r="B50" s="229"/>
      <c r="C50" s="229"/>
      <c r="D50" s="231"/>
      <c r="E50" s="229"/>
      <c r="F50" s="74">
        <f t="shared" si="1"/>
        <v>0</v>
      </c>
      <c r="G50" s="106" t="s">
        <v>178</v>
      </c>
    </row>
    <row r="51" spans="1:7" s="94" customFormat="1" hidden="1">
      <c r="A51" s="374"/>
      <c r="B51" s="229"/>
      <c r="C51" s="229"/>
      <c r="D51" s="231"/>
      <c r="E51" s="229"/>
      <c r="F51" s="74">
        <f t="shared" si="1"/>
        <v>0</v>
      </c>
      <c r="G51" s="106" t="s">
        <v>178</v>
      </c>
    </row>
    <row r="52" spans="1:7" s="94" customFormat="1" hidden="1">
      <c r="A52" s="374"/>
      <c r="B52" s="229"/>
      <c r="C52" s="229"/>
      <c r="D52" s="231"/>
      <c r="E52" s="229"/>
      <c r="F52" s="74">
        <f t="shared" si="1"/>
        <v>0</v>
      </c>
      <c r="G52" s="106" t="s">
        <v>178</v>
      </c>
    </row>
    <row r="53" spans="1:7" s="94" customFormat="1" hidden="1">
      <c r="A53" s="374"/>
      <c r="B53" s="229"/>
      <c r="C53" s="229"/>
      <c r="D53" s="231"/>
      <c r="E53" s="229"/>
      <c r="F53" s="74">
        <f t="shared" si="1"/>
        <v>0</v>
      </c>
      <c r="G53" s="106" t="s">
        <v>178</v>
      </c>
    </row>
    <row r="54" spans="1:7" s="94" customFormat="1" hidden="1">
      <c r="A54" s="374"/>
      <c r="B54" s="229"/>
      <c r="C54" s="229"/>
      <c r="D54" s="231"/>
      <c r="E54" s="229"/>
      <c r="F54" s="74">
        <f t="shared" si="1"/>
        <v>0</v>
      </c>
      <c r="G54" s="106" t="s">
        <v>178</v>
      </c>
    </row>
    <row r="55" spans="1:7" s="94" customFormat="1" hidden="1">
      <c r="A55" s="374"/>
      <c r="B55" s="229"/>
      <c r="C55" s="229"/>
      <c r="D55" s="231"/>
      <c r="E55" s="229"/>
      <c r="F55" s="74">
        <f t="shared" si="1"/>
        <v>0</v>
      </c>
      <c r="G55" s="106" t="s">
        <v>178</v>
      </c>
    </row>
    <row r="56" spans="1:7" s="94" customFormat="1" hidden="1">
      <c r="A56" s="374"/>
      <c r="B56" s="229"/>
      <c r="C56" s="229"/>
      <c r="D56" s="231"/>
      <c r="E56" s="229"/>
      <c r="F56" s="74">
        <f t="shared" si="1"/>
        <v>0</v>
      </c>
      <c r="G56" s="106" t="s">
        <v>178</v>
      </c>
    </row>
    <row r="57" spans="1:7" s="94" customFormat="1" hidden="1">
      <c r="A57" s="374"/>
      <c r="B57" s="229"/>
      <c r="C57" s="229"/>
      <c r="D57" s="231"/>
      <c r="E57" s="229"/>
      <c r="F57" s="74">
        <f t="shared" si="1"/>
        <v>0</v>
      </c>
      <c r="G57" s="106" t="s">
        <v>178</v>
      </c>
    </row>
    <row r="58" spans="1:7" s="94" customFormat="1" hidden="1">
      <c r="A58" s="374"/>
      <c r="B58" s="229"/>
      <c r="C58" s="229"/>
      <c r="D58" s="231"/>
      <c r="E58" s="229"/>
      <c r="F58" s="74">
        <f t="shared" si="1"/>
        <v>0</v>
      </c>
      <c r="G58" s="106" t="s">
        <v>178</v>
      </c>
    </row>
    <row r="59" spans="1:7" s="94" customFormat="1" hidden="1">
      <c r="A59" s="374"/>
      <c r="B59" s="229"/>
      <c r="C59" s="229"/>
      <c r="D59" s="231"/>
      <c r="E59" s="229"/>
      <c r="F59" s="74">
        <f t="shared" si="1"/>
        <v>0</v>
      </c>
      <c r="G59" s="106" t="s">
        <v>178</v>
      </c>
    </row>
    <row r="60" spans="1:7" s="94" customFormat="1" hidden="1">
      <c r="A60" s="374"/>
      <c r="B60" s="229"/>
      <c r="C60" s="229"/>
      <c r="D60" s="231"/>
      <c r="E60" s="229"/>
      <c r="F60" s="74">
        <f t="shared" si="1"/>
        <v>0</v>
      </c>
      <c r="G60" s="106" t="s">
        <v>178</v>
      </c>
    </row>
    <row r="61" spans="1:7" s="94" customFormat="1" hidden="1">
      <c r="A61" s="374"/>
      <c r="B61" s="229"/>
      <c r="C61" s="229"/>
      <c r="D61" s="231"/>
      <c r="E61" s="229"/>
      <c r="F61" s="74">
        <f t="shared" si="1"/>
        <v>0</v>
      </c>
      <c r="G61" s="106" t="s">
        <v>178</v>
      </c>
    </row>
    <row r="62" spans="1:7" s="94" customFormat="1" hidden="1">
      <c r="A62" s="374"/>
      <c r="B62" s="229"/>
      <c r="C62" s="229"/>
      <c r="D62" s="231"/>
      <c r="E62" s="229"/>
      <c r="F62" s="74">
        <f t="shared" si="1"/>
        <v>0</v>
      </c>
      <c r="G62" s="106" t="s">
        <v>178</v>
      </c>
    </row>
    <row r="63" spans="1:7" s="94" customFormat="1" hidden="1">
      <c r="A63" s="374"/>
      <c r="B63" s="229"/>
      <c r="C63" s="229"/>
      <c r="D63" s="231"/>
      <c r="E63" s="229"/>
      <c r="F63" s="74">
        <f t="shared" si="1"/>
        <v>0</v>
      </c>
      <c r="G63" s="106" t="s">
        <v>178</v>
      </c>
    </row>
    <row r="64" spans="1:7" s="94" customFormat="1" hidden="1">
      <c r="A64" s="374"/>
      <c r="B64" s="229"/>
      <c r="C64" s="229"/>
      <c r="D64" s="231"/>
      <c r="E64" s="229"/>
      <c r="F64" s="74">
        <f t="shared" si="1"/>
        <v>0</v>
      </c>
      <c r="G64" s="106" t="s">
        <v>178</v>
      </c>
    </row>
    <row r="65" spans="1:7" s="94" customFormat="1" hidden="1">
      <c r="A65" s="374"/>
      <c r="B65" s="229"/>
      <c r="C65" s="229"/>
      <c r="D65" s="231"/>
      <c r="E65" s="229"/>
      <c r="F65" s="74">
        <f t="shared" si="1"/>
        <v>0</v>
      </c>
      <c r="G65" s="106" t="s">
        <v>178</v>
      </c>
    </row>
    <row r="66" spans="1:7" s="94" customFormat="1" hidden="1">
      <c r="A66" s="374"/>
      <c r="B66" s="229"/>
      <c r="C66" s="229"/>
      <c r="D66" s="231"/>
      <c r="E66" s="229"/>
      <c r="F66" s="74">
        <f t="shared" si="1"/>
        <v>0</v>
      </c>
      <c r="G66" s="106" t="s">
        <v>178</v>
      </c>
    </row>
    <row r="67" spans="1:7" s="94" customFormat="1" hidden="1">
      <c r="A67" s="374"/>
      <c r="B67" s="229"/>
      <c r="C67" s="229"/>
      <c r="D67" s="231"/>
      <c r="E67" s="229"/>
      <c r="F67" s="74">
        <f t="shared" si="1"/>
        <v>0</v>
      </c>
      <c r="G67" s="106" t="s">
        <v>178</v>
      </c>
    </row>
    <row r="68" spans="1:7" s="94" customFormat="1" hidden="1">
      <c r="A68" s="374"/>
      <c r="B68" s="229"/>
      <c r="C68" s="229"/>
      <c r="D68" s="231"/>
      <c r="E68" s="229"/>
      <c r="F68" s="74">
        <f t="shared" si="1"/>
        <v>0</v>
      </c>
      <c r="G68" s="106" t="s">
        <v>178</v>
      </c>
    </row>
    <row r="69" spans="1:7" s="94" customFormat="1" hidden="1">
      <c r="A69" s="374"/>
      <c r="B69" s="229"/>
      <c r="C69" s="229"/>
      <c r="D69" s="231"/>
      <c r="E69" s="229"/>
      <c r="F69" s="74">
        <f t="shared" ref="F69:F100" si="2">ROUND(+B69*D69*E69,2)</f>
        <v>0</v>
      </c>
      <c r="G69" s="106" t="s">
        <v>178</v>
      </c>
    </row>
    <row r="70" spans="1:7" s="94" customFormat="1" hidden="1">
      <c r="A70" s="374"/>
      <c r="B70" s="229"/>
      <c r="C70" s="229"/>
      <c r="D70" s="231"/>
      <c r="E70" s="229"/>
      <c r="F70" s="74">
        <f t="shared" si="2"/>
        <v>0</v>
      </c>
      <c r="G70" s="106" t="s">
        <v>178</v>
      </c>
    </row>
    <row r="71" spans="1:7" s="94" customFormat="1" hidden="1">
      <c r="A71" s="374"/>
      <c r="B71" s="229"/>
      <c r="C71" s="229"/>
      <c r="D71" s="231"/>
      <c r="E71" s="229"/>
      <c r="F71" s="74">
        <f t="shared" si="2"/>
        <v>0</v>
      </c>
      <c r="G71" s="106" t="s">
        <v>178</v>
      </c>
    </row>
    <row r="72" spans="1:7" s="94" customFormat="1" hidden="1">
      <c r="A72" s="374"/>
      <c r="B72" s="229"/>
      <c r="C72" s="229"/>
      <c r="D72" s="231"/>
      <c r="E72" s="229"/>
      <c r="F72" s="74">
        <f t="shared" si="2"/>
        <v>0</v>
      </c>
      <c r="G72" s="106" t="s">
        <v>178</v>
      </c>
    </row>
    <row r="73" spans="1:7" s="94" customFormat="1" hidden="1">
      <c r="A73" s="374"/>
      <c r="B73" s="229"/>
      <c r="C73" s="229"/>
      <c r="D73" s="231"/>
      <c r="E73" s="229"/>
      <c r="F73" s="74">
        <f t="shared" si="2"/>
        <v>0</v>
      </c>
      <c r="G73" s="106" t="s">
        <v>178</v>
      </c>
    </row>
    <row r="74" spans="1:7" s="94" customFormat="1" hidden="1">
      <c r="A74" s="374"/>
      <c r="B74" s="229"/>
      <c r="C74" s="229"/>
      <c r="D74" s="231"/>
      <c r="E74" s="229"/>
      <c r="F74" s="74">
        <f t="shared" si="2"/>
        <v>0</v>
      </c>
      <c r="G74" s="106" t="s">
        <v>178</v>
      </c>
    </row>
    <row r="75" spans="1:7" s="94" customFormat="1" hidden="1">
      <c r="A75" s="374"/>
      <c r="B75" s="229"/>
      <c r="C75" s="229"/>
      <c r="D75" s="231"/>
      <c r="E75" s="229"/>
      <c r="F75" s="74">
        <f t="shared" si="2"/>
        <v>0</v>
      </c>
      <c r="G75" s="106" t="s">
        <v>178</v>
      </c>
    </row>
    <row r="76" spans="1:7" s="94" customFormat="1" hidden="1">
      <c r="A76" s="374"/>
      <c r="B76" s="229"/>
      <c r="C76" s="229"/>
      <c r="D76" s="231"/>
      <c r="E76" s="229"/>
      <c r="F76" s="74">
        <f t="shared" si="2"/>
        <v>0</v>
      </c>
      <c r="G76" s="106" t="s">
        <v>178</v>
      </c>
    </row>
    <row r="77" spans="1:7" s="94" customFormat="1" hidden="1">
      <c r="A77" s="374"/>
      <c r="B77" s="229"/>
      <c r="C77" s="229"/>
      <c r="D77" s="231"/>
      <c r="E77" s="229"/>
      <c r="F77" s="74">
        <f t="shared" si="2"/>
        <v>0</v>
      </c>
      <c r="G77" s="106" t="s">
        <v>178</v>
      </c>
    </row>
    <row r="78" spans="1:7" s="94" customFormat="1" hidden="1">
      <c r="A78" s="374"/>
      <c r="B78" s="229"/>
      <c r="C78" s="229"/>
      <c r="D78" s="231"/>
      <c r="E78" s="229"/>
      <c r="F78" s="74">
        <f t="shared" si="2"/>
        <v>0</v>
      </c>
      <c r="G78" s="106" t="s">
        <v>178</v>
      </c>
    </row>
    <row r="79" spans="1:7" s="94" customFormat="1" hidden="1">
      <c r="A79" s="374"/>
      <c r="B79" s="229"/>
      <c r="C79" s="229"/>
      <c r="D79" s="231"/>
      <c r="E79" s="229"/>
      <c r="F79" s="74">
        <f t="shared" si="2"/>
        <v>0</v>
      </c>
      <c r="G79" s="106" t="s">
        <v>178</v>
      </c>
    </row>
    <row r="80" spans="1:7" s="94" customFormat="1" hidden="1">
      <c r="A80" s="374"/>
      <c r="B80" s="229"/>
      <c r="C80" s="229"/>
      <c r="D80" s="231"/>
      <c r="E80" s="229"/>
      <c r="F80" s="74">
        <f t="shared" si="2"/>
        <v>0</v>
      </c>
      <c r="G80" s="106" t="s">
        <v>178</v>
      </c>
    </row>
    <row r="81" spans="1:7" s="94" customFormat="1" hidden="1">
      <c r="A81" s="374"/>
      <c r="B81" s="229"/>
      <c r="C81" s="229"/>
      <c r="D81" s="231"/>
      <c r="E81" s="229"/>
      <c r="F81" s="74">
        <f t="shared" si="2"/>
        <v>0</v>
      </c>
      <c r="G81" s="106" t="s">
        <v>178</v>
      </c>
    </row>
    <row r="82" spans="1:7" s="94" customFormat="1" hidden="1">
      <c r="A82" s="374"/>
      <c r="B82" s="229"/>
      <c r="C82" s="229"/>
      <c r="D82" s="231"/>
      <c r="E82" s="229"/>
      <c r="F82" s="74">
        <f t="shared" si="2"/>
        <v>0</v>
      </c>
      <c r="G82" s="106" t="s">
        <v>178</v>
      </c>
    </row>
    <row r="83" spans="1:7" s="94" customFormat="1" hidden="1">
      <c r="A83" s="374"/>
      <c r="B83" s="229"/>
      <c r="C83" s="229"/>
      <c r="D83" s="231"/>
      <c r="E83" s="229"/>
      <c r="F83" s="74">
        <f t="shared" si="2"/>
        <v>0</v>
      </c>
      <c r="G83" s="106" t="s">
        <v>178</v>
      </c>
    </row>
    <row r="84" spans="1:7" s="94" customFormat="1" hidden="1">
      <c r="A84" s="374"/>
      <c r="B84" s="229"/>
      <c r="C84" s="229"/>
      <c r="D84" s="231"/>
      <c r="E84" s="229"/>
      <c r="F84" s="74">
        <f t="shared" si="2"/>
        <v>0</v>
      </c>
      <c r="G84" s="106" t="s">
        <v>178</v>
      </c>
    </row>
    <row r="85" spans="1:7" s="94" customFormat="1" hidden="1">
      <c r="A85" s="374"/>
      <c r="B85" s="229"/>
      <c r="C85" s="229"/>
      <c r="D85" s="231"/>
      <c r="E85" s="229"/>
      <c r="F85" s="74">
        <f t="shared" si="2"/>
        <v>0</v>
      </c>
      <c r="G85" s="106" t="s">
        <v>178</v>
      </c>
    </row>
    <row r="86" spans="1:7" s="94" customFormat="1" hidden="1">
      <c r="A86" s="374"/>
      <c r="B86" s="229"/>
      <c r="C86" s="229"/>
      <c r="D86" s="231"/>
      <c r="E86" s="229"/>
      <c r="F86" s="74">
        <f t="shared" si="2"/>
        <v>0</v>
      </c>
      <c r="G86" s="106" t="s">
        <v>178</v>
      </c>
    </row>
    <row r="87" spans="1:7" s="94" customFormat="1" hidden="1">
      <c r="A87" s="374"/>
      <c r="B87" s="229"/>
      <c r="C87" s="229"/>
      <c r="D87" s="231"/>
      <c r="E87" s="229"/>
      <c r="F87" s="74">
        <f t="shared" si="2"/>
        <v>0</v>
      </c>
      <c r="G87" s="106" t="s">
        <v>178</v>
      </c>
    </row>
    <row r="88" spans="1:7" s="94" customFormat="1" hidden="1">
      <c r="A88" s="374"/>
      <c r="B88" s="229"/>
      <c r="C88" s="229"/>
      <c r="D88" s="231"/>
      <c r="E88" s="229"/>
      <c r="F88" s="74">
        <f t="shared" si="2"/>
        <v>0</v>
      </c>
      <c r="G88" s="106" t="s">
        <v>178</v>
      </c>
    </row>
    <row r="89" spans="1:7" s="94" customFormat="1" hidden="1">
      <c r="A89" s="374"/>
      <c r="B89" s="229"/>
      <c r="C89" s="229"/>
      <c r="D89" s="231"/>
      <c r="E89" s="229"/>
      <c r="F89" s="74">
        <f t="shared" si="2"/>
        <v>0</v>
      </c>
      <c r="G89" s="106" t="s">
        <v>178</v>
      </c>
    </row>
    <row r="90" spans="1:7" s="94" customFormat="1" hidden="1">
      <c r="A90" s="374"/>
      <c r="B90" s="229"/>
      <c r="C90" s="229"/>
      <c r="D90" s="231"/>
      <c r="E90" s="229"/>
      <c r="F90" s="74">
        <f t="shared" si="2"/>
        <v>0</v>
      </c>
      <c r="G90" s="106" t="s">
        <v>178</v>
      </c>
    </row>
    <row r="91" spans="1:7" s="94" customFormat="1" hidden="1">
      <c r="A91" s="374"/>
      <c r="B91" s="229"/>
      <c r="C91" s="229"/>
      <c r="D91" s="231"/>
      <c r="E91" s="229"/>
      <c r="F91" s="74">
        <f t="shared" si="2"/>
        <v>0</v>
      </c>
      <c r="G91" s="106" t="s">
        <v>178</v>
      </c>
    </row>
    <row r="92" spans="1:7" s="94" customFormat="1" hidden="1">
      <c r="A92" s="374"/>
      <c r="B92" s="229"/>
      <c r="C92" s="229"/>
      <c r="D92" s="231"/>
      <c r="E92" s="229"/>
      <c r="F92" s="74">
        <f t="shared" si="2"/>
        <v>0</v>
      </c>
      <c r="G92" s="106" t="s">
        <v>178</v>
      </c>
    </row>
    <row r="93" spans="1:7" s="94" customFormat="1" hidden="1">
      <c r="A93" s="374"/>
      <c r="B93" s="229"/>
      <c r="C93" s="229"/>
      <c r="D93" s="231"/>
      <c r="E93" s="229"/>
      <c r="F93" s="74">
        <f t="shared" si="2"/>
        <v>0</v>
      </c>
      <c r="G93" s="106" t="s">
        <v>178</v>
      </c>
    </row>
    <row r="94" spans="1:7" s="94" customFormat="1" hidden="1">
      <c r="A94" s="374"/>
      <c r="B94" s="229"/>
      <c r="C94" s="229"/>
      <c r="D94" s="231"/>
      <c r="E94" s="229"/>
      <c r="F94" s="74">
        <f t="shared" si="2"/>
        <v>0</v>
      </c>
      <c r="G94" s="106" t="s">
        <v>178</v>
      </c>
    </row>
    <row r="95" spans="1:7" s="94" customFormat="1" hidden="1">
      <c r="A95" s="374"/>
      <c r="B95" s="229"/>
      <c r="C95" s="229"/>
      <c r="D95" s="231"/>
      <c r="E95" s="229"/>
      <c r="F95" s="74">
        <f t="shared" si="2"/>
        <v>0</v>
      </c>
      <c r="G95" s="106" t="s">
        <v>178</v>
      </c>
    </row>
    <row r="96" spans="1:7" s="94" customFormat="1" hidden="1">
      <c r="A96" s="374"/>
      <c r="B96" s="229"/>
      <c r="C96" s="229"/>
      <c r="D96" s="231"/>
      <c r="E96" s="229"/>
      <c r="F96" s="74">
        <f t="shared" si="2"/>
        <v>0</v>
      </c>
      <c r="G96" s="106" t="s">
        <v>178</v>
      </c>
    </row>
    <row r="97" spans="1:7" s="94" customFormat="1" hidden="1">
      <c r="A97" s="374"/>
      <c r="B97" s="229"/>
      <c r="C97" s="229"/>
      <c r="D97" s="231"/>
      <c r="E97" s="229"/>
      <c r="F97" s="74">
        <f t="shared" si="2"/>
        <v>0</v>
      </c>
      <c r="G97" s="106" t="s">
        <v>178</v>
      </c>
    </row>
    <row r="98" spans="1:7" s="94" customFormat="1" hidden="1">
      <c r="A98" s="374"/>
      <c r="B98" s="229"/>
      <c r="C98" s="229"/>
      <c r="D98" s="231"/>
      <c r="E98" s="229"/>
      <c r="F98" s="74">
        <f t="shared" si="2"/>
        <v>0</v>
      </c>
      <c r="G98" s="106" t="s">
        <v>178</v>
      </c>
    </row>
    <row r="99" spans="1:7" s="94" customFormat="1" hidden="1">
      <c r="A99" s="374"/>
      <c r="B99" s="229"/>
      <c r="C99" s="229"/>
      <c r="D99" s="231"/>
      <c r="E99" s="229"/>
      <c r="F99" s="74">
        <f t="shared" si="2"/>
        <v>0</v>
      </c>
      <c r="G99" s="106" t="s">
        <v>178</v>
      </c>
    </row>
    <row r="100" spans="1:7" s="94" customFormat="1" hidden="1">
      <c r="A100" s="374"/>
      <c r="B100" s="229"/>
      <c r="C100" s="229"/>
      <c r="D100" s="231"/>
      <c r="E100" s="229"/>
      <c r="F100" s="74">
        <f t="shared" si="2"/>
        <v>0</v>
      </c>
      <c r="G100" s="106" t="s">
        <v>178</v>
      </c>
    </row>
    <row r="101" spans="1:7" s="94" customFormat="1" hidden="1">
      <c r="A101" s="374"/>
      <c r="B101" s="229"/>
      <c r="C101" s="229"/>
      <c r="D101" s="231"/>
      <c r="E101" s="229"/>
      <c r="F101" s="74">
        <f t="shared" ref="F101:F132" si="3">ROUND(+B101*D101*E101,2)</f>
        <v>0</v>
      </c>
      <c r="G101" s="106" t="s">
        <v>178</v>
      </c>
    </row>
    <row r="102" spans="1:7" s="94" customFormat="1" hidden="1">
      <c r="A102" s="374"/>
      <c r="B102" s="229"/>
      <c r="C102" s="229"/>
      <c r="D102" s="231"/>
      <c r="E102" s="229"/>
      <c r="F102" s="74">
        <f t="shared" si="3"/>
        <v>0</v>
      </c>
      <c r="G102" s="106" t="s">
        <v>178</v>
      </c>
    </row>
    <row r="103" spans="1:7" s="94" customFormat="1" hidden="1">
      <c r="A103" s="374"/>
      <c r="B103" s="229"/>
      <c r="C103" s="229"/>
      <c r="D103" s="231"/>
      <c r="E103" s="229"/>
      <c r="F103" s="74">
        <f t="shared" si="3"/>
        <v>0</v>
      </c>
      <c r="G103" s="106" t="s">
        <v>178</v>
      </c>
    </row>
    <row r="104" spans="1:7" s="94" customFormat="1" hidden="1">
      <c r="A104" s="374"/>
      <c r="B104" s="229"/>
      <c r="C104" s="229"/>
      <c r="D104" s="231"/>
      <c r="E104" s="229"/>
      <c r="F104" s="74">
        <f t="shared" si="3"/>
        <v>0</v>
      </c>
      <c r="G104" s="106" t="s">
        <v>178</v>
      </c>
    </row>
    <row r="105" spans="1:7" s="94" customFormat="1" hidden="1">
      <c r="A105" s="374"/>
      <c r="B105" s="229"/>
      <c r="C105" s="229"/>
      <c r="D105" s="231"/>
      <c r="E105" s="229"/>
      <c r="F105" s="74">
        <f t="shared" si="3"/>
        <v>0</v>
      </c>
      <c r="G105" s="106" t="s">
        <v>178</v>
      </c>
    </row>
    <row r="106" spans="1:7" s="94" customFormat="1" hidden="1">
      <c r="A106" s="374"/>
      <c r="B106" s="229"/>
      <c r="C106" s="229"/>
      <c r="D106" s="231"/>
      <c r="E106" s="229"/>
      <c r="F106" s="74">
        <f t="shared" si="3"/>
        <v>0</v>
      </c>
      <c r="G106" s="106" t="s">
        <v>178</v>
      </c>
    </row>
    <row r="107" spans="1:7" s="94" customFormat="1" hidden="1">
      <c r="A107" s="374"/>
      <c r="B107" s="229"/>
      <c r="C107" s="229"/>
      <c r="D107" s="231"/>
      <c r="E107" s="229"/>
      <c r="F107" s="74">
        <f t="shared" si="3"/>
        <v>0</v>
      </c>
      <c r="G107" s="106" t="s">
        <v>178</v>
      </c>
    </row>
    <row r="108" spans="1:7" s="94" customFormat="1" hidden="1">
      <c r="A108" s="374"/>
      <c r="B108" s="229"/>
      <c r="C108" s="229"/>
      <c r="D108" s="231"/>
      <c r="E108" s="229"/>
      <c r="F108" s="74">
        <f t="shared" si="3"/>
        <v>0</v>
      </c>
      <c r="G108" s="106" t="s">
        <v>178</v>
      </c>
    </row>
    <row r="109" spans="1:7" s="94" customFormat="1" hidden="1">
      <c r="A109" s="374"/>
      <c r="B109" s="229"/>
      <c r="C109" s="229"/>
      <c r="D109" s="231"/>
      <c r="E109" s="229"/>
      <c r="F109" s="74">
        <f t="shared" si="3"/>
        <v>0</v>
      </c>
      <c r="G109" s="106" t="s">
        <v>178</v>
      </c>
    </row>
    <row r="110" spans="1:7" s="94" customFormat="1" hidden="1">
      <c r="A110" s="374"/>
      <c r="B110" s="229"/>
      <c r="C110" s="229"/>
      <c r="D110" s="231"/>
      <c r="E110" s="229"/>
      <c r="F110" s="74">
        <f t="shared" si="3"/>
        <v>0</v>
      </c>
      <c r="G110" s="106" t="s">
        <v>178</v>
      </c>
    </row>
    <row r="111" spans="1:7" s="94" customFormat="1" hidden="1">
      <c r="A111" s="374"/>
      <c r="B111" s="229"/>
      <c r="C111" s="229"/>
      <c r="D111" s="231"/>
      <c r="E111" s="229"/>
      <c r="F111" s="74">
        <f t="shared" si="3"/>
        <v>0</v>
      </c>
      <c r="G111" s="106" t="s">
        <v>178</v>
      </c>
    </row>
    <row r="112" spans="1:7" s="94" customFormat="1" hidden="1">
      <c r="A112" s="374"/>
      <c r="B112" s="229"/>
      <c r="C112" s="229"/>
      <c r="D112" s="231"/>
      <c r="E112" s="229"/>
      <c r="F112" s="74">
        <f t="shared" si="3"/>
        <v>0</v>
      </c>
      <c r="G112" s="106" t="s">
        <v>178</v>
      </c>
    </row>
    <row r="113" spans="1:7" s="94" customFormat="1" hidden="1">
      <c r="A113" s="374"/>
      <c r="B113" s="229"/>
      <c r="C113" s="229"/>
      <c r="D113" s="231"/>
      <c r="E113" s="229"/>
      <c r="F113" s="74">
        <f t="shared" si="3"/>
        <v>0</v>
      </c>
      <c r="G113" s="106" t="s">
        <v>178</v>
      </c>
    </row>
    <row r="114" spans="1:7" s="94" customFormat="1" hidden="1">
      <c r="A114" s="374"/>
      <c r="B114" s="229"/>
      <c r="C114" s="229"/>
      <c r="D114" s="231"/>
      <c r="E114" s="229"/>
      <c r="F114" s="74">
        <f t="shared" si="3"/>
        <v>0</v>
      </c>
      <c r="G114" s="106" t="s">
        <v>178</v>
      </c>
    </row>
    <row r="115" spans="1:7" s="94" customFormat="1" hidden="1">
      <c r="A115" s="374"/>
      <c r="B115" s="229"/>
      <c r="C115" s="229"/>
      <c r="D115" s="231"/>
      <c r="E115" s="229"/>
      <c r="F115" s="74">
        <f t="shared" si="3"/>
        <v>0</v>
      </c>
      <c r="G115" s="106" t="s">
        <v>178</v>
      </c>
    </row>
    <row r="116" spans="1:7" s="94" customFormat="1" hidden="1">
      <c r="A116" s="374"/>
      <c r="B116" s="229"/>
      <c r="C116" s="229"/>
      <c r="D116" s="231"/>
      <c r="E116" s="229"/>
      <c r="F116" s="74">
        <f t="shared" si="3"/>
        <v>0</v>
      </c>
      <c r="G116" s="106" t="s">
        <v>178</v>
      </c>
    </row>
    <row r="117" spans="1:7" s="94" customFormat="1" hidden="1">
      <c r="A117" s="374"/>
      <c r="B117" s="229"/>
      <c r="C117" s="229"/>
      <c r="D117" s="231"/>
      <c r="E117" s="229"/>
      <c r="F117" s="74">
        <f t="shared" si="3"/>
        <v>0</v>
      </c>
      <c r="G117" s="106" t="s">
        <v>178</v>
      </c>
    </row>
    <row r="118" spans="1:7" s="94" customFormat="1" hidden="1">
      <c r="A118" s="374"/>
      <c r="B118" s="229"/>
      <c r="C118" s="229"/>
      <c r="D118" s="231"/>
      <c r="E118" s="229"/>
      <c r="F118" s="74">
        <f t="shared" si="3"/>
        <v>0</v>
      </c>
      <c r="G118" s="106" t="s">
        <v>178</v>
      </c>
    </row>
    <row r="119" spans="1:7" s="94" customFormat="1" hidden="1">
      <c r="A119" s="374"/>
      <c r="B119" s="229"/>
      <c r="C119" s="229"/>
      <c r="D119" s="231"/>
      <c r="E119" s="229"/>
      <c r="F119" s="74">
        <f t="shared" si="3"/>
        <v>0</v>
      </c>
      <c r="G119" s="106" t="s">
        <v>178</v>
      </c>
    </row>
    <row r="120" spans="1:7" s="94" customFormat="1" hidden="1">
      <c r="A120" s="374"/>
      <c r="B120" s="229"/>
      <c r="C120" s="229"/>
      <c r="D120" s="231"/>
      <c r="E120" s="229"/>
      <c r="F120" s="74">
        <f t="shared" si="3"/>
        <v>0</v>
      </c>
      <c r="G120" s="106" t="s">
        <v>178</v>
      </c>
    </row>
    <row r="121" spans="1:7" s="94" customFormat="1" hidden="1">
      <c r="A121" s="374"/>
      <c r="B121" s="229"/>
      <c r="C121" s="229"/>
      <c r="D121" s="231"/>
      <c r="E121" s="229"/>
      <c r="F121" s="74">
        <f t="shared" si="3"/>
        <v>0</v>
      </c>
      <c r="G121" s="106" t="s">
        <v>178</v>
      </c>
    </row>
    <row r="122" spans="1:7" s="94" customFormat="1" hidden="1">
      <c r="A122" s="374"/>
      <c r="B122" s="229"/>
      <c r="C122" s="229"/>
      <c r="D122" s="231"/>
      <c r="E122" s="229"/>
      <c r="F122" s="74">
        <f t="shared" si="3"/>
        <v>0</v>
      </c>
      <c r="G122" s="106" t="s">
        <v>178</v>
      </c>
    </row>
    <row r="123" spans="1:7" s="94" customFormat="1" hidden="1">
      <c r="A123" s="374"/>
      <c r="B123" s="229"/>
      <c r="C123" s="229"/>
      <c r="D123" s="231"/>
      <c r="E123" s="229"/>
      <c r="F123" s="74">
        <f t="shared" si="3"/>
        <v>0</v>
      </c>
      <c r="G123" s="106" t="s">
        <v>178</v>
      </c>
    </row>
    <row r="124" spans="1:7" s="94" customFormat="1" hidden="1">
      <c r="A124" s="374"/>
      <c r="B124" s="229"/>
      <c r="C124" s="229"/>
      <c r="D124" s="231"/>
      <c r="E124" s="229"/>
      <c r="F124" s="74">
        <f t="shared" si="3"/>
        <v>0</v>
      </c>
      <c r="G124" s="106" t="s">
        <v>178</v>
      </c>
    </row>
    <row r="125" spans="1:7" s="94" customFormat="1" hidden="1">
      <c r="A125" s="374"/>
      <c r="B125" s="229"/>
      <c r="C125" s="229"/>
      <c r="D125" s="231"/>
      <c r="E125" s="229"/>
      <c r="F125" s="74">
        <f t="shared" si="3"/>
        <v>0</v>
      </c>
      <c r="G125" s="106" t="s">
        <v>178</v>
      </c>
    </row>
    <row r="126" spans="1:7" s="94" customFormat="1" hidden="1">
      <c r="A126" s="374"/>
      <c r="B126" s="229"/>
      <c r="C126" s="229"/>
      <c r="D126" s="231"/>
      <c r="E126" s="229"/>
      <c r="F126" s="74">
        <f t="shared" si="3"/>
        <v>0</v>
      </c>
      <c r="G126" s="106" t="s">
        <v>178</v>
      </c>
    </row>
    <row r="127" spans="1:7" s="94" customFormat="1" hidden="1">
      <c r="A127" s="374"/>
      <c r="B127" s="229"/>
      <c r="C127" s="229"/>
      <c r="D127" s="231"/>
      <c r="E127" s="229"/>
      <c r="F127" s="74">
        <f t="shared" si="3"/>
        <v>0</v>
      </c>
      <c r="G127" s="106" t="s">
        <v>178</v>
      </c>
    </row>
    <row r="128" spans="1:7" s="94" customFormat="1" hidden="1">
      <c r="A128" s="374"/>
      <c r="B128" s="229"/>
      <c r="C128" s="229"/>
      <c r="D128" s="231"/>
      <c r="E128" s="229"/>
      <c r="F128" s="74">
        <f t="shared" si="3"/>
        <v>0</v>
      </c>
      <c r="G128" s="106" t="s">
        <v>178</v>
      </c>
    </row>
    <row r="129" spans="1:9" s="94" customFormat="1" hidden="1">
      <c r="A129" s="374"/>
      <c r="B129" s="229"/>
      <c r="C129" s="229"/>
      <c r="D129" s="231"/>
      <c r="E129" s="229"/>
      <c r="F129" s="74">
        <f t="shared" si="3"/>
        <v>0</v>
      </c>
      <c r="G129" s="106" t="s">
        <v>178</v>
      </c>
    </row>
    <row r="130" spans="1:9" s="94" customFormat="1" hidden="1">
      <c r="A130" s="374"/>
      <c r="B130" s="229"/>
      <c r="C130" s="229"/>
      <c r="D130" s="231"/>
      <c r="E130" s="229"/>
      <c r="F130" s="74">
        <f t="shared" si="3"/>
        <v>0</v>
      </c>
      <c r="G130" s="106" t="s">
        <v>178</v>
      </c>
    </row>
    <row r="131" spans="1:9" s="94" customFormat="1" hidden="1">
      <c r="A131" s="374"/>
      <c r="B131" s="229"/>
      <c r="C131" s="229"/>
      <c r="D131" s="231"/>
      <c r="E131" s="229"/>
      <c r="F131" s="74">
        <f t="shared" si="3"/>
        <v>0</v>
      </c>
      <c r="G131" s="106" t="s">
        <v>178</v>
      </c>
    </row>
    <row r="132" spans="1:9" s="94" customFormat="1" hidden="1">
      <c r="A132" s="374"/>
      <c r="B132" s="229"/>
      <c r="C132" s="229"/>
      <c r="D132" s="231"/>
      <c r="E132" s="229"/>
      <c r="F132" s="74">
        <f t="shared" si="3"/>
        <v>0</v>
      </c>
      <c r="G132" s="106" t="s">
        <v>178</v>
      </c>
    </row>
    <row r="133" spans="1:9" s="94" customFormat="1" hidden="1">
      <c r="A133" s="374"/>
      <c r="B133" s="229"/>
      <c r="C133" s="229"/>
      <c r="D133" s="231"/>
      <c r="E133" s="229"/>
      <c r="F133" s="74">
        <f t="shared" ref="F133:F134" si="4">ROUND(+B133*D133*E133,2)</f>
        <v>0</v>
      </c>
      <c r="G133" s="106" t="s">
        <v>178</v>
      </c>
    </row>
    <row r="134" spans="1:9" s="94" customFormat="1">
      <c r="A134" s="374"/>
      <c r="B134" s="229"/>
      <c r="C134" s="229"/>
      <c r="D134" s="231"/>
      <c r="E134" s="229"/>
      <c r="F134" s="246">
        <f t="shared" si="4"/>
        <v>0</v>
      </c>
      <c r="G134" s="106" t="s">
        <v>178</v>
      </c>
    </row>
    <row r="135" spans="1:9" s="94" customFormat="1">
      <c r="A135" s="373"/>
      <c r="B135" s="83"/>
      <c r="C135" s="83"/>
      <c r="D135" s="176"/>
      <c r="E135" s="186" t="s">
        <v>179</v>
      </c>
      <c r="F135" s="260">
        <f>ROUND(SUBTOTAL(109,F5:F134),2)</f>
        <v>0</v>
      </c>
      <c r="G135" s="106" t="s">
        <v>178</v>
      </c>
      <c r="I135" s="109" t="s">
        <v>195</v>
      </c>
    </row>
    <row r="136" spans="1:9" s="94" customFormat="1">
      <c r="A136" s="373"/>
      <c r="B136" s="83"/>
      <c r="C136" s="83"/>
      <c r="D136" s="124"/>
      <c r="E136" s="83"/>
      <c r="F136" s="251"/>
      <c r="G136" s="106" t="s">
        <v>181</v>
      </c>
    </row>
    <row r="137" spans="1:9" s="94" customFormat="1">
      <c r="A137" s="374"/>
      <c r="B137" s="229"/>
      <c r="C137" s="229"/>
      <c r="D137" s="231"/>
      <c r="E137" s="229"/>
      <c r="F137" s="74">
        <f t="shared" ref="F137:F168" si="5">ROUND(+B137*D137*E137,2)</f>
        <v>0</v>
      </c>
      <c r="G137" s="106" t="s">
        <v>181</v>
      </c>
    </row>
    <row r="138" spans="1:9" s="94" customFormat="1">
      <c r="A138" s="374"/>
      <c r="B138" s="229"/>
      <c r="C138" s="229"/>
      <c r="D138" s="231"/>
      <c r="E138" s="229"/>
      <c r="F138" s="74">
        <f t="shared" si="5"/>
        <v>0</v>
      </c>
      <c r="G138" s="106" t="s">
        <v>181</v>
      </c>
    </row>
    <row r="139" spans="1:9" s="94" customFormat="1">
      <c r="A139" s="374"/>
      <c r="B139" s="229"/>
      <c r="C139" s="229"/>
      <c r="D139" s="231"/>
      <c r="E139" s="229"/>
      <c r="F139" s="74">
        <f t="shared" si="5"/>
        <v>0</v>
      </c>
      <c r="G139" s="106" t="s">
        <v>181</v>
      </c>
    </row>
    <row r="140" spans="1:9" s="94" customFormat="1" hidden="1">
      <c r="A140" s="374"/>
      <c r="B140" s="229"/>
      <c r="C140" s="229"/>
      <c r="D140" s="231"/>
      <c r="E140" s="229"/>
      <c r="F140" s="74">
        <f t="shared" si="5"/>
        <v>0</v>
      </c>
      <c r="G140" s="106" t="s">
        <v>181</v>
      </c>
    </row>
    <row r="141" spans="1:9" s="94" customFormat="1" hidden="1">
      <c r="A141" s="374"/>
      <c r="B141" s="229"/>
      <c r="C141" s="229"/>
      <c r="D141" s="231"/>
      <c r="E141" s="229"/>
      <c r="F141" s="74">
        <f t="shared" si="5"/>
        <v>0</v>
      </c>
      <c r="G141" s="106" t="s">
        <v>181</v>
      </c>
    </row>
    <row r="142" spans="1:9" s="94" customFormat="1" hidden="1">
      <c r="A142" s="374"/>
      <c r="B142" s="229"/>
      <c r="C142" s="229"/>
      <c r="D142" s="231"/>
      <c r="E142" s="229"/>
      <c r="F142" s="74">
        <f t="shared" si="5"/>
        <v>0</v>
      </c>
      <c r="G142" s="106" t="s">
        <v>181</v>
      </c>
    </row>
    <row r="143" spans="1:9" s="94" customFormat="1" hidden="1">
      <c r="A143" s="374"/>
      <c r="B143" s="229"/>
      <c r="C143" s="229"/>
      <c r="D143" s="231"/>
      <c r="E143" s="229"/>
      <c r="F143" s="74">
        <f t="shared" si="5"/>
        <v>0</v>
      </c>
      <c r="G143" s="106" t="s">
        <v>181</v>
      </c>
    </row>
    <row r="144" spans="1:9" s="94" customFormat="1" hidden="1">
      <c r="A144" s="374"/>
      <c r="B144" s="229"/>
      <c r="C144" s="229"/>
      <c r="D144" s="231"/>
      <c r="E144" s="229"/>
      <c r="F144" s="74">
        <f t="shared" si="5"/>
        <v>0</v>
      </c>
      <c r="G144" s="106" t="s">
        <v>181</v>
      </c>
    </row>
    <row r="145" spans="1:7" s="94" customFormat="1" hidden="1">
      <c r="A145" s="374"/>
      <c r="B145" s="229"/>
      <c r="C145" s="229"/>
      <c r="D145" s="231"/>
      <c r="E145" s="229"/>
      <c r="F145" s="74">
        <f t="shared" si="5"/>
        <v>0</v>
      </c>
      <c r="G145" s="106" t="s">
        <v>181</v>
      </c>
    </row>
    <row r="146" spans="1:7" s="94" customFormat="1" hidden="1">
      <c r="A146" s="374"/>
      <c r="B146" s="229"/>
      <c r="C146" s="229"/>
      <c r="D146" s="231"/>
      <c r="E146" s="229"/>
      <c r="F146" s="74">
        <f t="shared" si="5"/>
        <v>0</v>
      </c>
      <c r="G146" s="106" t="s">
        <v>181</v>
      </c>
    </row>
    <row r="147" spans="1:7" s="94" customFormat="1" hidden="1">
      <c r="A147" s="374"/>
      <c r="B147" s="229"/>
      <c r="C147" s="229"/>
      <c r="D147" s="231"/>
      <c r="E147" s="229"/>
      <c r="F147" s="74">
        <f t="shared" si="5"/>
        <v>0</v>
      </c>
      <c r="G147" s="106" t="s">
        <v>181</v>
      </c>
    </row>
    <row r="148" spans="1:7" s="94" customFormat="1" hidden="1">
      <c r="A148" s="374"/>
      <c r="B148" s="229"/>
      <c r="C148" s="229"/>
      <c r="D148" s="231"/>
      <c r="E148" s="229"/>
      <c r="F148" s="74">
        <f t="shared" si="5"/>
        <v>0</v>
      </c>
      <c r="G148" s="106" t="s">
        <v>181</v>
      </c>
    </row>
    <row r="149" spans="1:7" s="94" customFormat="1" hidden="1">
      <c r="A149" s="374"/>
      <c r="B149" s="229"/>
      <c r="C149" s="229"/>
      <c r="D149" s="231"/>
      <c r="E149" s="229"/>
      <c r="F149" s="74">
        <f t="shared" si="5"/>
        <v>0</v>
      </c>
      <c r="G149" s="106" t="s">
        <v>181</v>
      </c>
    </row>
    <row r="150" spans="1:7" s="94" customFormat="1" hidden="1">
      <c r="A150" s="374"/>
      <c r="B150" s="229"/>
      <c r="C150" s="229"/>
      <c r="D150" s="231"/>
      <c r="E150" s="229"/>
      <c r="F150" s="74">
        <f t="shared" si="5"/>
        <v>0</v>
      </c>
      <c r="G150" s="106" t="s">
        <v>181</v>
      </c>
    </row>
    <row r="151" spans="1:7" s="94" customFormat="1" hidden="1">
      <c r="A151" s="374"/>
      <c r="B151" s="229"/>
      <c r="C151" s="229"/>
      <c r="D151" s="231"/>
      <c r="E151" s="229"/>
      <c r="F151" s="74">
        <f t="shared" si="5"/>
        <v>0</v>
      </c>
      <c r="G151" s="106" t="s">
        <v>181</v>
      </c>
    </row>
    <row r="152" spans="1:7" s="94" customFormat="1" hidden="1">
      <c r="A152" s="374"/>
      <c r="B152" s="229"/>
      <c r="C152" s="229"/>
      <c r="D152" s="231"/>
      <c r="E152" s="229"/>
      <c r="F152" s="74">
        <f t="shared" si="5"/>
        <v>0</v>
      </c>
      <c r="G152" s="106" t="s">
        <v>181</v>
      </c>
    </row>
    <row r="153" spans="1:7" s="94" customFormat="1" hidden="1">
      <c r="A153" s="374"/>
      <c r="B153" s="229"/>
      <c r="C153" s="229"/>
      <c r="D153" s="231"/>
      <c r="E153" s="229"/>
      <c r="F153" s="74">
        <f t="shared" si="5"/>
        <v>0</v>
      </c>
      <c r="G153" s="106" t="s">
        <v>181</v>
      </c>
    </row>
    <row r="154" spans="1:7" s="94" customFormat="1" hidden="1">
      <c r="A154" s="374"/>
      <c r="B154" s="229"/>
      <c r="C154" s="229"/>
      <c r="D154" s="231"/>
      <c r="E154" s="229"/>
      <c r="F154" s="74">
        <f t="shared" si="5"/>
        <v>0</v>
      </c>
      <c r="G154" s="106" t="s">
        <v>181</v>
      </c>
    </row>
    <row r="155" spans="1:7" s="94" customFormat="1" hidden="1">
      <c r="A155" s="374"/>
      <c r="B155" s="229"/>
      <c r="C155" s="229"/>
      <c r="D155" s="231"/>
      <c r="E155" s="229"/>
      <c r="F155" s="74">
        <f t="shared" si="5"/>
        <v>0</v>
      </c>
      <c r="G155" s="106" t="s">
        <v>181</v>
      </c>
    </row>
    <row r="156" spans="1:7" s="94" customFormat="1" hidden="1">
      <c r="A156" s="374"/>
      <c r="B156" s="229"/>
      <c r="C156" s="229"/>
      <c r="D156" s="231"/>
      <c r="E156" s="229"/>
      <c r="F156" s="74">
        <f t="shared" si="5"/>
        <v>0</v>
      </c>
      <c r="G156" s="106" t="s">
        <v>181</v>
      </c>
    </row>
    <row r="157" spans="1:7" s="94" customFormat="1" hidden="1">
      <c r="A157" s="374"/>
      <c r="B157" s="229"/>
      <c r="C157" s="229"/>
      <c r="D157" s="231"/>
      <c r="E157" s="229"/>
      <c r="F157" s="74">
        <f t="shared" si="5"/>
        <v>0</v>
      </c>
      <c r="G157" s="106" t="s">
        <v>181</v>
      </c>
    </row>
    <row r="158" spans="1:7" s="94" customFormat="1" hidden="1">
      <c r="A158" s="374"/>
      <c r="B158" s="229"/>
      <c r="C158" s="229"/>
      <c r="D158" s="231"/>
      <c r="E158" s="229"/>
      <c r="F158" s="74">
        <f t="shared" si="5"/>
        <v>0</v>
      </c>
      <c r="G158" s="106" t="s">
        <v>181</v>
      </c>
    </row>
    <row r="159" spans="1:7" s="94" customFormat="1" hidden="1">
      <c r="A159" s="374"/>
      <c r="B159" s="229"/>
      <c r="C159" s="229"/>
      <c r="D159" s="231"/>
      <c r="E159" s="229"/>
      <c r="F159" s="74">
        <f t="shared" si="5"/>
        <v>0</v>
      </c>
      <c r="G159" s="106" t="s">
        <v>181</v>
      </c>
    </row>
    <row r="160" spans="1:7" s="94" customFormat="1" hidden="1">
      <c r="A160" s="374"/>
      <c r="B160" s="229"/>
      <c r="C160" s="229"/>
      <c r="D160" s="231"/>
      <c r="E160" s="229"/>
      <c r="F160" s="74">
        <f t="shared" si="5"/>
        <v>0</v>
      </c>
      <c r="G160" s="106" t="s">
        <v>181</v>
      </c>
    </row>
    <row r="161" spans="1:7" s="94" customFormat="1" hidden="1">
      <c r="A161" s="374"/>
      <c r="B161" s="229"/>
      <c r="C161" s="229"/>
      <c r="D161" s="231"/>
      <c r="E161" s="229"/>
      <c r="F161" s="74">
        <f t="shared" si="5"/>
        <v>0</v>
      </c>
      <c r="G161" s="106" t="s">
        <v>181</v>
      </c>
    </row>
    <row r="162" spans="1:7" s="94" customFormat="1" hidden="1">
      <c r="A162" s="374"/>
      <c r="B162" s="229"/>
      <c r="C162" s="229"/>
      <c r="D162" s="231"/>
      <c r="E162" s="229"/>
      <c r="F162" s="74">
        <f t="shared" si="5"/>
        <v>0</v>
      </c>
      <c r="G162" s="106" t="s">
        <v>181</v>
      </c>
    </row>
    <row r="163" spans="1:7" s="94" customFormat="1" hidden="1">
      <c r="A163" s="374"/>
      <c r="B163" s="229"/>
      <c r="C163" s="229"/>
      <c r="D163" s="231"/>
      <c r="E163" s="229"/>
      <c r="F163" s="74">
        <f t="shared" si="5"/>
        <v>0</v>
      </c>
      <c r="G163" s="106" t="s">
        <v>181</v>
      </c>
    </row>
    <row r="164" spans="1:7" s="94" customFormat="1" hidden="1">
      <c r="A164" s="374"/>
      <c r="B164" s="229"/>
      <c r="C164" s="229"/>
      <c r="D164" s="231"/>
      <c r="E164" s="229"/>
      <c r="F164" s="74">
        <f t="shared" si="5"/>
        <v>0</v>
      </c>
      <c r="G164" s="106" t="s">
        <v>181</v>
      </c>
    </row>
    <row r="165" spans="1:7" s="94" customFormat="1" hidden="1">
      <c r="A165" s="374"/>
      <c r="B165" s="229"/>
      <c r="C165" s="229"/>
      <c r="D165" s="231"/>
      <c r="E165" s="229"/>
      <c r="F165" s="74">
        <f t="shared" si="5"/>
        <v>0</v>
      </c>
      <c r="G165" s="106" t="s">
        <v>181</v>
      </c>
    </row>
    <row r="166" spans="1:7" s="94" customFormat="1" hidden="1">
      <c r="A166" s="374"/>
      <c r="B166" s="229"/>
      <c r="C166" s="229"/>
      <c r="D166" s="231"/>
      <c r="E166" s="229"/>
      <c r="F166" s="74">
        <f t="shared" si="5"/>
        <v>0</v>
      </c>
      <c r="G166" s="106" t="s">
        <v>181</v>
      </c>
    </row>
    <row r="167" spans="1:7" s="94" customFormat="1" hidden="1">
      <c r="A167" s="374"/>
      <c r="B167" s="229"/>
      <c r="C167" s="229"/>
      <c r="D167" s="231"/>
      <c r="E167" s="229"/>
      <c r="F167" s="74">
        <f t="shared" si="5"/>
        <v>0</v>
      </c>
      <c r="G167" s="106" t="s">
        <v>181</v>
      </c>
    </row>
    <row r="168" spans="1:7" s="94" customFormat="1" hidden="1">
      <c r="A168" s="374"/>
      <c r="B168" s="229"/>
      <c r="C168" s="229"/>
      <c r="D168" s="231"/>
      <c r="E168" s="229"/>
      <c r="F168" s="74">
        <f t="shared" si="5"/>
        <v>0</v>
      </c>
      <c r="G168" s="106" t="s">
        <v>181</v>
      </c>
    </row>
    <row r="169" spans="1:7" s="94" customFormat="1" hidden="1">
      <c r="A169" s="374"/>
      <c r="B169" s="229"/>
      <c r="C169" s="229"/>
      <c r="D169" s="231"/>
      <c r="E169" s="229"/>
      <c r="F169" s="74">
        <f t="shared" ref="F169:F200" si="6">ROUND(+B169*D169*E169,2)</f>
        <v>0</v>
      </c>
      <c r="G169" s="106" t="s">
        <v>181</v>
      </c>
    </row>
    <row r="170" spans="1:7" s="94" customFormat="1" hidden="1">
      <c r="A170" s="374"/>
      <c r="B170" s="229"/>
      <c r="C170" s="229"/>
      <c r="D170" s="231"/>
      <c r="E170" s="229"/>
      <c r="F170" s="74">
        <f t="shared" si="6"/>
        <v>0</v>
      </c>
      <c r="G170" s="106" t="s">
        <v>181</v>
      </c>
    </row>
    <row r="171" spans="1:7" s="94" customFormat="1" hidden="1">
      <c r="A171" s="374"/>
      <c r="B171" s="229"/>
      <c r="C171" s="229"/>
      <c r="D171" s="231"/>
      <c r="E171" s="229"/>
      <c r="F171" s="74">
        <f t="shared" si="6"/>
        <v>0</v>
      </c>
      <c r="G171" s="106" t="s">
        <v>181</v>
      </c>
    </row>
    <row r="172" spans="1:7" s="94" customFormat="1" hidden="1">
      <c r="A172" s="374"/>
      <c r="B172" s="229"/>
      <c r="C172" s="229"/>
      <c r="D172" s="231"/>
      <c r="E172" s="229"/>
      <c r="F172" s="74">
        <f t="shared" si="6"/>
        <v>0</v>
      </c>
      <c r="G172" s="106" t="s">
        <v>181</v>
      </c>
    </row>
    <row r="173" spans="1:7" s="94" customFormat="1" hidden="1">
      <c r="A173" s="374"/>
      <c r="B173" s="229"/>
      <c r="C173" s="229"/>
      <c r="D173" s="231"/>
      <c r="E173" s="229"/>
      <c r="F173" s="74">
        <f t="shared" si="6"/>
        <v>0</v>
      </c>
      <c r="G173" s="106" t="s">
        <v>181</v>
      </c>
    </row>
    <row r="174" spans="1:7" s="94" customFormat="1" hidden="1">
      <c r="A174" s="374"/>
      <c r="B174" s="229"/>
      <c r="C174" s="229"/>
      <c r="D174" s="231"/>
      <c r="E174" s="229"/>
      <c r="F174" s="74">
        <f t="shared" si="6"/>
        <v>0</v>
      </c>
      <c r="G174" s="106" t="s">
        <v>181</v>
      </c>
    </row>
    <row r="175" spans="1:7" s="94" customFormat="1" hidden="1">
      <c r="A175" s="374"/>
      <c r="B175" s="229"/>
      <c r="C175" s="229"/>
      <c r="D175" s="231"/>
      <c r="E175" s="229"/>
      <c r="F175" s="74">
        <f t="shared" si="6"/>
        <v>0</v>
      </c>
      <c r="G175" s="106" t="s">
        <v>181</v>
      </c>
    </row>
    <row r="176" spans="1:7" s="94" customFormat="1" hidden="1">
      <c r="A176" s="374"/>
      <c r="B176" s="229"/>
      <c r="C176" s="229"/>
      <c r="D176" s="231"/>
      <c r="E176" s="229"/>
      <c r="F176" s="74">
        <f t="shared" si="6"/>
        <v>0</v>
      </c>
      <c r="G176" s="106" t="s">
        <v>181</v>
      </c>
    </row>
    <row r="177" spans="1:7" s="94" customFormat="1" hidden="1">
      <c r="A177" s="374"/>
      <c r="B177" s="229"/>
      <c r="C177" s="229"/>
      <c r="D177" s="231"/>
      <c r="E177" s="229"/>
      <c r="F177" s="74">
        <f t="shared" si="6"/>
        <v>0</v>
      </c>
      <c r="G177" s="106" t="s">
        <v>181</v>
      </c>
    </row>
    <row r="178" spans="1:7" s="94" customFormat="1" hidden="1">
      <c r="A178" s="374"/>
      <c r="B178" s="229"/>
      <c r="C178" s="229"/>
      <c r="D178" s="231"/>
      <c r="E178" s="229"/>
      <c r="F178" s="74">
        <f t="shared" si="6"/>
        <v>0</v>
      </c>
      <c r="G178" s="106" t="s">
        <v>181</v>
      </c>
    </row>
    <row r="179" spans="1:7" s="94" customFormat="1" hidden="1">
      <c r="A179" s="374"/>
      <c r="B179" s="229"/>
      <c r="C179" s="229"/>
      <c r="D179" s="231"/>
      <c r="E179" s="229"/>
      <c r="F179" s="74">
        <f t="shared" si="6"/>
        <v>0</v>
      </c>
      <c r="G179" s="106" t="s">
        <v>181</v>
      </c>
    </row>
    <row r="180" spans="1:7" s="94" customFormat="1" hidden="1">
      <c r="A180" s="374"/>
      <c r="B180" s="229"/>
      <c r="C180" s="229"/>
      <c r="D180" s="231"/>
      <c r="E180" s="229"/>
      <c r="F180" s="74">
        <f t="shared" si="6"/>
        <v>0</v>
      </c>
      <c r="G180" s="106" t="s">
        <v>181</v>
      </c>
    </row>
    <row r="181" spans="1:7" s="94" customFormat="1" hidden="1">
      <c r="A181" s="374"/>
      <c r="B181" s="229"/>
      <c r="C181" s="229"/>
      <c r="D181" s="231"/>
      <c r="E181" s="229"/>
      <c r="F181" s="74">
        <f t="shared" si="6"/>
        <v>0</v>
      </c>
      <c r="G181" s="106" t="s">
        <v>181</v>
      </c>
    </row>
    <row r="182" spans="1:7" s="94" customFormat="1" hidden="1">
      <c r="A182" s="374"/>
      <c r="B182" s="229"/>
      <c r="C182" s="229"/>
      <c r="D182" s="231"/>
      <c r="E182" s="229"/>
      <c r="F182" s="74">
        <f t="shared" si="6"/>
        <v>0</v>
      </c>
      <c r="G182" s="106" t="s">
        <v>181</v>
      </c>
    </row>
    <row r="183" spans="1:7" s="94" customFormat="1" hidden="1">
      <c r="A183" s="374"/>
      <c r="B183" s="229"/>
      <c r="C183" s="229"/>
      <c r="D183" s="231"/>
      <c r="E183" s="229"/>
      <c r="F183" s="74">
        <f t="shared" si="6"/>
        <v>0</v>
      </c>
      <c r="G183" s="106" t="s">
        <v>181</v>
      </c>
    </row>
    <row r="184" spans="1:7" s="94" customFormat="1" hidden="1">
      <c r="A184" s="374"/>
      <c r="B184" s="229"/>
      <c r="C184" s="229"/>
      <c r="D184" s="231"/>
      <c r="E184" s="229"/>
      <c r="F184" s="74">
        <f t="shared" si="6"/>
        <v>0</v>
      </c>
      <c r="G184" s="106" t="s">
        <v>181</v>
      </c>
    </row>
    <row r="185" spans="1:7" s="94" customFormat="1" hidden="1">
      <c r="A185" s="374"/>
      <c r="B185" s="229"/>
      <c r="C185" s="229"/>
      <c r="D185" s="231"/>
      <c r="E185" s="229"/>
      <c r="F185" s="74">
        <f t="shared" si="6"/>
        <v>0</v>
      </c>
      <c r="G185" s="106" t="s">
        <v>181</v>
      </c>
    </row>
    <row r="186" spans="1:7" s="94" customFormat="1" hidden="1">
      <c r="A186" s="374"/>
      <c r="B186" s="229"/>
      <c r="C186" s="229"/>
      <c r="D186" s="231"/>
      <c r="E186" s="229"/>
      <c r="F186" s="74">
        <f t="shared" si="6"/>
        <v>0</v>
      </c>
      <c r="G186" s="106" t="s">
        <v>181</v>
      </c>
    </row>
    <row r="187" spans="1:7" s="94" customFormat="1" hidden="1">
      <c r="A187" s="374"/>
      <c r="B187" s="229"/>
      <c r="C187" s="229"/>
      <c r="D187" s="231"/>
      <c r="E187" s="229"/>
      <c r="F187" s="74">
        <f t="shared" si="6"/>
        <v>0</v>
      </c>
      <c r="G187" s="106" t="s">
        <v>181</v>
      </c>
    </row>
    <row r="188" spans="1:7" s="94" customFormat="1" hidden="1">
      <c r="A188" s="374"/>
      <c r="B188" s="229"/>
      <c r="C188" s="229"/>
      <c r="D188" s="231"/>
      <c r="E188" s="229"/>
      <c r="F188" s="74">
        <f t="shared" si="6"/>
        <v>0</v>
      </c>
      <c r="G188" s="106" t="s">
        <v>181</v>
      </c>
    </row>
    <row r="189" spans="1:7" s="94" customFormat="1" hidden="1">
      <c r="A189" s="374"/>
      <c r="B189" s="229"/>
      <c r="C189" s="229"/>
      <c r="D189" s="231"/>
      <c r="E189" s="229"/>
      <c r="F189" s="74">
        <f t="shared" si="6"/>
        <v>0</v>
      </c>
      <c r="G189" s="106" t="s">
        <v>181</v>
      </c>
    </row>
    <row r="190" spans="1:7" s="94" customFormat="1" hidden="1">
      <c r="A190" s="374"/>
      <c r="B190" s="229"/>
      <c r="C190" s="229"/>
      <c r="D190" s="231"/>
      <c r="E190" s="229"/>
      <c r="F190" s="74">
        <f t="shared" si="6"/>
        <v>0</v>
      </c>
      <c r="G190" s="106" t="s">
        <v>181</v>
      </c>
    </row>
    <row r="191" spans="1:7" s="94" customFormat="1" hidden="1">
      <c r="A191" s="374"/>
      <c r="B191" s="229"/>
      <c r="C191" s="229"/>
      <c r="D191" s="231"/>
      <c r="E191" s="229"/>
      <c r="F191" s="74">
        <f t="shared" si="6"/>
        <v>0</v>
      </c>
      <c r="G191" s="106" t="s">
        <v>181</v>
      </c>
    </row>
    <row r="192" spans="1:7" s="94" customFormat="1" hidden="1">
      <c r="A192" s="374"/>
      <c r="B192" s="229"/>
      <c r="C192" s="229"/>
      <c r="D192" s="231"/>
      <c r="E192" s="229"/>
      <c r="F192" s="74">
        <f t="shared" si="6"/>
        <v>0</v>
      </c>
      <c r="G192" s="106" t="s">
        <v>181</v>
      </c>
    </row>
    <row r="193" spans="1:7" s="94" customFormat="1" hidden="1">
      <c r="A193" s="374"/>
      <c r="B193" s="229"/>
      <c r="C193" s="229"/>
      <c r="D193" s="231"/>
      <c r="E193" s="229"/>
      <c r="F193" s="74">
        <f t="shared" si="6"/>
        <v>0</v>
      </c>
      <c r="G193" s="106" t="s">
        <v>181</v>
      </c>
    </row>
    <row r="194" spans="1:7" s="94" customFormat="1" hidden="1">
      <c r="A194" s="374"/>
      <c r="B194" s="229"/>
      <c r="C194" s="229"/>
      <c r="D194" s="231"/>
      <c r="E194" s="229"/>
      <c r="F194" s="74">
        <f t="shared" si="6"/>
        <v>0</v>
      </c>
      <c r="G194" s="106" t="s">
        <v>181</v>
      </c>
    </row>
    <row r="195" spans="1:7" s="94" customFormat="1" hidden="1">
      <c r="A195" s="374"/>
      <c r="B195" s="229"/>
      <c r="C195" s="229"/>
      <c r="D195" s="231"/>
      <c r="E195" s="229"/>
      <c r="F195" s="74">
        <f t="shared" si="6"/>
        <v>0</v>
      </c>
      <c r="G195" s="106" t="s">
        <v>181</v>
      </c>
    </row>
    <row r="196" spans="1:7" s="94" customFormat="1" hidden="1">
      <c r="A196" s="374"/>
      <c r="B196" s="229"/>
      <c r="C196" s="229"/>
      <c r="D196" s="231"/>
      <c r="E196" s="229"/>
      <c r="F196" s="74">
        <f t="shared" si="6"/>
        <v>0</v>
      </c>
      <c r="G196" s="106" t="s">
        <v>181</v>
      </c>
    </row>
    <row r="197" spans="1:7" s="94" customFormat="1" hidden="1">
      <c r="A197" s="374"/>
      <c r="B197" s="229"/>
      <c r="C197" s="229"/>
      <c r="D197" s="231"/>
      <c r="E197" s="229"/>
      <c r="F197" s="74">
        <f t="shared" si="6"/>
        <v>0</v>
      </c>
      <c r="G197" s="106" t="s">
        <v>181</v>
      </c>
    </row>
    <row r="198" spans="1:7" s="94" customFormat="1" hidden="1">
      <c r="A198" s="374"/>
      <c r="B198" s="229"/>
      <c r="C198" s="229"/>
      <c r="D198" s="231"/>
      <c r="E198" s="229"/>
      <c r="F198" s="74">
        <f t="shared" si="6"/>
        <v>0</v>
      </c>
      <c r="G198" s="106" t="s">
        <v>181</v>
      </c>
    </row>
    <row r="199" spans="1:7" s="94" customFormat="1" hidden="1">
      <c r="A199" s="374"/>
      <c r="B199" s="229"/>
      <c r="C199" s="229"/>
      <c r="D199" s="231"/>
      <c r="E199" s="229"/>
      <c r="F199" s="74">
        <f t="shared" si="6"/>
        <v>0</v>
      </c>
      <c r="G199" s="106" t="s">
        <v>181</v>
      </c>
    </row>
    <row r="200" spans="1:7" s="94" customFormat="1" hidden="1">
      <c r="A200" s="374"/>
      <c r="B200" s="229"/>
      <c r="C200" s="229"/>
      <c r="D200" s="231"/>
      <c r="E200" s="229"/>
      <c r="F200" s="74">
        <f t="shared" si="6"/>
        <v>0</v>
      </c>
      <c r="G200" s="106" t="s">
        <v>181</v>
      </c>
    </row>
    <row r="201" spans="1:7" s="94" customFormat="1" hidden="1">
      <c r="A201" s="374"/>
      <c r="B201" s="229"/>
      <c r="C201" s="229"/>
      <c r="D201" s="231"/>
      <c r="E201" s="229"/>
      <c r="F201" s="74">
        <f t="shared" ref="F201:F232" si="7">ROUND(+B201*D201*E201,2)</f>
        <v>0</v>
      </c>
      <c r="G201" s="106" t="s">
        <v>181</v>
      </c>
    </row>
    <row r="202" spans="1:7" s="94" customFormat="1" hidden="1">
      <c r="A202" s="374"/>
      <c r="B202" s="229"/>
      <c r="C202" s="229"/>
      <c r="D202" s="231"/>
      <c r="E202" s="229"/>
      <c r="F202" s="74">
        <f t="shared" si="7"/>
        <v>0</v>
      </c>
      <c r="G202" s="106" t="s">
        <v>181</v>
      </c>
    </row>
    <row r="203" spans="1:7" s="94" customFormat="1" hidden="1">
      <c r="A203" s="374"/>
      <c r="B203" s="229"/>
      <c r="C203" s="229"/>
      <c r="D203" s="231"/>
      <c r="E203" s="229"/>
      <c r="F203" s="74">
        <f t="shared" si="7"/>
        <v>0</v>
      </c>
      <c r="G203" s="106" t="s">
        <v>181</v>
      </c>
    </row>
    <row r="204" spans="1:7" s="94" customFormat="1" hidden="1">
      <c r="A204" s="374"/>
      <c r="B204" s="229"/>
      <c r="C204" s="229"/>
      <c r="D204" s="231"/>
      <c r="E204" s="229"/>
      <c r="F204" s="74">
        <f t="shared" si="7"/>
        <v>0</v>
      </c>
      <c r="G204" s="106" t="s">
        <v>181</v>
      </c>
    </row>
    <row r="205" spans="1:7" s="94" customFormat="1" hidden="1">
      <c r="A205" s="374"/>
      <c r="B205" s="229"/>
      <c r="C205" s="229"/>
      <c r="D205" s="231"/>
      <c r="E205" s="229"/>
      <c r="F205" s="74">
        <f t="shared" si="7"/>
        <v>0</v>
      </c>
      <c r="G205" s="106" t="s">
        <v>181</v>
      </c>
    </row>
    <row r="206" spans="1:7" s="94" customFormat="1" hidden="1">
      <c r="A206" s="374"/>
      <c r="B206" s="229"/>
      <c r="C206" s="229"/>
      <c r="D206" s="231"/>
      <c r="E206" s="229"/>
      <c r="F206" s="74">
        <f t="shared" si="7"/>
        <v>0</v>
      </c>
      <c r="G206" s="106" t="s">
        <v>181</v>
      </c>
    </row>
    <row r="207" spans="1:7" s="94" customFormat="1" hidden="1">
      <c r="A207" s="374"/>
      <c r="B207" s="229"/>
      <c r="C207" s="229"/>
      <c r="D207" s="231"/>
      <c r="E207" s="229"/>
      <c r="F207" s="74">
        <f t="shared" si="7"/>
        <v>0</v>
      </c>
      <c r="G207" s="106" t="s">
        <v>181</v>
      </c>
    </row>
    <row r="208" spans="1:7" s="94" customFormat="1" hidden="1">
      <c r="A208" s="374"/>
      <c r="B208" s="229"/>
      <c r="C208" s="229"/>
      <c r="D208" s="231"/>
      <c r="E208" s="229"/>
      <c r="F208" s="74">
        <f t="shared" si="7"/>
        <v>0</v>
      </c>
      <c r="G208" s="106" t="s">
        <v>181</v>
      </c>
    </row>
    <row r="209" spans="1:7" s="94" customFormat="1" hidden="1">
      <c r="A209" s="374"/>
      <c r="B209" s="229"/>
      <c r="C209" s="229"/>
      <c r="D209" s="231"/>
      <c r="E209" s="229"/>
      <c r="F209" s="74">
        <f t="shared" si="7"/>
        <v>0</v>
      </c>
      <c r="G209" s="106" t="s">
        <v>181</v>
      </c>
    </row>
    <row r="210" spans="1:7" s="94" customFormat="1" hidden="1">
      <c r="A210" s="374"/>
      <c r="B210" s="229"/>
      <c r="C210" s="229"/>
      <c r="D210" s="231"/>
      <c r="E210" s="229"/>
      <c r="F210" s="74">
        <f t="shared" si="7"/>
        <v>0</v>
      </c>
      <c r="G210" s="106" t="s">
        <v>181</v>
      </c>
    </row>
    <row r="211" spans="1:7" s="94" customFormat="1" hidden="1">
      <c r="A211" s="374"/>
      <c r="B211" s="229"/>
      <c r="C211" s="229"/>
      <c r="D211" s="231"/>
      <c r="E211" s="229"/>
      <c r="F211" s="74">
        <f t="shared" si="7"/>
        <v>0</v>
      </c>
      <c r="G211" s="106" t="s">
        <v>181</v>
      </c>
    </row>
    <row r="212" spans="1:7" s="94" customFormat="1" hidden="1">
      <c r="A212" s="374"/>
      <c r="B212" s="229"/>
      <c r="C212" s="229"/>
      <c r="D212" s="231"/>
      <c r="E212" s="229"/>
      <c r="F212" s="74">
        <f t="shared" si="7"/>
        <v>0</v>
      </c>
      <c r="G212" s="106" t="s">
        <v>181</v>
      </c>
    </row>
    <row r="213" spans="1:7" s="94" customFormat="1" hidden="1">
      <c r="A213" s="374"/>
      <c r="B213" s="229"/>
      <c r="C213" s="229"/>
      <c r="D213" s="231"/>
      <c r="E213" s="229"/>
      <c r="F213" s="74">
        <f t="shared" si="7"/>
        <v>0</v>
      </c>
      <c r="G213" s="106" t="s">
        <v>181</v>
      </c>
    </row>
    <row r="214" spans="1:7" s="94" customFormat="1" hidden="1">
      <c r="A214" s="374"/>
      <c r="B214" s="229"/>
      <c r="C214" s="229"/>
      <c r="D214" s="231"/>
      <c r="E214" s="229"/>
      <c r="F214" s="74">
        <f t="shared" si="7"/>
        <v>0</v>
      </c>
      <c r="G214" s="106" t="s">
        <v>181</v>
      </c>
    </row>
    <row r="215" spans="1:7" s="94" customFormat="1" hidden="1">
      <c r="A215" s="374"/>
      <c r="B215" s="229"/>
      <c r="C215" s="229"/>
      <c r="D215" s="231"/>
      <c r="E215" s="229"/>
      <c r="F215" s="74">
        <f t="shared" si="7"/>
        <v>0</v>
      </c>
      <c r="G215" s="106" t="s">
        <v>181</v>
      </c>
    </row>
    <row r="216" spans="1:7" s="94" customFormat="1" hidden="1">
      <c r="A216" s="374"/>
      <c r="B216" s="229"/>
      <c r="C216" s="229"/>
      <c r="D216" s="231"/>
      <c r="E216" s="229"/>
      <c r="F216" s="74">
        <f t="shared" si="7"/>
        <v>0</v>
      </c>
      <c r="G216" s="106" t="s">
        <v>181</v>
      </c>
    </row>
    <row r="217" spans="1:7" s="94" customFormat="1" hidden="1">
      <c r="A217" s="374"/>
      <c r="B217" s="229"/>
      <c r="C217" s="229"/>
      <c r="D217" s="231"/>
      <c r="E217" s="229"/>
      <c r="F217" s="74">
        <f t="shared" si="7"/>
        <v>0</v>
      </c>
      <c r="G217" s="106" t="s">
        <v>181</v>
      </c>
    </row>
    <row r="218" spans="1:7" s="94" customFormat="1" hidden="1">
      <c r="A218" s="374"/>
      <c r="B218" s="229"/>
      <c r="C218" s="229"/>
      <c r="D218" s="231"/>
      <c r="E218" s="229"/>
      <c r="F218" s="74">
        <f t="shared" si="7"/>
        <v>0</v>
      </c>
      <c r="G218" s="106" t="s">
        <v>181</v>
      </c>
    </row>
    <row r="219" spans="1:7" s="94" customFormat="1" hidden="1">
      <c r="A219" s="374"/>
      <c r="B219" s="229"/>
      <c r="C219" s="229"/>
      <c r="D219" s="231"/>
      <c r="E219" s="229"/>
      <c r="F219" s="74">
        <f t="shared" si="7"/>
        <v>0</v>
      </c>
      <c r="G219" s="106" t="s">
        <v>181</v>
      </c>
    </row>
    <row r="220" spans="1:7" s="94" customFormat="1" hidden="1">
      <c r="A220" s="374"/>
      <c r="B220" s="229"/>
      <c r="C220" s="229"/>
      <c r="D220" s="231"/>
      <c r="E220" s="229"/>
      <c r="F220" s="74">
        <f t="shared" si="7"/>
        <v>0</v>
      </c>
      <c r="G220" s="106" t="s">
        <v>181</v>
      </c>
    </row>
    <row r="221" spans="1:7" s="94" customFormat="1" hidden="1">
      <c r="A221" s="374"/>
      <c r="B221" s="229"/>
      <c r="C221" s="229"/>
      <c r="D221" s="231"/>
      <c r="E221" s="229"/>
      <c r="F221" s="74">
        <f t="shared" si="7"/>
        <v>0</v>
      </c>
      <c r="G221" s="106" t="s">
        <v>181</v>
      </c>
    </row>
    <row r="222" spans="1:7" s="94" customFormat="1" hidden="1">
      <c r="A222" s="374"/>
      <c r="B222" s="229"/>
      <c r="C222" s="229"/>
      <c r="D222" s="231"/>
      <c r="E222" s="229"/>
      <c r="F222" s="74">
        <f t="shared" si="7"/>
        <v>0</v>
      </c>
      <c r="G222" s="106" t="s">
        <v>181</v>
      </c>
    </row>
    <row r="223" spans="1:7" s="94" customFormat="1" hidden="1">
      <c r="A223" s="374"/>
      <c r="B223" s="229"/>
      <c r="C223" s="229"/>
      <c r="D223" s="231"/>
      <c r="E223" s="229"/>
      <c r="F223" s="74">
        <f t="shared" si="7"/>
        <v>0</v>
      </c>
      <c r="G223" s="106" t="s">
        <v>181</v>
      </c>
    </row>
    <row r="224" spans="1:7" s="94" customFormat="1" hidden="1">
      <c r="A224" s="374"/>
      <c r="B224" s="229"/>
      <c r="C224" s="229"/>
      <c r="D224" s="231"/>
      <c r="E224" s="229"/>
      <c r="F224" s="74">
        <f t="shared" si="7"/>
        <v>0</v>
      </c>
      <c r="G224" s="106" t="s">
        <v>181</v>
      </c>
    </row>
    <row r="225" spans="1:7" s="94" customFormat="1" hidden="1">
      <c r="A225" s="374"/>
      <c r="B225" s="229"/>
      <c r="C225" s="229"/>
      <c r="D225" s="231"/>
      <c r="E225" s="229"/>
      <c r="F225" s="74">
        <f t="shared" si="7"/>
        <v>0</v>
      </c>
      <c r="G225" s="106" t="s">
        <v>181</v>
      </c>
    </row>
    <row r="226" spans="1:7" s="94" customFormat="1" hidden="1">
      <c r="A226" s="374"/>
      <c r="B226" s="229"/>
      <c r="C226" s="229"/>
      <c r="D226" s="231"/>
      <c r="E226" s="229"/>
      <c r="F226" s="74">
        <f t="shared" si="7"/>
        <v>0</v>
      </c>
      <c r="G226" s="106" t="s">
        <v>181</v>
      </c>
    </row>
    <row r="227" spans="1:7" s="94" customFormat="1" hidden="1">
      <c r="A227" s="374"/>
      <c r="B227" s="229"/>
      <c r="C227" s="229"/>
      <c r="D227" s="231"/>
      <c r="E227" s="229"/>
      <c r="F227" s="74">
        <f t="shared" si="7"/>
        <v>0</v>
      </c>
      <c r="G227" s="106" t="s">
        <v>181</v>
      </c>
    </row>
    <row r="228" spans="1:7" s="94" customFormat="1" hidden="1">
      <c r="A228" s="374"/>
      <c r="B228" s="229"/>
      <c r="C228" s="229"/>
      <c r="D228" s="231"/>
      <c r="E228" s="229"/>
      <c r="F228" s="74">
        <f t="shared" si="7"/>
        <v>0</v>
      </c>
      <c r="G228" s="106" t="s">
        <v>181</v>
      </c>
    </row>
    <row r="229" spans="1:7" s="94" customFormat="1" hidden="1">
      <c r="A229" s="374"/>
      <c r="B229" s="229"/>
      <c r="C229" s="229"/>
      <c r="D229" s="231"/>
      <c r="E229" s="229"/>
      <c r="F229" s="74">
        <f t="shared" si="7"/>
        <v>0</v>
      </c>
      <c r="G229" s="106" t="s">
        <v>181</v>
      </c>
    </row>
    <row r="230" spans="1:7" s="94" customFormat="1" hidden="1">
      <c r="A230" s="374"/>
      <c r="B230" s="229"/>
      <c r="C230" s="229"/>
      <c r="D230" s="231"/>
      <c r="E230" s="229"/>
      <c r="F230" s="74">
        <f t="shared" si="7"/>
        <v>0</v>
      </c>
      <c r="G230" s="106" t="s">
        <v>181</v>
      </c>
    </row>
    <row r="231" spans="1:7" s="94" customFormat="1" hidden="1">
      <c r="A231" s="374"/>
      <c r="B231" s="229"/>
      <c r="C231" s="229"/>
      <c r="D231" s="231"/>
      <c r="E231" s="229"/>
      <c r="F231" s="74">
        <f t="shared" si="7"/>
        <v>0</v>
      </c>
      <c r="G231" s="106" t="s">
        <v>181</v>
      </c>
    </row>
    <row r="232" spans="1:7" s="94" customFormat="1" hidden="1">
      <c r="A232" s="374"/>
      <c r="B232" s="229"/>
      <c r="C232" s="229"/>
      <c r="D232" s="231"/>
      <c r="E232" s="229"/>
      <c r="F232" s="74">
        <f t="shared" si="7"/>
        <v>0</v>
      </c>
      <c r="G232" s="106" t="s">
        <v>181</v>
      </c>
    </row>
    <row r="233" spans="1:7" s="94" customFormat="1" hidden="1">
      <c r="A233" s="374"/>
      <c r="B233" s="229"/>
      <c r="C233" s="229"/>
      <c r="D233" s="231"/>
      <c r="E233" s="229"/>
      <c r="F233" s="74">
        <f t="shared" ref="F233:F264" si="8">ROUND(+B233*D233*E233,2)</f>
        <v>0</v>
      </c>
      <c r="G233" s="106" t="s">
        <v>181</v>
      </c>
    </row>
    <row r="234" spans="1:7" s="94" customFormat="1" hidden="1">
      <c r="A234" s="374"/>
      <c r="B234" s="229"/>
      <c r="C234" s="229"/>
      <c r="D234" s="231"/>
      <c r="E234" s="229"/>
      <c r="F234" s="74">
        <f t="shared" si="8"/>
        <v>0</v>
      </c>
      <c r="G234" s="106" t="s">
        <v>181</v>
      </c>
    </row>
    <row r="235" spans="1:7" s="94" customFormat="1" hidden="1">
      <c r="A235" s="374"/>
      <c r="B235" s="229"/>
      <c r="C235" s="229"/>
      <c r="D235" s="231"/>
      <c r="E235" s="229"/>
      <c r="F235" s="74">
        <f t="shared" si="8"/>
        <v>0</v>
      </c>
      <c r="G235" s="106" t="s">
        <v>181</v>
      </c>
    </row>
    <row r="236" spans="1:7" s="94" customFormat="1" hidden="1">
      <c r="A236" s="374"/>
      <c r="B236" s="229"/>
      <c r="C236" s="229"/>
      <c r="D236" s="231"/>
      <c r="E236" s="229"/>
      <c r="F236" s="74">
        <f t="shared" si="8"/>
        <v>0</v>
      </c>
      <c r="G236" s="106" t="s">
        <v>181</v>
      </c>
    </row>
    <row r="237" spans="1:7" s="94" customFormat="1" hidden="1">
      <c r="A237" s="374"/>
      <c r="B237" s="229"/>
      <c r="C237" s="229"/>
      <c r="D237" s="231"/>
      <c r="E237" s="229"/>
      <c r="F237" s="74">
        <f t="shared" si="8"/>
        <v>0</v>
      </c>
      <c r="G237" s="106" t="s">
        <v>181</v>
      </c>
    </row>
    <row r="238" spans="1:7" s="94" customFormat="1" hidden="1">
      <c r="A238" s="374"/>
      <c r="B238" s="229"/>
      <c r="C238" s="229"/>
      <c r="D238" s="231"/>
      <c r="E238" s="229"/>
      <c r="F238" s="74">
        <f t="shared" si="8"/>
        <v>0</v>
      </c>
      <c r="G238" s="106" t="s">
        <v>181</v>
      </c>
    </row>
    <row r="239" spans="1:7" s="94" customFormat="1" hidden="1">
      <c r="A239" s="374"/>
      <c r="B239" s="229"/>
      <c r="C239" s="229"/>
      <c r="D239" s="231"/>
      <c r="E239" s="229"/>
      <c r="F239" s="74">
        <f t="shared" si="8"/>
        <v>0</v>
      </c>
      <c r="G239" s="106" t="s">
        <v>181</v>
      </c>
    </row>
    <row r="240" spans="1:7" s="94" customFormat="1" hidden="1">
      <c r="A240" s="374"/>
      <c r="B240" s="229"/>
      <c r="C240" s="229"/>
      <c r="D240" s="231"/>
      <c r="E240" s="229"/>
      <c r="F240" s="74">
        <f t="shared" si="8"/>
        <v>0</v>
      </c>
      <c r="G240" s="106" t="s">
        <v>181</v>
      </c>
    </row>
    <row r="241" spans="1:7" s="94" customFormat="1" hidden="1">
      <c r="A241" s="374"/>
      <c r="B241" s="229"/>
      <c r="C241" s="229"/>
      <c r="D241" s="231"/>
      <c r="E241" s="229"/>
      <c r="F241" s="74">
        <f t="shared" si="8"/>
        <v>0</v>
      </c>
      <c r="G241" s="106" t="s">
        <v>181</v>
      </c>
    </row>
    <row r="242" spans="1:7" s="94" customFormat="1" hidden="1">
      <c r="A242" s="374"/>
      <c r="B242" s="229"/>
      <c r="C242" s="229"/>
      <c r="D242" s="231"/>
      <c r="E242" s="229"/>
      <c r="F242" s="74">
        <f t="shared" si="8"/>
        <v>0</v>
      </c>
      <c r="G242" s="106" t="s">
        <v>181</v>
      </c>
    </row>
    <row r="243" spans="1:7" s="94" customFormat="1" hidden="1">
      <c r="A243" s="374"/>
      <c r="B243" s="229"/>
      <c r="C243" s="229"/>
      <c r="D243" s="231"/>
      <c r="E243" s="229"/>
      <c r="F243" s="74">
        <f t="shared" si="8"/>
        <v>0</v>
      </c>
      <c r="G243" s="106" t="s">
        <v>181</v>
      </c>
    </row>
    <row r="244" spans="1:7" s="94" customFormat="1" hidden="1">
      <c r="A244" s="374"/>
      <c r="B244" s="229"/>
      <c r="C244" s="229"/>
      <c r="D244" s="231"/>
      <c r="E244" s="229"/>
      <c r="F244" s="74">
        <f t="shared" si="8"/>
        <v>0</v>
      </c>
      <c r="G244" s="106" t="s">
        <v>181</v>
      </c>
    </row>
    <row r="245" spans="1:7" s="94" customFormat="1" hidden="1">
      <c r="A245" s="374"/>
      <c r="B245" s="229"/>
      <c r="C245" s="229"/>
      <c r="D245" s="231"/>
      <c r="E245" s="229"/>
      <c r="F245" s="74">
        <f t="shared" si="8"/>
        <v>0</v>
      </c>
      <c r="G245" s="106" t="s">
        <v>181</v>
      </c>
    </row>
    <row r="246" spans="1:7" s="94" customFormat="1" hidden="1">
      <c r="A246" s="374"/>
      <c r="B246" s="229"/>
      <c r="C246" s="229"/>
      <c r="D246" s="231"/>
      <c r="E246" s="229"/>
      <c r="F246" s="74">
        <f t="shared" si="8"/>
        <v>0</v>
      </c>
      <c r="G246" s="106" t="s">
        <v>181</v>
      </c>
    </row>
    <row r="247" spans="1:7" s="94" customFormat="1" hidden="1">
      <c r="A247" s="374"/>
      <c r="B247" s="229"/>
      <c r="C247" s="229"/>
      <c r="D247" s="231"/>
      <c r="E247" s="229"/>
      <c r="F247" s="74">
        <f t="shared" si="8"/>
        <v>0</v>
      </c>
      <c r="G247" s="106" t="s">
        <v>181</v>
      </c>
    </row>
    <row r="248" spans="1:7" s="94" customFormat="1" hidden="1">
      <c r="A248" s="374"/>
      <c r="B248" s="229"/>
      <c r="C248" s="229"/>
      <c r="D248" s="231"/>
      <c r="E248" s="229"/>
      <c r="F248" s="74">
        <f t="shared" si="8"/>
        <v>0</v>
      </c>
      <c r="G248" s="106" t="s">
        <v>181</v>
      </c>
    </row>
    <row r="249" spans="1:7" s="94" customFormat="1" hidden="1">
      <c r="A249" s="374"/>
      <c r="B249" s="229"/>
      <c r="C249" s="229"/>
      <c r="D249" s="231"/>
      <c r="E249" s="229"/>
      <c r="F249" s="74">
        <f t="shared" si="8"/>
        <v>0</v>
      </c>
      <c r="G249" s="106" t="s">
        <v>181</v>
      </c>
    </row>
    <row r="250" spans="1:7" s="94" customFormat="1" hidden="1">
      <c r="A250" s="374"/>
      <c r="B250" s="229"/>
      <c r="C250" s="229"/>
      <c r="D250" s="231"/>
      <c r="E250" s="229"/>
      <c r="F250" s="74">
        <f t="shared" si="8"/>
        <v>0</v>
      </c>
      <c r="G250" s="106" t="s">
        <v>181</v>
      </c>
    </row>
    <row r="251" spans="1:7" s="94" customFormat="1" hidden="1">
      <c r="A251" s="374"/>
      <c r="B251" s="229"/>
      <c r="C251" s="229"/>
      <c r="D251" s="231"/>
      <c r="E251" s="229"/>
      <c r="F251" s="74">
        <f t="shared" si="8"/>
        <v>0</v>
      </c>
      <c r="G251" s="106" t="s">
        <v>181</v>
      </c>
    </row>
    <row r="252" spans="1:7" s="94" customFormat="1" hidden="1">
      <c r="A252" s="374"/>
      <c r="B252" s="229"/>
      <c r="C252" s="229"/>
      <c r="D252" s="231"/>
      <c r="E252" s="229"/>
      <c r="F252" s="74">
        <f t="shared" si="8"/>
        <v>0</v>
      </c>
      <c r="G252" s="106" t="s">
        <v>181</v>
      </c>
    </row>
    <row r="253" spans="1:7" s="94" customFormat="1" hidden="1">
      <c r="A253" s="374"/>
      <c r="B253" s="229"/>
      <c r="C253" s="229"/>
      <c r="D253" s="231"/>
      <c r="E253" s="229"/>
      <c r="F253" s="74">
        <f t="shared" si="8"/>
        <v>0</v>
      </c>
      <c r="G253" s="106" t="s">
        <v>181</v>
      </c>
    </row>
    <row r="254" spans="1:7" s="94" customFormat="1" hidden="1">
      <c r="A254" s="374"/>
      <c r="B254" s="229"/>
      <c r="C254" s="229"/>
      <c r="D254" s="231"/>
      <c r="E254" s="229"/>
      <c r="F254" s="74">
        <f t="shared" si="8"/>
        <v>0</v>
      </c>
      <c r="G254" s="106" t="s">
        <v>181</v>
      </c>
    </row>
    <row r="255" spans="1:7" s="94" customFormat="1" hidden="1">
      <c r="A255" s="374"/>
      <c r="B255" s="229"/>
      <c r="C255" s="229"/>
      <c r="D255" s="231"/>
      <c r="E255" s="229"/>
      <c r="F255" s="74">
        <f t="shared" si="8"/>
        <v>0</v>
      </c>
      <c r="G255" s="106" t="s">
        <v>181</v>
      </c>
    </row>
    <row r="256" spans="1:7" s="94" customFormat="1" hidden="1">
      <c r="A256" s="374"/>
      <c r="B256" s="229"/>
      <c r="C256" s="229"/>
      <c r="D256" s="231"/>
      <c r="E256" s="229"/>
      <c r="F256" s="74">
        <f t="shared" si="8"/>
        <v>0</v>
      </c>
      <c r="G256" s="106" t="s">
        <v>181</v>
      </c>
    </row>
    <row r="257" spans="1:17" s="94" customFormat="1" hidden="1">
      <c r="A257" s="374"/>
      <c r="B257" s="229"/>
      <c r="C257" s="229"/>
      <c r="D257" s="231"/>
      <c r="E257" s="229"/>
      <c r="F257" s="74">
        <f t="shared" si="8"/>
        <v>0</v>
      </c>
      <c r="G257" s="106" t="s">
        <v>181</v>
      </c>
    </row>
    <row r="258" spans="1:17" s="94" customFormat="1" hidden="1">
      <c r="A258" s="374"/>
      <c r="B258" s="229"/>
      <c r="C258" s="229"/>
      <c r="D258" s="231"/>
      <c r="E258" s="229"/>
      <c r="F258" s="74">
        <f t="shared" si="8"/>
        <v>0</v>
      </c>
      <c r="G258" s="106" t="s">
        <v>181</v>
      </c>
    </row>
    <row r="259" spans="1:17" s="94" customFormat="1" hidden="1">
      <c r="A259" s="374"/>
      <c r="B259" s="229"/>
      <c r="C259" s="229"/>
      <c r="D259" s="231"/>
      <c r="E259" s="229"/>
      <c r="F259" s="74">
        <f t="shared" si="8"/>
        <v>0</v>
      </c>
      <c r="G259" s="106" t="s">
        <v>181</v>
      </c>
    </row>
    <row r="260" spans="1:17" s="94" customFormat="1" hidden="1">
      <c r="A260" s="374"/>
      <c r="B260" s="229"/>
      <c r="C260" s="229"/>
      <c r="D260" s="231"/>
      <c r="E260" s="229"/>
      <c r="F260" s="74">
        <f t="shared" si="8"/>
        <v>0</v>
      </c>
      <c r="G260" s="106" t="s">
        <v>181</v>
      </c>
    </row>
    <row r="261" spans="1:17" s="94" customFormat="1" hidden="1">
      <c r="A261" s="374"/>
      <c r="B261" s="229"/>
      <c r="C261" s="229"/>
      <c r="D261" s="231"/>
      <c r="E261" s="229"/>
      <c r="F261" s="74">
        <f t="shared" si="8"/>
        <v>0</v>
      </c>
      <c r="G261" s="106" t="s">
        <v>181</v>
      </c>
    </row>
    <row r="262" spans="1:17" s="94" customFormat="1" hidden="1">
      <c r="A262" s="374"/>
      <c r="B262" s="229"/>
      <c r="C262" s="229"/>
      <c r="D262" s="231"/>
      <c r="E262" s="229"/>
      <c r="F262" s="74">
        <f t="shared" si="8"/>
        <v>0</v>
      </c>
      <c r="G262" s="106" t="s">
        <v>181</v>
      </c>
    </row>
    <row r="263" spans="1:17" s="94" customFormat="1" hidden="1">
      <c r="A263" s="374"/>
      <c r="B263" s="229"/>
      <c r="C263" s="229"/>
      <c r="D263" s="231"/>
      <c r="E263" s="229"/>
      <c r="F263" s="74">
        <f t="shared" si="8"/>
        <v>0</v>
      </c>
      <c r="G263" s="106" t="s">
        <v>181</v>
      </c>
    </row>
    <row r="264" spans="1:17" s="94" customFormat="1" hidden="1">
      <c r="A264" s="374"/>
      <c r="B264" s="229"/>
      <c r="C264" s="229"/>
      <c r="D264" s="231"/>
      <c r="E264" s="229"/>
      <c r="F264" s="74">
        <f t="shared" si="8"/>
        <v>0</v>
      </c>
      <c r="G264" s="106" t="s">
        <v>181</v>
      </c>
    </row>
    <row r="265" spans="1:17" s="94" customFormat="1" hidden="1">
      <c r="A265" s="374"/>
      <c r="B265" s="229"/>
      <c r="C265" s="229"/>
      <c r="D265" s="231"/>
      <c r="E265" s="229"/>
      <c r="F265" s="74">
        <f t="shared" ref="F265:F266" si="9">ROUND(+B265*D265*E265,2)</f>
        <v>0</v>
      </c>
      <c r="G265" s="106" t="s">
        <v>181</v>
      </c>
    </row>
    <row r="266" spans="1:17" s="94" customFormat="1">
      <c r="A266" s="374"/>
      <c r="B266" s="229"/>
      <c r="C266" s="229"/>
      <c r="D266" s="231"/>
      <c r="E266" s="229"/>
      <c r="F266" s="246">
        <f t="shared" si="9"/>
        <v>0</v>
      </c>
      <c r="G266" s="106" t="s">
        <v>181</v>
      </c>
    </row>
    <row r="267" spans="1:17" s="94" customFormat="1">
      <c r="A267" s="373"/>
      <c r="B267" s="83"/>
      <c r="C267" s="83"/>
      <c r="D267" s="179"/>
      <c r="E267" s="183" t="s">
        <v>182</v>
      </c>
      <c r="F267" s="260">
        <f>ROUND(SUBTOTAL(109,F136:F266),2)</f>
        <v>0</v>
      </c>
      <c r="G267" s="106" t="s">
        <v>181</v>
      </c>
      <c r="I267" s="109" t="s">
        <v>195</v>
      </c>
    </row>
    <row r="268" spans="1:17">
      <c r="F268" s="253"/>
      <c r="G268" s="106" t="s">
        <v>183</v>
      </c>
    </row>
    <row r="269" spans="1:17">
      <c r="C269" s="517" t="s">
        <v>246</v>
      </c>
      <c r="D269" s="517"/>
      <c r="E269" s="517"/>
      <c r="F269" s="74">
        <f>+F267+F135</f>
        <v>0</v>
      </c>
      <c r="G269" s="106" t="s">
        <v>183</v>
      </c>
      <c r="I269" s="129" t="s">
        <v>185</v>
      </c>
    </row>
    <row r="270" spans="1:17" s="94" customFormat="1">
      <c r="A270" s="202"/>
      <c r="B270" s="101"/>
      <c r="C270" s="101"/>
      <c r="D270" s="101"/>
      <c r="E270" s="101"/>
      <c r="F270" s="125"/>
      <c r="G270" s="106" t="s">
        <v>183</v>
      </c>
    </row>
    <row r="271" spans="1:17" s="94" customFormat="1">
      <c r="A271" s="206" t="s">
        <v>247</v>
      </c>
      <c r="B271" s="126"/>
      <c r="C271" s="126"/>
      <c r="D271" s="99"/>
      <c r="E271" s="99"/>
      <c r="F271" s="100"/>
      <c r="G271" s="106" t="s">
        <v>178</v>
      </c>
      <c r="I271" s="130" t="s">
        <v>187</v>
      </c>
    </row>
    <row r="272" spans="1:17" s="94" customFormat="1" ht="45" customHeight="1">
      <c r="A272" s="509"/>
      <c r="B272" s="510"/>
      <c r="C272" s="510"/>
      <c r="D272" s="510"/>
      <c r="E272" s="510"/>
      <c r="F272" s="511"/>
      <c r="G272" s="106" t="s">
        <v>178</v>
      </c>
      <c r="I272" s="506" t="s">
        <v>188</v>
      </c>
      <c r="J272" s="506"/>
      <c r="K272" s="506"/>
      <c r="L272" s="506"/>
      <c r="M272" s="506"/>
      <c r="N272" s="506"/>
      <c r="O272" s="506"/>
      <c r="P272" s="506"/>
      <c r="Q272" s="506"/>
    </row>
    <row r="273" spans="1:17">
      <c r="G273" s="94" t="s">
        <v>181</v>
      </c>
    </row>
    <row r="274" spans="1:17" s="94" customFormat="1">
      <c r="A274" s="206" t="s">
        <v>248</v>
      </c>
      <c r="B274" s="103"/>
      <c r="C274" s="103"/>
      <c r="D274" s="103"/>
      <c r="E274" s="103"/>
      <c r="F274" s="104"/>
      <c r="G274" s="239" t="s">
        <v>181</v>
      </c>
      <c r="I274" s="130" t="s">
        <v>187</v>
      </c>
    </row>
    <row r="275" spans="1:17" s="94" customFormat="1" ht="45" customHeight="1">
      <c r="A275" s="509"/>
      <c r="B275" s="510"/>
      <c r="C275" s="510"/>
      <c r="D275" s="510"/>
      <c r="E275" s="510"/>
      <c r="F275" s="511"/>
      <c r="G275" s="94" t="s">
        <v>181</v>
      </c>
      <c r="I275" s="506" t="s">
        <v>188</v>
      </c>
      <c r="J275" s="506"/>
      <c r="K275" s="506"/>
      <c r="L275" s="506"/>
      <c r="M275" s="506"/>
      <c r="N275" s="506"/>
      <c r="O275" s="506"/>
      <c r="P275" s="506"/>
      <c r="Q275" s="506"/>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view="pageBreakPreview" zoomScaleNormal="100" zoomScaleSheetLayoutView="100" workbookViewId="0">
      <selection activeCell="A5" sqref="A5"/>
    </sheetView>
  </sheetViews>
  <sheetFormatPr defaultColWidth="9.140625" defaultRowHeight="14.45"/>
  <cols>
    <col min="1" max="1" width="31.140625" style="8" customWidth="1"/>
    <col min="2" max="2" width="24.85546875" style="8" customWidth="1"/>
    <col min="3" max="6" width="14.5703125" style="8" customWidth="1"/>
    <col min="7" max="7" width="17" style="8" customWidth="1"/>
    <col min="8" max="8" width="11" hidden="1" customWidth="1"/>
    <col min="9" max="9" width="2.42578125" style="8" customWidth="1"/>
    <col min="10" max="16384" width="9.140625" style="8"/>
  </cols>
  <sheetData>
    <row r="1" spans="1:10" ht="27" customHeight="1">
      <c r="A1" s="504" t="s">
        <v>167</v>
      </c>
      <c r="B1" s="504"/>
      <c r="C1" s="504"/>
      <c r="D1" s="504"/>
      <c r="E1" s="504"/>
      <c r="F1" s="504"/>
      <c r="G1" s="8">
        <f>+'Section A'!B2</f>
        <v>0</v>
      </c>
      <c r="H1" s="50" t="s">
        <v>176</v>
      </c>
    </row>
    <row r="2" spans="1:10" ht="54.75" customHeight="1">
      <c r="A2" s="505" t="s">
        <v>249</v>
      </c>
      <c r="B2" s="505"/>
      <c r="C2" s="505"/>
      <c r="D2" s="505"/>
      <c r="E2" s="505"/>
      <c r="F2" s="505"/>
      <c r="G2" s="505"/>
      <c r="H2" s="8" t="s">
        <v>183</v>
      </c>
    </row>
    <row r="3" spans="1:10" ht="8.25" customHeight="1">
      <c r="A3" s="13"/>
      <c r="B3" s="13"/>
      <c r="C3" s="13"/>
      <c r="D3" s="13"/>
      <c r="E3" s="13"/>
      <c r="F3" s="13"/>
      <c r="G3" s="13"/>
      <c r="H3" t="s">
        <v>183</v>
      </c>
    </row>
    <row r="4" spans="1:10" ht="26.45">
      <c r="A4" s="204" t="s">
        <v>169</v>
      </c>
      <c r="B4" s="204" t="s">
        <v>250</v>
      </c>
      <c r="C4" s="14" t="s">
        <v>171</v>
      </c>
      <c r="D4" s="14" t="s">
        <v>172</v>
      </c>
      <c r="E4" s="204" t="s">
        <v>173</v>
      </c>
      <c r="F4" s="204" t="s">
        <v>174</v>
      </c>
      <c r="G4" s="14" t="s">
        <v>251</v>
      </c>
      <c r="H4" s="238" t="s">
        <v>183</v>
      </c>
      <c r="J4" s="130" t="s">
        <v>177</v>
      </c>
    </row>
    <row r="5" spans="1:10" s="94" customFormat="1">
      <c r="A5" s="232"/>
      <c r="B5" s="232"/>
      <c r="C5" s="133"/>
      <c r="D5" s="224"/>
      <c r="E5" s="233"/>
      <c r="F5" s="224"/>
      <c r="G5" s="185">
        <f t="shared" ref="G5:G36" si="0">ROUND(+C5*E5*F5,2)</f>
        <v>0</v>
      </c>
      <c r="H5" s="106" t="s">
        <v>178</v>
      </c>
      <c r="J5" s="106"/>
    </row>
    <row r="6" spans="1:10" s="94" customFormat="1">
      <c r="A6" s="232"/>
      <c r="B6" s="232"/>
      <c r="C6" s="133"/>
      <c r="D6" s="224"/>
      <c r="E6" s="233"/>
      <c r="F6" s="224"/>
      <c r="G6" s="185">
        <f t="shared" si="0"/>
        <v>0</v>
      </c>
      <c r="H6" s="106" t="s">
        <v>178</v>
      </c>
      <c r="J6" s="106"/>
    </row>
    <row r="7" spans="1:10" s="94" customFormat="1">
      <c r="A7" s="232"/>
      <c r="B7" s="232"/>
      <c r="C7" s="133"/>
      <c r="D7" s="224"/>
      <c r="E7" s="233"/>
      <c r="F7" s="224"/>
      <c r="G7" s="185">
        <f t="shared" si="0"/>
        <v>0</v>
      </c>
      <c r="H7" s="106" t="s">
        <v>178</v>
      </c>
      <c r="J7" s="106"/>
    </row>
    <row r="8" spans="1:10" s="94" customFormat="1" hidden="1">
      <c r="A8" s="232"/>
      <c r="B8" s="232"/>
      <c r="C8" s="133"/>
      <c r="D8" s="224"/>
      <c r="E8" s="233"/>
      <c r="F8" s="224"/>
      <c r="G8" s="185">
        <f t="shared" si="0"/>
        <v>0</v>
      </c>
      <c r="H8" s="106" t="s">
        <v>178</v>
      </c>
      <c r="J8" s="106"/>
    </row>
    <row r="9" spans="1:10" s="94" customFormat="1" hidden="1">
      <c r="A9" s="232"/>
      <c r="B9" s="232"/>
      <c r="C9" s="133"/>
      <c r="D9" s="224"/>
      <c r="E9" s="233"/>
      <c r="F9" s="224"/>
      <c r="G9" s="185">
        <f t="shared" si="0"/>
        <v>0</v>
      </c>
      <c r="H9" s="106" t="s">
        <v>178</v>
      </c>
      <c r="J9" s="106"/>
    </row>
    <row r="10" spans="1:10" s="94" customFormat="1" hidden="1">
      <c r="A10" s="232"/>
      <c r="B10" s="232"/>
      <c r="C10" s="133"/>
      <c r="D10" s="224"/>
      <c r="E10" s="233"/>
      <c r="F10" s="224"/>
      <c r="G10" s="185">
        <f t="shared" si="0"/>
        <v>0</v>
      </c>
      <c r="H10" s="106" t="s">
        <v>178</v>
      </c>
      <c r="J10" s="106"/>
    </row>
    <row r="11" spans="1:10" s="94" customFormat="1" hidden="1">
      <c r="A11" s="232"/>
      <c r="B11" s="232"/>
      <c r="C11" s="133"/>
      <c r="D11" s="224"/>
      <c r="E11" s="233"/>
      <c r="F11" s="224"/>
      <c r="G11" s="185">
        <f t="shared" si="0"/>
        <v>0</v>
      </c>
      <c r="H11" s="106" t="s">
        <v>178</v>
      </c>
      <c r="J11" s="106"/>
    </row>
    <row r="12" spans="1:10" s="94" customFormat="1" hidden="1">
      <c r="A12" s="232"/>
      <c r="B12" s="232"/>
      <c r="C12" s="133"/>
      <c r="D12" s="224"/>
      <c r="E12" s="233"/>
      <c r="F12" s="224"/>
      <c r="G12" s="185">
        <f t="shared" si="0"/>
        <v>0</v>
      </c>
      <c r="H12" s="106" t="s">
        <v>178</v>
      </c>
      <c r="J12" s="106"/>
    </row>
    <row r="13" spans="1:10" s="94" customFormat="1" hidden="1">
      <c r="A13" s="232"/>
      <c r="B13" s="232"/>
      <c r="C13" s="133"/>
      <c r="D13" s="224"/>
      <c r="E13" s="233"/>
      <c r="F13" s="224"/>
      <c r="G13" s="185">
        <f t="shared" si="0"/>
        <v>0</v>
      </c>
      <c r="H13" s="106" t="s">
        <v>178</v>
      </c>
      <c r="J13" s="106"/>
    </row>
    <row r="14" spans="1:10" s="94" customFormat="1" hidden="1">
      <c r="A14" s="232"/>
      <c r="B14" s="232"/>
      <c r="C14" s="133"/>
      <c r="D14" s="224"/>
      <c r="E14" s="233"/>
      <c r="F14" s="224"/>
      <c r="G14" s="185">
        <f t="shared" si="0"/>
        <v>0</v>
      </c>
      <c r="H14" s="106" t="s">
        <v>178</v>
      </c>
      <c r="J14" s="106"/>
    </row>
    <row r="15" spans="1:10" s="94" customFormat="1" hidden="1">
      <c r="A15" s="232"/>
      <c r="B15" s="232"/>
      <c r="C15" s="133"/>
      <c r="D15" s="224"/>
      <c r="E15" s="233"/>
      <c r="F15" s="224"/>
      <c r="G15" s="185">
        <f t="shared" si="0"/>
        <v>0</v>
      </c>
      <c r="H15" s="106" t="s">
        <v>178</v>
      </c>
      <c r="J15" s="106"/>
    </row>
    <row r="16" spans="1:10" s="94" customFormat="1" hidden="1">
      <c r="A16" s="232"/>
      <c r="B16" s="232"/>
      <c r="C16" s="133"/>
      <c r="D16" s="224"/>
      <c r="E16" s="233"/>
      <c r="F16" s="224"/>
      <c r="G16" s="185">
        <f t="shared" si="0"/>
        <v>0</v>
      </c>
      <c r="H16" s="106" t="s">
        <v>178</v>
      </c>
      <c r="J16" s="106"/>
    </row>
    <row r="17" spans="1:10" s="94" customFormat="1" hidden="1">
      <c r="A17" s="232"/>
      <c r="B17" s="232"/>
      <c r="C17" s="133"/>
      <c r="D17" s="224"/>
      <c r="E17" s="233"/>
      <c r="F17" s="224"/>
      <c r="G17" s="185">
        <f t="shared" si="0"/>
        <v>0</v>
      </c>
      <c r="H17" s="106" t="s">
        <v>178</v>
      </c>
      <c r="J17" s="106"/>
    </row>
    <row r="18" spans="1:10" s="94" customFormat="1" hidden="1">
      <c r="A18" s="232"/>
      <c r="B18" s="232"/>
      <c r="C18" s="133"/>
      <c r="D18" s="224"/>
      <c r="E18" s="233"/>
      <c r="F18" s="224"/>
      <c r="G18" s="185">
        <f t="shared" si="0"/>
        <v>0</v>
      </c>
      <c r="H18" s="106" t="s">
        <v>178</v>
      </c>
      <c r="J18" s="106"/>
    </row>
    <row r="19" spans="1:10" s="94" customFormat="1" hidden="1">
      <c r="A19" s="232"/>
      <c r="B19" s="232"/>
      <c r="C19" s="133"/>
      <c r="D19" s="224"/>
      <c r="E19" s="233"/>
      <c r="F19" s="224"/>
      <c r="G19" s="185">
        <f t="shared" si="0"/>
        <v>0</v>
      </c>
      <c r="H19" s="106" t="s">
        <v>178</v>
      </c>
      <c r="J19" s="106"/>
    </row>
    <row r="20" spans="1:10" s="94" customFormat="1" hidden="1">
      <c r="A20" s="232"/>
      <c r="B20" s="232"/>
      <c r="C20" s="133"/>
      <c r="D20" s="224"/>
      <c r="E20" s="233"/>
      <c r="F20" s="224"/>
      <c r="G20" s="185">
        <f t="shared" si="0"/>
        <v>0</v>
      </c>
      <c r="H20" s="106" t="s">
        <v>178</v>
      </c>
      <c r="J20" s="106"/>
    </row>
    <row r="21" spans="1:10" s="94" customFormat="1" hidden="1">
      <c r="A21" s="232"/>
      <c r="B21" s="232"/>
      <c r="C21" s="133"/>
      <c r="D21" s="224"/>
      <c r="E21" s="233"/>
      <c r="F21" s="224"/>
      <c r="G21" s="185">
        <f t="shared" si="0"/>
        <v>0</v>
      </c>
      <c r="H21" s="106" t="s">
        <v>178</v>
      </c>
      <c r="J21" s="106"/>
    </row>
    <row r="22" spans="1:10" s="94" customFormat="1" hidden="1">
      <c r="A22" s="232"/>
      <c r="B22" s="232"/>
      <c r="C22" s="133"/>
      <c r="D22" s="224"/>
      <c r="E22" s="233"/>
      <c r="F22" s="224"/>
      <c r="G22" s="185">
        <f t="shared" si="0"/>
        <v>0</v>
      </c>
      <c r="H22" s="106" t="s">
        <v>178</v>
      </c>
      <c r="J22" s="106"/>
    </row>
    <row r="23" spans="1:10" s="94" customFormat="1" hidden="1">
      <c r="A23" s="232"/>
      <c r="B23" s="232"/>
      <c r="C23" s="133"/>
      <c r="D23" s="224"/>
      <c r="E23" s="233"/>
      <c r="F23" s="224"/>
      <c r="G23" s="185">
        <f t="shared" si="0"/>
        <v>0</v>
      </c>
      <c r="H23" s="106" t="s">
        <v>178</v>
      </c>
      <c r="J23" s="106"/>
    </row>
    <row r="24" spans="1:10" s="94" customFormat="1" hidden="1">
      <c r="A24" s="232"/>
      <c r="B24" s="232"/>
      <c r="C24" s="133"/>
      <c r="D24" s="224"/>
      <c r="E24" s="233"/>
      <c r="F24" s="224"/>
      <c r="G24" s="185">
        <f t="shared" si="0"/>
        <v>0</v>
      </c>
      <c r="H24" s="106" t="s">
        <v>178</v>
      </c>
      <c r="J24" s="106"/>
    </row>
    <row r="25" spans="1:10" s="94" customFormat="1" hidden="1">
      <c r="A25" s="232"/>
      <c r="B25" s="232"/>
      <c r="C25" s="133"/>
      <c r="D25" s="224"/>
      <c r="E25" s="233"/>
      <c r="F25" s="224"/>
      <c r="G25" s="185">
        <f t="shared" si="0"/>
        <v>0</v>
      </c>
      <c r="H25" s="106" t="s">
        <v>178</v>
      </c>
      <c r="J25" s="106"/>
    </row>
    <row r="26" spans="1:10" s="94" customFormat="1" hidden="1">
      <c r="A26" s="232"/>
      <c r="B26" s="232"/>
      <c r="C26" s="133"/>
      <c r="D26" s="224"/>
      <c r="E26" s="233"/>
      <c r="F26" s="224"/>
      <c r="G26" s="185">
        <f t="shared" si="0"/>
        <v>0</v>
      </c>
      <c r="H26" s="106" t="s">
        <v>178</v>
      </c>
      <c r="J26" s="106"/>
    </row>
    <row r="27" spans="1:10" s="94" customFormat="1" hidden="1">
      <c r="A27" s="232"/>
      <c r="B27" s="232"/>
      <c r="C27" s="133"/>
      <c r="D27" s="224"/>
      <c r="E27" s="233"/>
      <c r="F27" s="224"/>
      <c r="G27" s="185">
        <f t="shared" si="0"/>
        <v>0</v>
      </c>
      <c r="H27" s="106" t="s">
        <v>178</v>
      </c>
      <c r="J27" s="106"/>
    </row>
    <row r="28" spans="1:10" s="94" customFormat="1" hidden="1">
      <c r="A28" s="232"/>
      <c r="B28" s="232"/>
      <c r="C28" s="133"/>
      <c r="D28" s="224"/>
      <c r="E28" s="233"/>
      <c r="F28" s="224"/>
      <c r="G28" s="185">
        <f t="shared" si="0"/>
        <v>0</v>
      </c>
      <c r="H28" s="106" t="s">
        <v>178</v>
      </c>
      <c r="J28" s="106"/>
    </row>
    <row r="29" spans="1:10" s="94" customFormat="1" hidden="1">
      <c r="A29" s="232"/>
      <c r="B29" s="232"/>
      <c r="C29" s="133"/>
      <c r="D29" s="224"/>
      <c r="E29" s="233"/>
      <c r="F29" s="224"/>
      <c r="G29" s="185">
        <f t="shared" si="0"/>
        <v>0</v>
      </c>
      <c r="H29" s="106" t="s">
        <v>178</v>
      </c>
      <c r="J29" s="106"/>
    </row>
    <row r="30" spans="1:10" s="94" customFormat="1" hidden="1">
      <c r="A30" s="232"/>
      <c r="B30" s="232"/>
      <c r="C30" s="133"/>
      <c r="D30" s="224"/>
      <c r="E30" s="233"/>
      <c r="F30" s="224"/>
      <c r="G30" s="185">
        <f t="shared" si="0"/>
        <v>0</v>
      </c>
      <c r="H30" s="106" t="s">
        <v>178</v>
      </c>
      <c r="J30" s="106"/>
    </row>
    <row r="31" spans="1:10" s="94" customFormat="1" hidden="1">
      <c r="A31" s="232"/>
      <c r="B31" s="232"/>
      <c r="C31" s="133"/>
      <c r="D31" s="224"/>
      <c r="E31" s="233"/>
      <c r="F31" s="224"/>
      <c r="G31" s="185">
        <f t="shared" si="0"/>
        <v>0</v>
      </c>
      <c r="H31" s="106" t="s">
        <v>178</v>
      </c>
      <c r="J31" s="106"/>
    </row>
    <row r="32" spans="1:10" s="94" customFormat="1" hidden="1">
      <c r="A32" s="232"/>
      <c r="B32" s="232"/>
      <c r="C32" s="133"/>
      <c r="D32" s="224"/>
      <c r="E32" s="233"/>
      <c r="F32" s="224"/>
      <c r="G32" s="185">
        <f t="shared" si="0"/>
        <v>0</v>
      </c>
      <c r="H32" s="106" t="s">
        <v>178</v>
      </c>
      <c r="J32" s="106"/>
    </row>
    <row r="33" spans="1:10" s="94" customFormat="1" hidden="1">
      <c r="A33" s="232"/>
      <c r="B33" s="232"/>
      <c r="C33" s="133"/>
      <c r="D33" s="224"/>
      <c r="E33" s="233"/>
      <c r="F33" s="224"/>
      <c r="G33" s="185">
        <f t="shared" si="0"/>
        <v>0</v>
      </c>
      <c r="H33" s="106" t="s">
        <v>178</v>
      </c>
      <c r="J33" s="106"/>
    </row>
    <row r="34" spans="1:10" s="94" customFormat="1" hidden="1">
      <c r="A34" s="232"/>
      <c r="B34" s="232"/>
      <c r="C34" s="133"/>
      <c r="D34" s="224"/>
      <c r="E34" s="233"/>
      <c r="F34" s="224"/>
      <c r="G34" s="185">
        <f t="shared" si="0"/>
        <v>0</v>
      </c>
      <c r="H34" s="106" t="s">
        <v>178</v>
      </c>
      <c r="J34" s="106"/>
    </row>
    <row r="35" spans="1:10" s="94" customFormat="1" hidden="1">
      <c r="A35" s="232"/>
      <c r="B35" s="232"/>
      <c r="C35" s="133"/>
      <c r="D35" s="224"/>
      <c r="E35" s="233"/>
      <c r="F35" s="224"/>
      <c r="G35" s="185">
        <f t="shared" si="0"/>
        <v>0</v>
      </c>
      <c r="H35" s="106" t="s">
        <v>178</v>
      </c>
      <c r="J35" s="106"/>
    </row>
    <row r="36" spans="1:10" s="94" customFormat="1" hidden="1">
      <c r="A36" s="232"/>
      <c r="B36" s="232"/>
      <c r="C36" s="133"/>
      <c r="D36" s="224"/>
      <c r="E36" s="233"/>
      <c r="F36" s="224"/>
      <c r="G36" s="185">
        <f t="shared" si="0"/>
        <v>0</v>
      </c>
      <c r="H36" s="106" t="s">
        <v>178</v>
      </c>
      <c r="J36" s="106"/>
    </row>
    <row r="37" spans="1:10" s="94" customFormat="1" hidden="1">
      <c r="A37" s="232"/>
      <c r="B37" s="232"/>
      <c r="C37" s="133"/>
      <c r="D37" s="224"/>
      <c r="E37" s="233"/>
      <c r="F37" s="224"/>
      <c r="G37" s="185">
        <f t="shared" ref="G37:G68" si="1">ROUND(+C37*E37*F37,2)</f>
        <v>0</v>
      </c>
      <c r="H37" s="106" t="s">
        <v>178</v>
      </c>
      <c r="J37" s="106"/>
    </row>
    <row r="38" spans="1:10" s="94" customFormat="1" hidden="1">
      <c r="A38" s="232"/>
      <c r="B38" s="232"/>
      <c r="C38" s="133"/>
      <c r="D38" s="224"/>
      <c r="E38" s="233"/>
      <c r="F38" s="224"/>
      <c r="G38" s="185">
        <f t="shared" si="1"/>
        <v>0</v>
      </c>
      <c r="H38" s="106" t="s">
        <v>178</v>
      </c>
      <c r="J38" s="106"/>
    </row>
    <row r="39" spans="1:10" s="94" customFormat="1" hidden="1">
      <c r="A39" s="232"/>
      <c r="B39" s="232"/>
      <c r="C39" s="133"/>
      <c r="D39" s="224"/>
      <c r="E39" s="233"/>
      <c r="F39" s="224"/>
      <c r="G39" s="185">
        <f t="shared" si="1"/>
        <v>0</v>
      </c>
      <c r="H39" s="106" t="s">
        <v>178</v>
      </c>
      <c r="J39" s="106"/>
    </row>
    <row r="40" spans="1:10" s="94" customFormat="1" hidden="1">
      <c r="A40" s="232"/>
      <c r="B40" s="232"/>
      <c r="C40" s="133"/>
      <c r="D40" s="224"/>
      <c r="E40" s="233"/>
      <c r="F40" s="224"/>
      <c r="G40" s="185">
        <f t="shared" si="1"/>
        <v>0</v>
      </c>
      <c r="H40" s="106" t="s">
        <v>178</v>
      </c>
      <c r="J40" s="106"/>
    </row>
    <row r="41" spans="1:10" s="94" customFormat="1" hidden="1">
      <c r="A41" s="232"/>
      <c r="B41" s="232"/>
      <c r="C41" s="133"/>
      <c r="D41" s="224"/>
      <c r="E41" s="233"/>
      <c r="F41" s="224"/>
      <c r="G41" s="185">
        <f t="shared" si="1"/>
        <v>0</v>
      </c>
      <c r="H41" s="106" t="s">
        <v>178</v>
      </c>
      <c r="J41" s="106"/>
    </row>
    <row r="42" spans="1:10" s="94" customFormat="1" hidden="1">
      <c r="A42" s="232"/>
      <c r="B42" s="232"/>
      <c r="C42" s="133"/>
      <c r="D42" s="224"/>
      <c r="E42" s="233"/>
      <c r="F42" s="224"/>
      <c r="G42" s="185">
        <f t="shared" si="1"/>
        <v>0</v>
      </c>
      <c r="H42" s="106" t="s">
        <v>178</v>
      </c>
      <c r="J42" s="106"/>
    </row>
    <row r="43" spans="1:10" s="94" customFormat="1" hidden="1">
      <c r="A43" s="232"/>
      <c r="B43" s="232"/>
      <c r="C43" s="133"/>
      <c r="D43" s="224"/>
      <c r="E43" s="233"/>
      <c r="F43" s="224"/>
      <c r="G43" s="185">
        <f t="shared" si="1"/>
        <v>0</v>
      </c>
      <c r="H43" s="106" t="s">
        <v>178</v>
      </c>
      <c r="J43" s="106"/>
    </row>
    <row r="44" spans="1:10" s="94" customFormat="1" hidden="1">
      <c r="A44" s="232"/>
      <c r="B44" s="232"/>
      <c r="C44" s="133"/>
      <c r="D44" s="224"/>
      <c r="E44" s="233"/>
      <c r="F44" s="224"/>
      <c r="G44" s="185">
        <f t="shared" si="1"/>
        <v>0</v>
      </c>
      <c r="H44" s="106" t="s">
        <v>178</v>
      </c>
      <c r="J44" s="106"/>
    </row>
    <row r="45" spans="1:10" s="94" customFormat="1" hidden="1">
      <c r="A45" s="232"/>
      <c r="B45" s="232"/>
      <c r="C45" s="133"/>
      <c r="D45" s="224"/>
      <c r="E45" s="233"/>
      <c r="F45" s="224"/>
      <c r="G45" s="185">
        <f t="shared" si="1"/>
        <v>0</v>
      </c>
      <c r="H45" s="106" t="s">
        <v>178</v>
      </c>
      <c r="J45" s="106"/>
    </row>
    <row r="46" spans="1:10" s="94" customFormat="1" hidden="1">
      <c r="A46" s="232"/>
      <c r="B46" s="232"/>
      <c r="C46" s="133"/>
      <c r="D46" s="224"/>
      <c r="E46" s="233"/>
      <c r="F46" s="224"/>
      <c r="G46" s="185">
        <f t="shared" si="1"/>
        <v>0</v>
      </c>
      <c r="H46" s="106" t="s">
        <v>178</v>
      </c>
      <c r="J46" s="106"/>
    </row>
    <row r="47" spans="1:10" s="94" customFormat="1" hidden="1">
      <c r="A47" s="232"/>
      <c r="B47" s="232"/>
      <c r="C47" s="133"/>
      <c r="D47" s="224"/>
      <c r="E47" s="233"/>
      <c r="F47" s="224"/>
      <c r="G47" s="185">
        <f t="shared" si="1"/>
        <v>0</v>
      </c>
      <c r="H47" s="106" t="s">
        <v>178</v>
      </c>
      <c r="J47" s="106"/>
    </row>
    <row r="48" spans="1:10" s="94" customFormat="1" hidden="1">
      <c r="A48" s="232"/>
      <c r="B48" s="232"/>
      <c r="C48" s="133"/>
      <c r="D48" s="224"/>
      <c r="E48" s="233"/>
      <c r="F48" s="224"/>
      <c r="G48" s="185">
        <f t="shared" si="1"/>
        <v>0</v>
      </c>
      <c r="H48" s="106" t="s">
        <v>178</v>
      </c>
      <c r="J48" s="106"/>
    </row>
    <row r="49" spans="1:10" s="94" customFormat="1" hidden="1">
      <c r="A49" s="232"/>
      <c r="B49" s="232"/>
      <c r="C49" s="133"/>
      <c r="D49" s="224"/>
      <c r="E49" s="233"/>
      <c r="F49" s="224"/>
      <c r="G49" s="185">
        <f t="shared" si="1"/>
        <v>0</v>
      </c>
      <c r="H49" s="106" t="s">
        <v>178</v>
      </c>
      <c r="J49" s="106"/>
    </row>
    <row r="50" spans="1:10" s="94" customFormat="1" hidden="1">
      <c r="A50" s="232"/>
      <c r="B50" s="232"/>
      <c r="C50" s="133"/>
      <c r="D50" s="224"/>
      <c r="E50" s="233"/>
      <c r="F50" s="224"/>
      <c r="G50" s="185">
        <f t="shared" si="1"/>
        <v>0</v>
      </c>
      <c r="H50" s="106" t="s">
        <v>178</v>
      </c>
      <c r="J50" s="106"/>
    </row>
    <row r="51" spans="1:10" s="94" customFormat="1" hidden="1">
      <c r="A51" s="232"/>
      <c r="B51" s="232"/>
      <c r="C51" s="133"/>
      <c r="D51" s="224"/>
      <c r="E51" s="233"/>
      <c r="F51" s="224"/>
      <c r="G51" s="185">
        <f t="shared" si="1"/>
        <v>0</v>
      </c>
      <c r="H51" s="106" t="s">
        <v>178</v>
      </c>
      <c r="J51" s="106"/>
    </row>
    <row r="52" spans="1:10" s="94" customFormat="1" hidden="1">
      <c r="A52" s="232"/>
      <c r="B52" s="232"/>
      <c r="C52" s="133"/>
      <c r="D52" s="224"/>
      <c r="E52" s="233"/>
      <c r="F52" s="224"/>
      <c r="G52" s="185">
        <f t="shared" si="1"/>
        <v>0</v>
      </c>
      <c r="H52" s="106" t="s">
        <v>178</v>
      </c>
      <c r="J52" s="106"/>
    </row>
    <row r="53" spans="1:10" s="94" customFormat="1" hidden="1">
      <c r="A53" s="232"/>
      <c r="B53" s="232"/>
      <c r="C53" s="133"/>
      <c r="D53" s="224"/>
      <c r="E53" s="233"/>
      <c r="F53" s="224"/>
      <c r="G53" s="185">
        <f t="shared" si="1"/>
        <v>0</v>
      </c>
      <c r="H53" s="106" t="s">
        <v>178</v>
      </c>
      <c r="J53" s="106"/>
    </row>
    <row r="54" spans="1:10" s="94" customFormat="1" hidden="1">
      <c r="A54" s="232"/>
      <c r="B54" s="232"/>
      <c r="C54" s="133"/>
      <c r="D54" s="224"/>
      <c r="E54" s="233"/>
      <c r="F54" s="224"/>
      <c r="G54" s="185">
        <f t="shared" si="1"/>
        <v>0</v>
      </c>
      <c r="H54" s="106" t="s">
        <v>178</v>
      </c>
      <c r="J54" s="106"/>
    </row>
    <row r="55" spans="1:10" s="94" customFormat="1" hidden="1">
      <c r="A55" s="232"/>
      <c r="B55" s="232"/>
      <c r="C55" s="133"/>
      <c r="D55" s="224"/>
      <c r="E55" s="233"/>
      <c r="F55" s="224"/>
      <c r="G55" s="185">
        <f t="shared" si="1"/>
        <v>0</v>
      </c>
      <c r="H55" s="106" t="s">
        <v>178</v>
      </c>
      <c r="J55" s="106"/>
    </row>
    <row r="56" spans="1:10" s="94" customFormat="1" hidden="1">
      <c r="A56" s="232"/>
      <c r="B56" s="232"/>
      <c r="C56" s="133"/>
      <c r="D56" s="224"/>
      <c r="E56" s="233"/>
      <c r="F56" s="224"/>
      <c r="G56" s="185">
        <f t="shared" si="1"/>
        <v>0</v>
      </c>
      <c r="H56" s="106" t="s">
        <v>178</v>
      </c>
      <c r="J56" s="106"/>
    </row>
    <row r="57" spans="1:10" s="94" customFormat="1" hidden="1">
      <c r="A57" s="232"/>
      <c r="B57" s="232"/>
      <c r="C57" s="133"/>
      <c r="D57" s="224"/>
      <c r="E57" s="233"/>
      <c r="F57" s="224"/>
      <c r="G57" s="185">
        <f t="shared" si="1"/>
        <v>0</v>
      </c>
      <c r="H57" s="106" t="s">
        <v>178</v>
      </c>
      <c r="J57" s="106"/>
    </row>
    <row r="58" spans="1:10" s="94" customFormat="1" hidden="1">
      <c r="A58" s="232"/>
      <c r="B58" s="232"/>
      <c r="C58" s="133"/>
      <c r="D58" s="224"/>
      <c r="E58" s="233"/>
      <c r="F58" s="224"/>
      <c r="G58" s="185">
        <f t="shared" si="1"/>
        <v>0</v>
      </c>
      <c r="H58" s="106" t="s">
        <v>178</v>
      </c>
      <c r="J58" s="106"/>
    </row>
    <row r="59" spans="1:10" s="94" customFormat="1" hidden="1">
      <c r="A59" s="232"/>
      <c r="B59" s="232"/>
      <c r="C59" s="133"/>
      <c r="D59" s="224"/>
      <c r="E59" s="233"/>
      <c r="F59" s="224"/>
      <c r="G59" s="185">
        <f t="shared" si="1"/>
        <v>0</v>
      </c>
      <c r="H59" s="106" t="s">
        <v>178</v>
      </c>
      <c r="J59" s="106"/>
    </row>
    <row r="60" spans="1:10" s="94" customFormat="1" hidden="1">
      <c r="A60" s="232"/>
      <c r="B60" s="232"/>
      <c r="C60" s="133"/>
      <c r="D60" s="224"/>
      <c r="E60" s="233"/>
      <c r="F60" s="224"/>
      <c r="G60" s="185">
        <f t="shared" si="1"/>
        <v>0</v>
      </c>
      <c r="H60" s="106" t="s">
        <v>178</v>
      </c>
      <c r="J60" s="106"/>
    </row>
    <row r="61" spans="1:10" s="94" customFormat="1" hidden="1">
      <c r="A61" s="232"/>
      <c r="B61" s="232"/>
      <c r="C61" s="133"/>
      <c r="D61" s="224"/>
      <c r="E61" s="233"/>
      <c r="F61" s="224"/>
      <c r="G61" s="185">
        <f t="shared" si="1"/>
        <v>0</v>
      </c>
      <c r="H61" s="106" t="s">
        <v>178</v>
      </c>
      <c r="J61" s="106"/>
    </row>
    <row r="62" spans="1:10" s="94" customFormat="1" hidden="1">
      <c r="A62" s="232"/>
      <c r="B62" s="232"/>
      <c r="C62" s="133"/>
      <c r="D62" s="224"/>
      <c r="E62" s="233"/>
      <c r="F62" s="224"/>
      <c r="G62" s="185">
        <f t="shared" si="1"/>
        <v>0</v>
      </c>
      <c r="H62" s="106" t="s">
        <v>178</v>
      </c>
      <c r="J62" s="106"/>
    </row>
    <row r="63" spans="1:10" s="94" customFormat="1" hidden="1">
      <c r="A63" s="232"/>
      <c r="B63" s="232"/>
      <c r="C63" s="133"/>
      <c r="D63" s="224"/>
      <c r="E63" s="233"/>
      <c r="F63" s="224"/>
      <c r="G63" s="185">
        <f t="shared" si="1"/>
        <v>0</v>
      </c>
      <c r="H63" s="106" t="s">
        <v>178</v>
      </c>
      <c r="J63" s="106"/>
    </row>
    <row r="64" spans="1:10" s="94" customFormat="1" hidden="1">
      <c r="A64" s="232"/>
      <c r="B64" s="232"/>
      <c r="C64" s="133"/>
      <c r="D64" s="224"/>
      <c r="E64" s="233"/>
      <c r="F64" s="224"/>
      <c r="G64" s="185">
        <f t="shared" si="1"/>
        <v>0</v>
      </c>
      <c r="H64" s="106" t="s">
        <v>178</v>
      </c>
      <c r="J64" s="106"/>
    </row>
    <row r="65" spans="1:10" s="94" customFormat="1" hidden="1">
      <c r="A65" s="232"/>
      <c r="B65" s="232"/>
      <c r="C65" s="133"/>
      <c r="D65" s="224"/>
      <c r="E65" s="233"/>
      <c r="F65" s="224"/>
      <c r="G65" s="185">
        <f t="shared" si="1"/>
        <v>0</v>
      </c>
      <c r="H65" s="106" t="s">
        <v>178</v>
      </c>
      <c r="J65" s="106"/>
    </row>
    <row r="66" spans="1:10" s="94" customFormat="1" hidden="1">
      <c r="A66" s="232"/>
      <c r="B66" s="232"/>
      <c r="C66" s="133"/>
      <c r="D66" s="224"/>
      <c r="E66" s="233"/>
      <c r="F66" s="224"/>
      <c r="G66" s="185">
        <f t="shared" si="1"/>
        <v>0</v>
      </c>
      <c r="H66" s="106" t="s">
        <v>178</v>
      </c>
      <c r="J66" s="106"/>
    </row>
    <row r="67" spans="1:10" s="94" customFormat="1" hidden="1">
      <c r="A67" s="232"/>
      <c r="B67" s="232"/>
      <c r="C67" s="133"/>
      <c r="D67" s="224"/>
      <c r="E67" s="233"/>
      <c r="F67" s="224"/>
      <c r="G67" s="185">
        <f t="shared" si="1"/>
        <v>0</v>
      </c>
      <c r="H67" s="106" t="s">
        <v>178</v>
      </c>
      <c r="J67" s="106"/>
    </row>
    <row r="68" spans="1:10" s="94" customFormat="1" hidden="1">
      <c r="A68" s="232"/>
      <c r="B68" s="232"/>
      <c r="C68" s="133"/>
      <c r="D68" s="224"/>
      <c r="E68" s="233"/>
      <c r="F68" s="224"/>
      <c r="G68" s="185">
        <f t="shared" si="1"/>
        <v>0</v>
      </c>
      <c r="H68" s="106" t="s">
        <v>178</v>
      </c>
      <c r="J68" s="106"/>
    </row>
    <row r="69" spans="1:10" s="94" customFormat="1" hidden="1">
      <c r="A69" s="232"/>
      <c r="B69" s="232"/>
      <c r="C69" s="133"/>
      <c r="D69" s="224"/>
      <c r="E69" s="233"/>
      <c r="F69" s="224"/>
      <c r="G69" s="185">
        <f t="shared" ref="G69:G100" si="2">ROUND(+C69*E69*F69,2)</f>
        <v>0</v>
      </c>
      <c r="H69" s="106" t="s">
        <v>178</v>
      </c>
      <c r="J69" s="106"/>
    </row>
    <row r="70" spans="1:10" s="94" customFormat="1" hidden="1">
      <c r="A70" s="232"/>
      <c r="B70" s="232"/>
      <c r="C70" s="133"/>
      <c r="D70" s="224"/>
      <c r="E70" s="233"/>
      <c r="F70" s="224"/>
      <c r="G70" s="185">
        <f t="shared" si="2"/>
        <v>0</v>
      </c>
      <c r="H70" s="106" t="s">
        <v>178</v>
      </c>
      <c r="J70" s="106"/>
    </row>
    <row r="71" spans="1:10" s="94" customFormat="1" hidden="1">
      <c r="A71" s="232"/>
      <c r="B71" s="232"/>
      <c r="C71" s="133"/>
      <c r="D71" s="224"/>
      <c r="E71" s="233"/>
      <c r="F71" s="224"/>
      <c r="G71" s="185">
        <f t="shared" si="2"/>
        <v>0</v>
      </c>
      <c r="H71" s="106" t="s">
        <v>178</v>
      </c>
      <c r="J71" s="106"/>
    </row>
    <row r="72" spans="1:10" s="94" customFormat="1" hidden="1">
      <c r="A72" s="232"/>
      <c r="B72" s="232"/>
      <c r="C72" s="133"/>
      <c r="D72" s="224"/>
      <c r="E72" s="233"/>
      <c r="F72" s="224"/>
      <c r="G72" s="185">
        <f t="shared" si="2"/>
        <v>0</v>
      </c>
      <c r="H72" s="106" t="s">
        <v>178</v>
      </c>
      <c r="J72" s="106"/>
    </row>
    <row r="73" spans="1:10" s="94" customFormat="1" hidden="1">
      <c r="A73" s="232"/>
      <c r="B73" s="232"/>
      <c r="C73" s="133"/>
      <c r="D73" s="224"/>
      <c r="E73" s="233"/>
      <c r="F73" s="224"/>
      <c r="G73" s="185">
        <f t="shared" si="2"/>
        <v>0</v>
      </c>
      <c r="H73" s="106" t="s">
        <v>178</v>
      </c>
      <c r="J73" s="106"/>
    </row>
    <row r="74" spans="1:10" s="94" customFormat="1" hidden="1">
      <c r="A74" s="232"/>
      <c r="B74" s="232"/>
      <c r="C74" s="133"/>
      <c r="D74" s="224"/>
      <c r="E74" s="233"/>
      <c r="F74" s="224"/>
      <c r="G74" s="185">
        <f t="shared" si="2"/>
        <v>0</v>
      </c>
      <c r="H74" s="106" t="s">
        <v>178</v>
      </c>
      <c r="J74" s="106"/>
    </row>
    <row r="75" spans="1:10" s="94" customFormat="1" hidden="1">
      <c r="A75" s="232"/>
      <c r="B75" s="232"/>
      <c r="C75" s="133"/>
      <c r="D75" s="224"/>
      <c r="E75" s="233"/>
      <c r="F75" s="224"/>
      <c r="G75" s="185">
        <f t="shared" si="2"/>
        <v>0</v>
      </c>
      <c r="H75" s="106" t="s">
        <v>178</v>
      </c>
      <c r="J75" s="106"/>
    </row>
    <row r="76" spans="1:10" s="94" customFormat="1" hidden="1">
      <c r="A76" s="232"/>
      <c r="B76" s="232"/>
      <c r="C76" s="133"/>
      <c r="D76" s="224"/>
      <c r="E76" s="233"/>
      <c r="F76" s="224"/>
      <c r="G76" s="185">
        <f t="shared" si="2"/>
        <v>0</v>
      </c>
      <c r="H76" s="106" t="s">
        <v>178</v>
      </c>
      <c r="J76" s="106"/>
    </row>
    <row r="77" spans="1:10" s="94" customFormat="1" hidden="1">
      <c r="A77" s="232"/>
      <c r="B77" s="232"/>
      <c r="C77" s="133"/>
      <c r="D77" s="224"/>
      <c r="E77" s="233"/>
      <c r="F77" s="224"/>
      <c r="G77" s="185">
        <f t="shared" si="2"/>
        <v>0</v>
      </c>
      <c r="H77" s="106" t="s">
        <v>178</v>
      </c>
      <c r="J77" s="106"/>
    </row>
    <row r="78" spans="1:10" s="94" customFormat="1" hidden="1">
      <c r="A78" s="232"/>
      <c r="B78" s="232"/>
      <c r="C78" s="133"/>
      <c r="D78" s="224"/>
      <c r="E78" s="233"/>
      <c r="F78" s="224"/>
      <c r="G78" s="185">
        <f t="shared" si="2"/>
        <v>0</v>
      </c>
      <c r="H78" s="106" t="s">
        <v>178</v>
      </c>
      <c r="J78" s="106"/>
    </row>
    <row r="79" spans="1:10" s="94" customFormat="1" hidden="1">
      <c r="A79" s="232"/>
      <c r="B79" s="232"/>
      <c r="C79" s="133"/>
      <c r="D79" s="224"/>
      <c r="E79" s="233"/>
      <c r="F79" s="224"/>
      <c r="G79" s="185">
        <f t="shared" si="2"/>
        <v>0</v>
      </c>
      <c r="H79" s="106" t="s">
        <v>178</v>
      </c>
      <c r="J79" s="106"/>
    </row>
    <row r="80" spans="1:10" s="94" customFormat="1" hidden="1">
      <c r="A80" s="232"/>
      <c r="B80" s="232"/>
      <c r="C80" s="133"/>
      <c r="D80" s="224"/>
      <c r="E80" s="233"/>
      <c r="F80" s="224"/>
      <c r="G80" s="185">
        <f t="shared" si="2"/>
        <v>0</v>
      </c>
      <c r="H80" s="106" t="s">
        <v>178</v>
      </c>
      <c r="J80" s="106"/>
    </row>
    <row r="81" spans="1:10" s="94" customFormat="1" hidden="1">
      <c r="A81" s="232"/>
      <c r="B81" s="232"/>
      <c r="C81" s="133"/>
      <c r="D81" s="224"/>
      <c r="E81" s="233"/>
      <c r="F81" s="224"/>
      <c r="G81" s="185">
        <f t="shared" si="2"/>
        <v>0</v>
      </c>
      <c r="H81" s="106" t="s">
        <v>178</v>
      </c>
      <c r="J81" s="106"/>
    </row>
    <row r="82" spans="1:10" s="94" customFormat="1" hidden="1">
      <c r="A82" s="232"/>
      <c r="B82" s="232"/>
      <c r="C82" s="133"/>
      <c r="D82" s="224"/>
      <c r="E82" s="233"/>
      <c r="F82" s="224"/>
      <c r="G82" s="185">
        <f t="shared" si="2"/>
        <v>0</v>
      </c>
      <c r="H82" s="106" t="s">
        <v>178</v>
      </c>
      <c r="J82" s="106"/>
    </row>
    <row r="83" spans="1:10" s="94" customFormat="1" hidden="1">
      <c r="A83" s="232"/>
      <c r="B83" s="232"/>
      <c r="C83" s="133"/>
      <c r="D83" s="224"/>
      <c r="E83" s="233"/>
      <c r="F83" s="224"/>
      <c r="G83" s="185">
        <f t="shared" si="2"/>
        <v>0</v>
      </c>
      <c r="H83" s="106" t="s">
        <v>178</v>
      </c>
      <c r="J83" s="106"/>
    </row>
    <row r="84" spans="1:10" s="94" customFormat="1" hidden="1">
      <c r="A84" s="232"/>
      <c r="B84" s="232"/>
      <c r="C84" s="133"/>
      <c r="D84" s="224"/>
      <c r="E84" s="233"/>
      <c r="F84" s="224"/>
      <c r="G84" s="185">
        <f t="shared" si="2"/>
        <v>0</v>
      </c>
      <c r="H84" s="106" t="s">
        <v>178</v>
      </c>
      <c r="J84" s="106"/>
    </row>
    <row r="85" spans="1:10" s="94" customFormat="1" hidden="1">
      <c r="A85" s="232"/>
      <c r="B85" s="232"/>
      <c r="C85" s="133"/>
      <c r="D85" s="224"/>
      <c r="E85" s="233"/>
      <c r="F85" s="224"/>
      <c r="G85" s="185">
        <f t="shared" si="2"/>
        <v>0</v>
      </c>
      <c r="H85" s="106" t="s">
        <v>178</v>
      </c>
      <c r="J85" s="106"/>
    </row>
    <row r="86" spans="1:10" s="94" customFormat="1" hidden="1">
      <c r="A86" s="232"/>
      <c r="B86" s="232"/>
      <c r="C86" s="133"/>
      <c r="D86" s="224"/>
      <c r="E86" s="233"/>
      <c r="F86" s="224"/>
      <c r="G86" s="185">
        <f t="shared" si="2"/>
        <v>0</v>
      </c>
      <c r="H86" s="106" t="s">
        <v>178</v>
      </c>
      <c r="J86" s="106"/>
    </row>
    <row r="87" spans="1:10" s="94" customFormat="1" hidden="1">
      <c r="A87" s="232"/>
      <c r="B87" s="232"/>
      <c r="C87" s="133"/>
      <c r="D87" s="224"/>
      <c r="E87" s="233"/>
      <c r="F87" s="224"/>
      <c r="G87" s="185">
        <f t="shared" si="2"/>
        <v>0</v>
      </c>
      <c r="H87" s="106" t="s">
        <v>178</v>
      </c>
      <c r="J87" s="106"/>
    </row>
    <row r="88" spans="1:10" s="94" customFormat="1" hidden="1">
      <c r="A88" s="232"/>
      <c r="B88" s="232"/>
      <c r="C88" s="133"/>
      <c r="D88" s="224"/>
      <c r="E88" s="233"/>
      <c r="F88" s="224"/>
      <c r="G88" s="185">
        <f t="shared" si="2"/>
        <v>0</v>
      </c>
      <c r="H88" s="106" t="s">
        <v>178</v>
      </c>
      <c r="J88" s="106"/>
    </row>
    <row r="89" spans="1:10" s="94" customFormat="1" hidden="1">
      <c r="A89" s="232"/>
      <c r="B89" s="232"/>
      <c r="C89" s="133"/>
      <c r="D89" s="224"/>
      <c r="E89" s="233"/>
      <c r="F89" s="224"/>
      <c r="G89" s="185">
        <f t="shared" si="2"/>
        <v>0</v>
      </c>
      <c r="H89" s="106" t="s">
        <v>178</v>
      </c>
      <c r="J89" s="106"/>
    </row>
    <row r="90" spans="1:10" s="94" customFormat="1" hidden="1">
      <c r="A90" s="232"/>
      <c r="B90" s="232"/>
      <c r="C90" s="133"/>
      <c r="D90" s="224"/>
      <c r="E90" s="233"/>
      <c r="F90" s="224"/>
      <c r="G90" s="185">
        <f t="shared" si="2"/>
        <v>0</v>
      </c>
      <c r="H90" s="106" t="s">
        <v>178</v>
      </c>
      <c r="J90" s="106"/>
    </row>
    <row r="91" spans="1:10" s="94" customFormat="1" hidden="1">
      <c r="A91" s="232"/>
      <c r="B91" s="232"/>
      <c r="C91" s="133"/>
      <c r="D91" s="224"/>
      <c r="E91" s="233"/>
      <c r="F91" s="224"/>
      <c r="G91" s="185">
        <f t="shared" si="2"/>
        <v>0</v>
      </c>
      <c r="H91" s="106" t="s">
        <v>178</v>
      </c>
      <c r="J91" s="106"/>
    </row>
    <row r="92" spans="1:10" s="94" customFormat="1" hidden="1">
      <c r="A92" s="232"/>
      <c r="B92" s="232"/>
      <c r="C92" s="133"/>
      <c r="D92" s="224"/>
      <c r="E92" s="233"/>
      <c r="F92" s="224"/>
      <c r="G92" s="185">
        <f t="shared" si="2"/>
        <v>0</v>
      </c>
      <c r="H92" s="106" t="s">
        <v>178</v>
      </c>
      <c r="J92" s="106"/>
    </row>
    <row r="93" spans="1:10" s="94" customFormat="1" hidden="1">
      <c r="A93" s="232"/>
      <c r="B93" s="232"/>
      <c r="C93" s="133"/>
      <c r="D93" s="224"/>
      <c r="E93" s="233"/>
      <c r="F93" s="224"/>
      <c r="G93" s="185">
        <f t="shared" si="2"/>
        <v>0</v>
      </c>
      <c r="H93" s="106" t="s">
        <v>178</v>
      </c>
      <c r="J93" s="106"/>
    </row>
    <row r="94" spans="1:10" s="94" customFormat="1" hidden="1">
      <c r="A94" s="232"/>
      <c r="B94" s="232"/>
      <c r="C94" s="133"/>
      <c r="D94" s="224"/>
      <c r="E94" s="233"/>
      <c r="F94" s="224"/>
      <c r="G94" s="185">
        <f t="shared" si="2"/>
        <v>0</v>
      </c>
      <c r="H94" s="106" t="s">
        <v>178</v>
      </c>
      <c r="J94" s="106"/>
    </row>
    <row r="95" spans="1:10" s="94" customFormat="1" hidden="1">
      <c r="A95" s="232"/>
      <c r="B95" s="232"/>
      <c r="C95" s="133"/>
      <c r="D95" s="224"/>
      <c r="E95" s="233"/>
      <c r="F95" s="224"/>
      <c r="G95" s="185">
        <f t="shared" si="2"/>
        <v>0</v>
      </c>
      <c r="H95" s="106" t="s">
        <v>178</v>
      </c>
      <c r="J95" s="106"/>
    </row>
    <row r="96" spans="1:10" s="94" customFormat="1" hidden="1">
      <c r="A96" s="232"/>
      <c r="B96" s="232"/>
      <c r="C96" s="133"/>
      <c r="D96" s="224"/>
      <c r="E96" s="233"/>
      <c r="F96" s="224"/>
      <c r="G96" s="185">
        <f t="shared" si="2"/>
        <v>0</v>
      </c>
      <c r="H96" s="106" t="s">
        <v>178</v>
      </c>
      <c r="J96" s="106"/>
    </row>
    <row r="97" spans="1:10" s="94" customFormat="1" hidden="1">
      <c r="A97" s="232"/>
      <c r="B97" s="232"/>
      <c r="C97" s="133"/>
      <c r="D97" s="224"/>
      <c r="E97" s="233"/>
      <c r="F97" s="224"/>
      <c r="G97" s="185">
        <f t="shared" si="2"/>
        <v>0</v>
      </c>
      <c r="H97" s="106" t="s">
        <v>178</v>
      </c>
      <c r="J97" s="106"/>
    </row>
    <row r="98" spans="1:10" s="94" customFormat="1" hidden="1">
      <c r="A98" s="232"/>
      <c r="B98" s="232"/>
      <c r="C98" s="133"/>
      <c r="D98" s="224"/>
      <c r="E98" s="233"/>
      <c r="F98" s="224"/>
      <c r="G98" s="185">
        <f t="shared" si="2"/>
        <v>0</v>
      </c>
      <c r="H98" s="106" t="s">
        <v>178</v>
      </c>
      <c r="J98" s="106"/>
    </row>
    <row r="99" spans="1:10" s="94" customFormat="1" hidden="1">
      <c r="A99" s="232"/>
      <c r="B99" s="232"/>
      <c r="C99" s="133"/>
      <c r="D99" s="224"/>
      <c r="E99" s="233"/>
      <c r="F99" s="224"/>
      <c r="G99" s="185">
        <f t="shared" si="2"/>
        <v>0</v>
      </c>
      <c r="H99" s="106" t="s">
        <v>178</v>
      </c>
      <c r="J99" s="106"/>
    </row>
    <row r="100" spans="1:10" s="94" customFormat="1" hidden="1">
      <c r="A100" s="232"/>
      <c r="B100" s="232"/>
      <c r="C100" s="133"/>
      <c r="D100" s="224"/>
      <c r="E100" s="233"/>
      <c r="F100" s="224"/>
      <c r="G100" s="185">
        <f t="shared" si="2"/>
        <v>0</v>
      </c>
      <c r="H100" s="106" t="s">
        <v>178</v>
      </c>
      <c r="J100" s="106"/>
    </row>
    <row r="101" spans="1:10" s="94" customFormat="1" hidden="1">
      <c r="A101" s="232"/>
      <c r="B101" s="232"/>
      <c r="C101" s="133"/>
      <c r="D101" s="224"/>
      <c r="E101" s="233"/>
      <c r="F101" s="224"/>
      <c r="G101" s="185">
        <f t="shared" ref="G101:G132" si="3">ROUND(+C101*E101*F101,2)</f>
        <v>0</v>
      </c>
      <c r="H101" s="106" t="s">
        <v>178</v>
      </c>
      <c r="J101" s="106"/>
    </row>
    <row r="102" spans="1:10" s="94" customFormat="1" hidden="1">
      <c r="A102" s="232"/>
      <c r="B102" s="232"/>
      <c r="C102" s="133"/>
      <c r="D102" s="224"/>
      <c r="E102" s="233"/>
      <c r="F102" s="224"/>
      <c r="G102" s="185">
        <f t="shared" si="3"/>
        <v>0</v>
      </c>
      <c r="H102" s="106" t="s">
        <v>178</v>
      </c>
      <c r="J102" s="106"/>
    </row>
    <row r="103" spans="1:10" s="94" customFormat="1" hidden="1">
      <c r="A103" s="232"/>
      <c r="B103" s="232"/>
      <c r="C103" s="133"/>
      <c r="D103" s="224"/>
      <c r="E103" s="233"/>
      <c r="F103" s="224"/>
      <c r="G103" s="185">
        <f t="shared" si="3"/>
        <v>0</v>
      </c>
      <c r="H103" s="106" t="s">
        <v>178</v>
      </c>
      <c r="J103" s="106"/>
    </row>
    <row r="104" spans="1:10" s="94" customFormat="1" hidden="1">
      <c r="A104" s="232"/>
      <c r="B104" s="232"/>
      <c r="C104" s="133"/>
      <c r="D104" s="224"/>
      <c r="E104" s="233"/>
      <c r="F104" s="224"/>
      <c r="G104" s="185">
        <f t="shared" si="3"/>
        <v>0</v>
      </c>
      <c r="H104" s="106" t="s">
        <v>178</v>
      </c>
      <c r="J104" s="106"/>
    </row>
    <row r="105" spans="1:10" s="94" customFormat="1" hidden="1">
      <c r="A105" s="232"/>
      <c r="B105" s="232"/>
      <c r="C105" s="133"/>
      <c r="D105" s="224"/>
      <c r="E105" s="233"/>
      <c r="F105" s="224"/>
      <c r="G105" s="185">
        <f t="shared" si="3"/>
        <v>0</v>
      </c>
      <c r="H105" s="106" t="s">
        <v>178</v>
      </c>
      <c r="J105" s="106"/>
    </row>
    <row r="106" spans="1:10" s="94" customFormat="1" hidden="1">
      <c r="A106" s="232"/>
      <c r="B106" s="232"/>
      <c r="C106" s="133"/>
      <c r="D106" s="224"/>
      <c r="E106" s="233"/>
      <c r="F106" s="224"/>
      <c r="G106" s="185">
        <f t="shared" si="3"/>
        <v>0</v>
      </c>
      <c r="H106" s="106" t="s">
        <v>178</v>
      </c>
      <c r="J106" s="106"/>
    </row>
    <row r="107" spans="1:10" s="94" customFormat="1" hidden="1">
      <c r="A107" s="232"/>
      <c r="B107" s="232"/>
      <c r="C107" s="133"/>
      <c r="D107" s="224"/>
      <c r="E107" s="233"/>
      <c r="F107" s="224"/>
      <c r="G107" s="185">
        <f t="shared" si="3"/>
        <v>0</v>
      </c>
      <c r="H107" s="106" t="s">
        <v>178</v>
      </c>
      <c r="J107" s="106"/>
    </row>
    <row r="108" spans="1:10" s="94" customFormat="1" hidden="1">
      <c r="A108" s="232"/>
      <c r="B108" s="232"/>
      <c r="C108" s="133"/>
      <c r="D108" s="224"/>
      <c r="E108" s="233"/>
      <c r="F108" s="224"/>
      <c r="G108" s="185">
        <f t="shared" si="3"/>
        <v>0</v>
      </c>
      <c r="H108" s="106" t="s">
        <v>178</v>
      </c>
      <c r="J108" s="106"/>
    </row>
    <row r="109" spans="1:10" s="94" customFormat="1" hidden="1">
      <c r="A109" s="232"/>
      <c r="B109" s="232"/>
      <c r="C109" s="133"/>
      <c r="D109" s="224"/>
      <c r="E109" s="233"/>
      <c r="F109" s="224"/>
      <c r="G109" s="185">
        <f t="shared" si="3"/>
        <v>0</v>
      </c>
      <c r="H109" s="106" t="s">
        <v>178</v>
      </c>
      <c r="J109" s="106"/>
    </row>
    <row r="110" spans="1:10" s="94" customFormat="1" hidden="1">
      <c r="A110" s="232"/>
      <c r="B110" s="232"/>
      <c r="C110" s="133"/>
      <c r="D110" s="224"/>
      <c r="E110" s="233"/>
      <c r="F110" s="224"/>
      <c r="G110" s="185">
        <f t="shared" si="3"/>
        <v>0</v>
      </c>
      <c r="H110" s="106" t="s">
        <v>178</v>
      </c>
      <c r="J110" s="106"/>
    </row>
    <row r="111" spans="1:10" s="94" customFormat="1" hidden="1">
      <c r="A111" s="232"/>
      <c r="B111" s="232"/>
      <c r="C111" s="133"/>
      <c r="D111" s="224"/>
      <c r="E111" s="233"/>
      <c r="F111" s="224"/>
      <c r="G111" s="185">
        <f t="shared" si="3"/>
        <v>0</v>
      </c>
      <c r="H111" s="106" t="s">
        <v>178</v>
      </c>
      <c r="J111" s="106"/>
    </row>
    <row r="112" spans="1:10" s="94" customFormat="1" hidden="1">
      <c r="A112" s="232"/>
      <c r="B112" s="232"/>
      <c r="C112" s="133"/>
      <c r="D112" s="224"/>
      <c r="E112" s="233"/>
      <c r="F112" s="224"/>
      <c r="G112" s="185">
        <f t="shared" si="3"/>
        <v>0</v>
      </c>
      <c r="H112" s="106" t="s">
        <v>178</v>
      </c>
      <c r="J112" s="106"/>
    </row>
    <row r="113" spans="1:10" s="94" customFormat="1" hidden="1">
      <c r="A113" s="232"/>
      <c r="B113" s="232"/>
      <c r="C113" s="133"/>
      <c r="D113" s="224"/>
      <c r="E113" s="233"/>
      <c r="F113" s="224"/>
      <c r="G113" s="185">
        <f t="shared" si="3"/>
        <v>0</v>
      </c>
      <c r="H113" s="106" t="s">
        <v>178</v>
      </c>
      <c r="J113" s="106"/>
    </row>
    <row r="114" spans="1:10" s="94" customFormat="1" hidden="1">
      <c r="A114" s="232"/>
      <c r="B114" s="232"/>
      <c r="C114" s="133"/>
      <c r="D114" s="224"/>
      <c r="E114" s="233"/>
      <c r="F114" s="224"/>
      <c r="G114" s="185">
        <f t="shared" si="3"/>
        <v>0</v>
      </c>
      <c r="H114" s="106" t="s">
        <v>178</v>
      </c>
      <c r="J114" s="106"/>
    </row>
    <row r="115" spans="1:10" s="94" customFormat="1" hidden="1">
      <c r="A115" s="232"/>
      <c r="B115" s="232"/>
      <c r="C115" s="133"/>
      <c r="D115" s="224"/>
      <c r="E115" s="233"/>
      <c r="F115" s="224"/>
      <c r="G115" s="185">
        <f t="shared" si="3"/>
        <v>0</v>
      </c>
      <c r="H115" s="106" t="s">
        <v>178</v>
      </c>
      <c r="J115" s="106"/>
    </row>
    <row r="116" spans="1:10" s="94" customFormat="1" hidden="1">
      <c r="A116" s="232"/>
      <c r="B116" s="232"/>
      <c r="C116" s="133"/>
      <c r="D116" s="224"/>
      <c r="E116" s="233"/>
      <c r="F116" s="224"/>
      <c r="G116" s="185">
        <f t="shared" si="3"/>
        <v>0</v>
      </c>
      <c r="H116" s="106" t="s">
        <v>178</v>
      </c>
      <c r="J116" s="106"/>
    </row>
    <row r="117" spans="1:10" s="94" customFormat="1" hidden="1">
      <c r="A117" s="232"/>
      <c r="B117" s="232"/>
      <c r="C117" s="133"/>
      <c r="D117" s="224"/>
      <c r="E117" s="233"/>
      <c r="F117" s="224"/>
      <c r="G117" s="185">
        <f t="shared" si="3"/>
        <v>0</v>
      </c>
      <c r="H117" s="106" t="s">
        <v>178</v>
      </c>
      <c r="J117" s="106"/>
    </row>
    <row r="118" spans="1:10" s="94" customFormat="1" hidden="1">
      <c r="A118" s="232"/>
      <c r="B118" s="232"/>
      <c r="C118" s="133"/>
      <c r="D118" s="224"/>
      <c r="E118" s="233"/>
      <c r="F118" s="224"/>
      <c r="G118" s="185">
        <f t="shared" si="3"/>
        <v>0</v>
      </c>
      <c r="H118" s="106" t="s">
        <v>178</v>
      </c>
      <c r="J118" s="106"/>
    </row>
    <row r="119" spans="1:10" s="94" customFormat="1" hidden="1">
      <c r="A119" s="232"/>
      <c r="B119" s="232"/>
      <c r="C119" s="133"/>
      <c r="D119" s="224"/>
      <c r="E119" s="233"/>
      <c r="F119" s="224"/>
      <c r="G119" s="185">
        <f t="shared" si="3"/>
        <v>0</v>
      </c>
      <c r="H119" s="106" t="s">
        <v>178</v>
      </c>
      <c r="J119" s="106"/>
    </row>
    <row r="120" spans="1:10" s="94" customFormat="1" hidden="1">
      <c r="A120" s="232"/>
      <c r="B120" s="232"/>
      <c r="C120" s="133"/>
      <c r="D120" s="224"/>
      <c r="E120" s="233"/>
      <c r="F120" s="224"/>
      <c r="G120" s="185">
        <f t="shared" si="3"/>
        <v>0</v>
      </c>
      <c r="H120" s="106" t="s">
        <v>178</v>
      </c>
      <c r="J120" s="106"/>
    </row>
    <row r="121" spans="1:10" s="94" customFormat="1" hidden="1">
      <c r="A121" s="232"/>
      <c r="B121" s="232"/>
      <c r="C121" s="133"/>
      <c r="D121" s="224"/>
      <c r="E121" s="233"/>
      <c r="F121" s="224"/>
      <c r="G121" s="185">
        <f t="shared" si="3"/>
        <v>0</v>
      </c>
      <c r="H121" s="106" t="s">
        <v>178</v>
      </c>
      <c r="J121" s="106"/>
    </row>
    <row r="122" spans="1:10" s="94" customFormat="1" hidden="1">
      <c r="A122" s="232"/>
      <c r="B122" s="232"/>
      <c r="C122" s="133"/>
      <c r="D122" s="224"/>
      <c r="E122" s="233"/>
      <c r="F122" s="224"/>
      <c r="G122" s="185">
        <f t="shared" si="3"/>
        <v>0</v>
      </c>
      <c r="H122" s="106" t="s">
        <v>178</v>
      </c>
      <c r="J122" s="106"/>
    </row>
    <row r="123" spans="1:10" s="94" customFormat="1" hidden="1">
      <c r="A123" s="232"/>
      <c r="B123" s="232"/>
      <c r="C123" s="133"/>
      <c r="D123" s="224"/>
      <c r="E123" s="233"/>
      <c r="F123" s="224"/>
      <c r="G123" s="185">
        <f t="shared" si="3"/>
        <v>0</v>
      </c>
      <c r="H123" s="106" t="s">
        <v>178</v>
      </c>
      <c r="J123" s="106"/>
    </row>
    <row r="124" spans="1:10" s="94" customFormat="1" hidden="1">
      <c r="A124" s="232"/>
      <c r="B124" s="232"/>
      <c r="C124" s="133"/>
      <c r="D124" s="224"/>
      <c r="E124" s="233"/>
      <c r="F124" s="224"/>
      <c r="G124" s="185">
        <f t="shared" si="3"/>
        <v>0</v>
      </c>
      <c r="H124" s="106" t="s">
        <v>178</v>
      </c>
      <c r="J124" s="106"/>
    </row>
    <row r="125" spans="1:10" s="94" customFormat="1" hidden="1">
      <c r="A125" s="232"/>
      <c r="B125" s="232"/>
      <c r="C125" s="133"/>
      <c r="D125" s="224"/>
      <c r="E125" s="233"/>
      <c r="F125" s="224"/>
      <c r="G125" s="185">
        <f t="shared" si="3"/>
        <v>0</v>
      </c>
      <c r="H125" s="106" t="s">
        <v>178</v>
      </c>
      <c r="J125" s="106"/>
    </row>
    <row r="126" spans="1:10" s="94" customFormat="1" hidden="1">
      <c r="A126" s="232"/>
      <c r="B126" s="232"/>
      <c r="C126" s="133"/>
      <c r="D126" s="224"/>
      <c r="E126" s="233"/>
      <c r="F126" s="224"/>
      <c r="G126" s="185">
        <f t="shared" si="3"/>
        <v>0</v>
      </c>
      <c r="H126" s="106" t="s">
        <v>178</v>
      </c>
      <c r="J126" s="106"/>
    </row>
    <row r="127" spans="1:10" s="94" customFormat="1" hidden="1">
      <c r="A127" s="232"/>
      <c r="B127" s="232"/>
      <c r="C127" s="133"/>
      <c r="D127" s="224"/>
      <c r="E127" s="233"/>
      <c r="F127" s="224"/>
      <c r="G127" s="185">
        <f t="shared" si="3"/>
        <v>0</v>
      </c>
      <c r="H127" s="106" t="s">
        <v>178</v>
      </c>
      <c r="J127" s="106"/>
    </row>
    <row r="128" spans="1:10" s="94" customFormat="1" hidden="1">
      <c r="A128" s="232"/>
      <c r="B128" s="232"/>
      <c r="C128" s="133"/>
      <c r="D128" s="224"/>
      <c r="E128" s="233"/>
      <c r="F128" s="224"/>
      <c r="G128" s="185">
        <f t="shared" si="3"/>
        <v>0</v>
      </c>
      <c r="H128" s="106" t="s">
        <v>178</v>
      </c>
      <c r="J128" s="106"/>
    </row>
    <row r="129" spans="1:10" s="94" customFormat="1" hidden="1">
      <c r="A129" s="232"/>
      <c r="B129" s="232"/>
      <c r="C129" s="133"/>
      <c r="D129" s="224"/>
      <c r="E129" s="233"/>
      <c r="F129" s="224"/>
      <c r="G129" s="185">
        <f t="shared" si="3"/>
        <v>0</v>
      </c>
      <c r="H129" s="106" t="s">
        <v>178</v>
      </c>
      <c r="J129" s="106"/>
    </row>
    <row r="130" spans="1:10" s="94" customFormat="1" hidden="1">
      <c r="A130" s="232"/>
      <c r="B130" s="232"/>
      <c r="C130" s="133"/>
      <c r="D130" s="224"/>
      <c r="E130" s="233"/>
      <c r="F130" s="224"/>
      <c r="G130" s="185">
        <f t="shared" si="3"/>
        <v>0</v>
      </c>
      <c r="H130" s="106" t="s">
        <v>178</v>
      </c>
      <c r="J130" s="106"/>
    </row>
    <row r="131" spans="1:10" s="94" customFormat="1" hidden="1">
      <c r="A131" s="232"/>
      <c r="B131" s="232"/>
      <c r="C131" s="133"/>
      <c r="D131" s="224"/>
      <c r="E131" s="233"/>
      <c r="F131" s="224"/>
      <c r="G131" s="185">
        <f t="shared" si="3"/>
        <v>0</v>
      </c>
      <c r="H131" s="106" t="s">
        <v>178</v>
      </c>
      <c r="J131" s="106"/>
    </row>
    <row r="132" spans="1:10" s="94" customFormat="1" hidden="1">
      <c r="A132" s="232"/>
      <c r="B132" s="232"/>
      <c r="C132" s="133"/>
      <c r="D132" s="224"/>
      <c r="E132" s="233"/>
      <c r="F132" s="224"/>
      <c r="G132" s="185">
        <f t="shared" si="3"/>
        <v>0</v>
      </c>
      <c r="H132" s="106" t="s">
        <v>178</v>
      </c>
      <c r="J132" s="106"/>
    </row>
    <row r="133" spans="1:10" s="94" customFormat="1" hidden="1">
      <c r="A133" s="232"/>
      <c r="B133" s="232"/>
      <c r="C133" s="133"/>
      <c r="D133" s="224"/>
      <c r="E133" s="233"/>
      <c r="F133" s="224"/>
      <c r="G133" s="185">
        <f t="shared" ref="G133:G134" si="4">ROUND(+C133*E133*F133,2)</f>
        <v>0</v>
      </c>
      <c r="H133" s="106" t="s">
        <v>178</v>
      </c>
      <c r="J133" s="106"/>
    </row>
    <row r="134" spans="1:10" s="94" customFormat="1">
      <c r="A134" s="232"/>
      <c r="B134" s="232"/>
      <c r="C134" s="133"/>
      <c r="D134" s="224"/>
      <c r="E134" s="233"/>
      <c r="F134" s="224"/>
      <c r="G134" s="249">
        <f t="shared" si="4"/>
        <v>0</v>
      </c>
      <c r="H134" s="106" t="s">
        <v>178</v>
      </c>
      <c r="J134" s="106"/>
    </row>
    <row r="135" spans="1:10" s="94" customFormat="1">
      <c r="A135" s="182"/>
      <c r="B135" s="182"/>
      <c r="C135" s="134"/>
      <c r="D135" s="84"/>
      <c r="E135" s="87"/>
      <c r="F135" s="184" t="s">
        <v>179</v>
      </c>
      <c r="G135" s="259">
        <f>ROUND(SUBTOTAL(109,G5:G134),2)</f>
        <v>0</v>
      </c>
      <c r="H135" s="106" t="s">
        <v>178</v>
      </c>
      <c r="J135" s="109" t="s">
        <v>195</v>
      </c>
    </row>
    <row r="136" spans="1:10" s="94" customFormat="1">
      <c r="A136" s="181"/>
      <c r="B136" s="181"/>
      <c r="C136" s="119"/>
      <c r="D136" s="199"/>
      <c r="E136" s="89"/>
      <c r="F136" s="199"/>
      <c r="G136" s="250"/>
      <c r="H136" s="106" t="s">
        <v>181</v>
      </c>
      <c r="J136" s="109"/>
    </row>
    <row r="137" spans="1:10" s="94" customFormat="1">
      <c r="A137" s="234"/>
      <c r="B137" s="234"/>
      <c r="C137" s="133"/>
      <c r="D137" s="224"/>
      <c r="E137" s="233"/>
      <c r="F137" s="224"/>
      <c r="G137" s="185">
        <f t="shared" ref="G137:G168" si="5">ROUND(+C137*E137*F137,2)</f>
        <v>0</v>
      </c>
      <c r="H137" s="106" t="s">
        <v>181</v>
      </c>
    </row>
    <row r="138" spans="1:10" s="94" customFormat="1">
      <c r="A138" s="232"/>
      <c r="B138" s="232"/>
      <c r="C138" s="133"/>
      <c r="D138" s="224"/>
      <c r="E138" s="233"/>
      <c r="F138" s="224"/>
      <c r="G138" s="185">
        <f t="shared" si="5"/>
        <v>0</v>
      </c>
      <c r="H138" s="106" t="s">
        <v>181</v>
      </c>
      <c r="J138" s="106"/>
    </row>
    <row r="139" spans="1:10" s="94" customFormat="1">
      <c r="A139" s="232"/>
      <c r="B139" s="232"/>
      <c r="C139" s="133"/>
      <c r="D139" s="224"/>
      <c r="E139" s="233"/>
      <c r="F139" s="224"/>
      <c r="G139" s="185">
        <f t="shared" si="5"/>
        <v>0</v>
      </c>
      <c r="H139" s="106" t="s">
        <v>181</v>
      </c>
      <c r="J139" s="106"/>
    </row>
    <row r="140" spans="1:10" s="94" customFormat="1" hidden="1">
      <c r="A140" s="232"/>
      <c r="B140" s="232"/>
      <c r="C140" s="133"/>
      <c r="D140" s="224"/>
      <c r="E140" s="233"/>
      <c r="F140" s="224"/>
      <c r="G140" s="185">
        <f t="shared" si="5"/>
        <v>0</v>
      </c>
      <c r="H140" s="106" t="s">
        <v>181</v>
      </c>
      <c r="J140" s="106"/>
    </row>
    <row r="141" spans="1:10" s="94" customFormat="1" hidden="1">
      <c r="A141" s="232"/>
      <c r="B141" s="232"/>
      <c r="C141" s="133"/>
      <c r="D141" s="224"/>
      <c r="E141" s="233"/>
      <c r="F141" s="224"/>
      <c r="G141" s="185">
        <f t="shared" si="5"/>
        <v>0</v>
      </c>
      <c r="H141" s="106" t="s">
        <v>181</v>
      </c>
      <c r="J141" s="106"/>
    </row>
    <row r="142" spans="1:10" s="94" customFormat="1" hidden="1">
      <c r="A142" s="232"/>
      <c r="B142" s="232"/>
      <c r="C142" s="133"/>
      <c r="D142" s="224"/>
      <c r="E142" s="233"/>
      <c r="F142" s="224"/>
      <c r="G142" s="185">
        <f t="shared" si="5"/>
        <v>0</v>
      </c>
      <c r="H142" s="106" t="s">
        <v>181</v>
      </c>
      <c r="J142" s="106"/>
    </row>
    <row r="143" spans="1:10" s="94" customFormat="1" hidden="1">
      <c r="A143" s="232"/>
      <c r="B143" s="232"/>
      <c r="C143" s="133"/>
      <c r="D143" s="224"/>
      <c r="E143" s="233"/>
      <c r="F143" s="224"/>
      <c r="G143" s="185">
        <f t="shared" si="5"/>
        <v>0</v>
      </c>
      <c r="H143" s="106" t="s">
        <v>181</v>
      </c>
      <c r="J143" s="106"/>
    </row>
    <row r="144" spans="1:10" s="94" customFormat="1" hidden="1">
      <c r="A144" s="232"/>
      <c r="B144" s="232"/>
      <c r="C144" s="133"/>
      <c r="D144" s="224"/>
      <c r="E144" s="233"/>
      <c r="F144" s="224"/>
      <c r="G144" s="185">
        <f t="shared" si="5"/>
        <v>0</v>
      </c>
      <c r="H144" s="106" t="s">
        <v>181</v>
      </c>
      <c r="J144" s="106"/>
    </row>
    <row r="145" spans="1:10" s="94" customFormat="1" hidden="1">
      <c r="A145" s="232"/>
      <c r="B145" s="232"/>
      <c r="C145" s="133"/>
      <c r="D145" s="224"/>
      <c r="E145" s="233"/>
      <c r="F145" s="224"/>
      <c r="G145" s="185">
        <f t="shared" si="5"/>
        <v>0</v>
      </c>
      <c r="H145" s="106" t="s">
        <v>181</v>
      </c>
      <c r="J145" s="106"/>
    </row>
    <row r="146" spans="1:10" s="94" customFormat="1" hidden="1">
      <c r="A146" s="232"/>
      <c r="B146" s="232"/>
      <c r="C146" s="133"/>
      <c r="D146" s="224"/>
      <c r="E146" s="233"/>
      <c r="F146" s="224"/>
      <c r="G146" s="185">
        <f t="shared" si="5"/>
        <v>0</v>
      </c>
      <c r="H146" s="106" t="s">
        <v>181</v>
      </c>
      <c r="J146" s="106"/>
    </row>
    <row r="147" spans="1:10" s="94" customFormat="1" hidden="1">
      <c r="A147" s="232"/>
      <c r="B147" s="232"/>
      <c r="C147" s="133"/>
      <c r="D147" s="224"/>
      <c r="E147" s="233"/>
      <c r="F147" s="224"/>
      <c r="G147" s="185">
        <f t="shared" si="5"/>
        <v>0</v>
      </c>
      <c r="H147" s="106" t="s">
        <v>181</v>
      </c>
      <c r="J147" s="106"/>
    </row>
    <row r="148" spans="1:10" s="94" customFormat="1" hidden="1">
      <c r="A148" s="232"/>
      <c r="B148" s="232"/>
      <c r="C148" s="133"/>
      <c r="D148" s="224"/>
      <c r="E148" s="233"/>
      <c r="F148" s="224"/>
      <c r="G148" s="185">
        <f t="shared" si="5"/>
        <v>0</v>
      </c>
      <c r="H148" s="106" t="s">
        <v>181</v>
      </c>
      <c r="J148" s="106"/>
    </row>
    <row r="149" spans="1:10" s="94" customFormat="1" hidden="1">
      <c r="A149" s="232"/>
      <c r="B149" s="232"/>
      <c r="C149" s="133"/>
      <c r="D149" s="224"/>
      <c r="E149" s="233"/>
      <c r="F149" s="224"/>
      <c r="G149" s="185">
        <f t="shared" si="5"/>
        <v>0</v>
      </c>
      <c r="H149" s="106" t="s">
        <v>181</v>
      </c>
      <c r="J149" s="106"/>
    </row>
    <row r="150" spans="1:10" s="94" customFormat="1" hidden="1">
      <c r="A150" s="232"/>
      <c r="B150" s="232"/>
      <c r="C150" s="133"/>
      <c r="D150" s="224"/>
      <c r="E150" s="233"/>
      <c r="F150" s="224"/>
      <c r="G150" s="185">
        <f t="shared" si="5"/>
        <v>0</v>
      </c>
      <c r="H150" s="106" t="s">
        <v>181</v>
      </c>
      <c r="J150" s="106"/>
    </row>
    <row r="151" spans="1:10" s="94" customFormat="1" hidden="1">
      <c r="A151" s="232"/>
      <c r="B151" s="232"/>
      <c r="C151" s="133"/>
      <c r="D151" s="224"/>
      <c r="E151" s="233"/>
      <c r="F151" s="224"/>
      <c r="G151" s="185">
        <f t="shared" si="5"/>
        <v>0</v>
      </c>
      <c r="H151" s="106" t="s">
        <v>181</v>
      </c>
      <c r="J151" s="106"/>
    </row>
    <row r="152" spans="1:10" s="94" customFormat="1" hidden="1">
      <c r="A152" s="232"/>
      <c r="B152" s="232"/>
      <c r="C152" s="133"/>
      <c r="D152" s="224"/>
      <c r="E152" s="233"/>
      <c r="F152" s="224"/>
      <c r="G152" s="185">
        <f t="shared" si="5"/>
        <v>0</v>
      </c>
      <c r="H152" s="106" t="s">
        <v>181</v>
      </c>
      <c r="J152" s="106"/>
    </row>
    <row r="153" spans="1:10" s="94" customFormat="1" hidden="1">
      <c r="A153" s="232"/>
      <c r="B153" s="232"/>
      <c r="C153" s="133"/>
      <c r="D153" s="224"/>
      <c r="E153" s="233"/>
      <c r="F153" s="224"/>
      <c r="G153" s="185">
        <f t="shared" si="5"/>
        <v>0</v>
      </c>
      <c r="H153" s="106" t="s">
        <v>181</v>
      </c>
      <c r="J153" s="106"/>
    </row>
    <row r="154" spans="1:10" s="94" customFormat="1" hidden="1">
      <c r="A154" s="232"/>
      <c r="B154" s="232"/>
      <c r="C154" s="133"/>
      <c r="D154" s="224"/>
      <c r="E154" s="233"/>
      <c r="F154" s="224"/>
      <c r="G154" s="185">
        <f t="shared" si="5"/>
        <v>0</v>
      </c>
      <c r="H154" s="106" t="s">
        <v>181</v>
      </c>
      <c r="J154" s="106"/>
    </row>
    <row r="155" spans="1:10" s="94" customFormat="1" hidden="1">
      <c r="A155" s="232"/>
      <c r="B155" s="232"/>
      <c r="C155" s="133"/>
      <c r="D155" s="224"/>
      <c r="E155" s="233"/>
      <c r="F155" s="224"/>
      <c r="G155" s="185">
        <f t="shared" si="5"/>
        <v>0</v>
      </c>
      <c r="H155" s="106" t="s">
        <v>181</v>
      </c>
      <c r="J155" s="106"/>
    </row>
    <row r="156" spans="1:10" s="94" customFormat="1" hidden="1">
      <c r="A156" s="232"/>
      <c r="B156" s="232"/>
      <c r="C156" s="133"/>
      <c r="D156" s="224"/>
      <c r="E156" s="233"/>
      <c r="F156" s="224"/>
      <c r="G156" s="185">
        <f t="shared" si="5"/>
        <v>0</v>
      </c>
      <c r="H156" s="106" t="s">
        <v>181</v>
      </c>
      <c r="J156" s="106"/>
    </row>
    <row r="157" spans="1:10" s="94" customFormat="1" hidden="1">
      <c r="A157" s="232"/>
      <c r="B157" s="232"/>
      <c r="C157" s="133"/>
      <c r="D157" s="224"/>
      <c r="E157" s="233"/>
      <c r="F157" s="224"/>
      <c r="G157" s="185">
        <f t="shared" si="5"/>
        <v>0</v>
      </c>
      <c r="H157" s="106" t="s">
        <v>181</v>
      </c>
      <c r="J157" s="106"/>
    </row>
    <row r="158" spans="1:10" s="94" customFormat="1" hidden="1">
      <c r="A158" s="232"/>
      <c r="B158" s="232"/>
      <c r="C158" s="133"/>
      <c r="D158" s="224"/>
      <c r="E158" s="233"/>
      <c r="F158" s="224"/>
      <c r="G158" s="185">
        <f t="shared" si="5"/>
        <v>0</v>
      </c>
      <c r="H158" s="106" t="s">
        <v>181</v>
      </c>
      <c r="J158" s="106"/>
    </row>
    <row r="159" spans="1:10" s="94" customFormat="1" hidden="1">
      <c r="A159" s="232"/>
      <c r="B159" s="232"/>
      <c r="C159" s="133"/>
      <c r="D159" s="224"/>
      <c r="E159" s="233"/>
      <c r="F159" s="224"/>
      <c r="G159" s="185">
        <f t="shared" si="5"/>
        <v>0</v>
      </c>
      <c r="H159" s="106" t="s">
        <v>181</v>
      </c>
      <c r="J159" s="106"/>
    </row>
    <row r="160" spans="1:10" s="94" customFormat="1" hidden="1">
      <c r="A160" s="232"/>
      <c r="B160" s="232"/>
      <c r="C160" s="133"/>
      <c r="D160" s="224"/>
      <c r="E160" s="233"/>
      <c r="F160" s="224"/>
      <c r="G160" s="185">
        <f t="shared" si="5"/>
        <v>0</v>
      </c>
      <c r="H160" s="106" t="s">
        <v>181</v>
      </c>
      <c r="J160" s="106"/>
    </row>
    <row r="161" spans="1:10" s="94" customFormat="1" hidden="1">
      <c r="A161" s="232"/>
      <c r="B161" s="232"/>
      <c r="C161" s="133"/>
      <c r="D161" s="224"/>
      <c r="E161" s="233"/>
      <c r="F161" s="224"/>
      <c r="G161" s="185">
        <f t="shared" si="5"/>
        <v>0</v>
      </c>
      <c r="H161" s="106" t="s">
        <v>181</v>
      </c>
      <c r="J161" s="106"/>
    </row>
    <row r="162" spans="1:10" s="94" customFormat="1" hidden="1">
      <c r="A162" s="232"/>
      <c r="B162" s="232"/>
      <c r="C162" s="133"/>
      <c r="D162" s="224"/>
      <c r="E162" s="233"/>
      <c r="F162" s="224"/>
      <c r="G162" s="185">
        <f t="shared" si="5"/>
        <v>0</v>
      </c>
      <c r="H162" s="106" t="s">
        <v>181</v>
      </c>
      <c r="J162" s="106"/>
    </row>
    <row r="163" spans="1:10" s="94" customFormat="1" hidden="1">
      <c r="A163" s="232"/>
      <c r="B163" s="232"/>
      <c r="C163" s="133"/>
      <c r="D163" s="224"/>
      <c r="E163" s="233"/>
      <c r="F163" s="224"/>
      <c r="G163" s="185">
        <f t="shared" si="5"/>
        <v>0</v>
      </c>
      <c r="H163" s="106" t="s">
        <v>181</v>
      </c>
      <c r="J163" s="106"/>
    </row>
    <row r="164" spans="1:10" s="94" customFormat="1" hidden="1">
      <c r="A164" s="232"/>
      <c r="B164" s="232"/>
      <c r="C164" s="133"/>
      <c r="D164" s="224"/>
      <c r="E164" s="233"/>
      <c r="F164" s="224"/>
      <c r="G164" s="185">
        <f t="shared" si="5"/>
        <v>0</v>
      </c>
      <c r="H164" s="106" t="s">
        <v>181</v>
      </c>
      <c r="J164" s="106"/>
    </row>
    <row r="165" spans="1:10" s="94" customFormat="1" hidden="1">
      <c r="A165" s="232"/>
      <c r="B165" s="232"/>
      <c r="C165" s="133"/>
      <c r="D165" s="224"/>
      <c r="E165" s="233"/>
      <c r="F165" s="224"/>
      <c r="G165" s="185">
        <f t="shared" si="5"/>
        <v>0</v>
      </c>
      <c r="H165" s="106" t="s">
        <v>181</v>
      </c>
      <c r="J165" s="106"/>
    </row>
    <row r="166" spans="1:10" s="94" customFormat="1" hidden="1">
      <c r="A166" s="232"/>
      <c r="B166" s="232"/>
      <c r="C166" s="133"/>
      <c r="D166" s="224"/>
      <c r="E166" s="233"/>
      <c r="F166" s="224"/>
      <c r="G166" s="185">
        <f t="shared" si="5"/>
        <v>0</v>
      </c>
      <c r="H166" s="106" t="s">
        <v>181</v>
      </c>
      <c r="J166" s="106"/>
    </row>
    <row r="167" spans="1:10" s="94" customFormat="1" hidden="1">
      <c r="A167" s="232"/>
      <c r="B167" s="232"/>
      <c r="C167" s="133"/>
      <c r="D167" s="224"/>
      <c r="E167" s="233"/>
      <c r="F167" s="224"/>
      <c r="G167" s="185">
        <f t="shared" si="5"/>
        <v>0</v>
      </c>
      <c r="H167" s="106" t="s">
        <v>181</v>
      </c>
      <c r="J167" s="106"/>
    </row>
    <row r="168" spans="1:10" s="94" customFormat="1" hidden="1">
      <c r="A168" s="232"/>
      <c r="B168" s="232"/>
      <c r="C168" s="133"/>
      <c r="D168" s="224"/>
      <c r="E168" s="233"/>
      <c r="F168" s="224"/>
      <c r="G168" s="185">
        <f t="shared" si="5"/>
        <v>0</v>
      </c>
      <c r="H168" s="106" t="s">
        <v>181</v>
      </c>
      <c r="J168" s="106"/>
    </row>
    <row r="169" spans="1:10" s="94" customFormat="1" hidden="1">
      <c r="A169" s="232"/>
      <c r="B169" s="232"/>
      <c r="C169" s="133"/>
      <c r="D169" s="224"/>
      <c r="E169" s="233"/>
      <c r="F169" s="224"/>
      <c r="G169" s="185">
        <f t="shared" ref="G169:G200" si="6">ROUND(+C169*E169*F169,2)</f>
        <v>0</v>
      </c>
      <c r="H169" s="106" t="s">
        <v>181</v>
      </c>
      <c r="J169" s="106"/>
    </row>
    <row r="170" spans="1:10" s="94" customFormat="1" hidden="1">
      <c r="A170" s="232"/>
      <c r="B170" s="232"/>
      <c r="C170" s="133"/>
      <c r="D170" s="224"/>
      <c r="E170" s="233"/>
      <c r="F170" s="224"/>
      <c r="G170" s="185">
        <f t="shared" si="6"/>
        <v>0</v>
      </c>
      <c r="H170" s="106" t="s">
        <v>181</v>
      </c>
      <c r="J170" s="106"/>
    </row>
    <row r="171" spans="1:10" s="94" customFormat="1" hidden="1">
      <c r="A171" s="232"/>
      <c r="B171" s="232"/>
      <c r="C171" s="133"/>
      <c r="D171" s="224"/>
      <c r="E171" s="233"/>
      <c r="F171" s="224"/>
      <c r="G171" s="185">
        <f t="shared" si="6"/>
        <v>0</v>
      </c>
      <c r="H171" s="106" t="s">
        <v>181</v>
      </c>
      <c r="J171" s="106"/>
    </row>
    <row r="172" spans="1:10" s="94" customFormat="1" hidden="1">
      <c r="A172" s="232"/>
      <c r="B172" s="232"/>
      <c r="C172" s="133"/>
      <c r="D172" s="224"/>
      <c r="E172" s="233"/>
      <c r="F172" s="224"/>
      <c r="G172" s="185">
        <f t="shared" si="6"/>
        <v>0</v>
      </c>
      <c r="H172" s="106" t="s">
        <v>181</v>
      </c>
      <c r="J172" s="106"/>
    </row>
    <row r="173" spans="1:10" s="94" customFormat="1" hidden="1">
      <c r="A173" s="232"/>
      <c r="B173" s="232"/>
      <c r="C173" s="133"/>
      <c r="D173" s="224"/>
      <c r="E173" s="233"/>
      <c r="F173" s="224"/>
      <c r="G173" s="185">
        <f t="shared" si="6"/>
        <v>0</v>
      </c>
      <c r="H173" s="106" t="s">
        <v>181</v>
      </c>
      <c r="J173" s="106"/>
    </row>
    <row r="174" spans="1:10" s="94" customFormat="1" hidden="1">
      <c r="A174" s="232"/>
      <c r="B174" s="232"/>
      <c r="C174" s="133"/>
      <c r="D174" s="224"/>
      <c r="E174" s="233"/>
      <c r="F174" s="224"/>
      <c r="G174" s="185">
        <f t="shared" si="6"/>
        <v>0</v>
      </c>
      <c r="H174" s="106" t="s">
        <v>181</v>
      </c>
      <c r="J174" s="106"/>
    </row>
    <row r="175" spans="1:10" s="94" customFormat="1" hidden="1">
      <c r="A175" s="232"/>
      <c r="B175" s="232"/>
      <c r="C175" s="133"/>
      <c r="D175" s="224"/>
      <c r="E175" s="233"/>
      <c r="F175" s="224"/>
      <c r="G175" s="185">
        <f t="shared" si="6"/>
        <v>0</v>
      </c>
      <c r="H175" s="106" t="s">
        <v>181</v>
      </c>
      <c r="J175" s="106"/>
    </row>
    <row r="176" spans="1:10" s="94" customFormat="1" hidden="1">
      <c r="A176" s="232"/>
      <c r="B176" s="232"/>
      <c r="C176" s="133"/>
      <c r="D176" s="224"/>
      <c r="E176" s="233"/>
      <c r="F176" s="224"/>
      <c r="G176" s="185">
        <f t="shared" si="6"/>
        <v>0</v>
      </c>
      <c r="H176" s="106" t="s">
        <v>181</v>
      </c>
      <c r="J176" s="106"/>
    </row>
    <row r="177" spans="1:10" s="94" customFormat="1" hidden="1">
      <c r="A177" s="232"/>
      <c r="B177" s="232"/>
      <c r="C177" s="133"/>
      <c r="D177" s="224"/>
      <c r="E177" s="233"/>
      <c r="F177" s="224"/>
      <c r="G177" s="185">
        <f t="shared" si="6"/>
        <v>0</v>
      </c>
      <c r="H177" s="106" t="s">
        <v>181</v>
      </c>
      <c r="J177" s="106"/>
    </row>
    <row r="178" spans="1:10" s="94" customFormat="1" hidden="1">
      <c r="A178" s="232"/>
      <c r="B178" s="232"/>
      <c r="C178" s="133"/>
      <c r="D178" s="224"/>
      <c r="E178" s="233"/>
      <c r="F178" s="224"/>
      <c r="G178" s="185">
        <f t="shared" si="6"/>
        <v>0</v>
      </c>
      <c r="H178" s="106" t="s">
        <v>181</v>
      </c>
      <c r="J178" s="106"/>
    </row>
    <row r="179" spans="1:10" s="94" customFormat="1" hidden="1">
      <c r="A179" s="232"/>
      <c r="B179" s="232"/>
      <c r="C179" s="133"/>
      <c r="D179" s="224"/>
      <c r="E179" s="233"/>
      <c r="F179" s="224"/>
      <c r="G179" s="185">
        <f t="shared" si="6"/>
        <v>0</v>
      </c>
      <c r="H179" s="106" t="s">
        <v>181</v>
      </c>
      <c r="J179" s="106"/>
    </row>
    <row r="180" spans="1:10" s="94" customFormat="1" hidden="1">
      <c r="A180" s="232"/>
      <c r="B180" s="232"/>
      <c r="C180" s="133"/>
      <c r="D180" s="224"/>
      <c r="E180" s="233"/>
      <c r="F180" s="224"/>
      <c r="G180" s="185">
        <f t="shared" si="6"/>
        <v>0</v>
      </c>
      <c r="H180" s="106" t="s">
        <v>181</v>
      </c>
      <c r="J180" s="106"/>
    </row>
    <row r="181" spans="1:10" s="94" customFormat="1" hidden="1">
      <c r="A181" s="232"/>
      <c r="B181" s="232"/>
      <c r="C181" s="133"/>
      <c r="D181" s="224"/>
      <c r="E181" s="233"/>
      <c r="F181" s="224"/>
      <c r="G181" s="185">
        <f t="shared" si="6"/>
        <v>0</v>
      </c>
      <c r="H181" s="106" t="s">
        <v>181</v>
      </c>
      <c r="J181" s="106"/>
    </row>
    <row r="182" spans="1:10" s="94" customFormat="1" hidden="1">
      <c r="A182" s="232"/>
      <c r="B182" s="232"/>
      <c r="C182" s="133"/>
      <c r="D182" s="224"/>
      <c r="E182" s="233"/>
      <c r="F182" s="224"/>
      <c r="G182" s="185">
        <f t="shared" si="6"/>
        <v>0</v>
      </c>
      <c r="H182" s="106" t="s">
        <v>181</v>
      </c>
      <c r="J182" s="106"/>
    </row>
    <row r="183" spans="1:10" s="94" customFormat="1" hidden="1">
      <c r="A183" s="232"/>
      <c r="B183" s="232"/>
      <c r="C183" s="133"/>
      <c r="D183" s="224"/>
      <c r="E183" s="233"/>
      <c r="F183" s="224"/>
      <c r="G183" s="185">
        <f t="shared" si="6"/>
        <v>0</v>
      </c>
      <c r="H183" s="106" t="s">
        <v>181</v>
      </c>
      <c r="J183" s="106"/>
    </row>
    <row r="184" spans="1:10" s="94" customFormat="1" hidden="1">
      <c r="A184" s="232"/>
      <c r="B184" s="232"/>
      <c r="C184" s="133"/>
      <c r="D184" s="224"/>
      <c r="E184" s="233"/>
      <c r="F184" s="224"/>
      <c r="G184" s="185">
        <f t="shared" si="6"/>
        <v>0</v>
      </c>
      <c r="H184" s="106" t="s">
        <v>181</v>
      </c>
      <c r="J184" s="106"/>
    </row>
    <row r="185" spans="1:10" s="94" customFormat="1" hidden="1">
      <c r="A185" s="232"/>
      <c r="B185" s="232"/>
      <c r="C185" s="133"/>
      <c r="D185" s="224"/>
      <c r="E185" s="233"/>
      <c r="F185" s="224"/>
      <c r="G185" s="185">
        <f t="shared" si="6"/>
        <v>0</v>
      </c>
      <c r="H185" s="106" t="s">
        <v>181</v>
      </c>
      <c r="J185" s="106"/>
    </row>
    <row r="186" spans="1:10" s="94" customFormat="1" hidden="1">
      <c r="A186" s="232"/>
      <c r="B186" s="232"/>
      <c r="C186" s="133"/>
      <c r="D186" s="224"/>
      <c r="E186" s="233"/>
      <c r="F186" s="224"/>
      <c r="G186" s="185">
        <f t="shared" si="6"/>
        <v>0</v>
      </c>
      <c r="H186" s="106" t="s">
        <v>181</v>
      </c>
      <c r="J186" s="106"/>
    </row>
    <row r="187" spans="1:10" s="94" customFormat="1" hidden="1">
      <c r="A187" s="232"/>
      <c r="B187" s="232"/>
      <c r="C187" s="133"/>
      <c r="D187" s="224"/>
      <c r="E187" s="233"/>
      <c r="F187" s="224"/>
      <c r="G187" s="185">
        <f t="shared" si="6"/>
        <v>0</v>
      </c>
      <c r="H187" s="106" t="s">
        <v>181</v>
      </c>
      <c r="J187" s="106"/>
    </row>
    <row r="188" spans="1:10" s="94" customFormat="1" hidden="1">
      <c r="A188" s="232"/>
      <c r="B188" s="232"/>
      <c r="C188" s="133"/>
      <c r="D188" s="224"/>
      <c r="E188" s="233"/>
      <c r="F188" s="224"/>
      <c r="G188" s="185">
        <f t="shared" si="6"/>
        <v>0</v>
      </c>
      <c r="H188" s="106" t="s">
        <v>181</v>
      </c>
      <c r="J188" s="106"/>
    </row>
    <row r="189" spans="1:10" s="94" customFormat="1" hidden="1">
      <c r="A189" s="232"/>
      <c r="B189" s="232"/>
      <c r="C189" s="133"/>
      <c r="D189" s="224"/>
      <c r="E189" s="233"/>
      <c r="F189" s="224"/>
      <c r="G189" s="185">
        <f t="shared" si="6"/>
        <v>0</v>
      </c>
      <c r="H189" s="106" t="s">
        <v>181</v>
      </c>
      <c r="J189" s="106"/>
    </row>
    <row r="190" spans="1:10" s="94" customFormat="1" hidden="1">
      <c r="A190" s="232"/>
      <c r="B190" s="232"/>
      <c r="C190" s="133"/>
      <c r="D190" s="224"/>
      <c r="E190" s="233"/>
      <c r="F190" s="224"/>
      <c r="G190" s="185">
        <f t="shared" si="6"/>
        <v>0</v>
      </c>
      <c r="H190" s="106" t="s">
        <v>181</v>
      </c>
      <c r="J190" s="106"/>
    </row>
    <row r="191" spans="1:10" s="94" customFormat="1" hidden="1">
      <c r="A191" s="232"/>
      <c r="B191" s="232"/>
      <c r="C191" s="133"/>
      <c r="D191" s="224"/>
      <c r="E191" s="233"/>
      <c r="F191" s="224"/>
      <c r="G191" s="185">
        <f t="shared" si="6"/>
        <v>0</v>
      </c>
      <c r="H191" s="106" t="s">
        <v>181</v>
      </c>
      <c r="J191" s="106"/>
    </row>
    <row r="192" spans="1:10" s="94" customFormat="1" hidden="1">
      <c r="A192" s="232"/>
      <c r="B192" s="232"/>
      <c r="C192" s="133"/>
      <c r="D192" s="224"/>
      <c r="E192" s="233"/>
      <c r="F192" s="224"/>
      <c r="G192" s="185">
        <f t="shared" si="6"/>
        <v>0</v>
      </c>
      <c r="H192" s="106" t="s">
        <v>181</v>
      </c>
      <c r="J192" s="106"/>
    </row>
    <row r="193" spans="1:10" s="94" customFormat="1" hidden="1">
      <c r="A193" s="232"/>
      <c r="B193" s="232"/>
      <c r="C193" s="133"/>
      <c r="D193" s="224"/>
      <c r="E193" s="233"/>
      <c r="F193" s="224"/>
      <c r="G193" s="185">
        <f t="shared" si="6"/>
        <v>0</v>
      </c>
      <c r="H193" s="106" t="s">
        <v>181</v>
      </c>
      <c r="J193" s="106"/>
    </row>
    <row r="194" spans="1:10" s="94" customFormat="1" hidden="1">
      <c r="A194" s="232"/>
      <c r="B194" s="232"/>
      <c r="C194" s="133"/>
      <c r="D194" s="224"/>
      <c r="E194" s="233"/>
      <c r="F194" s="224"/>
      <c r="G194" s="185">
        <f t="shared" si="6"/>
        <v>0</v>
      </c>
      <c r="H194" s="106" t="s">
        <v>181</v>
      </c>
      <c r="J194" s="106"/>
    </row>
    <row r="195" spans="1:10" s="94" customFormat="1" hidden="1">
      <c r="A195" s="232"/>
      <c r="B195" s="232"/>
      <c r="C195" s="133"/>
      <c r="D195" s="224"/>
      <c r="E195" s="233"/>
      <c r="F195" s="224"/>
      <c r="G195" s="185">
        <f t="shared" si="6"/>
        <v>0</v>
      </c>
      <c r="H195" s="106" t="s">
        <v>181</v>
      </c>
      <c r="J195" s="106"/>
    </row>
    <row r="196" spans="1:10" s="94" customFormat="1" hidden="1">
      <c r="A196" s="232"/>
      <c r="B196" s="232"/>
      <c r="C196" s="133"/>
      <c r="D196" s="224"/>
      <c r="E196" s="233"/>
      <c r="F196" s="224"/>
      <c r="G196" s="185">
        <f t="shared" si="6"/>
        <v>0</v>
      </c>
      <c r="H196" s="106" t="s">
        <v>181</v>
      </c>
      <c r="J196" s="106"/>
    </row>
    <row r="197" spans="1:10" s="94" customFormat="1" hidden="1">
      <c r="A197" s="232"/>
      <c r="B197" s="232"/>
      <c r="C197" s="133"/>
      <c r="D197" s="224"/>
      <c r="E197" s="233"/>
      <c r="F197" s="224"/>
      <c r="G197" s="185">
        <f t="shared" si="6"/>
        <v>0</v>
      </c>
      <c r="H197" s="106" t="s">
        <v>181</v>
      </c>
      <c r="J197" s="106"/>
    </row>
    <row r="198" spans="1:10" s="94" customFormat="1" hidden="1">
      <c r="A198" s="232"/>
      <c r="B198" s="232"/>
      <c r="C198" s="133"/>
      <c r="D198" s="224"/>
      <c r="E198" s="233"/>
      <c r="F198" s="224"/>
      <c r="G198" s="185">
        <f t="shared" si="6"/>
        <v>0</v>
      </c>
      <c r="H198" s="106" t="s">
        <v>181</v>
      </c>
      <c r="J198" s="106"/>
    </row>
    <row r="199" spans="1:10" s="94" customFormat="1" hidden="1">
      <c r="A199" s="232"/>
      <c r="B199" s="232"/>
      <c r="C199" s="133"/>
      <c r="D199" s="224"/>
      <c r="E199" s="233"/>
      <c r="F199" s="224"/>
      <c r="G199" s="185">
        <f t="shared" si="6"/>
        <v>0</v>
      </c>
      <c r="H199" s="106" t="s">
        <v>181</v>
      </c>
      <c r="J199" s="106"/>
    </row>
    <row r="200" spans="1:10" s="94" customFormat="1" hidden="1">
      <c r="A200" s="232"/>
      <c r="B200" s="232"/>
      <c r="C200" s="133"/>
      <c r="D200" s="224"/>
      <c r="E200" s="233"/>
      <c r="F200" s="224"/>
      <c r="G200" s="185">
        <f t="shared" si="6"/>
        <v>0</v>
      </c>
      <c r="H200" s="106" t="s">
        <v>181</v>
      </c>
      <c r="J200" s="106"/>
    </row>
    <row r="201" spans="1:10" s="94" customFormat="1" hidden="1">
      <c r="A201" s="232"/>
      <c r="B201" s="232"/>
      <c r="C201" s="133"/>
      <c r="D201" s="224"/>
      <c r="E201" s="233"/>
      <c r="F201" s="224"/>
      <c r="G201" s="185">
        <f t="shared" ref="G201:G232" si="7">ROUND(+C201*E201*F201,2)</f>
        <v>0</v>
      </c>
      <c r="H201" s="106" t="s">
        <v>181</v>
      </c>
      <c r="J201" s="106"/>
    </row>
    <row r="202" spans="1:10" s="94" customFormat="1" hidden="1">
      <c r="A202" s="232"/>
      <c r="B202" s="232"/>
      <c r="C202" s="133"/>
      <c r="D202" s="224"/>
      <c r="E202" s="233"/>
      <c r="F202" s="224"/>
      <c r="G202" s="185">
        <f t="shared" si="7"/>
        <v>0</v>
      </c>
      <c r="H202" s="106" t="s">
        <v>181</v>
      </c>
      <c r="J202" s="106"/>
    </row>
    <row r="203" spans="1:10" s="94" customFormat="1" hidden="1">
      <c r="A203" s="232"/>
      <c r="B203" s="232"/>
      <c r="C203" s="133"/>
      <c r="D203" s="224"/>
      <c r="E203" s="233"/>
      <c r="F203" s="224"/>
      <c r="G203" s="185">
        <f t="shared" si="7"/>
        <v>0</v>
      </c>
      <c r="H203" s="106" t="s">
        <v>181</v>
      </c>
      <c r="J203" s="106"/>
    </row>
    <row r="204" spans="1:10" s="94" customFormat="1" hidden="1">
      <c r="A204" s="232"/>
      <c r="B204" s="232"/>
      <c r="C204" s="133"/>
      <c r="D204" s="224"/>
      <c r="E204" s="233"/>
      <c r="F204" s="224"/>
      <c r="G204" s="185">
        <f t="shared" si="7"/>
        <v>0</v>
      </c>
      <c r="H204" s="106" t="s">
        <v>181</v>
      </c>
      <c r="J204" s="106"/>
    </row>
    <row r="205" spans="1:10" s="94" customFormat="1" hidden="1">
      <c r="A205" s="232"/>
      <c r="B205" s="232"/>
      <c r="C205" s="133"/>
      <c r="D205" s="224"/>
      <c r="E205" s="233"/>
      <c r="F205" s="224"/>
      <c r="G205" s="185">
        <f t="shared" si="7"/>
        <v>0</v>
      </c>
      <c r="H205" s="106" t="s">
        <v>181</v>
      </c>
      <c r="J205" s="106"/>
    </row>
    <row r="206" spans="1:10" s="94" customFormat="1" hidden="1">
      <c r="A206" s="232"/>
      <c r="B206" s="232"/>
      <c r="C206" s="133"/>
      <c r="D206" s="224"/>
      <c r="E206" s="233"/>
      <c r="F206" s="224"/>
      <c r="G206" s="185">
        <f t="shared" si="7"/>
        <v>0</v>
      </c>
      <c r="H206" s="106" t="s">
        <v>181</v>
      </c>
      <c r="J206" s="106"/>
    </row>
    <row r="207" spans="1:10" s="94" customFormat="1" hidden="1">
      <c r="A207" s="232"/>
      <c r="B207" s="232"/>
      <c r="C207" s="133"/>
      <c r="D207" s="224"/>
      <c r="E207" s="233"/>
      <c r="F207" s="224"/>
      <c r="G207" s="185">
        <f t="shared" si="7"/>
        <v>0</v>
      </c>
      <c r="H207" s="106" t="s">
        <v>181</v>
      </c>
      <c r="J207" s="106"/>
    </row>
    <row r="208" spans="1:10" s="94" customFormat="1" hidden="1">
      <c r="A208" s="232"/>
      <c r="B208" s="232"/>
      <c r="C208" s="133"/>
      <c r="D208" s="224"/>
      <c r="E208" s="233"/>
      <c r="F208" s="224"/>
      <c r="G208" s="185">
        <f t="shared" si="7"/>
        <v>0</v>
      </c>
      <c r="H208" s="106" t="s">
        <v>181</v>
      </c>
      <c r="J208" s="106"/>
    </row>
    <row r="209" spans="1:10" s="94" customFormat="1" hidden="1">
      <c r="A209" s="232"/>
      <c r="B209" s="232"/>
      <c r="C209" s="133"/>
      <c r="D209" s="224"/>
      <c r="E209" s="233"/>
      <c r="F209" s="224"/>
      <c r="G209" s="185">
        <f t="shared" si="7"/>
        <v>0</v>
      </c>
      <c r="H209" s="106" t="s">
        <v>181</v>
      </c>
      <c r="J209" s="106"/>
    </row>
    <row r="210" spans="1:10" s="94" customFormat="1" hidden="1">
      <c r="A210" s="232"/>
      <c r="B210" s="232"/>
      <c r="C210" s="133"/>
      <c r="D210" s="224"/>
      <c r="E210" s="233"/>
      <c r="F210" s="224"/>
      <c r="G210" s="185">
        <f t="shared" si="7"/>
        <v>0</v>
      </c>
      <c r="H210" s="106" t="s">
        <v>181</v>
      </c>
      <c r="J210" s="106"/>
    </row>
    <row r="211" spans="1:10" s="94" customFormat="1" hidden="1">
      <c r="A211" s="232"/>
      <c r="B211" s="232"/>
      <c r="C211" s="133"/>
      <c r="D211" s="224"/>
      <c r="E211" s="233"/>
      <c r="F211" s="224"/>
      <c r="G211" s="185">
        <f t="shared" si="7"/>
        <v>0</v>
      </c>
      <c r="H211" s="106" t="s">
        <v>181</v>
      </c>
      <c r="J211" s="106"/>
    </row>
    <row r="212" spans="1:10" s="94" customFormat="1" hidden="1">
      <c r="A212" s="232"/>
      <c r="B212" s="232"/>
      <c r="C212" s="133"/>
      <c r="D212" s="224"/>
      <c r="E212" s="233"/>
      <c r="F212" s="224"/>
      <c r="G212" s="185">
        <f t="shared" si="7"/>
        <v>0</v>
      </c>
      <c r="H212" s="106" t="s">
        <v>181</v>
      </c>
      <c r="J212" s="106"/>
    </row>
    <row r="213" spans="1:10" s="94" customFormat="1" hidden="1">
      <c r="A213" s="232"/>
      <c r="B213" s="232"/>
      <c r="C213" s="133"/>
      <c r="D213" s="224"/>
      <c r="E213" s="233"/>
      <c r="F213" s="224"/>
      <c r="G213" s="185">
        <f t="shared" si="7"/>
        <v>0</v>
      </c>
      <c r="H213" s="106" t="s">
        <v>181</v>
      </c>
      <c r="J213" s="106"/>
    </row>
    <row r="214" spans="1:10" s="94" customFormat="1" hidden="1">
      <c r="A214" s="232"/>
      <c r="B214" s="232"/>
      <c r="C214" s="133"/>
      <c r="D214" s="224"/>
      <c r="E214" s="233"/>
      <c r="F214" s="224"/>
      <c r="G214" s="185">
        <f t="shared" si="7"/>
        <v>0</v>
      </c>
      <c r="H214" s="106" t="s">
        <v>181</v>
      </c>
      <c r="J214" s="106"/>
    </row>
    <row r="215" spans="1:10" s="94" customFormat="1" hidden="1">
      <c r="A215" s="232"/>
      <c r="B215" s="232"/>
      <c r="C215" s="133"/>
      <c r="D215" s="224"/>
      <c r="E215" s="233"/>
      <c r="F215" s="224"/>
      <c r="G215" s="185">
        <f t="shared" si="7"/>
        <v>0</v>
      </c>
      <c r="H215" s="106" t="s">
        <v>181</v>
      </c>
      <c r="J215" s="106"/>
    </row>
    <row r="216" spans="1:10" s="94" customFormat="1" hidden="1">
      <c r="A216" s="232"/>
      <c r="B216" s="232"/>
      <c r="C216" s="133"/>
      <c r="D216" s="224"/>
      <c r="E216" s="233"/>
      <c r="F216" s="224"/>
      <c r="G216" s="185">
        <f t="shared" si="7"/>
        <v>0</v>
      </c>
      <c r="H216" s="106" t="s">
        <v>181</v>
      </c>
      <c r="J216" s="106"/>
    </row>
    <row r="217" spans="1:10" s="94" customFormat="1" hidden="1">
      <c r="A217" s="232"/>
      <c r="B217" s="232"/>
      <c r="C217" s="133"/>
      <c r="D217" s="224"/>
      <c r="E217" s="233"/>
      <c r="F217" s="224"/>
      <c r="G217" s="185">
        <f t="shared" si="7"/>
        <v>0</v>
      </c>
      <c r="H217" s="106" t="s">
        <v>181</v>
      </c>
      <c r="J217" s="106"/>
    </row>
    <row r="218" spans="1:10" s="94" customFormat="1" hidden="1">
      <c r="A218" s="232"/>
      <c r="B218" s="232"/>
      <c r="C218" s="133"/>
      <c r="D218" s="224"/>
      <c r="E218" s="233"/>
      <c r="F218" s="224"/>
      <c r="G218" s="185">
        <f t="shared" si="7"/>
        <v>0</v>
      </c>
      <c r="H218" s="106" t="s">
        <v>181</v>
      </c>
      <c r="J218" s="106"/>
    </row>
    <row r="219" spans="1:10" s="94" customFormat="1" hidden="1">
      <c r="A219" s="232"/>
      <c r="B219" s="232"/>
      <c r="C219" s="133"/>
      <c r="D219" s="224"/>
      <c r="E219" s="233"/>
      <c r="F219" s="224"/>
      <c r="G219" s="185">
        <f t="shared" si="7"/>
        <v>0</v>
      </c>
      <c r="H219" s="106" t="s">
        <v>181</v>
      </c>
      <c r="J219" s="106"/>
    </row>
    <row r="220" spans="1:10" s="94" customFormat="1" hidden="1">
      <c r="A220" s="232"/>
      <c r="B220" s="232"/>
      <c r="C220" s="133"/>
      <c r="D220" s="224"/>
      <c r="E220" s="233"/>
      <c r="F220" s="224"/>
      <c r="G220" s="185">
        <f t="shared" si="7"/>
        <v>0</v>
      </c>
      <c r="H220" s="106" t="s">
        <v>181</v>
      </c>
      <c r="J220" s="106"/>
    </row>
    <row r="221" spans="1:10" s="94" customFormat="1" hidden="1">
      <c r="A221" s="232"/>
      <c r="B221" s="232"/>
      <c r="C221" s="133"/>
      <c r="D221" s="224"/>
      <c r="E221" s="233"/>
      <c r="F221" s="224"/>
      <c r="G221" s="185">
        <f t="shared" si="7"/>
        <v>0</v>
      </c>
      <c r="H221" s="106" t="s">
        <v>181</v>
      </c>
      <c r="J221" s="106"/>
    </row>
    <row r="222" spans="1:10" s="94" customFormat="1" hidden="1">
      <c r="A222" s="232"/>
      <c r="B222" s="232"/>
      <c r="C222" s="133"/>
      <c r="D222" s="224"/>
      <c r="E222" s="233"/>
      <c r="F222" s="224"/>
      <c r="G222" s="185">
        <f t="shared" si="7"/>
        <v>0</v>
      </c>
      <c r="H222" s="106" t="s">
        <v>181</v>
      </c>
      <c r="J222" s="106"/>
    </row>
    <row r="223" spans="1:10" s="94" customFormat="1" hidden="1">
      <c r="A223" s="232"/>
      <c r="B223" s="232"/>
      <c r="C223" s="133"/>
      <c r="D223" s="224"/>
      <c r="E223" s="233"/>
      <c r="F223" s="224"/>
      <c r="G223" s="185">
        <f t="shared" si="7"/>
        <v>0</v>
      </c>
      <c r="H223" s="106" t="s">
        <v>181</v>
      </c>
      <c r="J223" s="106"/>
    </row>
    <row r="224" spans="1:10" s="94" customFormat="1" hidden="1">
      <c r="A224" s="232"/>
      <c r="B224" s="232"/>
      <c r="C224" s="133"/>
      <c r="D224" s="224"/>
      <c r="E224" s="233"/>
      <c r="F224" s="224"/>
      <c r="G224" s="185">
        <f t="shared" si="7"/>
        <v>0</v>
      </c>
      <c r="H224" s="106" t="s">
        <v>181</v>
      </c>
      <c r="J224" s="106"/>
    </row>
    <row r="225" spans="1:10" s="94" customFormat="1" hidden="1">
      <c r="A225" s="232"/>
      <c r="B225" s="232"/>
      <c r="C225" s="133"/>
      <c r="D225" s="224"/>
      <c r="E225" s="233"/>
      <c r="F225" s="224"/>
      <c r="G225" s="185">
        <f t="shared" si="7"/>
        <v>0</v>
      </c>
      <c r="H225" s="106" t="s">
        <v>181</v>
      </c>
      <c r="J225" s="106"/>
    </row>
    <row r="226" spans="1:10" s="94" customFormat="1" hidden="1">
      <c r="A226" s="232"/>
      <c r="B226" s="232"/>
      <c r="C226" s="133"/>
      <c r="D226" s="224"/>
      <c r="E226" s="233"/>
      <c r="F226" s="224"/>
      <c r="G226" s="185">
        <f t="shared" si="7"/>
        <v>0</v>
      </c>
      <c r="H226" s="106" t="s">
        <v>181</v>
      </c>
      <c r="J226" s="106"/>
    </row>
    <row r="227" spans="1:10" s="94" customFormat="1" hidden="1">
      <c r="A227" s="232"/>
      <c r="B227" s="232"/>
      <c r="C227" s="133"/>
      <c r="D227" s="224"/>
      <c r="E227" s="233"/>
      <c r="F227" s="224"/>
      <c r="G227" s="185">
        <f t="shared" si="7"/>
        <v>0</v>
      </c>
      <c r="H227" s="106" t="s">
        <v>181</v>
      </c>
      <c r="J227" s="106"/>
    </row>
    <row r="228" spans="1:10" s="94" customFormat="1" hidden="1">
      <c r="A228" s="232"/>
      <c r="B228" s="232"/>
      <c r="C228" s="133"/>
      <c r="D228" s="224"/>
      <c r="E228" s="233"/>
      <c r="F228" s="224"/>
      <c r="G228" s="185">
        <f t="shared" si="7"/>
        <v>0</v>
      </c>
      <c r="H228" s="106" t="s">
        <v>181</v>
      </c>
      <c r="J228" s="106"/>
    </row>
    <row r="229" spans="1:10" s="94" customFormat="1" hidden="1">
      <c r="A229" s="232"/>
      <c r="B229" s="232"/>
      <c r="C229" s="133"/>
      <c r="D229" s="224"/>
      <c r="E229" s="233"/>
      <c r="F229" s="224"/>
      <c r="G229" s="185">
        <f t="shared" si="7"/>
        <v>0</v>
      </c>
      <c r="H229" s="106" t="s">
        <v>181</v>
      </c>
      <c r="J229" s="106"/>
    </row>
    <row r="230" spans="1:10" s="94" customFormat="1" hidden="1">
      <c r="A230" s="232"/>
      <c r="B230" s="232"/>
      <c r="C230" s="133"/>
      <c r="D230" s="224"/>
      <c r="E230" s="233"/>
      <c r="F230" s="224"/>
      <c r="G230" s="185">
        <f t="shared" si="7"/>
        <v>0</v>
      </c>
      <c r="H230" s="106" t="s">
        <v>181</v>
      </c>
      <c r="J230" s="106"/>
    </row>
    <row r="231" spans="1:10" s="94" customFormat="1" hidden="1">
      <c r="A231" s="232"/>
      <c r="B231" s="232"/>
      <c r="C231" s="133"/>
      <c r="D231" s="224"/>
      <c r="E231" s="233"/>
      <c r="F231" s="224"/>
      <c r="G231" s="185">
        <f t="shared" si="7"/>
        <v>0</v>
      </c>
      <c r="H231" s="106" t="s">
        <v>181</v>
      </c>
      <c r="J231" s="106"/>
    </row>
    <row r="232" spans="1:10" s="94" customFormat="1" hidden="1">
      <c r="A232" s="232"/>
      <c r="B232" s="232"/>
      <c r="C232" s="133"/>
      <c r="D232" s="224"/>
      <c r="E232" s="233"/>
      <c r="F232" s="224"/>
      <c r="G232" s="185">
        <f t="shared" si="7"/>
        <v>0</v>
      </c>
      <c r="H232" s="106" t="s">
        <v>181</v>
      </c>
      <c r="J232" s="106"/>
    </row>
    <row r="233" spans="1:10" s="94" customFormat="1" hidden="1">
      <c r="A233" s="232"/>
      <c r="B233" s="232"/>
      <c r="C233" s="133"/>
      <c r="D233" s="224"/>
      <c r="E233" s="233"/>
      <c r="F233" s="224"/>
      <c r="G233" s="185">
        <f t="shared" ref="G233:G264" si="8">ROUND(+C233*E233*F233,2)</f>
        <v>0</v>
      </c>
      <c r="H233" s="106" t="s">
        <v>181</v>
      </c>
      <c r="J233" s="106"/>
    </row>
    <row r="234" spans="1:10" s="94" customFormat="1" hidden="1">
      <c r="A234" s="232"/>
      <c r="B234" s="232"/>
      <c r="C234" s="133"/>
      <c r="D234" s="224"/>
      <c r="E234" s="233"/>
      <c r="F234" s="224"/>
      <c r="G234" s="185">
        <f t="shared" si="8"/>
        <v>0</v>
      </c>
      <c r="H234" s="106" t="s">
        <v>181</v>
      </c>
      <c r="J234" s="106"/>
    </row>
    <row r="235" spans="1:10" s="94" customFormat="1" hidden="1">
      <c r="A235" s="232"/>
      <c r="B235" s="232"/>
      <c r="C235" s="133"/>
      <c r="D235" s="224"/>
      <c r="E235" s="233"/>
      <c r="F235" s="224"/>
      <c r="G235" s="185">
        <f t="shared" si="8"/>
        <v>0</v>
      </c>
      <c r="H235" s="106" t="s">
        <v>181</v>
      </c>
      <c r="J235" s="106"/>
    </row>
    <row r="236" spans="1:10" s="94" customFormat="1" hidden="1">
      <c r="A236" s="232"/>
      <c r="B236" s="232"/>
      <c r="C236" s="133"/>
      <c r="D236" s="224"/>
      <c r="E236" s="233"/>
      <c r="F236" s="224"/>
      <c r="G236" s="185">
        <f t="shared" si="8"/>
        <v>0</v>
      </c>
      <c r="H236" s="106" t="s">
        <v>181</v>
      </c>
      <c r="J236" s="106"/>
    </row>
    <row r="237" spans="1:10" s="94" customFormat="1" hidden="1">
      <c r="A237" s="232"/>
      <c r="B237" s="232"/>
      <c r="C237" s="133"/>
      <c r="D237" s="224"/>
      <c r="E237" s="233"/>
      <c r="F237" s="224"/>
      <c r="G237" s="185">
        <f t="shared" si="8"/>
        <v>0</v>
      </c>
      <c r="H237" s="106" t="s">
        <v>181</v>
      </c>
      <c r="J237" s="106"/>
    </row>
    <row r="238" spans="1:10" s="94" customFormat="1" hidden="1">
      <c r="A238" s="232"/>
      <c r="B238" s="232"/>
      <c r="C238" s="133"/>
      <c r="D238" s="224"/>
      <c r="E238" s="233"/>
      <c r="F238" s="224"/>
      <c r="G238" s="185">
        <f t="shared" si="8"/>
        <v>0</v>
      </c>
      <c r="H238" s="106" t="s">
        <v>181</v>
      </c>
      <c r="J238" s="106"/>
    </row>
    <row r="239" spans="1:10" s="94" customFormat="1" hidden="1">
      <c r="A239" s="232"/>
      <c r="B239" s="232"/>
      <c r="C239" s="133"/>
      <c r="D239" s="224"/>
      <c r="E239" s="233"/>
      <c r="F239" s="224"/>
      <c r="G239" s="185">
        <f t="shared" si="8"/>
        <v>0</v>
      </c>
      <c r="H239" s="106" t="s">
        <v>181</v>
      </c>
      <c r="J239" s="106"/>
    </row>
    <row r="240" spans="1:10" s="94" customFormat="1" hidden="1">
      <c r="A240" s="232"/>
      <c r="B240" s="232"/>
      <c r="C240" s="133"/>
      <c r="D240" s="224"/>
      <c r="E240" s="233"/>
      <c r="F240" s="224"/>
      <c r="G240" s="185">
        <f t="shared" si="8"/>
        <v>0</v>
      </c>
      <c r="H240" s="106" t="s">
        <v>181</v>
      </c>
      <c r="J240" s="106"/>
    </row>
    <row r="241" spans="1:10" s="94" customFormat="1" hidden="1">
      <c r="A241" s="232"/>
      <c r="B241" s="232"/>
      <c r="C241" s="133"/>
      <c r="D241" s="224"/>
      <c r="E241" s="233"/>
      <c r="F241" s="224"/>
      <c r="G241" s="185">
        <f t="shared" si="8"/>
        <v>0</v>
      </c>
      <c r="H241" s="106" t="s">
        <v>181</v>
      </c>
      <c r="J241" s="106"/>
    </row>
    <row r="242" spans="1:10" s="94" customFormat="1" hidden="1">
      <c r="A242" s="232"/>
      <c r="B242" s="232"/>
      <c r="C242" s="133"/>
      <c r="D242" s="224"/>
      <c r="E242" s="233"/>
      <c r="F242" s="224"/>
      <c r="G242" s="185">
        <f t="shared" si="8"/>
        <v>0</v>
      </c>
      <c r="H242" s="106" t="s">
        <v>181</v>
      </c>
      <c r="J242" s="106"/>
    </row>
    <row r="243" spans="1:10" s="94" customFormat="1" hidden="1">
      <c r="A243" s="232"/>
      <c r="B243" s="232"/>
      <c r="C243" s="133"/>
      <c r="D243" s="224"/>
      <c r="E243" s="233"/>
      <c r="F243" s="224"/>
      <c r="G243" s="185">
        <f t="shared" si="8"/>
        <v>0</v>
      </c>
      <c r="H243" s="106" t="s">
        <v>181</v>
      </c>
      <c r="J243" s="106"/>
    </row>
    <row r="244" spans="1:10" s="94" customFormat="1" hidden="1">
      <c r="A244" s="232"/>
      <c r="B244" s="232"/>
      <c r="C244" s="133"/>
      <c r="D244" s="224"/>
      <c r="E244" s="233"/>
      <c r="F244" s="224"/>
      <c r="G244" s="185">
        <f t="shared" si="8"/>
        <v>0</v>
      </c>
      <c r="H244" s="106" t="s">
        <v>181</v>
      </c>
      <c r="J244" s="106"/>
    </row>
    <row r="245" spans="1:10" s="94" customFormat="1" hidden="1">
      <c r="A245" s="232"/>
      <c r="B245" s="232"/>
      <c r="C245" s="133"/>
      <c r="D245" s="224"/>
      <c r="E245" s="233"/>
      <c r="F245" s="224"/>
      <c r="G245" s="185">
        <f t="shared" si="8"/>
        <v>0</v>
      </c>
      <c r="H245" s="106" t="s">
        <v>181</v>
      </c>
      <c r="J245" s="106"/>
    </row>
    <row r="246" spans="1:10" s="94" customFormat="1" hidden="1">
      <c r="A246" s="232"/>
      <c r="B246" s="232"/>
      <c r="C246" s="133"/>
      <c r="D246" s="224"/>
      <c r="E246" s="233"/>
      <c r="F246" s="224"/>
      <c r="G246" s="185">
        <f t="shared" si="8"/>
        <v>0</v>
      </c>
      <c r="H246" s="106" t="s">
        <v>181</v>
      </c>
      <c r="J246" s="106"/>
    </row>
    <row r="247" spans="1:10" s="94" customFormat="1" hidden="1">
      <c r="A247" s="232"/>
      <c r="B247" s="232"/>
      <c r="C247" s="133"/>
      <c r="D247" s="224"/>
      <c r="E247" s="233"/>
      <c r="F247" s="224"/>
      <c r="G247" s="185">
        <f t="shared" si="8"/>
        <v>0</v>
      </c>
      <c r="H247" s="106" t="s">
        <v>181</v>
      </c>
      <c r="J247" s="106"/>
    </row>
    <row r="248" spans="1:10" s="94" customFormat="1" hidden="1">
      <c r="A248" s="232"/>
      <c r="B248" s="232"/>
      <c r="C248" s="133"/>
      <c r="D248" s="224"/>
      <c r="E248" s="233"/>
      <c r="F248" s="224"/>
      <c r="G248" s="185">
        <f t="shared" si="8"/>
        <v>0</v>
      </c>
      <c r="H248" s="106" t="s">
        <v>181</v>
      </c>
      <c r="J248" s="106"/>
    </row>
    <row r="249" spans="1:10" s="94" customFormat="1" hidden="1">
      <c r="A249" s="232"/>
      <c r="B249" s="232"/>
      <c r="C249" s="133"/>
      <c r="D249" s="224"/>
      <c r="E249" s="233"/>
      <c r="F249" s="224"/>
      <c r="G249" s="185">
        <f t="shared" si="8"/>
        <v>0</v>
      </c>
      <c r="H249" s="106" t="s">
        <v>181</v>
      </c>
      <c r="J249" s="106"/>
    </row>
    <row r="250" spans="1:10" s="94" customFormat="1" hidden="1">
      <c r="A250" s="232"/>
      <c r="B250" s="232"/>
      <c r="C250" s="133"/>
      <c r="D250" s="224"/>
      <c r="E250" s="233"/>
      <c r="F250" s="224"/>
      <c r="G250" s="185">
        <f t="shared" si="8"/>
        <v>0</v>
      </c>
      <c r="H250" s="106" t="s">
        <v>181</v>
      </c>
      <c r="J250" s="106"/>
    </row>
    <row r="251" spans="1:10" s="94" customFormat="1" hidden="1">
      <c r="A251" s="232"/>
      <c r="B251" s="232"/>
      <c r="C251" s="133"/>
      <c r="D251" s="224"/>
      <c r="E251" s="233"/>
      <c r="F251" s="224"/>
      <c r="G251" s="185">
        <f t="shared" si="8"/>
        <v>0</v>
      </c>
      <c r="H251" s="106" t="s">
        <v>181</v>
      </c>
      <c r="J251" s="106"/>
    </row>
    <row r="252" spans="1:10" s="94" customFormat="1" hidden="1">
      <c r="A252" s="232"/>
      <c r="B252" s="232"/>
      <c r="C252" s="133"/>
      <c r="D252" s="224"/>
      <c r="E252" s="233"/>
      <c r="F252" s="224"/>
      <c r="G252" s="185">
        <f t="shared" si="8"/>
        <v>0</v>
      </c>
      <c r="H252" s="106" t="s">
        <v>181</v>
      </c>
      <c r="J252" s="106"/>
    </row>
    <row r="253" spans="1:10" s="94" customFormat="1" hidden="1">
      <c r="A253" s="232"/>
      <c r="B253" s="232"/>
      <c r="C253" s="133"/>
      <c r="D253" s="224"/>
      <c r="E253" s="233"/>
      <c r="F253" s="224"/>
      <c r="G253" s="185">
        <f t="shared" si="8"/>
        <v>0</v>
      </c>
      <c r="H253" s="106" t="s">
        <v>181</v>
      </c>
      <c r="J253" s="106"/>
    </row>
    <row r="254" spans="1:10" s="94" customFormat="1" hidden="1">
      <c r="A254" s="232"/>
      <c r="B254" s="232"/>
      <c r="C254" s="133"/>
      <c r="D254" s="224"/>
      <c r="E254" s="233"/>
      <c r="F254" s="224"/>
      <c r="G254" s="185">
        <f t="shared" si="8"/>
        <v>0</v>
      </c>
      <c r="H254" s="106" t="s">
        <v>181</v>
      </c>
      <c r="J254" s="106"/>
    </row>
    <row r="255" spans="1:10" s="94" customFormat="1" hidden="1">
      <c r="A255" s="232"/>
      <c r="B255" s="232"/>
      <c r="C255" s="133"/>
      <c r="D255" s="224"/>
      <c r="E255" s="233"/>
      <c r="F255" s="224"/>
      <c r="G255" s="185">
        <f t="shared" si="8"/>
        <v>0</v>
      </c>
      <c r="H255" s="106" t="s">
        <v>181</v>
      </c>
      <c r="J255" s="106"/>
    </row>
    <row r="256" spans="1:10" s="94" customFormat="1" hidden="1">
      <c r="A256" s="232"/>
      <c r="B256" s="232"/>
      <c r="C256" s="133"/>
      <c r="D256" s="224"/>
      <c r="E256" s="233"/>
      <c r="F256" s="224"/>
      <c r="G256" s="185">
        <f t="shared" si="8"/>
        <v>0</v>
      </c>
      <c r="H256" s="106" t="s">
        <v>181</v>
      </c>
      <c r="J256" s="106"/>
    </row>
    <row r="257" spans="1:18" s="94" customFormat="1" hidden="1">
      <c r="A257" s="232"/>
      <c r="B257" s="232"/>
      <c r="C257" s="133"/>
      <c r="D257" s="224"/>
      <c r="E257" s="233"/>
      <c r="F257" s="224"/>
      <c r="G257" s="185">
        <f t="shared" si="8"/>
        <v>0</v>
      </c>
      <c r="H257" s="106" t="s">
        <v>181</v>
      </c>
      <c r="J257" s="106"/>
    </row>
    <row r="258" spans="1:18" s="94" customFormat="1" hidden="1">
      <c r="A258" s="232"/>
      <c r="B258" s="232"/>
      <c r="C258" s="133"/>
      <c r="D258" s="224"/>
      <c r="E258" s="233"/>
      <c r="F258" s="224"/>
      <c r="G258" s="185">
        <f t="shared" si="8"/>
        <v>0</v>
      </c>
      <c r="H258" s="106" t="s">
        <v>181</v>
      </c>
      <c r="J258" s="106"/>
    </row>
    <row r="259" spans="1:18" s="94" customFormat="1" hidden="1">
      <c r="A259" s="232"/>
      <c r="B259" s="232"/>
      <c r="C259" s="133"/>
      <c r="D259" s="224"/>
      <c r="E259" s="233"/>
      <c r="F259" s="224"/>
      <c r="G259" s="185">
        <f t="shared" si="8"/>
        <v>0</v>
      </c>
      <c r="H259" s="106" t="s">
        <v>181</v>
      </c>
      <c r="J259" s="106"/>
    </row>
    <row r="260" spans="1:18" s="94" customFormat="1" hidden="1">
      <c r="A260" s="232"/>
      <c r="B260" s="232"/>
      <c r="C260" s="133"/>
      <c r="D260" s="224"/>
      <c r="E260" s="233"/>
      <c r="F260" s="224"/>
      <c r="G260" s="185">
        <f t="shared" si="8"/>
        <v>0</v>
      </c>
      <c r="H260" s="106" t="s">
        <v>181</v>
      </c>
      <c r="J260" s="106"/>
    </row>
    <row r="261" spans="1:18" s="94" customFormat="1" hidden="1">
      <c r="A261" s="232"/>
      <c r="B261" s="232"/>
      <c r="C261" s="133"/>
      <c r="D261" s="224"/>
      <c r="E261" s="233"/>
      <c r="F261" s="224"/>
      <c r="G261" s="185">
        <f t="shared" si="8"/>
        <v>0</v>
      </c>
      <c r="H261" s="106" t="s">
        <v>181</v>
      </c>
      <c r="J261" s="106"/>
    </row>
    <row r="262" spans="1:18" s="94" customFormat="1" hidden="1">
      <c r="A262" s="232"/>
      <c r="B262" s="232"/>
      <c r="C262" s="133"/>
      <c r="D262" s="224"/>
      <c r="E262" s="233"/>
      <c r="F262" s="224"/>
      <c r="G262" s="185">
        <f t="shared" si="8"/>
        <v>0</v>
      </c>
      <c r="H262" s="106" t="s">
        <v>181</v>
      </c>
      <c r="J262" s="106"/>
    </row>
    <row r="263" spans="1:18" s="94" customFormat="1" hidden="1">
      <c r="A263" s="232"/>
      <c r="B263" s="232"/>
      <c r="C263" s="133"/>
      <c r="D263" s="224"/>
      <c r="E263" s="233"/>
      <c r="F263" s="224"/>
      <c r="G263" s="185">
        <f t="shared" si="8"/>
        <v>0</v>
      </c>
      <c r="H263" s="106" t="s">
        <v>181</v>
      </c>
      <c r="J263" s="106"/>
    </row>
    <row r="264" spans="1:18" s="94" customFormat="1" hidden="1">
      <c r="A264" s="232"/>
      <c r="B264" s="232"/>
      <c r="C264" s="133"/>
      <c r="D264" s="224"/>
      <c r="E264" s="233"/>
      <c r="F264" s="224"/>
      <c r="G264" s="185">
        <f t="shared" si="8"/>
        <v>0</v>
      </c>
      <c r="H264" s="106" t="s">
        <v>181</v>
      </c>
      <c r="J264" s="106"/>
    </row>
    <row r="265" spans="1:18" s="94" customFormat="1" hidden="1">
      <c r="A265" s="232"/>
      <c r="B265" s="232"/>
      <c r="C265" s="133"/>
      <c r="D265" s="224"/>
      <c r="E265" s="233"/>
      <c r="F265" s="224"/>
      <c r="G265" s="185">
        <f t="shared" ref="G265:G266" si="9">ROUND(+C265*E265*F265,2)</f>
        <v>0</v>
      </c>
      <c r="H265" s="106" t="s">
        <v>181</v>
      </c>
      <c r="J265" s="106"/>
    </row>
    <row r="266" spans="1:18" s="94" customFormat="1">
      <c r="A266" s="234"/>
      <c r="B266" s="225"/>
      <c r="C266" s="133"/>
      <c r="D266" s="224"/>
      <c r="E266" s="233"/>
      <c r="F266" s="224"/>
      <c r="G266" s="249">
        <f t="shared" si="9"/>
        <v>0</v>
      </c>
      <c r="H266" s="106" t="s">
        <v>181</v>
      </c>
    </row>
    <row r="267" spans="1:18" s="94" customFormat="1">
      <c r="A267" s="90"/>
      <c r="B267" s="90"/>
      <c r="C267" s="123"/>
      <c r="D267" s="92"/>
      <c r="E267" s="179"/>
      <c r="F267" s="183" t="s">
        <v>182</v>
      </c>
      <c r="G267" s="259">
        <f>ROUND(SUBTOTAL(109,G136:G266),2)</f>
        <v>0</v>
      </c>
      <c r="H267" s="106" t="s">
        <v>181</v>
      </c>
      <c r="J267" s="109" t="s">
        <v>195</v>
      </c>
    </row>
    <row r="268" spans="1:18">
      <c r="G268" s="248"/>
      <c r="H268" s="106" t="s">
        <v>183</v>
      </c>
    </row>
    <row r="269" spans="1:18">
      <c r="D269" s="517" t="s">
        <v>252</v>
      </c>
      <c r="E269" s="517"/>
      <c r="F269" s="517"/>
      <c r="G269" s="74">
        <f>+G267+G135</f>
        <v>0</v>
      </c>
      <c r="H269" s="106" t="s">
        <v>183</v>
      </c>
      <c r="J269" s="129" t="s">
        <v>185</v>
      </c>
    </row>
    <row r="270" spans="1:18" s="94" customFormat="1">
      <c r="C270" s="95"/>
      <c r="D270" s="96"/>
      <c r="E270" s="97"/>
      <c r="F270" s="96"/>
      <c r="G270" s="98"/>
      <c r="H270" s="106" t="s">
        <v>183</v>
      </c>
    </row>
    <row r="271" spans="1:18" s="94" customFormat="1">
      <c r="A271" s="206" t="s">
        <v>253</v>
      </c>
      <c r="B271" s="99"/>
      <c r="C271" s="99"/>
      <c r="D271" s="99"/>
      <c r="E271" s="99"/>
      <c r="F271" s="99"/>
      <c r="G271" s="100"/>
      <c r="H271" s="106" t="s">
        <v>178</v>
      </c>
      <c r="J271" s="130" t="s">
        <v>187</v>
      </c>
    </row>
    <row r="272" spans="1:18" s="94" customFormat="1" ht="45" customHeight="1">
      <c r="A272" s="509"/>
      <c r="B272" s="510"/>
      <c r="C272" s="510"/>
      <c r="D272" s="510"/>
      <c r="E272" s="510"/>
      <c r="F272" s="510"/>
      <c r="G272" s="511"/>
      <c r="H272" s="94" t="s">
        <v>178</v>
      </c>
      <c r="J272" s="506" t="s">
        <v>188</v>
      </c>
      <c r="K272" s="506"/>
      <c r="L272" s="506"/>
      <c r="M272" s="506"/>
      <c r="N272" s="506"/>
      <c r="O272" s="506"/>
      <c r="P272" s="506"/>
      <c r="Q272" s="506"/>
      <c r="R272" s="506"/>
    </row>
    <row r="273" spans="1:18">
      <c r="H273" s="239" t="s">
        <v>181</v>
      </c>
    </row>
    <row r="274" spans="1:18" s="94" customFormat="1">
      <c r="A274" s="206" t="s">
        <v>254</v>
      </c>
      <c r="B274" s="102"/>
      <c r="C274" s="103"/>
      <c r="D274" s="103"/>
      <c r="E274" s="103"/>
      <c r="F274" s="103"/>
      <c r="G274" s="104"/>
      <c r="H274" s="94" t="s">
        <v>181</v>
      </c>
      <c r="J274" s="130" t="s">
        <v>187</v>
      </c>
    </row>
    <row r="275" spans="1:18" s="94" customFormat="1" ht="45" customHeight="1">
      <c r="A275" s="509"/>
      <c r="B275" s="510"/>
      <c r="C275" s="510"/>
      <c r="D275" s="510"/>
      <c r="E275" s="510"/>
      <c r="F275" s="510"/>
      <c r="G275" s="511"/>
      <c r="H275" s="94" t="s">
        <v>181</v>
      </c>
      <c r="J275" s="506" t="s">
        <v>188</v>
      </c>
      <c r="K275" s="506"/>
      <c r="L275" s="506"/>
      <c r="M275" s="506"/>
      <c r="N275" s="506"/>
      <c r="O275" s="506"/>
      <c r="P275" s="506"/>
      <c r="Q275" s="506"/>
      <c r="R275" s="506"/>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view="pageBreakPreview" zoomScaleNormal="100" zoomScaleSheetLayoutView="100" workbookViewId="0">
      <selection activeCell="A5" sqref="A5"/>
    </sheetView>
  </sheetViews>
  <sheetFormatPr defaultColWidth="9.140625" defaultRowHeight="14.45"/>
  <cols>
    <col min="1" max="1" width="55.28515625" style="8" customWidth="1"/>
    <col min="2" max="5" width="15.28515625" style="8" customWidth="1"/>
    <col min="6" max="6" width="17" style="8" customWidth="1"/>
    <col min="7" max="7" width="11" hidden="1" customWidth="1"/>
    <col min="8" max="8" width="2.7109375" style="8" customWidth="1"/>
    <col min="9" max="16384" width="9.140625" style="8"/>
  </cols>
  <sheetData>
    <row r="1" spans="1:9" ht="20.25" customHeight="1">
      <c r="A1" s="504" t="s">
        <v>167</v>
      </c>
      <c r="B1" s="504"/>
      <c r="C1" s="504"/>
      <c r="D1" s="504"/>
      <c r="E1" s="504"/>
      <c r="F1" s="8">
        <f>+'Section A'!B2</f>
        <v>0</v>
      </c>
      <c r="G1" s="50" t="s">
        <v>176</v>
      </c>
    </row>
    <row r="2" spans="1:9" ht="48" customHeight="1">
      <c r="A2" s="505" t="s">
        <v>255</v>
      </c>
      <c r="B2" s="505"/>
      <c r="C2" s="505"/>
      <c r="D2" s="505"/>
      <c r="E2" s="505"/>
      <c r="F2" s="505"/>
      <c r="G2" s="8" t="s">
        <v>183</v>
      </c>
    </row>
    <row r="3" spans="1:9">
      <c r="A3" s="13"/>
      <c r="B3" s="13"/>
      <c r="C3" s="13"/>
      <c r="D3" s="13"/>
      <c r="E3" s="13"/>
      <c r="F3" s="13"/>
      <c r="G3" t="s">
        <v>183</v>
      </c>
    </row>
    <row r="4" spans="1:9" ht="26.45">
      <c r="A4" s="204" t="s">
        <v>244</v>
      </c>
      <c r="B4" s="204" t="s">
        <v>205</v>
      </c>
      <c r="C4" s="204" t="s">
        <v>204</v>
      </c>
      <c r="D4" s="204" t="s">
        <v>214</v>
      </c>
      <c r="E4" s="204" t="s">
        <v>174</v>
      </c>
      <c r="F4" s="14" t="s">
        <v>256</v>
      </c>
      <c r="G4" s="238" t="s">
        <v>183</v>
      </c>
      <c r="I4" s="130" t="s">
        <v>177</v>
      </c>
    </row>
    <row r="5" spans="1:9" s="94" customFormat="1">
      <c r="A5" s="200"/>
      <c r="B5" s="229"/>
      <c r="C5" s="229"/>
      <c r="D5" s="231"/>
      <c r="E5" s="229"/>
      <c r="F5" s="74">
        <f t="shared" ref="F5:F133" si="0">ROUND(+B5*D5*E5,2)</f>
        <v>0</v>
      </c>
      <c r="G5" s="106" t="s">
        <v>178</v>
      </c>
      <c r="I5" s="106"/>
    </row>
    <row r="6" spans="1:9" s="94" customFormat="1">
      <c r="A6" s="374"/>
      <c r="B6" s="229"/>
      <c r="C6" s="229"/>
      <c r="D6" s="231"/>
      <c r="E6" s="229"/>
      <c r="F6" s="74">
        <f t="shared" si="0"/>
        <v>0</v>
      </c>
      <c r="G6" s="106" t="s">
        <v>178</v>
      </c>
      <c r="I6" s="106"/>
    </row>
    <row r="7" spans="1:9" s="94" customFormat="1">
      <c r="A7" s="374"/>
      <c r="B7" s="229"/>
      <c r="C7" s="229"/>
      <c r="D7" s="231"/>
      <c r="E7" s="229"/>
      <c r="F7" s="74">
        <f t="shared" si="0"/>
        <v>0</v>
      </c>
      <c r="G7" s="106" t="s">
        <v>178</v>
      </c>
      <c r="I7" s="106"/>
    </row>
    <row r="8" spans="1:9" s="94" customFormat="1" hidden="1">
      <c r="A8" s="374"/>
      <c r="B8" s="229"/>
      <c r="C8" s="229"/>
      <c r="D8" s="231"/>
      <c r="E8" s="229"/>
      <c r="F8" s="74">
        <f t="shared" si="0"/>
        <v>0</v>
      </c>
      <c r="G8" s="106" t="s">
        <v>178</v>
      </c>
      <c r="I8" s="106"/>
    </row>
    <row r="9" spans="1:9" s="94" customFormat="1" hidden="1">
      <c r="A9" s="374"/>
      <c r="B9" s="229"/>
      <c r="C9" s="229"/>
      <c r="D9" s="231"/>
      <c r="E9" s="229"/>
      <c r="F9" s="74">
        <f t="shared" si="0"/>
        <v>0</v>
      </c>
      <c r="G9" s="106" t="s">
        <v>178</v>
      </c>
      <c r="I9" s="106"/>
    </row>
    <row r="10" spans="1:9" s="94" customFormat="1" hidden="1">
      <c r="A10" s="374"/>
      <c r="B10" s="229"/>
      <c r="C10" s="229"/>
      <c r="D10" s="231"/>
      <c r="E10" s="229"/>
      <c r="F10" s="74">
        <f t="shared" si="0"/>
        <v>0</v>
      </c>
      <c r="G10" s="106" t="s">
        <v>178</v>
      </c>
      <c r="I10" s="106"/>
    </row>
    <row r="11" spans="1:9" s="94" customFormat="1" hidden="1">
      <c r="A11" s="374"/>
      <c r="B11" s="229"/>
      <c r="C11" s="229"/>
      <c r="D11" s="231"/>
      <c r="E11" s="229"/>
      <c r="F11" s="74">
        <f t="shared" si="0"/>
        <v>0</v>
      </c>
      <c r="G11" s="106" t="s">
        <v>178</v>
      </c>
      <c r="I11" s="106"/>
    </row>
    <row r="12" spans="1:9" s="94" customFormat="1" hidden="1">
      <c r="A12" s="374"/>
      <c r="B12" s="229"/>
      <c r="C12" s="229"/>
      <c r="D12" s="231"/>
      <c r="E12" s="229"/>
      <c r="F12" s="74">
        <f t="shared" si="0"/>
        <v>0</v>
      </c>
      <c r="G12" s="106" t="s">
        <v>178</v>
      </c>
      <c r="I12" s="106"/>
    </row>
    <row r="13" spans="1:9" s="94" customFormat="1" hidden="1">
      <c r="A13" s="374"/>
      <c r="B13" s="229"/>
      <c r="C13" s="229"/>
      <c r="D13" s="231"/>
      <c r="E13" s="229"/>
      <c r="F13" s="74">
        <f t="shared" si="0"/>
        <v>0</v>
      </c>
      <c r="G13" s="106" t="s">
        <v>178</v>
      </c>
      <c r="I13" s="106"/>
    </row>
    <row r="14" spans="1:9" s="94" customFormat="1" hidden="1">
      <c r="A14" s="374"/>
      <c r="B14" s="229"/>
      <c r="C14" s="229"/>
      <c r="D14" s="231"/>
      <c r="E14" s="229"/>
      <c r="F14" s="74">
        <f t="shared" si="0"/>
        <v>0</v>
      </c>
      <c r="G14" s="106" t="s">
        <v>178</v>
      </c>
      <c r="I14" s="106"/>
    </row>
    <row r="15" spans="1:9" s="94" customFormat="1" hidden="1">
      <c r="A15" s="374"/>
      <c r="B15" s="229"/>
      <c r="C15" s="229"/>
      <c r="D15" s="231"/>
      <c r="E15" s="229"/>
      <c r="F15" s="74">
        <f t="shared" si="0"/>
        <v>0</v>
      </c>
      <c r="G15" s="106" t="s">
        <v>178</v>
      </c>
      <c r="I15" s="106"/>
    </row>
    <row r="16" spans="1:9" s="94" customFormat="1" hidden="1">
      <c r="A16" s="374"/>
      <c r="B16" s="229"/>
      <c r="C16" s="229"/>
      <c r="D16" s="231"/>
      <c r="E16" s="229"/>
      <c r="F16" s="74">
        <f t="shared" si="0"/>
        <v>0</v>
      </c>
      <c r="G16" s="106" t="s">
        <v>178</v>
      </c>
      <c r="I16" s="106"/>
    </row>
    <row r="17" spans="1:9" s="94" customFormat="1" hidden="1">
      <c r="A17" s="374"/>
      <c r="B17" s="229"/>
      <c r="C17" s="229"/>
      <c r="D17" s="231"/>
      <c r="E17" s="229"/>
      <c r="F17" s="74">
        <f t="shared" si="0"/>
        <v>0</v>
      </c>
      <c r="G17" s="106" t="s">
        <v>178</v>
      </c>
      <c r="I17" s="106"/>
    </row>
    <row r="18" spans="1:9" s="94" customFormat="1" hidden="1">
      <c r="A18" s="374"/>
      <c r="B18" s="229"/>
      <c r="C18" s="229"/>
      <c r="D18" s="231"/>
      <c r="E18" s="229"/>
      <c r="F18" s="74">
        <f t="shared" si="0"/>
        <v>0</v>
      </c>
      <c r="G18" s="106" t="s">
        <v>178</v>
      </c>
      <c r="I18" s="106"/>
    </row>
    <row r="19" spans="1:9" s="94" customFormat="1" hidden="1">
      <c r="A19" s="374"/>
      <c r="B19" s="229"/>
      <c r="C19" s="229"/>
      <c r="D19" s="231"/>
      <c r="E19" s="229"/>
      <c r="F19" s="74">
        <f t="shared" si="0"/>
        <v>0</v>
      </c>
      <c r="G19" s="106" t="s">
        <v>178</v>
      </c>
      <c r="I19" s="106"/>
    </row>
    <row r="20" spans="1:9" s="94" customFormat="1" hidden="1">
      <c r="A20" s="374"/>
      <c r="B20" s="229"/>
      <c r="C20" s="229"/>
      <c r="D20" s="231"/>
      <c r="E20" s="229"/>
      <c r="F20" s="74">
        <f t="shared" si="0"/>
        <v>0</v>
      </c>
      <c r="G20" s="106" t="s">
        <v>178</v>
      </c>
      <c r="I20" s="106"/>
    </row>
    <row r="21" spans="1:9" s="94" customFormat="1" hidden="1">
      <c r="A21" s="374"/>
      <c r="B21" s="229"/>
      <c r="C21" s="229"/>
      <c r="D21" s="231"/>
      <c r="E21" s="229"/>
      <c r="F21" s="74">
        <f t="shared" si="0"/>
        <v>0</v>
      </c>
      <c r="G21" s="106" t="s">
        <v>178</v>
      </c>
      <c r="I21" s="106"/>
    </row>
    <row r="22" spans="1:9" s="94" customFormat="1" hidden="1">
      <c r="A22" s="374"/>
      <c r="B22" s="229"/>
      <c r="C22" s="229"/>
      <c r="D22" s="231"/>
      <c r="E22" s="229"/>
      <c r="F22" s="74">
        <f t="shared" si="0"/>
        <v>0</v>
      </c>
      <c r="G22" s="106" t="s">
        <v>178</v>
      </c>
      <c r="I22" s="106"/>
    </row>
    <row r="23" spans="1:9" s="94" customFormat="1" hidden="1">
      <c r="A23" s="374"/>
      <c r="B23" s="229"/>
      <c r="C23" s="229"/>
      <c r="D23" s="231"/>
      <c r="E23" s="229"/>
      <c r="F23" s="74">
        <f t="shared" si="0"/>
        <v>0</v>
      </c>
      <c r="G23" s="106" t="s">
        <v>178</v>
      </c>
      <c r="I23" s="106"/>
    </row>
    <row r="24" spans="1:9" s="94" customFormat="1" hidden="1">
      <c r="A24" s="374"/>
      <c r="B24" s="229"/>
      <c r="C24" s="229"/>
      <c r="D24" s="231"/>
      <c r="E24" s="229"/>
      <c r="F24" s="74">
        <f t="shared" si="0"/>
        <v>0</v>
      </c>
      <c r="G24" s="106" t="s">
        <v>178</v>
      </c>
      <c r="I24" s="106"/>
    </row>
    <row r="25" spans="1:9" s="94" customFormat="1" hidden="1">
      <c r="A25" s="374"/>
      <c r="B25" s="229"/>
      <c r="C25" s="229"/>
      <c r="D25" s="231"/>
      <c r="E25" s="229"/>
      <c r="F25" s="74">
        <f t="shared" si="0"/>
        <v>0</v>
      </c>
      <c r="G25" s="106" t="s">
        <v>178</v>
      </c>
      <c r="I25" s="106"/>
    </row>
    <row r="26" spans="1:9" s="94" customFormat="1" hidden="1">
      <c r="A26" s="374"/>
      <c r="B26" s="229"/>
      <c r="C26" s="229"/>
      <c r="D26" s="231"/>
      <c r="E26" s="229"/>
      <c r="F26" s="74">
        <f t="shared" si="0"/>
        <v>0</v>
      </c>
      <c r="G26" s="106" t="s">
        <v>178</v>
      </c>
      <c r="I26" s="106"/>
    </row>
    <row r="27" spans="1:9" s="94" customFormat="1" hidden="1">
      <c r="A27" s="374"/>
      <c r="B27" s="229"/>
      <c r="C27" s="229"/>
      <c r="D27" s="231"/>
      <c r="E27" s="229"/>
      <c r="F27" s="74">
        <f t="shared" si="0"/>
        <v>0</v>
      </c>
      <c r="G27" s="106" t="s">
        <v>178</v>
      </c>
      <c r="I27" s="106"/>
    </row>
    <row r="28" spans="1:9" s="94" customFormat="1" hidden="1">
      <c r="A28" s="374"/>
      <c r="B28" s="229"/>
      <c r="C28" s="229"/>
      <c r="D28" s="231"/>
      <c r="E28" s="229"/>
      <c r="F28" s="74">
        <f t="shared" si="0"/>
        <v>0</v>
      </c>
      <c r="G28" s="106" t="s">
        <v>178</v>
      </c>
      <c r="I28" s="106"/>
    </row>
    <row r="29" spans="1:9" s="94" customFormat="1" hidden="1">
      <c r="A29" s="374"/>
      <c r="B29" s="229"/>
      <c r="C29" s="229"/>
      <c r="D29" s="231"/>
      <c r="E29" s="229"/>
      <c r="F29" s="74">
        <f t="shared" si="0"/>
        <v>0</v>
      </c>
      <c r="G29" s="106" t="s">
        <v>178</v>
      </c>
      <c r="I29" s="106"/>
    </row>
    <row r="30" spans="1:9" s="94" customFormat="1" hidden="1">
      <c r="A30" s="374"/>
      <c r="B30" s="229"/>
      <c r="C30" s="229"/>
      <c r="D30" s="231"/>
      <c r="E30" s="229"/>
      <c r="F30" s="74">
        <f t="shared" si="0"/>
        <v>0</v>
      </c>
      <c r="G30" s="106" t="s">
        <v>178</v>
      </c>
      <c r="I30" s="106"/>
    </row>
    <row r="31" spans="1:9" s="94" customFormat="1" hidden="1">
      <c r="A31" s="374"/>
      <c r="B31" s="229"/>
      <c r="C31" s="229"/>
      <c r="D31" s="231"/>
      <c r="E31" s="229"/>
      <c r="F31" s="74">
        <f t="shared" si="0"/>
        <v>0</v>
      </c>
      <c r="G31" s="106" t="s">
        <v>178</v>
      </c>
      <c r="I31" s="106"/>
    </row>
    <row r="32" spans="1:9" s="94" customFormat="1" hidden="1">
      <c r="A32" s="374"/>
      <c r="B32" s="229"/>
      <c r="C32" s="229"/>
      <c r="D32" s="231"/>
      <c r="E32" s="229"/>
      <c r="F32" s="74">
        <f t="shared" si="0"/>
        <v>0</v>
      </c>
      <c r="G32" s="106" t="s">
        <v>178</v>
      </c>
      <c r="I32" s="106"/>
    </row>
    <row r="33" spans="1:9" s="94" customFormat="1" hidden="1">
      <c r="A33" s="374"/>
      <c r="B33" s="229"/>
      <c r="C33" s="229"/>
      <c r="D33" s="231"/>
      <c r="E33" s="229"/>
      <c r="F33" s="74">
        <f t="shared" si="0"/>
        <v>0</v>
      </c>
      <c r="G33" s="106" t="s">
        <v>178</v>
      </c>
      <c r="I33" s="106"/>
    </row>
    <row r="34" spans="1:9" s="94" customFormat="1" hidden="1">
      <c r="A34" s="374"/>
      <c r="B34" s="229"/>
      <c r="C34" s="229"/>
      <c r="D34" s="231"/>
      <c r="E34" s="229"/>
      <c r="F34" s="74">
        <f t="shared" si="0"/>
        <v>0</v>
      </c>
      <c r="G34" s="106" t="s">
        <v>178</v>
      </c>
      <c r="I34" s="106"/>
    </row>
    <row r="35" spans="1:9" s="94" customFormat="1" hidden="1">
      <c r="A35" s="374"/>
      <c r="B35" s="229"/>
      <c r="C35" s="229"/>
      <c r="D35" s="231"/>
      <c r="E35" s="229"/>
      <c r="F35" s="74">
        <f t="shared" si="0"/>
        <v>0</v>
      </c>
      <c r="G35" s="106" t="s">
        <v>178</v>
      </c>
      <c r="I35" s="106"/>
    </row>
    <row r="36" spans="1:9" s="94" customFormat="1" hidden="1">
      <c r="A36" s="374"/>
      <c r="B36" s="229"/>
      <c r="C36" s="229"/>
      <c r="D36" s="231"/>
      <c r="E36" s="229"/>
      <c r="F36" s="74">
        <f t="shared" si="0"/>
        <v>0</v>
      </c>
      <c r="G36" s="106" t="s">
        <v>178</v>
      </c>
      <c r="I36" s="106"/>
    </row>
    <row r="37" spans="1:9" s="94" customFormat="1" hidden="1">
      <c r="A37" s="374"/>
      <c r="B37" s="229"/>
      <c r="C37" s="229"/>
      <c r="D37" s="231"/>
      <c r="E37" s="229"/>
      <c r="F37" s="74">
        <f t="shared" si="0"/>
        <v>0</v>
      </c>
      <c r="G37" s="106" t="s">
        <v>178</v>
      </c>
      <c r="I37" s="106"/>
    </row>
    <row r="38" spans="1:9" s="94" customFormat="1" hidden="1">
      <c r="A38" s="374"/>
      <c r="B38" s="229"/>
      <c r="C38" s="229"/>
      <c r="D38" s="231"/>
      <c r="E38" s="229"/>
      <c r="F38" s="74">
        <f t="shared" ref="F38:F69" si="1">ROUND(+B38*D38*E38,2)</f>
        <v>0</v>
      </c>
      <c r="G38" s="106" t="s">
        <v>178</v>
      </c>
      <c r="I38" s="106"/>
    </row>
    <row r="39" spans="1:9" s="94" customFormat="1" hidden="1">
      <c r="A39" s="374"/>
      <c r="B39" s="229"/>
      <c r="C39" s="229"/>
      <c r="D39" s="231"/>
      <c r="E39" s="229"/>
      <c r="F39" s="74">
        <f t="shared" si="1"/>
        <v>0</v>
      </c>
      <c r="G39" s="106" t="s">
        <v>178</v>
      </c>
      <c r="I39" s="106"/>
    </row>
    <row r="40" spans="1:9" s="94" customFormat="1" hidden="1">
      <c r="A40" s="374"/>
      <c r="B40" s="229"/>
      <c r="C40" s="229"/>
      <c r="D40" s="231"/>
      <c r="E40" s="229"/>
      <c r="F40" s="74">
        <f t="shared" si="1"/>
        <v>0</v>
      </c>
      <c r="G40" s="106" t="s">
        <v>178</v>
      </c>
      <c r="I40" s="106"/>
    </row>
    <row r="41" spans="1:9" s="94" customFormat="1" hidden="1">
      <c r="A41" s="374"/>
      <c r="B41" s="229"/>
      <c r="C41" s="229"/>
      <c r="D41" s="231"/>
      <c r="E41" s="229"/>
      <c r="F41" s="74">
        <f t="shared" si="1"/>
        <v>0</v>
      </c>
      <c r="G41" s="106" t="s">
        <v>178</v>
      </c>
      <c r="I41" s="106"/>
    </row>
    <row r="42" spans="1:9" s="94" customFormat="1" hidden="1">
      <c r="A42" s="374"/>
      <c r="B42" s="229"/>
      <c r="C42" s="229"/>
      <c r="D42" s="231"/>
      <c r="E42" s="229"/>
      <c r="F42" s="74">
        <f t="shared" si="1"/>
        <v>0</v>
      </c>
      <c r="G42" s="106" t="s">
        <v>178</v>
      </c>
      <c r="I42" s="106"/>
    </row>
    <row r="43" spans="1:9" s="94" customFormat="1" hidden="1">
      <c r="A43" s="374"/>
      <c r="B43" s="229"/>
      <c r="C43" s="229"/>
      <c r="D43" s="231"/>
      <c r="E43" s="229"/>
      <c r="F43" s="74">
        <f t="shared" si="1"/>
        <v>0</v>
      </c>
      <c r="G43" s="106" t="s">
        <v>178</v>
      </c>
      <c r="I43" s="106"/>
    </row>
    <row r="44" spans="1:9" s="94" customFormat="1" hidden="1">
      <c r="A44" s="374"/>
      <c r="B44" s="229"/>
      <c r="C44" s="229"/>
      <c r="D44" s="231"/>
      <c r="E44" s="229"/>
      <c r="F44" s="74">
        <f t="shared" si="1"/>
        <v>0</v>
      </c>
      <c r="G44" s="106" t="s">
        <v>178</v>
      </c>
      <c r="I44" s="106"/>
    </row>
    <row r="45" spans="1:9" s="94" customFormat="1" hidden="1">
      <c r="A45" s="374"/>
      <c r="B45" s="229"/>
      <c r="C45" s="229"/>
      <c r="D45" s="231"/>
      <c r="E45" s="229"/>
      <c r="F45" s="74">
        <f t="shared" si="1"/>
        <v>0</v>
      </c>
      <c r="G45" s="106" t="s">
        <v>178</v>
      </c>
      <c r="I45" s="106"/>
    </row>
    <row r="46" spans="1:9" s="94" customFormat="1" hidden="1">
      <c r="A46" s="374"/>
      <c r="B46" s="229"/>
      <c r="C46" s="229"/>
      <c r="D46" s="231"/>
      <c r="E46" s="229"/>
      <c r="F46" s="74">
        <f t="shared" si="1"/>
        <v>0</v>
      </c>
      <c r="G46" s="106" t="s">
        <v>178</v>
      </c>
      <c r="I46" s="106"/>
    </row>
    <row r="47" spans="1:9" s="94" customFormat="1" hidden="1">
      <c r="A47" s="374"/>
      <c r="B47" s="229"/>
      <c r="C47" s="229"/>
      <c r="D47" s="231"/>
      <c r="E47" s="229"/>
      <c r="F47" s="74">
        <f t="shared" si="1"/>
        <v>0</v>
      </c>
      <c r="G47" s="106" t="s">
        <v>178</v>
      </c>
      <c r="I47" s="106"/>
    </row>
    <row r="48" spans="1:9" s="94" customFormat="1" hidden="1">
      <c r="A48" s="374"/>
      <c r="B48" s="229"/>
      <c r="C48" s="229"/>
      <c r="D48" s="231"/>
      <c r="E48" s="229"/>
      <c r="F48" s="74">
        <f t="shared" si="1"/>
        <v>0</v>
      </c>
      <c r="G48" s="106" t="s">
        <v>178</v>
      </c>
      <c r="I48" s="106"/>
    </row>
    <row r="49" spans="1:9" s="94" customFormat="1" hidden="1">
      <c r="A49" s="374"/>
      <c r="B49" s="229"/>
      <c r="C49" s="229"/>
      <c r="D49" s="231"/>
      <c r="E49" s="229"/>
      <c r="F49" s="74">
        <f t="shared" si="1"/>
        <v>0</v>
      </c>
      <c r="G49" s="106" t="s">
        <v>178</v>
      </c>
      <c r="I49" s="106"/>
    </row>
    <row r="50" spans="1:9" s="94" customFormat="1" hidden="1">
      <c r="A50" s="374"/>
      <c r="B50" s="229"/>
      <c r="C50" s="229"/>
      <c r="D50" s="231"/>
      <c r="E50" s="229"/>
      <c r="F50" s="74">
        <f t="shared" si="1"/>
        <v>0</v>
      </c>
      <c r="G50" s="106" t="s">
        <v>178</v>
      </c>
      <c r="I50" s="106"/>
    </row>
    <row r="51" spans="1:9" s="94" customFormat="1" hidden="1">
      <c r="A51" s="374"/>
      <c r="B51" s="229"/>
      <c r="C51" s="229"/>
      <c r="D51" s="231"/>
      <c r="E51" s="229"/>
      <c r="F51" s="74">
        <f t="shared" si="1"/>
        <v>0</v>
      </c>
      <c r="G51" s="106" t="s">
        <v>178</v>
      </c>
      <c r="I51" s="106"/>
    </row>
    <row r="52" spans="1:9" s="94" customFormat="1" hidden="1">
      <c r="A52" s="374"/>
      <c r="B52" s="229"/>
      <c r="C52" s="229"/>
      <c r="D52" s="231"/>
      <c r="E52" s="229"/>
      <c r="F52" s="74">
        <f t="shared" si="1"/>
        <v>0</v>
      </c>
      <c r="G52" s="106" t="s">
        <v>178</v>
      </c>
      <c r="I52" s="106"/>
    </row>
    <row r="53" spans="1:9" s="94" customFormat="1" hidden="1">
      <c r="A53" s="374"/>
      <c r="B53" s="229"/>
      <c r="C53" s="229"/>
      <c r="D53" s="231"/>
      <c r="E53" s="229"/>
      <c r="F53" s="74">
        <f t="shared" si="1"/>
        <v>0</v>
      </c>
      <c r="G53" s="106" t="s">
        <v>178</v>
      </c>
      <c r="I53" s="106"/>
    </row>
    <row r="54" spans="1:9" s="94" customFormat="1" hidden="1">
      <c r="A54" s="374"/>
      <c r="B54" s="229"/>
      <c r="C54" s="229"/>
      <c r="D54" s="231"/>
      <c r="E54" s="229"/>
      <c r="F54" s="74">
        <f t="shared" si="1"/>
        <v>0</v>
      </c>
      <c r="G54" s="106" t="s">
        <v>178</v>
      </c>
      <c r="I54" s="106"/>
    </row>
    <row r="55" spans="1:9" s="94" customFormat="1" hidden="1">
      <c r="A55" s="374"/>
      <c r="B55" s="229"/>
      <c r="C55" s="229"/>
      <c r="D55" s="231"/>
      <c r="E55" s="229"/>
      <c r="F55" s="74">
        <f t="shared" si="1"/>
        <v>0</v>
      </c>
      <c r="G55" s="106" t="s">
        <v>178</v>
      </c>
      <c r="I55" s="106"/>
    </row>
    <row r="56" spans="1:9" s="94" customFormat="1" hidden="1">
      <c r="A56" s="374"/>
      <c r="B56" s="229"/>
      <c r="C56" s="229"/>
      <c r="D56" s="231"/>
      <c r="E56" s="229"/>
      <c r="F56" s="74">
        <f t="shared" si="1"/>
        <v>0</v>
      </c>
      <c r="G56" s="106" t="s">
        <v>178</v>
      </c>
      <c r="I56" s="106"/>
    </row>
    <row r="57" spans="1:9" s="94" customFormat="1" hidden="1">
      <c r="A57" s="374"/>
      <c r="B57" s="229"/>
      <c r="C57" s="229"/>
      <c r="D57" s="231"/>
      <c r="E57" s="229"/>
      <c r="F57" s="74">
        <f t="shared" si="1"/>
        <v>0</v>
      </c>
      <c r="G57" s="106" t="s">
        <v>178</v>
      </c>
      <c r="I57" s="106"/>
    </row>
    <row r="58" spans="1:9" s="94" customFormat="1" hidden="1">
      <c r="A58" s="374"/>
      <c r="B58" s="229"/>
      <c r="C58" s="229"/>
      <c r="D58" s="231"/>
      <c r="E58" s="229"/>
      <c r="F58" s="74">
        <f t="shared" si="1"/>
        <v>0</v>
      </c>
      <c r="G58" s="106" t="s">
        <v>178</v>
      </c>
      <c r="I58" s="106"/>
    </row>
    <row r="59" spans="1:9" s="94" customFormat="1" hidden="1">
      <c r="A59" s="374"/>
      <c r="B59" s="229"/>
      <c r="C59" s="229"/>
      <c r="D59" s="231"/>
      <c r="E59" s="229"/>
      <c r="F59" s="74">
        <f t="shared" si="1"/>
        <v>0</v>
      </c>
      <c r="G59" s="106" t="s">
        <v>178</v>
      </c>
      <c r="I59" s="106"/>
    </row>
    <row r="60" spans="1:9" s="94" customFormat="1" hidden="1">
      <c r="A60" s="374"/>
      <c r="B60" s="229"/>
      <c r="C60" s="229"/>
      <c r="D60" s="231"/>
      <c r="E60" s="229"/>
      <c r="F60" s="74">
        <f t="shared" si="1"/>
        <v>0</v>
      </c>
      <c r="G60" s="106" t="s">
        <v>178</v>
      </c>
      <c r="I60" s="106"/>
    </row>
    <row r="61" spans="1:9" s="94" customFormat="1" hidden="1">
      <c r="A61" s="374"/>
      <c r="B61" s="229"/>
      <c r="C61" s="229"/>
      <c r="D61" s="231"/>
      <c r="E61" s="229"/>
      <c r="F61" s="74">
        <f t="shared" si="1"/>
        <v>0</v>
      </c>
      <c r="G61" s="106" t="s">
        <v>178</v>
      </c>
      <c r="I61" s="106"/>
    </row>
    <row r="62" spans="1:9" s="94" customFormat="1" hidden="1">
      <c r="A62" s="374"/>
      <c r="B62" s="229"/>
      <c r="C62" s="229"/>
      <c r="D62" s="231"/>
      <c r="E62" s="229"/>
      <c r="F62" s="74">
        <f t="shared" si="1"/>
        <v>0</v>
      </c>
      <c r="G62" s="106" t="s">
        <v>178</v>
      </c>
      <c r="I62" s="106"/>
    </row>
    <row r="63" spans="1:9" s="94" customFormat="1" hidden="1">
      <c r="A63" s="374"/>
      <c r="B63" s="229"/>
      <c r="C63" s="229"/>
      <c r="D63" s="231"/>
      <c r="E63" s="229"/>
      <c r="F63" s="74">
        <f t="shared" si="1"/>
        <v>0</v>
      </c>
      <c r="G63" s="106" t="s">
        <v>178</v>
      </c>
      <c r="I63" s="106"/>
    </row>
    <row r="64" spans="1:9" s="94" customFormat="1" hidden="1">
      <c r="A64" s="374"/>
      <c r="B64" s="229"/>
      <c r="C64" s="229"/>
      <c r="D64" s="231"/>
      <c r="E64" s="229"/>
      <c r="F64" s="74">
        <f t="shared" si="1"/>
        <v>0</v>
      </c>
      <c r="G64" s="106" t="s">
        <v>178</v>
      </c>
      <c r="I64" s="106"/>
    </row>
    <row r="65" spans="1:9" s="94" customFormat="1" hidden="1">
      <c r="A65" s="374"/>
      <c r="B65" s="229"/>
      <c r="C65" s="229"/>
      <c r="D65" s="231"/>
      <c r="E65" s="229"/>
      <c r="F65" s="74">
        <f t="shared" si="1"/>
        <v>0</v>
      </c>
      <c r="G65" s="106" t="s">
        <v>178</v>
      </c>
      <c r="I65" s="106"/>
    </row>
    <row r="66" spans="1:9" s="94" customFormat="1" hidden="1">
      <c r="A66" s="374"/>
      <c r="B66" s="229"/>
      <c r="C66" s="229"/>
      <c r="D66" s="231"/>
      <c r="E66" s="229"/>
      <c r="F66" s="74">
        <f t="shared" si="1"/>
        <v>0</v>
      </c>
      <c r="G66" s="106" t="s">
        <v>178</v>
      </c>
      <c r="I66" s="106"/>
    </row>
    <row r="67" spans="1:9" s="94" customFormat="1" hidden="1">
      <c r="A67" s="374"/>
      <c r="B67" s="229"/>
      <c r="C67" s="229"/>
      <c r="D67" s="231"/>
      <c r="E67" s="229"/>
      <c r="F67" s="74">
        <f t="shared" si="1"/>
        <v>0</v>
      </c>
      <c r="G67" s="106" t="s">
        <v>178</v>
      </c>
      <c r="I67" s="106"/>
    </row>
    <row r="68" spans="1:9" s="94" customFormat="1" hidden="1">
      <c r="A68" s="374"/>
      <c r="B68" s="229"/>
      <c r="C68" s="229"/>
      <c r="D68" s="231"/>
      <c r="E68" s="229"/>
      <c r="F68" s="74">
        <f t="shared" si="1"/>
        <v>0</v>
      </c>
      <c r="G68" s="106" t="s">
        <v>178</v>
      </c>
      <c r="I68" s="106"/>
    </row>
    <row r="69" spans="1:9" s="94" customFormat="1" hidden="1">
      <c r="A69" s="374"/>
      <c r="B69" s="229"/>
      <c r="C69" s="229"/>
      <c r="D69" s="231"/>
      <c r="E69" s="229"/>
      <c r="F69" s="74">
        <f t="shared" si="1"/>
        <v>0</v>
      </c>
      <c r="G69" s="106" t="s">
        <v>178</v>
      </c>
      <c r="I69" s="106"/>
    </row>
    <row r="70" spans="1:9" s="94" customFormat="1" hidden="1">
      <c r="A70" s="374"/>
      <c r="B70" s="229"/>
      <c r="C70" s="229"/>
      <c r="D70" s="231"/>
      <c r="E70" s="229"/>
      <c r="F70" s="74">
        <f t="shared" ref="F70:F101" si="2">ROUND(+B70*D70*E70,2)</f>
        <v>0</v>
      </c>
      <c r="G70" s="106" t="s">
        <v>178</v>
      </c>
      <c r="I70" s="106"/>
    </row>
    <row r="71" spans="1:9" s="94" customFormat="1" hidden="1">
      <c r="A71" s="374"/>
      <c r="B71" s="229"/>
      <c r="C71" s="229"/>
      <c r="D71" s="231"/>
      <c r="E71" s="229"/>
      <c r="F71" s="74">
        <f t="shared" si="2"/>
        <v>0</v>
      </c>
      <c r="G71" s="106" t="s">
        <v>178</v>
      </c>
      <c r="I71" s="106"/>
    </row>
    <row r="72" spans="1:9" s="94" customFormat="1" hidden="1">
      <c r="A72" s="374"/>
      <c r="B72" s="229"/>
      <c r="C72" s="229"/>
      <c r="D72" s="231"/>
      <c r="E72" s="229"/>
      <c r="F72" s="74">
        <f t="shared" si="2"/>
        <v>0</v>
      </c>
      <c r="G72" s="106" t="s">
        <v>178</v>
      </c>
      <c r="I72" s="106"/>
    </row>
    <row r="73" spans="1:9" s="94" customFormat="1" hidden="1">
      <c r="A73" s="374"/>
      <c r="B73" s="229"/>
      <c r="C73" s="229"/>
      <c r="D73" s="231"/>
      <c r="E73" s="229"/>
      <c r="F73" s="74">
        <f t="shared" si="2"/>
        <v>0</v>
      </c>
      <c r="G73" s="106" t="s">
        <v>178</v>
      </c>
      <c r="I73" s="106"/>
    </row>
    <row r="74" spans="1:9" s="94" customFormat="1" hidden="1">
      <c r="A74" s="374"/>
      <c r="B74" s="229"/>
      <c r="C74" s="229"/>
      <c r="D74" s="231"/>
      <c r="E74" s="229"/>
      <c r="F74" s="74">
        <f t="shared" si="2"/>
        <v>0</v>
      </c>
      <c r="G74" s="106" t="s">
        <v>178</v>
      </c>
      <c r="I74" s="106"/>
    </row>
    <row r="75" spans="1:9" s="94" customFormat="1" hidden="1">
      <c r="A75" s="374"/>
      <c r="B75" s="229"/>
      <c r="C75" s="229"/>
      <c r="D75" s="231"/>
      <c r="E75" s="229"/>
      <c r="F75" s="74">
        <f t="shared" si="2"/>
        <v>0</v>
      </c>
      <c r="G75" s="106" t="s">
        <v>178</v>
      </c>
      <c r="I75" s="106"/>
    </row>
    <row r="76" spans="1:9" s="94" customFormat="1" hidden="1">
      <c r="A76" s="374"/>
      <c r="B76" s="229"/>
      <c r="C76" s="229"/>
      <c r="D76" s="231"/>
      <c r="E76" s="229"/>
      <c r="F76" s="74">
        <f t="shared" si="2"/>
        <v>0</v>
      </c>
      <c r="G76" s="106" t="s">
        <v>178</v>
      </c>
      <c r="I76" s="106"/>
    </row>
    <row r="77" spans="1:9" s="94" customFormat="1" hidden="1">
      <c r="A77" s="374"/>
      <c r="B77" s="229"/>
      <c r="C77" s="229"/>
      <c r="D77" s="231"/>
      <c r="E77" s="229"/>
      <c r="F77" s="74">
        <f t="shared" si="2"/>
        <v>0</v>
      </c>
      <c r="G77" s="106" t="s">
        <v>178</v>
      </c>
      <c r="I77" s="106"/>
    </row>
    <row r="78" spans="1:9" s="94" customFormat="1" hidden="1">
      <c r="A78" s="374"/>
      <c r="B78" s="229"/>
      <c r="C78" s="229"/>
      <c r="D78" s="231"/>
      <c r="E78" s="229"/>
      <c r="F78" s="74">
        <f t="shared" si="2"/>
        <v>0</v>
      </c>
      <c r="G78" s="106" t="s">
        <v>178</v>
      </c>
      <c r="I78" s="106"/>
    </row>
    <row r="79" spans="1:9" s="94" customFormat="1" hidden="1">
      <c r="A79" s="374"/>
      <c r="B79" s="229"/>
      <c r="C79" s="229"/>
      <c r="D79" s="231"/>
      <c r="E79" s="229"/>
      <c r="F79" s="74">
        <f t="shared" si="2"/>
        <v>0</v>
      </c>
      <c r="G79" s="106" t="s">
        <v>178</v>
      </c>
      <c r="I79" s="106"/>
    </row>
    <row r="80" spans="1:9" s="94" customFormat="1" hidden="1">
      <c r="A80" s="374"/>
      <c r="B80" s="229"/>
      <c r="C80" s="229"/>
      <c r="D80" s="231"/>
      <c r="E80" s="229"/>
      <c r="F80" s="74">
        <f t="shared" si="2"/>
        <v>0</v>
      </c>
      <c r="G80" s="106" t="s">
        <v>178</v>
      </c>
      <c r="I80" s="106"/>
    </row>
    <row r="81" spans="1:9" s="94" customFormat="1" hidden="1">
      <c r="A81" s="374"/>
      <c r="B81" s="229"/>
      <c r="C81" s="229"/>
      <c r="D81" s="231"/>
      <c r="E81" s="229"/>
      <c r="F81" s="74">
        <f t="shared" si="2"/>
        <v>0</v>
      </c>
      <c r="G81" s="106" t="s">
        <v>178</v>
      </c>
      <c r="I81" s="106"/>
    </row>
    <row r="82" spans="1:9" s="94" customFormat="1" hidden="1">
      <c r="A82" s="374"/>
      <c r="B82" s="229"/>
      <c r="C82" s="229"/>
      <c r="D82" s="231"/>
      <c r="E82" s="229"/>
      <c r="F82" s="74">
        <f t="shared" si="2"/>
        <v>0</v>
      </c>
      <c r="G82" s="106" t="s">
        <v>178</v>
      </c>
      <c r="I82" s="106"/>
    </row>
    <row r="83" spans="1:9" s="94" customFormat="1" hidden="1">
      <c r="A83" s="374"/>
      <c r="B83" s="229"/>
      <c r="C83" s="229"/>
      <c r="D83" s="231"/>
      <c r="E83" s="229"/>
      <c r="F83" s="74">
        <f t="shared" si="2"/>
        <v>0</v>
      </c>
      <c r="G83" s="106" t="s">
        <v>178</v>
      </c>
      <c r="I83" s="106"/>
    </row>
    <row r="84" spans="1:9" s="94" customFormat="1" hidden="1">
      <c r="A84" s="374"/>
      <c r="B84" s="229"/>
      <c r="C84" s="229"/>
      <c r="D84" s="231"/>
      <c r="E84" s="229"/>
      <c r="F84" s="74">
        <f t="shared" si="2"/>
        <v>0</v>
      </c>
      <c r="G84" s="106" t="s">
        <v>178</v>
      </c>
      <c r="I84" s="106"/>
    </row>
    <row r="85" spans="1:9" s="94" customFormat="1" hidden="1">
      <c r="A85" s="374"/>
      <c r="B85" s="229"/>
      <c r="C85" s="229"/>
      <c r="D85" s="231"/>
      <c r="E85" s="229"/>
      <c r="F85" s="74">
        <f t="shared" si="2"/>
        <v>0</v>
      </c>
      <c r="G85" s="106" t="s">
        <v>178</v>
      </c>
      <c r="I85" s="106"/>
    </row>
    <row r="86" spans="1:9" s="94" customFormat="1" hidden="1">
      <c r="A86" s="374"/>
      <c r="B86" s="229"/>
      <c r="C86" s="229"/>
      <c r="D86" s="231"/>
      <c r="E86" s="229"/>
      <c r="F86" s="74">
        <f t="shared" si="2"/>
        <v>0</v>
      </c>
      <c r="G86" s="106" t="s">
        <v>178</v>
      </c>
      <c r="I86" s="106"/>
    </row>
    <row r="87" spans="1:9" s="94" customFormat="1" hidden="1">
      <c r="A87" s="374"/>
      <c r="B87" s="229"/>
      <c r="C87" s="229"/>
      <c r="D87" s="231"/>
      <c r="E87" s="229"/>
      <c r="F87" s="74">
        <f t="shared" si="2"/>
        <v>0</v>
      </c>
      <c r="G87" s="106" t="s">
        <v>178</v>
      </c>
      <c r="I87" s="106"/>
    </row>
    <row r="88" spans="1:9" s="94" customFormat="1" hidden="1">
      <c r="A88" s="374"/>
      <c r="B88" s="229"/>
      <c r="C88" s="229"/>
      <c r="D88" s="231"/>
      <c r="E88" s="229"/>
      <c r="F88" s="74">
        <f t="shared" si="2"/>
        <v>0</v>
      </c>
      <c r="G88" s="106" t="s">
        <v>178</v>
      </c>
      <c r="I88" s="106"/>
    </row>
    <row r="89" spans="1:9" s="94" customFormat="1" hidden="1">
      <c r="A89" s="374"/>
      <c r="B89" s="229"/>
      <c r="C89" s="229"/>
      <c r="D89" s="231"/>
      <c r="E89" s="229"/>
      <c r="F89" s="74">
        <f t="shared" si="2"/>
        <v>0</v>
      </c>
      <c r="G89" s="106" t="s">
        <v>178</v>
      </c>
      <c r="I89" s="106"/>
    </row>
    <row r="90" spans="1:9" s="94" customFormat="1" hidden="1">
      <c r="A90" s="374"/>
      <c r="B90" s="229"/>
      <c r="C90" s="229"/>
      <c r="D90" s="231"/>
      <c r="E90" s="229"/>
      <c r="F90" s="74">
        <f t="shared" si="2"/>
        <v>0</v>
      </c>
      <c r="G90" s="106" t="s">
        <v>178</v>
      </c>
      <c r="I90" s="106"/>
    </row>
    <row r="91" spans="1:9" s="94" customFormat="1" hidden="1">
      <c r="A91" s="374"/>
      <c r="B91" s="229"/>
      <c r="C91" s="229"/>
      <c r="D91" s="231"/>
      <c r="E91" s="229"/>
      <c r="F91" s="74">
        <f t="shared" si="2"/>
        <v>0</v>
      </c>
      <c r="G91" s="106" t="s">
        <v>178</v>
      </c>
      <c r="I91" s="106"/>
    </row>
    <row r="92" spans="1:9" s="94" customFormat="1" hidden="1">
      <c r="A92" s="374"/>
      <c r="B92" s="229"/>
      <c r="C92" s="229"/>
      <c r="D92" s="231"/>
      <c r="E92" s="229"/>
      <c r="F92" s="74">
        <f t="shared" si="2"/>
        <v>0</v>
      </c>
      <c r="G92" s="106" t="s">
        <v>178</v>
      </c>
      <c r="I92" s="106"/>
    </row>
    <row r="93" spans="1:9" s="94" customFormat="1" hidden="1">
      <c r="A93" s="374"/>
      <c r="B93" s="229"/>
      <c r="C93" s="229"/>
      <c r="D93" s="231"/>
      <c r="E93" s="229"/>
      <c r="F93" s="74">
        <f t="shared" si="2"/>
        <v>0</v>
      </c>
      <c r="G93" s="106" t="s">
        <v>178</v>
      </c>
      <c r="I93" s="106"/>
    </row>
    <row r="94" spans="1:9" s="94" customFormat="1" hidden="1">
      <c r="A94" s="374"/>
      <c r="B94" s="229"/>
      <c r="C94" s="229"/>
      <c r="D94" s="231"/>
      <c r="E94" s="229"/>
      <c r="F94" s="74">
        <f t="shared" si="2"/>
        <v>0</v>
      </c>
      <c r="G94" s="106" t="s">
        <v>178</v>
      </c>
      <c r="I94" s="106"/>
    </row>
    <row r="95" spans="1:9" s="94" customFormat="1" hidden="1">
      <c r="A95" s="374"/>
      <c r="B95" s="229"/>
      <c r="C95" s="229"/>
      <c r="D95" s="231"/>
      <c r="E95" s="229"/>
      <c r="F95" s="74">
        <f t="shared" si="2"/>
        <v>0</v>
      </c>
      <c r="G95" s="106" t="s">
        <v>178</v>
      </c>
      <c r="I95" s="106"/>
    </row>
    <row r="96" spans="1:9" s="94" customFormat="1" hidden="1">
      <c r="A96" s="374"/>
      <c r="B96" s="229"/>
      <c r="C96" s="229"/>
      <c r="D96" s="231"/>
      <c r="E96" s="229"/>
      <c r="F96" s="74">
        <f t="shared" si="2"/>
        <v>0</v>
      </c>
      <c r="G96" s="106" t="s">
        <v>178</v>
      </c>
      <c r="I96" s="106"/>
    </row>
    <row r="97" spans="1:9" s="94" customFormat="1" hidden="1">
      <c r="A97" s="374"/>
      <c r="B97" s="229"/>
      <c r="C97" s="229"/>
      <c r="D97" s="231"/>
      <c r="E97" s="229"/>
      <c r="F97" s="74">
        <f t="shared" si="2"/>
        <v>0</v>
      </c>
      <c r="G97" s="106" t="s">
        <v>178</v>
      </c>
      <c r="I97" s="106"/>
    </row>
    <row r="98" spans="1:9" s="94" customFormat="1" hidden="1">
      <c r="A98" s="374"/>
      <c r="B98" s="229"/>
      <c r="C98" s="229"/>
      <c r="D98" s="231"/>
      <c r="E98" s="229"/>
      <c r="F98" s="74">
        <f t="shared" si="2"/>
        <v>0</v>
      </c>
      <c r="G98" s="106" t="s">
        <v>178</v>
      </c>
      <c r="I98" s="106"/>
    </row>
    <row r="99" spans="1:9" s="94" customFormat="1" hidden="1">
      <c r="A99" s="374"/>
      <c r="B99" s="229"/>
      <c r="C99" s="229"/>
      <c r="D99" s="231"/>
      <c r="E99" s="229"/>
      <c r="F99" s="74">
        <f t="shared" si="2"/>
        <v>0</v>
      </c>
      <c r="G99" s="106" t="s">
        <v>178</v>
      </c>
      <c r="I99" s="106"/>
    </row>
    <row r="100" spans="1:9" s="94" customFormat="1" hidden="1">
      <c r="A100" s="374"/>
      <c r="B100" s="229"/>
      <c r="C100" s="229"/>
      <c r="D100" s="231"/>
      <c r="E100" s="229"/>
      <c r="F100" s="74">
        <f t="shared" si="2"/>
        <v>0</v>
      </c>
      <c r="G100" s="106" t="s">
        <v>178</v>
      </c>
      <c r="I100" s="106"/>
    </row>
    <row r="101" spans="1:9" s="94" customFormat="1" hidden="1">
      <c r="A101" s="374"/>
      <c r="B101" s="229"/>
      <c r="C101" s="229"/>
      <c r="D101" s="231"/>
      <c r="E101" s="229"/>
      <c r="F101" s="74">
        <f t="shared" si="2"/>
        <v>0</v>
      </c>
      <c r="G101" s="106" t="s">
        <v>178</v>
      </c>
      <c r="I101" s="106"/>
    </row>
    <row r="102" spans="1:9" s="94" customFormat="1" hidden="1">
      <c r="A102" s="374"/>
      <c r="B102" s="229"/>
      <c r="C102" s="229"/>
      <c r="D102" s="231"/>
      <c r="E102" s="229"/>
      <c r="F102" s="74">
        <f t="shared" si="0"/>
        <v>0</v>
      </c>
      <c r="G102" s="106" t="s">
        <v>178</v>
      </c>
      <c r="I102" s="106"/>
    </row>
    <row r="103" spans="1:9" s="94" customFormat="1" hidden="1">
      <c r="A103" s="374"/>
      <c r="B103" s="229"/>
      <c r="C103" s="229"/>
      <c r="D103" s="231"/>
      <c r="E103" s="229"/>
      <c r="F103" s="74">
        <f t="shared" si="0"/>
        <v>0</v>
      </c>
      <c r="G103" s="106" t="s">
        <v>178</v>
      </c>
      <c r="I103" s="106"/>
    </row>
    <row r="104" spans="1:9" s="94" customFormat="1" hidden="1">
      <c r="A104" s="374"/>
      <c r="B104" s="229"/>
      <c r="C104" s="229"/>
      <c r="D104" s="231"/>
      <c r="E104" s="229"/>
      <c r="F104" s="74">
        <f t="shared" si="0"/>
        <v>0</v>
      </c>
      <c r="G104" s="106" t="s">
        <v>178</v>
      </c>
      <c r="I104" s="106"/>
    </row>
    <row r="105" spans="1:9" s="94" customFormat="1" hidden="1">
      <c r="A105" s="374"/>
      <c r="B105" s="229"/>
      <c r="C105" s="229"/>
      <c r="D105" s="231"/>
      <c r="E105" s="229"/>
      <c r="F105" s="74">
        <f t="shared" si="0"/>
        <v>0</v>
      </c>
      <c r="G105" s="106" t="s">
        <v>178</v>
      </c>
      <c r="I105" s="106"/>
    </row>
    <row r="106" spans="1:9" s="94" customFormat="1" hidden="1">
      <c r="A106" s="374"/>
      <c r="B106" s="229"/>
      <c r="C106" s="229"/>
      <c r="D106" s="231"/>
      <c r="E106" s="229"/>
      <c r="F106" s="74">
        <f t="shared" si="0"/>
        <v>0</v>
      </c>
      <c r="G106" s="106" t="s">
        <v>178</v>
      </c>
      <c r="I106" s="106"/>
    </row>
    <row r="107" spans="1:9" s="94" customFormat="1" hidden="1">
      <c r="A107" s="374"/>
      <c r="B107" s="229"/>
      <c r="C107" s="229"/>
      <c r="D107" s="231"/>
      <c r="E107" s="229"/>
      <c r="F107" s="74">
        <f t="shared" si="0"/>
        <v>0</v>
      </c>
      <c r="G107" s="106" t="s">
        <v>178</v>
      </c>
      <c r="I107" s="106"/>
    </row>
    <row r="108" spans="1:9" s="94" customFormat="1" hidden="1">
      <c r="A108" s="374"/>
      <c r="B108" s="229"/>
      <c r="C108" s="229"/>
      <c r="D108" s="231"/>
      <c r="E108" s="229"/>
      <c r="F108" s="74">
        <f t="shared" si="0"/>
        <v>0</v>
      </c>
      <c r="G108" s="106" t="s">
        <v>178</v>
      </c>
      <c r="I108" s="106"/>
    </row>
    <row r="109" spans="1:9" s="94" customFormat="1" hidden="1">
      <c r="A109" s="374"/>
      <c r="B109" s="229"/>
      <c r="C109" s="229"/>
      <c r="D109" s="231"/>
      <c r="E109" s="229"/>
      <c r="F109" s="74">
        <f t="shared" si="0"/>
        <v>0</v>
      </c>
      <c r="G109" s="106" t="s">
        <v>178</v>
      </c>
      <c r="I109" s="106"/>
    </row>
    <row r="110" spans="1:9" s="94" customFormat="1" hidden="1">
      <c r="A110" s="374"/>
      <c r="B110" s="229"/>
      <c r="C110" s="229"/>
      <c r="D110" s="231"/>
      <c r="E110" s="229"/>
      <c r="F110" s="74">
        <f t="shared" ref="F110:F117" si="3">ROUND(+B110*D110*E110,2)</f>
        <v>0</v>
      </c>
      <c r="G110" s="106" t="s">
        <v>178</v>
      </c>
      <c r="I110" s="106"/>
    </row>
    <row r="111" spans="1:9" s="94" customFormat="1" hidden="1">
      <c r="A111" s="374"/>
      <c r="B111" s="229"/>
      <c r="C111" s="229"/>
      <c r="D111" s="231"/>
      <c r="E111" s="229"/>
      <c r="F111" s="74">
        <f t="shared" si="3"/>
        <v>0</v>
      </c>
      <c r="G111" s="106" t="s">
        <v>178</v>
      </c>
      <c r="I111" s="106"/>
    </row>
    <row r="112" spans="1:9" s="94" customFormat="1" hidden="1">
      <c r="A112" s="374"/>
      <c r="B112" s="229"/>
      <c r="C112" s="229"/>
      <c r="D112" s="231"/>
      <c r="E112" s="229"/>
      <c r="F112" s="74">
        <f t="shared" si="3"/>
        <v>0</v>
      </c>
      <c r="G112" s="106" t="s">
        <v>178</v>
      </c>
      <c r="I112" s="106"/>
    </row>
    <row r="113" spans="1:9" s="94" customFormat="1" hidden="1">
      <c r="A113" s="374"/>
      <c r="B113" s="229"/>
      <c r="C113" s="229"/>
      <c r="D113" s="231"/>
      <c r="E113" s="229"/>
      <c r="F113" s="74">
        <f t="shared" si="3"/>
        <v>0</v>
      </c>
      <c r="G113" s="106" t="s">
        <v>178</v>
      </c>
      <c r="I113" s="106"/>
    </row>
    <row r="114" spans="1:9" s="94" customFormat="1" hidden="1">
      <c r="A114" s="374"/>
      <c r="B114" s="229"/>
      <c r="C114" s="229"/>
      <c r="D114" s="231"/>
      <c r="E114" s="229"/>
      <c r="F114" s="74">
        <f t="shared" si="3"/>
        <v>0</v>
      </c>
      <c r="G114" s="106" t="s">
        <v>178</v>
      </c>
      <c r="I114" s="106"/>
    </row>
    <row r="115" spans="1:9" s="94" customFormat="1" hidden="1">
      <c r="A115" s="374"/>
      <c r="B115" s="229"/>
      <c r="C115" s="229"/>
      <c r="D115" s="231"/>
      <c r="E115" s="229"/>
      <c r="F115" s="74">
        <f t="shared" si="3"/>
        <v>0</v>
      </c>
      <c r="G115" s="106" t="s">
        <v>178</v>
      </c>
      <c r="I115" s="106"/>
    </row>
    <row r="116" spans="1:9" s="94" customFormat="1" hidden="1">
      <c r="A116" s="374"/>
      <c r="B116" s="229"/>
      <c r="C116" s="229"/>
      <c r="D116" s="231"/>
      <c r="E116" s="229"/>
      <c r="F116" s="74">
        <f t="shared" si="3"/>
        <v>0</v>
      </c>
      <c r="G116" s="106" t="s">
        <v>178</v>
      </c>
      <c r="I116" s="106"/>
    </row>
    <row r="117" spans="1:9" s="94" customFormat="1" hidden="1">
      <c r="A117" s="374"/>
      <c r="B117" s="229"/>
      <c r="C117" s="229"/>
      <c r="D117" s="231"/>
      <c r="E117" s="229"/>
      <c r="F117" s="74">
        <f t="shared" si="3"/>
        <v>0</v>
      </c>
      <c r="G117" s="106" t="s">
        <v>178</v>
      </c>
      <c r="I117" s="106"/>
    </row>
    <row r="118" spans="1:9" s="94" customFormat="1" hidden="1">
      <c r="A118" s="374"/>
      <c r="B118" s="229"/>
      <c r="C118" s="229"/>
      <c r="D118" s="231"/>
      <c r="E118" s="229"/>
      <c r="F118" s="74">
        <f t="shared" ref="F118:F125" si="4">ROUND(+B118*D118*E118,2)</f>
        <v>0</v>
      </c>
      <c r="G118" s="106" t="s">
        <v>178</v>
      </c>
      <c r="I118" s="106"/>
    </row>
    <row r="119" spans="1:9" s="94" customFormat="1" hidden="1">
      <c r="A119" s="374"/>
      <c r="B119" s="229"/>
      <c r="C119" s="229"/>
      <c r="D119" s="231"/>
      <c r="E119" s="229"/>
      <c r="F119" s="74">
        <f t="shared" si="4"/>
        <v>0</v>
      </c>
      <c r="G119" s="106" t="s">
        <v>178</v>
      </c>
      <c r="I119" s="106"/>
    </row>
    <row r="120" spans="1:9" s="94" customFormat="1" hidden="1">
      <c r="A120" s="374"/>
      <c r="B120" s="229"/>
      <c r="C120" s="229"/>
      <c r="D120" s="231"/>
      <c r="E120" s="229"/>
      <c r="F120" s="74">
        <f t="shared" si="4"/>
        <v>0</v>
      </c>
      <c r="G120" s="106" t="s">
        <v>178</v>
      </c>
      <c r="I120" s="106"/>
    </row>
    <row r="121" spans="1:9" s="94" customFormat="1" hidden="1">
      <c r="A121" s="374"/>
      <c r="B121" s="229"/>
      <c r="C121" s="229"/>
      <c r="D121" s="231"/>
      <c r="E121" s="229"/>
      <c r="F121" s="74">
        <f t="shared" si="4"/>
        <v>0</v>
      </c>
      <c r="G121" s="106" t="s">
        <v>178</v>
      </c>
      <c r="I121" s="106"/>
    </row>
    <row r="122" spans="1:9" s="94" customFormat="1" hidden="1">
      <c r="A122" s="374"/>
      <c r="B122" s="229"/>
      <c r="C122" s="229"/>
      <c r="D122" s="231"/>
      <c r="E122" s="229"/>
      <c r="F122" s="74">
        <f t="shared" si="4"/>
        <v>0</v>
      </c>
      <c r="G122" s="106" t="s">
        <v>178</v>
      </c>
      <c r="I122" s="106"/>
    </row>
    <row r="123" spans="1:9" s="94" customFormat="1" hidden="1">
      <c r="A123" s="374"/>
      <c r="B123" s="229"/>
      <c r="C123" s="229"/>
      <c r="D123" s="231"/>
      <c r="E123" s="229"/>
      <c r="F123" s="74">
        <f t="shared" si="4"/>
        <v>0</v>
      </c>
      <c r="G123" s="106" t="s">
        <v>178</v>
      </c>
      <c r="I123" s="106"/>
    </row>
    <row r="124" spans="1:9" s="94" customFormat="1" hidden="1">
      <c r="A124" s="374"/>
      <c r="B124" s="229"/>
      <c r="C124" s="229"/>
      <c r="D124" s="231"/>
      <c r="E124" s="229"/>
      <c r="F124" s="74">
        <f t="shared" si="4"/>
        <v>0</v>
      </c>
      <c r="G124" s="106" t="s">
        <v>178</v>
      </c>
      <c r="I124" s="106"/>
    </row>
    <row r="125" spans="1:9" s="94" customFormat="1" hidden="1">
      <c r="A125" s="374"/>
      <c r="B125" s="229"/>
      <c r="C125" s="229"/>
      <c r="D125" s="231"/>
      <c r="E125" s="229"/>
      <c r="F125" s="74">
        <f t="shared" si="4"/>
        <v>0</v>
      </c>
      <c r="G125" s="106" t="s">
        <v>178</v>
      </c>
      <c r="I125" s="106"/>
    </row>
    <row r="126" spans="1:9" s="94" customFormat="1" hidden="1">
      <c r="A126" s="374"/>
      <c r="B126" s="229"/>
      <c r="C126" s="229"/>
      <c r="D126" s="231"/>
      <c r="E126" s="229"/>
      <c r="F126" s="74">
        <f t="shared" si="0"/>
        <v>0</v>
      </c>
      <c r="G126" s="106" t="s">
        <v>178</v>
      </c>
      <c r="I126" s="106"/>
    </row>
    <row r="127" spans="1:9" s="94" customFormat="1" hidden="1">
      <c r="A127" s="374"/>
      <c r="B127" s="229"/>
      <c r="C127" s="229"/>
      <c r="D127" s="231"/>
      <c r="E127" s="229"/>
      <c r="F127" s="74">
        <f t="shared" si="0"/>
        <v>0</v>
      </c>
      <c r="G127" s="106" t="s">
        <v>178</v>
      </c>
      <c r="I127" s="106"/>
    </row>
    <row r="128" spans="1:9" s="94" customFormat="1" hidden="1">
      <c r="A128" s="374"/>
      <c r="B128" s="229"/>
      <c r="C128" s="229"/>
      <c r="D128" s="231"/>
      <c r="E128" s="229"/>
      <c r="F128" s="74">
        <f t="shared" ref="F128:F129" si="5">ROUND(+B128*D128*E128,2)</f>
        <v>0</v>
      </c>
      <c r="G128" s="106" t="s">
        <v>178</v>
      </c>
      <c r="I128" s="106"/>
    </row>
    <row r="129" spans="1:9" s="94" customFormat="1" hidden="1">
      <c r="A129" s="374"/>
      <c r="B129" s="229"/>
      <c r="C129" s="229"/>
      <c r="D129" s="231"/>
      <c r="E129" s="229"/>
      <c r="F129" s="74">
        <f t="shared" si="5"/>
        <v>0</v>
      </c>
      <c r="G129" s="106" t="s">
        <v>178</v>
      </c>
      <c r="I129" s="106"/>
    </row>
    <row r="130" spans="1:9" s="94" customFormat="1" hidden="1">
      <c r="A130" s="374"/>
      <c r="B130" s="229"/>
      <c r="C130" s="229"/>
      <c r="D130" s="231"/>
      <c r="E130" s="229"/>
      <c r="F130" s="74">
        <f t="shared" ref="F130:F131" si="6">ROUND(+B130*D130*E130,2)</f>
        <v>0</v>
      </c>
      <c r="G130" s="106" t="s">
        <v>178</v>
      </c>
      <c r="I130" s="106"/>
    </row>
    <row r="131" spans="1:9" s="94" customFormat="1" hidden="1">
      <c r="A131" s="374"/>
      <c r="B131" s="229"/>
      <c r="C131" s="229"/>
      <c r="D131" s="231"/>
      <c r="E131" s="229"/>
      <c r="F131" s="74">
        <f t="shared" si="6"/>
        <v>0</v>
      </c>
      <c r="G131" s="106" t="s">
        <v>178</v>
      </c>
      <c r="I131" s="106"/>
    </row>
    <row r="132" spans="1:9" s="94" customFormat="1" hidden="1">
      <c r="A132" s="374"/>
      <c r="B132" s="229"/>
      <c r="C132" s="229"/>
      <c r="D132" s="231"/>
      <c r="E132" s="229"/>
      <c r="F132" s="74">
        <f t="shared" si="0"/>
        <v>0</v>
      </c>
      <c r="G132" s="106" t="s">
        <v>178</v>
      </c>
      <c r="I132" s="106"/>
    </row>
    <row r="133" spans="1:9" s="94" customFormat="1" hidden="1">
      <c r="A133" s="374"/>
      <c r="B133" s="229"/>
      <c r="C133" s="229"/>
      <c r="D133" s="231"/>
      <c r="E133" s="229"/>
      <c r="F133" s="74">
        <f t="shared" si="0"/>
        <v>0</v>
      </c>
      <c r="G133" s="106" t="s">
        <v>178</v>
      </c>
      <c r="I133" s="106"/>
    </row>
    <row r="134" spans="1:9" s="94" customFormat="1">
      <c r="A134" s="374"/>
      <c r="B134" s="229"/>
      <c r="C134" s="229"/>
      <c r="D134" s="231"/>
      <c r="E134" s="229"/>
      <c r="F134" s="246">
        <f>ROUND(+B134*D134*E134,2)</f>
        <v>0</v>
      </c>
      <c r="G134" s="106" t="s">
        <v>178</v>
      </c>
      <c r="I134" s="106"/>
    </row>
    <row r="135" spans="1:9" s="94" customFormat="1">
      <c r="A135" s="373"/>
      <c r="B135" s="83"/>
      <c r="C135" s="83"/>
      <c r="D135" s="124"/>
      <c r="E135" s="184" t="s">
        <v>179</v>
      </c>
      <c r="F135" s="259">
        <f>ROUND(SUBTOTAL(109,F5:F134),2)</f>
        <v>0</v>
      </c>
      <c r="G135" s="106" t="s">
        <v>178</v>
      </c>
      <c r="I135" s="109" t="s">
        <v>195</v>
      </c>
    </row>
    <row r="136" spans="1:9" s="94" customFormat="1">
      <c r="A136" s="373"/>
      <c r="B136" s="83"/>
      <c r="C136" s="83"/>
      <c r="D136" s="124"/>
      <c r="E136" s="83"/>
      <c r="F136" s="247"/>
      <c r="G136" s="106" t="s">
        <v>181</v>
      </c>
    </row>
    <row r="137" spans="1:9" s="94" customFormat="1">
      <c r="A137" s="374"/>
      <c r="B137" s="229"/>
      <c r="C137" s="229"/>
      <c r="D137" s="231"/>
      <c r="E137" s="229"/>
      <c r="F137" s="74">
        <f>ROUND(+B137*D137*E137,2)</f>
        <v>0</v>
      </c>
      <c r="G137" s="106" t="s">
        <v>181</v>
      </c>
    </row>
    <row r="138" spans="1:9" s="94" customFormat="1">
      <c r="A138" s="374"/>
      <c r="B138" s="229"/>
      <c r="C138" s="229"/>
      <c r="D138" s="231"/>
      <c r="E138" s="229"/>
      <c r="F138" s="74">
        <f t="shared" ref="F138:F265" si="7">ROUND(+B138*D138*E138,2)</f>
        <v>0</v>
      </c>
      <c r="G138" s="106" t="s">
        <v>181</v>
      </c>
      <c r="I138" s="106"/>
    </row>
    <row r="139" spans="1:9" s="94" customFormat="1">
      <c r="A139" s="374"/>
      <c r="B139" s="229"/>
      <c r="C139" s="229"/>
      <c r="D139" s="231"/>
      <c r="E139" s="229"/>
      <c r="F139" s="74">
        <f t="shared" si="7"/>
        <v>0</v>
      </c>
      <c r="G139" s="106" t="s">
        <v>181</v>
      </c>
      <c r="I139" s="106"/>
    </row>
    <row r="140" spans="1:9" s="94" customFormat="1" hidden="1">
      <c r="A140" s="374"/>
      <c r="B140" s="229"/>
      <c r="C140" s="229"/>
      <c r="D140" s="231"/>
      <c r="E140" s="229"/>
      <c r="F140" s="74">
        <f t="shared" si="7"/>
        <v>0</v>
      </c>
      <c r="G140" s="106" t="s">
        <v>181</v>
      </c>
      <c r="I140" s="106"/>
    </row>
    <row r="141" spans="1:9" s="94" customFormat="1" hidden="1">
      <c r="A141" s="374"/>
      <c r="B141" s="229"/>
      <c r="C141" s="229"/>
      <c r="D141" s="231"/>
      <c r="E141" s="229"/>
      <c r="F141" s="74">
        <f t="shared" si="7"/>
        <v>0</v>
      </c>
      <c r="G141" s="106" t="s">
        <v>181</v>
      </c>
      <c r="I141" s="106"/>
    </row>
    <row r="142" spans="1:9" s="94" customFormat="1" hidden="1">
      <c r="A142" s="374"/>
      <c r="B142" s="229"/>
      <c r="C142" s="229"/>
      <c r="D142" s="231"/>
      <c r="E142" s="229"/>
      <c r="F142" s="74">
        <f t="shared" si="7"/>
        <v>0</v>
      </c>
      <c r="G142" s="106" t="s">
        <v>181</v>
      </c>
      <c r="I142" s="106"/>
    </row>
    <row r="143" spans="1:9" s="94" customFormat="1" hidden="1">
      <c r="A143" s="374"/>
      <c r="B143" s="229"/>
      <c r="C143" s="229"/>
      <c r="D143" s="231"/>
      <c r="E143" s="229"/>
      <c r="F143" s="74">
        <f t="shared" si="7"/>
        <v>0</v>
      </c>
      <c r="G143" s="106" t="s">
        <v>181</v>
      </c>
      <c r="I143" s="106"/>
    </row>
    <row r="144" spans="1:9" s="94" customFormat="1" hidden="1">
      <c r="A144" s="374"/>
      <c r="B144" s="229"/>
      <c r="C144" s="229"/>
      <c r="D144" s="231"/>
      <c r="E144" s="229"/>
      <c r="F144" s="74">
        <f t="shared" si="7"/>
        <v>0</v>
      </c>
      <c r="G144" s="106" t="s">
        <v>181</v>
      </c>
      <c r="I144" s="106"/>
    </row>
    <row r="145" spans="1:9" s="94" customFormat="1" hidden="1">
      <c r="A145" s="374"/>
      <c r="B145" s="229"/>
      <c r="C145" s="229"/>
      <c r="D145" s="231"/>
      <c r="E145" s="229"/>
      <c r="F145" s="74">
        <f t="shared" si="7"/>
        <v>0</v>
      </c>
      <c r="G145" s="106" t="s">
        <v>181</v>
      </c>
      <c r="I145" s="106"/>
    </row>
    <row r="146" spans="1:9" s="94" customFormat="1" hidden="1">
      <c r="A146" s="374"/>
      <c r="B146" s="229"/>
      <c r="C146" s="229"/>
      <c r="D146" s="231"/>
      <c r="E146" s="229"/>
      <c r="F146" s="74">
        <f t="shared" si="7"/>
        <v>0</v>
      </c>
      <c r="G146" s="106" t="s">
        <v>181</v>
      </c>
      <c r="I146" s="106"/>
    </row>
    <row r="147" spans="1:9" s="94" customFormat="1" hidden="1">
      <c r="A147" s="374"/>
      <c r="B147" s="229"/>
      <c r="C147" s="229"/>
      <c r="D147" s="231"/>
      <c r="E147" s="229"/>
      <c r="F147" s="74">
        <f t="shared" si="7"/>
        <v>0</v>
      </c>
      <c r="G147" s="106" t="s">
        <v>181</v>
      </c>
      <c r="I147" s="106"/>
    </row>
    <row r="148" spans="1:9" s="94" customFormat="1" hidden="1">
      <c r="A148" s="374"/>
      <c r="B148" s="229"/>
      <c r="C148" s="229"/>
      <c r="D148" s="231"/>
      <c r="E148" s="229"/>
      <c r="F148" s="74">
        <f t="shared" si="7"/>
        <v>0</v>
      </c>
      <c r="G148" s="106" t="s">
        <v>181</v>
      </c>
      <c r="I148" s="106"/>
    </row>
    <row r="149" spans="1:9" s="94" customFormat="1" hidden="1">
      <c r="A149" s="374"/>
      <c r="B149" s="229"/>
      <c r="C149" s="229"/>
      <c r="D149" s="231"/>
      <c r="E149" s="229"/>
      <c r="F149" s="74">
        <f t="shared" si="7"/>
        <v>0</v>
      </c>
      <c r="G149" s="106" t="s">
        <v>181</v>
      </c>
      <c r="I149" s="106"/>
    </row>
    <row r="150" spans="1:9" s="94" customFormat="1" hidden="1">
      <c r="A150" s="374"/>
      <c r="B150" s="229"/>
      <c r="C150" s="229"/>
      <c r="D150" s="231"/>
      <c r="E150" s="229"/>
      <c r="F150" s="74">
        <f t="shared" si="7"/>
        <v>0</v>
      </c>
      <c r="G150" s="106" t="s">
        <v>181</v>
      </c>
      <c r="I150" s="106"/>
    </row>
    <row r="151" spans="1:9" s="94" customFormat="1" hidden="1">
      <c r="A151" s="374"/>
      <c r="B151" s="229"/>
      <c r="C151" s="229"/>
      <c r="D151" s="231"/>
      <c r="E151" s="229"/>
      <c r="F151" s="74">
        <f t="shared" si="7"/>
        <v>0</v>
      </c>
      <c r="G151" s="106" t="s">
        <v>181</v>
      </c>
      <c r="I151" s="106"/>
    </row>
    <row r="152" spans="1:9" s="94" customFormat="1" hidden="1">
      <c r="A152" s="374"/>
      <c r="B152" s="229"/>
      <c r="C152" s="229"/>
      <c r="D152" s="231"/>
      <c r="E152" s="229"/>
      <c r="F152" s="74">
        <f t="shared" si="7"/>
        <v>0</v>
      </c>
      <c r="G152" s="106" t="s">
        <v>181</v>
      </c>
      <c r="I152" s="106"/>
    </row>
    <row r="153" spans="1:9" s="94" customFormat="1" hidden="1">
      <c r="A153" s="374"/>
      <c r="B153" s="229"/>
      <c r="C153" s="229"/>
      <c r="D153" s="231"/>
      <c r="E153" s="229"/>
      <c r="F153" s="74">
        <f t="shared" si="7"/>
        <v>0</v>
      </c>
      <c r="G153" s="106" t="s">
        <v>181</v>
      </c>
      <c r="I153" s="106"/>
    </row>
    <row r="154" spans="1:9" s="94" customFormat="1" hidden="1">
      <c r="A154" s="374"/>
      <c r="B154" s="229"/>
      <c r="C154" s="229"/>
      <c r="D154" s="231"/>
      <c r="E154" s="229"/>
      <c r="F154" s="74">
        <f t="shared" si="7"/>
        <v>0</v>
      </c>
      <c r="G154" s="106" t="s">
        <v>181</v>
      </c>
      <c r="I154" s="106"/>
    </row>
    <row r="155" spans="1:9" s="94" customFormat="1" hidden="1">
      <c r="A155" s="374"/>
      <c r="B155" s="229"/>
      <c r="C155" s="229"/>
      <c r="D155" s="231"/>
      <c r="E155" s="229"/>
      <c r="F155" s="74">
        <f t="shared" si="7"/>
        <v>0</v>
      </c>
      <c r="G155" s="106" t="s">
        <v>181</v>
      </c>
      <c r="I155" s="106"/>
    </row>
    <row r="156" spans="1:9" s="94" customFormat="1" hidden="1">
      <c r="A156" s="374"/>
      <c r="B156" s="229"/>
      <c r="C156" s="229"/>
      <c r="D156" s="231"/>
      <c r="E156" s="229"/>
      <c r="F156" s="74">
        <f t="shared" si="7"/>
        <v>0</v>
      </c>
      <c r="G156" s="106" t="s">
        <v>181</v>
      </c>
      <c r="I156" s="106"/>
    </row>
    <row r="157" spans="1:9" s="94" customFormat="1" hidden="1">
      <c r="A157" s="374"/>
      <c r="B157" s="229"/>
      <c r="C157" s="229"/>
      <c r="D157" s="231"/>
      <c r="E157" s="229"/>
      <c r="F157" s="74">
        <f t="shared" si="7"/>
        <v>0</v>
      </c>
      <c r="G157" s="106" t="s">
        <v>181</v>
      </c>
      <c r="I157" s="106"/>
    </row>
    <row r="158" spans="1:9" s="94" customFormat="1" hidden="1">
      <c r="A158" s="374"/>
      <c r="B158" s="229"/>
      <c r="C158" s="229"/>
      <c r="D158" s="231"/>
      <c r="E158" s="229"/>
      <c r="F158" s="74">
        <f t="shared" si="7"/>
        <v>0</v>
      </c>
      <c r="G158" s="106" t="s">
        <v>181</v>
      </c>
      <c r="I158" s="106"/>
    </row>
    <row r="159" spans="1:9" s="94" customFormat="1" hidden="1">
      <c r="A159" s="374"/>
      <c r="B159" s="229"/>
      <c r="C159" s="229"/>
      <c r="D159" s="231"/>
      <c r="E159" s="229"/>
      <c r="F159" s="74">
        <f t="shared" si="7"/>
        <v>0</v>
      </c>
      <c r="G159" s="106" t="s">
        <v>181</v>
      </c>
      <c r="I159" s="106"/>
    </row>
    <row r="160" spans="1:9" s="94" customFormat="1" hidden="1">
      <c r="A160" s="374"/>
      <c r="B160" s="229"/>
      <c r="C160" s="229"/>
      <c r="D160" s="231"/>
      <c r="E160" s="229"/>
      <c r="F160" s="74">
        <f t="shared" si="7"/>
        <v>0</v>
      </c>
      <c r="G160" s="106" t="s">
        <v>181</v>
      </c>
      <c r="I160" s="106"/>
    </row>
    <row r="161" spans="1:9" s="94" customFormat="1" hidden="1">
      <c r="A161" s="374"/>
      <c r="B161" s="229"/>
      <c r="C161" s="229"/>
      <c r="D161" s="231"/>
      <c r="E161" s="229"/>
      <c r="F161" s="74">
        <f t="shared" si="7"/>
        <v>0</v>
      </c>
      <c r="G161" s="106" t="s">
        <v>181</v>
      </c>
      <c r="I161" s="106"/>
    </row>
    <row r="162" spans="1:9" s="94" customFormat="1" hidden="1">
      <c r="A162" s="374"/>
      <c r="B162" s="229"/>
      <c r="C162" s="229"/>
      <c r="D162" s="231"/>
      <c r="E162" s="229"/>
      <c r="F162" s="74">
        <f t="shared" si="7"/>
        <v>0</v>
      </c>
      <c r="G162" s="106" t="s">
        <v>181</v>
      </c>
      <c r="I162" s="106"/>
    </row>
    <row r="163" spans="1:9" s="94" customFormat="1" hidden="1">
      <c r="A163" s="374"/>
      <c r="B163" s="229"/>
      <c r="C163" s="229"/>
      <c r="D163" s="231"/>
      <c r="E163" s="229"/>
      <c r="F163" s="74">
        <f t="shared" si="7"/>
        <v>0</v>
      </c>
      <c r="G163" s="106" t="s">
        <v>181</v>
      </c>
      <c r="I163" s="106"/>
    </row>
    <row r="164" spans="1:9" s="94" customFormat="1" hidden="1">
      <c r="A164" s="374"/>
      <c r="B164" s="229"/>
      <c r="C164" s="229"/>
      <c r="D164" s="231"/>
      <c r="E164" s="229"/>
      <c r="F164" s="74">
        <f t="shared" si="7"/>
        <v>0</v>
      </c>
      <c r="G164" s="106" t="s">
        <v>181</v>
      </c>
      <c r="I164" s="106"/>
    </row>
    <row r="165" spans="1:9" s="94" customFormat="1" hidden="1">
      <c r="A165" s="374"/>
      <c r="B165" s="229"/>
      <c r="C165" s="229"/>
      <c r="D165" s="231"/>
      <c r="E165" s="229"/>
      <c r="F165" s="74">
        <f t="shared" si="7"/>
        <v>0</v>
      </c>
      <c r="G165" s="106" t="s">
        <v>181</v>
      </c>
      <c r="I165" s="106"/>
    </row>
    <row r="166" spans="1:9" s="94" customFormat="1" hidden="1">
      <c r="A166" s="374"/>
      <c r="B166" s="229"/>
      <c r="C166" s="229"/>
      <c r="D166" s="231"/>
      <c r="E166" s="229"/>
      <c r="F166" s="74">
        <f t="shared" si="7"/>
        <v>0</v>
      </c>
      <c r="G166" s="106" t="s">
        <v>181</v>
      </c>
      <c r="I166" s="106"/>
    </row>
    <row r="167" spans="1:9" s="94" customFormat="1" hidden="1">
      <c r="A167" s="374"/>
      <c r="B167" s="229"/>
      <c r="C167" s="229"/>
      <c r="D167" s="231"/>
      <c r="E167" s="229"/>
      <c r="F167" s="74">
        <f t="shared" si="7"/>
        <v>0</v>
      </c>
      <c r="G167" s="106" t="s">
        <v>181</v>
      </c>
      <c r="I167" s="106"/>
    </row>
    <row r="168" spans="1:9" s="94" customFormat="1" hidden="1">
      <c r="A168" s="374"/>
      <c r="B168" s="229"/>
      <c r="C168" s="229"/>
      <c r="D168" s="231"/>
      <c r="E168" s="229"/>
      <c r="F168" s="74">
        <f t="shared" si="7"/>
        <v>0</v>
      </c>
      <c r="G168" s="106" t="s">
        <v>181</v>
      </c>
      <c r="I168" s="106"/>
    </row>
    <row r="169" spans="1:9" s="94" customFormat="1" hidden="1">
      <c r="A169" s="374"/>
      <c r="B169" s="229"/>
      <c r="C169" s="229"/>
      <c r="D169" s="231"/>
      <c r="E169" s="229"/>
      <c r="F169" s="74">
        <f t="shared" si="7"/>
        <v>0</v>
      </c>
      <c r="G169" s="106" t="s">
        <v>181</v>
      </c>
      <c r="I169" s="106"/>
    </row>
    <row r="170" spans="1:9" s="94" customFormat="1" hidden="1">
      <c r="A170" s="374"/>
      <c r="B170" s="229"/>
      <c r="C170" s="229"/>
      <c r="D170" s="231"/>
      <c r="E170" s="229"/>
      <c r="F170" s="74">
        <f t="shared" si="7"/>
        <v>0</v>
      </c>
      <c r="G170" s="106" t="s">
        <v>181</v>
      </c>
      <c r="I170" s="106"/>
    </row>
    <row r="171" spans="1:9" s="94" customFormat="1" hidden="1">
      <c r="A171" s="374"/>
      <c r="B171" s="229"/>
      <c r="C171" s="229"/>
      <c r="D171" s="231"/>
      <c r="E171" s="229"/>
      <c r="F171" s="74">
        <f t="shared" si="7"/>
        <v>0</v>
      </c>
      <c r="G171" s="106" t="s">
        <v>181</v>
      </c>
      <c r="I171" s="106"/>
    </row>
    <row r="172" spans="1:9" s="94" customFormat="1" hidden="1">
      <c r="A172" s="374"/>
      <c r="B172" s="229"/>
      <c r="C172" s="229"/>
      <c r="D172" s="231"/>
      <c r="E172" s="229"/>
      <c r="F172" s="74">
        <f t="shared" si="7"/>
        <v>0</v>
      </c>
      <c r="G172" s="106" t="s">
        <v>181</v>
      </c>
      <c r="I172" s="106"/>
    </row>
    <row r="173" spans="1:9" s="94" customFormat="1" hidden="1">
      <c r="A173" s="374"/>
      <c r="B173" s="229"/>
      <c r="C173" s="229"/>
      <c r="D173" s="231"/>
      <c r="E173" s="229"/>
      <c r="F173" s="74">
        <f t="shared" si="7"/>
        <v>0</v>
      </c>
      <c r="G173" s="106" t="s">
        <v>181</v>
      </c>
      <c r="I173" s="106"/>
    </row>
    <row r="174" spans="1:9" s="94" customFormat="1" hidden="1">
      <c r="A174" s="374"/>
      <c r="B174" s="229"/>
      <c r="C174" s="229"/>
      <c r="D174" s="231"/>
      <c r="E174" s="229"/>
      <c r="F174" s="74">
        <f t="shared" si="7"/>
        <v>0</v>
      </c>
      <c r="G174" s="106" t="s">
        <v>181</v>
      </c>
      <c r="I174" s="106"/>
    </row>
    <row r="175" spans="1:9" s="94" customFormat="1" hidden="1">
      <c r="A175" s="374"/>
      <c r="B175" s="229"/>
      <c r="C175" s="229"/>
      <c r="D175" s="231"/>
      <c r="E175" s="229"/>
      <c r="F175" s="74">
        <f t="shared" si="7"/>
        <v>0</v>
      </c>
      <c r="G175" s="106" t="s">
        <v>181</v>
      </c>
      <c r="I175" s="106"/>
    </row>
    <row r="176" spans="1:9" s="94" customFormat="1" hidden="1">
      <c r="A176" s="374"/>
      <c r="B176" s="229"/>
      <c r="C176" s="229"/>
      <c r="D176" s="231"/>
      <c r="E176" s="229"/>
      <c r="F176" s="74">
        <f t="shared" si="7"/>
        <v>0</v>
      </c>
      <c r="G176" s="106" t="s">
        <v>181</v>
      </c>
      <c r="I176" s="106"/>
    </row>
    <row r="177" spans="1:9" s="94" customFormat="1" hidden="1">
      <c r="A177" s="374"/>
      <c r="B177" s="229"/>
      <c r="C177" s="229"/>
      <c r="D177" s="231"/>
      <c r="E177" s="229"/>
      <c r="F177" s="74">
        <f t="shared" si="7"/>
        <v>0</v>
      </c>
      <c r="G177" s="106" t="s">
        <v>181</v>
      </c>
      <c r="I177" s="106"/>
    </row>
    <row r="178" spans="1:9" s="94" customFormat="1" hidden="1">
      <c r="A178" s="374"/>
      <c r="B178" s="229"/>
      <c r="C178" s="229"/>
      <c r="D178" s="231"/>
      <c r="E178" s="229"/>
      <c r="F178" s="74">
        <f t="shared" si="7"/>
        <v>0</v>
      </c>
      <c r="G178" s="106" t="s">
        <v>181</v>
      </c>
      <c r="I178" s="106"/>
    </row>
    <row r="179" spans="1:9" s="94" customFormat="1" hidden="1">
      <c r="A179" s="374"/>
      <c r="B179" s="229"/>
      <c r="C179" s="229"/>
      <c r="D179" s="231"/>
      <c r="E179" s="229"/>
      <c r="F179" s="74">
        <f t="shared" si="7"/>
        <v>0</v>
      </c>
      <c r="G179" s="106" t="s">
        <v>181</v>
      </c>
      <c r="I179" s="106"/>
    </row>
    <row r="180" spans="1:9" s="94" customFormat="1" hidden="1">
      <c r="A180" s="374"/>
      <c r="B180" s="229"/>
      <c r="C180" s="229"/>
      <c r="D180" s="231"/>
      <c r="E180" s="229"/>
      <c r="F180" s="74">
        <f t="shared" si="7"/>
        <v>0</v>
      </c>
      <c r="G180" s="106" t="s">
        <v>181</v>
      </c>
      <c r="I180" s="106"/>
    </row>
    <row r="181" spans="1:9" s="94" customFormat="1" hidden="1">
      <c r="A181" s="374"/>
      <c r="B181" s="229"/>
      <c r="C181" s="229"/>
      <c r="D181" s="231"/>
      <c r="E181" s="229"/>
      <c r="F181" s="74">
        <f t="shared" si="7"/>
        <v>0</v>
      </c>
      <c r="G181" s="106" t="s">
        <v>181</v>
      </c>
      <c r="I181" s="106"/>
    </row>
    <row r="182" spans="1:9" s="94" customFormat="1" hidden="1">
      <c r="A182" s="374"/>
      <c r="B182" s="229"/>
      <c r="C182" s="229"/>
      <c r="D182" s="231"/>
      <c r="E182" s="229"/>
      <c r="F182" s="74">
        <f t="shared" si="7"/>
        <v>0</v>
      </c>
      <c r="G182" s="106" t="s">
        <v>181</v>
      </c>
      <c r="I182" s="106"/>
    </row>
    <row r="183" spans="1:9" s="94" customFormat="1" hidden="1">
      <c r="A183" s="374"/>
      <c r="B183" s="229"/>
      <c r="C183" s="229"/>
      <c r="D183" s="231"/>
      <c r="E183" s="229"/>
      <c r="F183" s="74">
        <f t="shared" si="7"/>
        <v>0</v>
      </c>
      <c r="G183" s="106" t="s">
        <v>181</v>
      </c>
      <c r="I183" s="106"/>
    </row>
    <row r="184" spans="1:9" s="94" customFormat="1" hidden="1">
      <c r="A184" s="374"/>
      <c r="B184" s="229"/>
      <c r="C184" s="229"/>
      <c r="D184" s="231"/>
      <c r="E184" s="229"/>
      <c r="F184" s="74">
        <f t="shared" si="7"/>
        <v>0</v>
      </c>
      <c r="G184" s="106" t="s">
        <v>181</v>
      </c>
      <c r="I184" s="106"/>
    </row>
    <row r="185" spans="1:9" s="94" customFormat="1" hidden="1">
      <c r="A185" s="374"/>
      <c r="B185" s="229"/>
      <c r="C185" s="229"/>
      <c r="D185" s="231"/>
      <c r="E185" s="229"/>
      <c r="F185" s="74">
        <f t="shared" si="7"/>
        <v>0</v>
      </c>
      <c r="G185" s="106" t="s">
        <v>181</v>
      </c>
      <c r="I185" s="106"/>
    </row>
    <row r="186" spans="1:9" s="94" customFormat="1" hidden="1">
      <c r="A186" s="374"/>
      <c r="B186" s="229"/>
      <c r="C186" s="229"/>
      <c r="D186" s="231"/>
      <c r="E186" s="229"/>
      <c r="F186" s="74">
        <f t="shared" si="7"/>
        <v>0</v>
      </c>
      <c r="G186" s="106" t="s">
        <v>181</v>
      </c>
      <c r="I186" s="106"/>
    </row>
    <row r="187" spans="1:9" s="94" customFormat="1" hidden="1">
      <c r="A187" s="374"/>
      <c r="B187" s="229"/>
      <c r="C187" s="229"/>
      <c r="D187" s="231"/>
      <c r="E187" s="229"/>
      <c r="F187" s="74">
        <f t="shared" si="7"/>
        <v>0</v>
      </c>
      <c r="G187" s="106" t="s">
        <v>181</v>
      </c>
      <c r="I187" s="106"/>
    </row>
    <row r="188" spans="1:9" s="94" customFormat="1" hidden="1">
      <c r="A188" s="374"/>
      <c r="B188" s="229"/>
      <c r="C188" s="229"/>
      <c r="D188" s="231"/>
      <c r="E188" s="229"/>
      <c r="F188" s="74">
        <f t="shared" si="7"/>
        <v>0</v>
      </c>
      <c r="G188" s="106" t="s">
        <v>181</v>
      </c>
      <c r="I188" s="106"/>
    </row>
    <row r="189" spans="1:9" s="94" customFormat="1" hidden="1">
      <c r="A189" s="374"/>
      <c r="B189" s="229"/>
      <c r="C189" s="229"/>
      <c r="D189" s="231"/>
      <c r="E189" s="229"/>
      <c r="F189" s="74">
        <f t="shared" si="7"/>
        <v>0</v>
      </c>
      <c r="G189" s="106" t="s">
        <v>181</v>
      </c>
      <c r="I189" s="106"/>
    </row>
    <row r="190" spans="1:9" s="94" customFormat="1" hidden="1">
      <c r="A190" s="374"/>
      <c r="B190" s="229"/>
      <c r="C190" s="229"/>
      <c r="D190" s="231"/>
      <c r="E190" s="229"/>
      <c r="F190" s="74">
        <f t="shared" si="7"/>
        <v>0</v>
      </c>
      <c r="G190" s="106" t="s">
        <v>181</v>
      </c>
      <c r="I190" s="106"/>
    </row>
    <row r="191" spans="1:9" s="94" customFormat="1" hidden="1">
      <c r="A191" s="374"/>
      <c r="B191" s="229"/>
      <c r="C191" s="229"/>
      <c r="D191" s="231"/>
      <c r="E191" s="229"/>
      <c r="F191" s="74">
        <f t="shared" si="7"/>
        <v>0</v>
      </c>
      <c r="G191" s="106" t="s">
        <v>181</v>
      </c>
      <c r="I191" s="106"/>
    </row>
    <row r="192" spans="1:9" s="94" customFormat="1" hidden="1">
      <c r="A192" s="374"/>
      <c r="B192" s="229"/>
      <c r="C192" s="229"/>
      <c r="D192" s="231"/>
      <c r="E192" s="229"/>
      <c r="F192" s="74">
        <f t="shared" si="7"/>
        <v>0</v>
      </c>
      <c r="G192" s="106" t="s">
        <v>181</v>
      </c>
      <c r="I192" s="106"/>
    </row>
    <row r="193" spans="1:9" s="94" customFormat="1" hidden="1">
      <c r="A193" s="374"/>
      <c r="B193" s="229"/>
      <c r="C193" s="229"/>
      <c r="D193" s="231"/>
      <c r="E193" s="229"/>
      <c r="F193" s="74">
        <f t="shared" si="7"/>
        <v>0</v>
      </c>
      <c r="G193" s="106" t="s">
        <v>181</v>
      </c>
      <c r="I193" s="106"/>
    </row>
    <row r="194" spans="1:9" s="94" customFormat="1" hidden="1">
      <c r="A194" s="374"/>
      <c r="B194" s="229"/>
      <c r="C194" s="229"/>
      <c r="D194" s="231"/>
      <c r="E194" s="229"/>
      <c r="F194" s="74">
        <f t="shared" si="7"/>
        <v>0</v>
      </c>
      <c r="G194" s="106" t="s">
        <v>181</v>
      </c>
      <c r="I194" s="106"/>
    </row>
    <row r="195" spans="1:9" s="94" customFormat="1" hidden="1">
      <c r="A195" s="374"/>
      <c r="B195" s="229"/>
      <c r="C195" s="229"/>
      <c r="D195" s="231"/>
      <c r="E195" s="229"/>
      <c r="F195" s="74">
        <f t="shared" si="7"/>
        <v>0</v>
      </c>
      <c r="G195" s="106" t="s">
        <v>181</v>
      </c>
      <c r="I195" s="106"/>
    </row>
    <row r="196" spans="1:9" s="94" customFormat="1" hidden="1">
      <c r="A196" s="374"/>
      <c r="B196" s="229"/>
      <c r="C196" s="229"/>
      <c r="D196" s="231"/>
      <c r="E196" s="229"/>
      <c r="F196" s="74">
        <f t="shared" si="7"/>
        <v>0</v>
      </c>
      <c r="G196" s="106" t="s">
        <v>181</v>
      </c>
      <c r="I196" s="106"/>
    </row>
    <row r="197" spans="1:9" s="94" customFormat="1" hidden="1">
      <c r="A197" s="374"/>
      <c r="B197" s="229"/>
      <c r="C197" s="229"/>
      <c r="D197" s="231"/>
      <c r="E197" s="229"/>
      <c r="F197" s="74">
        <f t="shared" si="7"/>
        <v>0</v>
      </c>
      <c r="G197" s="106" t="s">
        <v>181</v>
      </c>
      <c r="I197" s="106"/>
    </row>
    <row r="198" spans="1:9" s="94" customFormat="1" hidden="1">
      <c r="A198" s="374"/>
      <c r="B198" s="229"/>
      <c r="C198" s="229"/>
      <c r="D198" s="231"/>
      <c r="E198" s="229"/>
      <c r="F198" s="74">
        <f t="shared" si="7"/>
        <v>0</v>
      </c>
      <c r="G198" s="106" t="s">
        <v>181</v>
      </c>
      <c r="I198" s="106"/>
    </row>
    <row r="199" spans="1:9" s="94" customFormat="1" hidden="1">
      <c r="A199" s="374"/>
      <c r="B199" s="229"/>
      <c r="C199" s="229"/>
      <c r="D199" s="231"/>
      <c r="E199" s="229"/>
      <c r="F199" s="74">
        <f t="shared" si="7"/>
        <v>0</v>
      </c>
      <c r="G199" s="106" t="s">
        <v>181</v>
      </c>
      <c r="I199" s="106"/>
    </row>
    <row r="200" spans="1:9" s="94" customFormat="1" hidden="1">
      <c r="A200" s="374"/>
      <c r="B200" s="229"/>
      <c r="C200" s="229"/>
      <c r="D200" s="231"/>
      <c r="E200" s="229"/>
      <c r="F200" s="74">
        <f t="shared" si="7"/>
        <v>0</v>
      </c>
      <c r="G200" s="106" t="s">
        <v>181</v>
      </c>
      <c r="I200" s="106"/>
    </row>
    <row r="201" spans="1:9" s="94" customFormat="1" hidden="1">
      <c r="A201" s="374"/>
      <c r="B201" s="229"/>
      <c r="C201" s="229"/>
      <c r="D201" s="231"/>
      <c r="E201" s="229"/>
      <c r="F201" s="74">
        <f t="shared" si="7"/>
        <v>0</v>
      </c>
      <c r="G201" s="106" t="s">
        <v>181</v>
      </c>
      <c r="I201" s="106"/>
    </row>
    <row r="202" spans="1:9" s="94" customFormat="1" hidden="1">
      <c r="A202" s="374"/>
      <c r="B202" s="229"/>
      <c r="C202" s="229"/>
      <c r="D202" s="231"/>
      <c r="E202" s="229"/>
      <c r="F202" s="74">
        <f t="shared" si="7"/>
        <v>0</v>
      </c>
      <c r="G202" s="106" t="s">
        <v>181</v>
      </c>
      <c r="I202" s="106"/>
    </row>
    <row r="203" spans="1:9" s="94" customFormat="1" hidden="1">
      <c r="A203" s="374"/>
      <c r="B203" s="229"/>
      <c r="C203" s="229"/>
      <c r="D203" s="231"/>
      <c r="E203" s="229"/>
      <c r="F203" s="74">
        <f t="shared" si="7"/>
        <v>0</v>
      </c>
      <c r="G203" s="106" t="s">
        <v>181</v>
      </c>
      <c r="I203" s="106"/>
    </row>
    <row r="204" spans="1:9" s="94" customFormat="1" hidden="1">
      <c r="A204" s="374"/>
      <c r="B204" s="229"/>
      <c r="C204" s="229"/>
      <c r="D204" s="231"/>
      <c r="E204" s="229"/>
      <c r="F204" s="74">
        <f t="shared" si="7"/>
        <v>0</v>
      </c>
      <c r="G204" s="106" t="s">
        <v>181</v>
      </c>
      <c r="I204" s="106"/>
    </row>
    <row r="205" spans="1:9" s="94" customFormat="1" hidden="1">
      <c r="A205" s="374"/>
      <c r="B205" s="229"/>
      <c r="C205" s="229"/>
      <c r="D205" s="231"/>
      <c r="E205" s="229"/>
      <c r="F205" s="74">
        <f t="shared" si="7"/>
        <v>0</v>
      </c>
      <c r="G205" s="106" t="s">
        <v>181</v>
      </c>
      <c r="I205" s="106"/>
    </row>
    <row r="206" spans="1:9" s="94" customFormat="1" hidden="1">
      <c r="A206" s="374"/>
      <c r="B206" s="229"/>
      <c r="C206" s="229"/>
      <c r="D206" s="231"/>
      <c r="E206" s="229"/>
      <c r="F206" s="74">
        <f t="shared" si="7"/>
        <v>0</v>
      </c>
      <c r="G206" s="106" t="s">
        <v>181</v>
      </c>
      <c r="I206" s="106"/>
    </row>
    <row r="207" spans="1:9" s="94" customFormat="1" hidden="1">
      <c r="A207" s="374"/>
      <c r="B207" s="229"/>
      <c r="C207" s="229"/>
      <c r="D207" s="231"/>
      <c r="E207" s="229"/>
      <c r="F207" s="74">
        <f t="shared" si="7"/>
        <v>0</v>
      </c>
      <c r="G207" s="106" t="s">
        <v>181</v>
      </c>
      <c r="I207" s="106"/>
    </row>
    <row r="208" spans="1:9" s="94" customFormat="1" hidden="1">
      <c r="A208" s="374"/>
      <c r="B208" s="229"/>
      <c r="C208" s="229"/>
      <c r="D208" s="231"/>
      <c r="E208" s="229"/>
      <c r="F208" s="74">
        <f t="shared" si="7"/>
        <v>0</v>
      </c>
      <c r="G208" s="106" t="s">
        <v>181</v>
      </c>
      <c r="I208" s="106"/>
    </row>
    <row r="209" spans="1:9" s="94" customFormat="1" hidden="1">
      <c r="A209" s="374"/>
      <c r="B209" s="229"/>
      <c r="C209" s="229"/>
      <c r="D209" s="231"/>
      <c r="E209" s="229"/>
      <c r="F209" s="74">
        <f t="shared" si="7"/>
        <v>0</v>
      </c>
      <c r="G209" s="106" t="s">
        <v>181</v>
      </c>
      <c r="I209" s="106"/>
    </row>
    <row r="210" spans="1:9" s="94" customFormat="1" hidden="1">
      <c r="A210" s="374"/>
      <c r="B210" s="229"/>
      <c r="C210" s="229"/>
      <c r="D210" s="231"/>
      <c r="E210" s="229"/>
      <c r="F210" s="74">
        <f t="shared" si="7"/>
        <v>0</v>
      </c>
      <c r="G210" s="106" t="s">
        <v>181</v>
      </c>
      <c r="I210" s="106"/>
    </row>
    <row r="211" spans="1:9" s="94" customFormat="1" hidden="1">
      <c r="A211" s="374"/>
      <c r="B211" s="229"/>
      <c r="C211" s="229"/>
      <c r="D211" s="231"/>
      <c r="E211" s="229"/>
      <c r="F211" s="74">
        <f t="shared" si="7"/>
        <v>0</v>
      </c>
      <c r="G211" s="106" t="s">
        <v>181</v>
      </c>
      <c r="I211" s="106"/>
    </row>
    <row r="212" spans="1:9" s="94" customFormat="1" hidden="1">
      <c r="A212" s="374"/>
      <c r="B212" s="229"/>
      <c r="C212" s="229"/>
      <c r="D212" s="231"/>
      <c r="E212" s="229"/>
      <c r="F212" s="74">
        <f t="shared" si="7"/>
        <v>0</v>
      </c>
      <c r="G212" s="106" t="s">
        <v>181</v>
      </c>
      <c r="I212" s="106"/>
    </row>
    <row r="213" spans="1:9" s="94" customFormat="1" hidden="1">
      <c r="A213" s="374"/>
      <c r="B213" s="229"/>
      <c r="C213" s="229"/>
      <c r="D213" s="231"/>
      <c r="E213" s="229"/>
      <c r="F213" s="74">
        <f t="shared" si="7"/>
        <v>0</v>
      </c>
      <c r="G213" s="106" t="s">
        <v>181</v>
      </c>
      <c r="I213" s="106"/>
    </row>
    <row r="214" spans="1:9" s="94" customFormat="1" hidden="1">
      <c r="A214" s="374"/>
      <c r="B214" s="229"/>
      <c r="C214" s="229"/>
      <c r="D214" s="231"/>
      <c r="E214" s="229"/>
      <c r="F214" s="74">
        <f t="shared" si="7"/>
        <v>0</v>
      </c>
      <c r="G214" s="106" t="s">
        <v>181</v>
      </c>
      <c r="I214" s="106"/>
    </row>
    <row r="215" spans="1:9" s="94" customFormat="1" hidden="1">
      <c r="A215" s="374"/>
      <c r="B215" s="229"/>
      <c r="C215" s="229"/>
      <c r="D215" s="231"/>
      <c r="E215" s="229"/>
      <c r="F215" s="74">
        <f t="shared" si="7"/>
        <v>0</v>
      </c>
      <c r="G215" s="106" t="s">
        <v>181</v>
      </c>
      <c r="I215" s="106"/>
    </row>
    <row r="216" spans="1:9" s="94" customFormat="1" hidden="1">
      <c r="A216" s="374"/>
      <c r="B216" s="229"/>
      <c r="C216" s="229"/>
      <c r="D216" s="231"/>
      <c r="E216" s="229"/>
      <c r="F216" s="74">
        <f t="shared" si="7"/>
        <v>0</v>
      </c>
      <c r="G216" s="106" t="s">
        <v>181</v>
      </c>
      <c r="I216" s="106"/>
    </row>
    <row r="217" spans="1:9" s="94" customFormat="1" hidden="1">
      <c r="A217" s="374"/>
      <c r="B217" s="229"/>
      <c r="C217" s="229"/>
      <c r="D217" s="231"/>
      <c r="E217" s="229"/>
      <c r="F217" s="74">
        <f t="shared" si="7"/>
        <v>0</v>
      </c>
      <c r="G217" s="106" t="s">
        <v>181</v>
      </c>
      <c r="I217" s="106"/>
    </row>
    <row r="218" spans="1:9" s="94" customFormat="1" hidden="1">
      <c r="A218" s="374"/>
      <c r="B218" s="229"/>
      <c r="C218" s="229"/>
      <c r="D218" s="231"/>
      <c r="E218" s="229"/>
      <c r="F218" s="74">
        <f t="shared" si="7"/>
        <v>0</v>
      </c>
      <c r="G218" s="106" t="s">
        <v>181</v>
      </c>
      <c r="I218" s="106"/>
    </row>
    <row r="219" spans="1:9" s="94" customFormat="1" hidden="1">
      <c r="A219" s="374"/>
      <c r="B219" s="229"/>
      <c r="C219" s="229"/>
      <c r="D219" s="231"/>
      <c r="E219" s="229"/>
      <c r="F219" s="74">
        <f t="shared" si="7"/>
        <v>0</v>
      </c>
      <c r="G219" s="106" t="s">
        <v>181</v>
      </c>
      <c r="I219" s="106"/>
    </row>
    <row r="220" spans="1:9" s="94" customFormat="1" hidden="1">
      <c r="A220" s="374"/>
      <c r="B220" s="229"/>
      <c r="C220" s="229"/>
      <c r="D220" s="231"/>
      <c r="E220" s="229"/>
      <c r="F220" s="74">
        <f t="shared" si="7"/>
        <v>0</v>
      </c>
      <c r="G220" s="106" t="s">
        <v>181</v>
      </c>
      <c r="I220" s="106"/>
    </row>
    <row r="221" spans="1:9" s="94" customFormat="1" hidden="1">
      <c r="A221" s="374"/>
      <c r="B221" s="229"/>
      <c r="C221" s="229"/>
      <c r="D221" s="231"/>
      <c r="E221" s="229"/>
      <c r="F221" s="74">
        <f t="shared" si="7"/>
        <v>0</v>
      </c>
      <c r="G221" s="106" t="s">
        <v>181</v>
      </c>
      <c r="I221" s="106"/>
    </row>
    <row r="222" spans="1:9" s="94" customFormat="1" hidden="1">
      <c r="A222" s="374"/>
      <c r="B222" s="229"/>
      <c r="C222" s="229"/>
      <c r="D222" s="231"/>
      <c r="E222" s="229"/>
      <c r="F222" s="74">
        <f t="shared" si="7"/>
        <v>0</v>
      </c>
      <c r="G222" s="106" t="s">
        <v>181</v>
      </c>
      <c r="I222" s="106"/>
    </row>
    <row r="223" spans="1:9" s="94" customFormat="1" hidden="1">
      <c r="A223" s="374"/>
      <c r="B223" s="229"/>
      <c r="C223" s="229"/>
      <c r="D223" s="231"/>
      <c r="E223" s="229"/>
      <c r="F223" s="74">
        <f t="shared" si="7"/>
        <v>0</v>
      </c>
      <c r="G223" s="106" t="s">
        <v>181</v>
      </c>
      <c r="I223" s="106"/>
    </row>
    <row r="224" spans="1:9" s="94" customFormat="1" hidden="1">
      <c r="A224" s="374"/>
      <c r="B224" s="229"/>
      <c r="C224" s="229"/>
      <c r="D224" s="231"/>
      <c r="E224" s="229"/>
      <c r="F224" s="74">
        <f t="shared" si="7"/>
        <v>0</v>
      </c>
      <c r="G224" s="106" t="s">
        <v>181</v>
      </c>
      <c r="I224" s="106"/>
    </row>
    <row r="225" spans="1:9" s="94" customFormat="1" hidden="1">
      <c r="A225" s="374"/>
      <c r="B225" s="229"/>
      <c r="C225" s="229"/>
      <c r="D225" s="231"/>
      <c r="E225" s="229"/>
      <c r="F225" s="74">
        <f t="shared" si="7"/>
        <v>0</v>
      </c>
      <c r="G225" s="106" t="s">
        <v>181</v>
      </c>
      <c r="I225" s="106"/>
    </row>
    <row r="226" spans="1:9" s="94" customFormat="1" hidden="1">
      <c r="A226" s="374"/>
      <c r="B226" s="229"/>
      <c r="C226" s="229"/>
      <c r="D226" s="231"/>
      <c r="E226" s="229"/>
      <c r="F226" s="74">
        <f t="shared" si="7"/>
        <v>0</v>
      </c>
      <c r="G226" s="106" t="s">
        <v>181</v>
      </c>
      <c r="I226" s="106"/>
    </row>
    <row r="227" spans="1:9" s="94" customFormat="1" hidden="1">
      <c r="A227" s="374"/>
      <c r="B227" s="229"/>
      <c r="C227" s="229"/>
      <c r="D227" s="231"/>
      <c r="E227" s="229"/>
      <c r="F227" s="74">
        <f t="shared" si="7"/>
        <v>0</v>
      </c>
      <c r="G227" s="106" t="s">
        <v>181</v>
      </c>
      <c r="I227" s="106"/>
    </row>
    <row r="228" spans="1:9" s="94" customFormat="1" hidden="1">
      <c r="A228" s="374"/>
      <c r="B228" s="229"/>
      <c r="C228" s="229"/>
      <c r="D228" s="231"/>
      <c r="E228" s="229"/>
      <c r="F228" s="74">
        <f t="shared" si="7"/>
        <v>0</v>
      </c>
      <c r="G228" s="106" t="s">
        <v>181</v>
      </c>
      <c r="I228" s="106"/>
    </row>
    <row r="229" spans="1:9" s="94" customFormat="1" hidden="1">
      <c r="A229" s="374"/>
      <c r="B229" s="229"/>
      <c r="C229" s="229"/>
      <c r="D229" s="231"/>
      <c r="E229" s="229"/>
      <c r="F229" s="74">
        <f t="shared" si="7"/>
        <v>0</v>
      </c>
      <c r="G229" s="106" t="s">
        <v>181</v>
      </c>
      <c r="I229" s="106"/>
    </row>
    <row r="230" spans="1:9" s="94" customFormat="1" hidden="1">
      <c r="A230" s="374"/>
      <c r="B230" s="229"/>
      <c r="C230" s="229"/>
      <c r="D230" s="231"/>
      <c r="E230" s="229"/>
      <c r="F230" s="74">
        <f t="shared" si="7"/>
        <v>0</v>
      </c>
      <c r="G230" s="106" t="s">
        <v>181</v>
      </c>
      <c r="I230" s="106"/>
    </row>
    <row r="231" spans="1:9" s="94" customFormat="1" hidden="1">
      <c r="A231" s="374"/>
      <c r="B231" s="229"/>
      <c r="C231" s="229"/>
      <c r="D231" s="231"/>
      <c r="E231" s="229"/>
      <c r="F231" s="74">
        <f t="shared" si="7"/>
        <v>0</v>
      </c>
      <c r="G231" s="106" t="s">
        <v>181</v>
      </c>
      <c r="I231" s="106"/>
    </row>
    <row r="232" spans="1:9" s="94" customFormat="1" hidden="1">
      <c r="A232" s="374"/>
      <c r="B232" s="229"/>
      <c r="C232" s="229"/>
      <c r="D232" s="231"/>
      <c r="E232" s="229"/>
      <c r="F232" s="74">
        <f t="shared" si="7"/>
        <v>0</v>
      </c>
      <c r="G232" s="106" t="s">
        <v>181</v>
      </c>
      <c r="I232" s="106"/>
    </row>
    <row r="233" spans="1:9" s="94" customFormat="1" hidden="1">
      <c r="A233" s="374"/>
      <c r="B233" s="229"/>
      <c r="C233" s="229"/>
      <c r="D233" s="231"/>
      <c r="E233" s="229"/>
      <c r="F233" s="74">
        <f t="shared" si="7"/>
        <v>0</v>
      </c>
      <c r="G233" s="106" t="s">
        <v>181</v>
      </c>
      <c r="I233" s="106"/>
    </row>
    <row r="234" spans="1:9" s="94" customFormat="1" hidden="1">
      <c r="A234" s="374"/>
      <c r="B234" s="229"/>
      <c r="C234" s="229"/>
      <c r="D234" s="231"/>
      <c r="E234" s="229"/>
      <c r="F234" s="74">
        <f t="shared" si="7"/>
        <v>0</v>
      </c>
      <c r="G234" s="106" t="s">
        <v>181</v>
      </c>
      <c r="I234" s="106"/>
    </row>
    <row r="235" spans="1:9" s="94" customFormat="1" hidden="1">
      <c r="A235" s="374"/>
      <c r="B235" s="229"/>
      <c r="C235" s="229"/>
      <c r="D235" s="231"/>
      <c r="E235" s="229"/>
      <c r="F235" s="74">
        <f t="shared" si="7"/>
        <v>0</v>
      </c>
      <c r="G235" s="106" t="s">
        <v>181</v>
      </c>
      <c r="I235" s="106"/>
    </row>
    <row r="236" spans="1:9" s="94" customFormat="1" hidden="1">
      <c r="A236" s="374"/>
      <c r="B236" s="229"/>
      <c r="C236" s="229"/>
      <c r="D236" s="231"/>
      <c r="E236" s="229"/>
      <c r="F236" s="74">
        <f t="shared" si="7"/>
        <v>0</v>
      </c>
      <c r="G236" s="106" t="s">
        <v>181</v>
      </c>
      <c r="I236" s="106"/>
    </row>
    <row r="237" spans="1:9" s="94" customFormat="1" hidden="1">
      <c r="A237" s="374"/>
      <c r="B237" s="229"/>
      <c r="C237" s="229"/>
      <c r="D237" s="231"/>
      <c r="E237" s="229"/>
      <c r="F237" s="74">
        <f t="shared" si="7"/>
        <v>0</v>
      </c>
      <c r="G237" s="106" t="s">
        <v>181</v>
      </c>
      <c r="I237" s="106"/>
    </row>
    <row r="238" spans="1:9" s="94" customFormat="1" hidden="1">
      <c r="A238" s="374"/>
      <c r="B238" s="229"/>
      <c r="C238" s="229"/>
      <c r="D238" s="231"/>
      <c r="E238" s="229"/>
      <c r="F238" s="74">
        <f t="shared" si="7"/>
        <v>0</v>
      </c>
      <c r="G238" s="106" t="s">
        <v>181</v>
      </c>
      <c r="I238" s="106"/>
    </row>
    <row r="239" spans="1:9" s="94" customFormat="1" hidden="1">
      <c r="A239" s="374"/>
      <c r="B239" s="229"/>
      <c r="C239" s="229"/>
      <c r="D239" s="231"/>
      <c r="E239" s="229"/>
      <c r="F239" s="74">
        <f t="shared" si="7"/>
        <v>0</v>
      </c>
      <c r="G239" s="106" t="s">
        <v>181</v>
      </c>
      <c r="I239" s="106"/>
    </row>
    <row r="240" spans="1:9" s="94" customFormat="1" hidden="1">
      <c r="A240" s="374"/>
      <c r="B240" s="229"/>
      <c r="C240" s="229"/>
      <c r="D240" s="231"/>
      <c r="E240" s="229"/>
      <c r="F240" s="74">
        <f t="shared" si="7"/>
        <v>0</v>
      </c>
      <c r="G240" s="106" t="s">
        <v>181</v>
      </c>
      <c r="I240" s="106"/>
    </row>
    <row r="241" spans="1:9" s="94" customFormat="1" hidden="1">
      <c r="A241" s="374"/>
      <c r="B241" s="229"/>
      <c r="C241" s="229"/>
      <c r="D241" s="231"/>
      <c r="E241" s="229"/>
      <c r="F241" s="74">
        <f t="shared" si="7"/>
        <v>0</v>
      </c>
      <c r="G241" s="106" t="s">
        <v>181</v>
      </c>
      <c r="I241" s="106"/>
    </row>
    <row r="242" spans="1:9" s="94" customFormat="1" hidden="1">
      <c r="A242" s="374"/>
      <c r="B242" s="229"/>
      <c r="C242" s="229"/>
      <c r="D242" s="231"/>
      <c r="E242" s="229"/>
      <c r="F242" s="74">
        <f t="shared" si="7"/>
        <v>0</v>
      </c>
      <c r="G242" s="106" t="s">
        <v>181</v>
      </c>
      <c r="I242" s="106"/>
    </row>
    <row r="243" spans="1:9" s="94" customFormat="1" hidden="1">
      <c r="A243" s="374"/>
      <c r="B243" s="229"/>
      <c r="C243" s="229"/>
      <c r="D243" s="231"/>
      <c r="E243" s="229"/>
      <c r="F243" s="74">
        <f t="shared" si="7"/>
        <v>0</v>
      </c>
      <c r="G243" s="106" t="s">
        <v>181</v>
      </c>
      <c r="I243" s="106"/>
    </row>
    <row r="244" spans="1:9" s="94" customFormat="1" hidden="1">
      <c r="A244" s="374"/>
      <c r="B244" s="229"/>
      <c r="C244" s="229"/>
      <c r="D244" s="231"/>
      <c r="E244" s="229"/>
      <c r="F244" s="74">
        <f t="shared" si="7"/>
        <v>0</v>
      </c>
      <c r="G244" s="106" t="s">
        <v>181</v>
      </c>
      <c r="I244" s="106"/>
    </row>
    <row r="245" spans="1:9" s="94" customFormat="1" hidden="1">
      <c r="A245" s="374"/>
      <c r="B245" s="229"/>
      <c r="C245" s="229"/>
      <c r="D245" s="231"/>
      <c r="E245" s="229"/>
      <c r="F245" s="74">
        <f t="shared" si="7"/>
        <v>0</v>
      </c>
      <c r="G245" s="106" t="s">
        <v>181</v>
      </c>
      <c r="I245" s="106"/>
    </row>
    <row r="246" spans="1:9" s="94" customFormat="1" hidden="1">
      <c r="A246" s="374"/>
      <c r="B246" s="229"/>
      <c r="C246" s="229"/>
      <c r="D246" s="231"/>
      <c r="E246" s="229"/>
      <c r="F246" s="74">
        <f t="shared" si="7"/>
        <v>0</v>
      </c>
      <c r="G246" s="106" t="s">
        <v>181</v>
      </c>
      <c r="I246" s="106"/>
    </row>
    <row r="247" spans="1:9" s="94" customFormat="1" hidden="1">
      <c r="A247" s="374"/>
      <c r="B247" s="229"/>
      <c r="C247" s="229"/>
      <c r="D247" s="231"/>
      <c r="E247" s="229"/>
      <c r="F247" s="74">
        <f t="shared" si="7"/>
        <v>0</v>
      </c>
      <c r="G247" s="106" t="s">
        <v>181</v>
      </c>
      <c r="I247" s="106"/>
    </row>
    <row r="248" spans="1:9" s="94" customFormat="1" hidden="1">
      <c r="A248" s="374"/>
      <c r="B248" s="229"/>
      <c r="C248" s="229"/>
      <c r="D248" s="231"/>
      <c r="E248" s="229"/>
      <c r="F248" s="74">
        <f t="shared" si="7"/>
        <v>0</v>
      </c>
      <c r="G248" s="106" t="s">
        <v>181</v>
      </c>
      <c r="I248" s="106"/>
    </row>
    <row r="249" spans="1:9" s="94" customFormat="1" hidden="1">
      <c r="A249" s="374"/>
      <c r="B249" s="229"/>
      <c r="C249" s="229"/>
      <c r="D249" s="231"/>
      <c r="E249" s="229"/>
      <c r="F249" s="74">
        <f t="shared" si="7"/>
        <v>0</v>
      </c>
      <c r="G249" s="106" t="s">
        <v>181</v>
      </c>
      <c r="I249" s="106"/>
    </row>
    <row r="250" spans="1:9" s="94" customFormat="1" hidden="1">
      <c r="A250" s="374"/>
      <c r="B250" s="229"/>
      <c r="C250" s="229"/>
      <c r="D250" s="231"/>
      <c r="E250" s="229"/>
      <c r="F250" s="74">
        <f t="shared" si="7"/>
        <v>0</v>
      </c>
      <c r="G250" s="106" t="s">
        <v>181</v>
      </c>
      <c r="I250" s="106"/>
    </row>
    <row r="251" spans="1:9" s="94" customFormat="1" hidden="1">
      <c r="A251" s="374"/>
      <c r="B251" s="229"/>
      <c r="C251" s="229"/>
      <c r="D251" s="231"/>
      <c r="E251" s="229"/>
      <c r="F251" s="74">
        <f t="shared" si="7"/>
        <v>0</v>
      </c>
      <c r="G251" s="106" t="s">
        <v>181</v>
      </c>
      <c r="I251" s="106"/>
    </row>
    <row r="252" spans="1:9" s="94" customFormat="1" hidden="1">
      <c r="A252" s="374"/>
      <c r="B252" s="229"/>
      <c r="C252" s="229"/>
      <c r="D252" s="231"/>
      <c r="E252" s="229"/>
      <c r="F252" s="74">
        <f t="shared" si="7"/>
        <v>0</v>
      </c>
      <c r="G252" s="106" t="s">
        <v>181</v>
      </c>
      <c r="I252" s="106"/>
    </row>
    <row r="253" spans="1:9" s="94" customFormat="1" hidden="1">
      <c r="A253" s="374"/>
      <c r="B253" s="229"/>
      <c r="C253" s="229"/>
      <c r="D253" s="231"/>
      <c r="E253" s="229"/>
      <c r="F253" s="74">
        <f t="shared" si="7"/>
        <v>0</v>
      </c>
      <c r="G253" s="106" t="s">
        <v>181</v>
      </c>
      <c r="I253" s="106"/>
    </row>
    <row r="254" spans="1:9" s="94" customFormat="1" hidden="1">
      <c r="A254" s="374"/>
      <c r="B254" s="229"/>
      <c r="C254" s="229"/>
      <c r="D254" s="231"/>
      <c r="E254" s="229"/>
      <c r="F254" s="74">
        <f t="shared" si="7"/>
        <v>0</v>
      </c>
      <c r="G254" s="106" t="s">
        <v>181</v>
      </c>
      <c r="I254" s="106"/>
    </row>
    <row r="255" spans="1:9" s="94" customFormat="1" hidden="1">
      <c r="A255" s="374"/>
      <c r="B255" s="229"/>
      <c r="C255" s="229"/>
      <c r="D255" s="231"/>
      <c r="E255" s="229"/>
      <c r="F255" s="74">
        <f t="shared" si="7"/>
        <v>0</v>
      </c>
      <c r="G255" s="106" t="s">
        <v>181</v>
      </c>
      <c r="I255" s="106"/>
    </row>
    <row r="256" spans="1:9" s="94" customFormat="1" hidden="1">
      <c r="A256" s="374"/>
      <c r="B256" s="229"/>
      <c r="C256" s="229"/>
      <c r="D256" s="231"/>
      <c r="E256" s="229"/>
      <c r="F256" s="74">
        <f t="shared" si="7"/>
        <v>0</v>
      </c>
      <c r="G256" s="106" t="s">
        <v>181</v>
      </c>
      <c r="I256" s="106"/>
    </row>
    <row r="257" spans="1:17" s="94" customFormat="1" hidden="1">
      <c r="A257" s="374"/>
      <c r="B257" s="229"/>
      <c r="C257" s="229"/>
      <c r="D257" s="231"/>
      <c r="E257" s="229"/>
      <c r="F257" s="74">
        <f t="shared" si="7"/>
        <v>0</v>
      </c>
      <c r="G257" s="106" t="s">
        <v>181</v>
      </c>
      <c r="I257" s="106"/>
    </row>
    <row r="258" spans="1:17" s="94" customFormat="1" hidden="1">
      <c r="A258" s="374"/>
      <c r="B258" s="229"/>
      <c r="C258" s="229"/>
      <c r="D258" s="231"/>
      <c r="E258" s="229"/>
      <c r="F258" s="74">
        <f t="shared" si="7"/>
        <v>0</v>
      </c>
      <c r="G258" s="106" t="s">
        <v>181</v>
      </c>
      <c r="I258" s="106"/>
    </row>
    <row r="259" spans="1:17" s="94" customFormat="1" hidden="1">
      <c r="A259" s="374"/>
      <c r="B259" s="229"/>
      <c r="C259" s="229"/>
      <c r="D259" s="231"/>
      <c r="E259" s="229"/>
      <c r="F259" s="74">
        <f t="shared" si="7"/>
        <v>0</v>
      </c>
      <c r="G259" s="106" t="s">
        <v>181</v>
      </c>
      <c r="I259" s="106"/>
    </row>
    <row r="260" spans="1:17" s="94" customFormat="1" hidden="1">
      <c r="A260" s="374"/>
      <c r="B260" s="229"/>
      <c r="C260" s="229"/>
      <c r="D260" s="231"/>
      <c r="E260" s="229"/>
      <c r="F260" s="74">
        <f t="shared" si="7"/>
        <v>0</v>
      </c>
      <c r="G260" s="106" t="s">
        <v>181</v>
      </c>
      <c r="I260" s="106"/>
    </row>
    <row r="261" spans="1:17" s="94" customFormat="1" hidden="1">
      <c r="A261" s="374"/>
      <c r="B261" s="229"/>
      <c r="C261" s="229"/>
      <c r="D261" s="231"/>
      <c r="E261" s="229"/>
      <c r="F261" s="74">
        <f t="shared" si="7"/>
        <v>0</v>
      </c>
      <c r="G261" s="106" t="s">
        <v>181</v>
      </c>
      <c r="I261" s="106"/>
    </row>
    <row r="262" spans="1:17" s="94" customFormat="1" hidden="1">
      <c r="A262" s="374"/>
      <c r="B262" s="229"/>
      <c r="C262" s="229"/>
      <c r="D262" s="231"/>
      <c r="E262" s="229"/>
      <c r="F262" s="74">
        <f t="shared" si="7"/>
        <v>0</v>
      </c>
      <c r="G262" s="106" t="s">
        <v>181</v>
      </c>
      <c r="I262" s="106"/>
    </row>
    <row r="263" spans="1:17" s="94" customFormat="1" hidden="1">
      <c r="A263" s="374"/>
      <c r="B263" s="229"/>
      <c r="C263" s="229"/>
      <c r="D263" s="231"/>
      <c r="E263" s="229"/>
      <c r="F263" s="74">
        <f t="shared" si="7"/>
        <v>0</v>
      </c>
      <c r="G263" s="106" t="s">
        <v>181</v>
      </c>
      <c r="I263" s="106"/>
    </row>
    <row r="264" spans="1:17" s="94" customFormat="1" hidden="1">
      <c r="A264" s="374"/>
      <c r="B264" s="229"/>
      <c r="C264" s="229"/>
      <c r="D264" s="231"/>
      <c r="E264" s="229"/>
      <c r="F264" s="74">
        <f t="shared" si="7"/>
        <v>0</v>
      </c>
      <c r="G264" s="106" t="s">
        <v>181</v>
      </c>
      <c r="I264" s="106"/>
    </row>
    <row r="265" spans="1:17" s="94" customFormat="1" hidden="1">
      <c r="A265" s="374"/>
      <c r="B265" s="229"/>
      <c r="C265" s="229"/>
      <c r="D265" s="231"/>
      <c r="E265" s="229"/>
      <c r="F265" s="74">
        <f t="shared" si="7"/>
        <v>0</v>
      </c>
      <c r="G265" s="106" t="s">
        <v>181</v>
      </c>
      <c r="I265" s="106"/>
    </row>
    <row r="266" spans="1:17" s="94" customFormat="1">
      <c r="A266" s="374"/>
      <c r="B266" s="229"/>
      <c r="C266" s="229"/>
      <c r="D266" s="231"/>
      <c r="E266" s="229"/>
      <c r="F266" s="246">
        <f>ROUND(+B266*D266*E266,2)</f>
        <v>0</v>
      </c>
      <c r="G266" s="106" t="s">
        <v>181</v>
      </c>
    </row>
    <row r="267" spans="1:17" s="94" customFormat="1">
      <c r="A267" s="373"/>
      <c r="B267" s="83"/>
      <c r="C267" s="83"/>
      <c r="D267" s="179"/>
      <c r="E267" s="183" t="s">
        <v>182</v>
      </c>
      <c r="F267" s="260">
        <f>ROUND(SUBTOTAL(109,F136:F266),2)</f>
        <v>0</v>
      </c>
      <c r="G267" s="106" t="s">
        <v>181</v>
      </c>
      <c r="I267" s="109" t="s">
        <v>195</v>
      </c>
    </row>
    <row r="268" spans="1:17">
      <c r="F268" s="248"/>
      <c r="G268" s="106" t="s">
        <v>183</v>
      </c>
    </row>
    <row r="269" spans="1:17">
      <c r="C269" s="517" t="s">
        <v>257</v>
      </c>
      <c r="D269" s="517"/>
      <c r="E269" s="517"/>
      <c r="F269" s="74">
        <f>+F267+F135</f>
        <v>0</v>
      </c>
      <c r="G269" s="106" t="s">
        <v>183</v>
      </c>
      <c r="I269" s="129" t="s">
        <v>185</v>
      </c>
    </row>
    <row r="270" spans="1:17" s="94" customFormat="1">
      <c r="A270" s="373"/>
      <c r="B270" s="83"/>
      <c r="C270" s="83"/>
      <c r="D270" s="83"/>
      <c r="E270" s="83"/>
      <c r="F270" s="119"/>
      <c r="G270" s="106" t="s">
        <v>183</v>
      </c>
    </row>
    <row r="271" spans="1:17" s="94" customFormat="1">
      <c r="A271" s="206" t="s">
        <v>258</v>
      </c>
      <c r="B271" s="99"/>
      <c r="C271" s="99"/>
      <c r="D271" s="99"/>
      <c r="E271" s="99"/>
      <c r="F271" s="100"/>
      <c r="G271" s="106" t="s">
        <v>178</v>
      </c>
      <c r="I271" s="130" t="s">
        <v>187</v>
      </c>
    </row>
    <row r="272" spans="1:17" s="94" customFormat="1" ht="45" customHeight="1">
      <c r="A272" s="509"/>
      <c r="B272" s="510"/>
      <c r="C272" s="510"/>
      <c r="D272" s="510"/>
      <c r="E272" s="510"/>
      <c r="F272" s="511"/>
      <c r="G272" s="94" t="s">
        <v>178</v>
      </c>
      <c r="I272" s="506" t="s">
        <v>188</v>
      </c>
      <c r="J272" s="506"/>
      <c r="K272" s="506"/>
      <c r="L272" s="506"/>
      <c r="M272" s="506"/>
      <c r="N272" s="506"/>
      <c r="O272" s="506"/>
      <c r="P272" s="506"/>
      <c r="Q272" s="506"/>
    </row>
    <row r="273" spans="1:17">
      <c r="G273" s="239" t="s">
        <v>181</v>
      </c>
      <c r="I273" s="132"/>
    </row>
    <row r="274" spans="1:17" s="94" customFormat="1">
      <c r="A274" s="206" t="s">
        <v>259</v>
      </c>
      <c r="B274" s="103"/>
      <c r="C274" s="103"/>
      <c r="D274" s="103"/>
      <c r="E274" s="103"/>
      <c r="F274" s="104"/>
      <c r="G274" s="94" t="s">
        <v>181</v>
      </c>
      <c r="I274" s="130" t="s">
        <v>187</v>
      </c>
    </row>
    <row r="275" spans="1:17" s="94" customFormat="1" ht="45" customHeight="1">
      <c r="A275" s="509"/>
      <c r="B275" s="510"/>
      <c r="C275" s="510"/>
      <c r="D275" s="510"/>
      <c r="E275" s="510"/>
      <c r="F275" s="511"/>
      <c r="G275" s="239" t="s">
        <v>181</v>
      </c>
      <c r="I275" s="506" t="s">
        <v>188</v>
      </c>
      <c r="J275" s="506"/>
      <c r="K275" s="506"/>
      <c r="L275" s="506"/>
      <c r="M275" s="506"/>
      <c r="N275" s="506"/>
      <c r="O275" s="506"/>
      <c r="P275" s="506"/>
      <c r="Q275" s="506"/>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view="pageBreakPreview" zoomScaleNormal="100" zoomScaleSheetLayoutView="100" workbookViewId="0">
      <selection activeCell="A4" sqref="A4"/>
    </sheetView>
  </sheetViews>
  <sheetFormatPr defaultRowHeight="14.45"/>
  <cols>
    <col min="1" max="1" width="76.28515625" customWidth="1"/>
    <col min="2" max="3" width="18.7109375" customWidth="1"/>
    <col min="4" max="4" width="19.7109375" customWidth="1"/>
    <col min="5" max="5" width="3" customWidth="1"/>
  </cols>
  <sheetData>
    <row r="1" spans="1:6" ht="21.75" customHeight="1">
      <c r="A1" s="504" t="s">
        <v>167</v>
      </c>
      <c r="B1" s="504"/>
      <c r="C1" s="504"/>
      <c r="D1" s="8">
        <f>+'Section A'!B2</f>
        <v>0</v>
      </c>
    </row>
    <row r="2" spans="1:6" ht="54.75" customHeight="1">
      <c r="A2" s="528" t="s">
        <v>260</v>
      </c>
      <c r="B2" s="528"/>
      <c r="C2" s="528"/>
      <c r="D2" s="528"/>
    </row>
    <row r="3" spans="1:6" ht="15" customHeight="1">
      <c r="A3" s="198" t="s">
        <v>244</v>
      </c>
      <c r="B3" s="198" t="s">
        <v>261</v>
      </c>
      <c r="C3" s="198" t="s">
        <v>262</v>
      </c>
      <c r="D3" s="257" t="s">
        <v>263</v>
      </c>
    </row>
    <row r="4" spans="1:6" s="106" customFormat="1">
      <c r="A4" s="201"/>
      <c r="B4" s="124"/>
      <c r="C4" s="127"/>
      <c r="D4" s="74">
        <f>ROUND(B4*C4,2)</f>
        <v>0</v>
      </c>
      <c r="F4" s="262"/>
    </row>
    <row r="5" spans="1:6" s="106" customFormat="1">
      <c r="A5" s="197"/>
      <c r="B5" s="235"/>
      <c r="C5" s="236"/>
      <c r="D5" s="74">
        <f>ROUND(B5*C5,2)</f>
        <v>0</v>
      </c>
    </row>
    <row r="6" spans="1:6" s="106" customFormat="1">
      <c r="A6" s="197"/>
      <c r="B6" s="124"/>
      <c r="C6" s="127"/>
      <c r="D6" s="74">
        <f>ROUND(B6*C6,2)</f>
        <v>0</v>
      </c>
    </row>
    <row r="7" spans="1:6" s="106" customFormat="1">
      <c r="A7" s="197"/>
      <c r="B7" s="124"/>
      <c r="C7" s="127"/>
      <c r="D7" s="246">
        <f>ROUND(B7*C7,2)</f>
        <v>0</v>
      </c>
    </row>
    <row r="8" spans="1:6" s="262" customFormat="1">
      <c r="A8" s="261" t="str">
        <f>IF(SUBTOTAL(109,B4:B8)-'Section A'!E34&gt;0.004,"Indirect Base cannot exceed Total Direct Costs"," ")</f>
        <v xml:space="preserve"> </v>
      </c>
      <c r="B8" s="186"/>
      <c r="C8" s="186" t="s">
        <v>179</v>
      </c>
      <c r="D8" s="260">
        <f>ROUND(SUM(D4:D7),2)</f>
        <v>0</v>
      </c>
      <c r="F8" s="263" t="s">
        <v>264</v>
      </c>
    </row>
    <row r="9" spans="1:6" s="106" customFormat="1">
      <c r="A9" s="197"/>
      <c r="B9" s="94"/>
      <c r="C9" s="94"/>
      <c r="D9" s="264"/>
    </row>
    <row r="10" spans="1:6" s="106" customFormat="1">
      <c r="A10" s="228"/>
      <c r="B10" s="235"/>
      <c r="C10" s="236"/>
      <c r="D10" s="74">
        <f>ROUND(B10*C10,2)</f>
        <v>0</v>
      </c>
    </row>
    <row r="11" spans="1:6" s="106" customFormat="1">
      <c r="A11" s="197"/>
      <c r="B11" s="235"/>
      <c r="C11" s="236"/>
      <c r="D11" s="74">
        <f>ROUND(B11*C11,2)</f>
        <v>0</v>
      </c>
    </row>
    <row r="12" spans="1:6" s="106" customFormat="1">
      <c r="A12" s="197"/>
      <c r="B12" s="124"/>
      <c r="C12" s="127"/>
      <c r="D12" s="74">
        <f>ROUND(B12*C12,2)</f>
        <v>0</v>
      </c>
    </row>
    <row r="13" spans="1:6" s="106" customFormat="1">
      <c r="A13" s="228"/>
      <c r="B13" s="235"/>
      <c r="C13" s="236"/>
      <c r="D13" s="246">
        <f>ROUND(B13*C13,2)</f>
        <v>0</v>
      </c>
    </row>
    <row r="14" spans="1:6" s="106" customFormat="1">
      <c r="A14" s="203"/>
      <c r="B14" s="179"/>
      <c r="C14" s="183" t="s">
        <v>182</v>
      </c>
      <c r="D14" s="260">
        <f>ROUND(SUBTOTAL(109,D9:D13),2)</f>
        <v>0</v>
      </c>
      <c r="F14" s="109" t="s">
        <v>264</v>
      </c>
    </row>
    <row r="15" spans="1:6">
      <c r="A15" s="8"/>
      <c r="B15" s="8"/>
      <c r="C15" s="8"/>
      <c r="D15" s="248"/>
    </row>
    <row r="16" spans="1:6">
      <c r="A16" s="8"/>
      <c r="B16" s="517" t="s">
        <v>265</v>
      </c>
      <c r="C16" s="517"/>
      <c r="D16" s="74">
        <f>+D14+D8</f>
        <v>0</v>
      </c>
      <c r="F16" s="129" t="s">
        <v>185</v>
      </c>
    </row>
    <row r="17" spans="1:14" s="106" customFormat="1">
      <c r="A17" s="203"/>
      <c r="B17" s="94"/>
      <c r="C17" s="122"/>
      <c r="D17" s="255"/>
    </row>
    <row r="18" spans="1:14" s="106" customFormat="1">
      <c r="A18" s="206" t="s">
        <v>266</v>
      </c>
      <c r="B18" s="99"/>
      <c r="C18" s="99"/>
      <c r="D18" s="100"/>
      <c r="F18" s="130" t="s">
        <v>187</v>
      </c>
    </row>
    <row r="19" spans="1:14" s="106" customFormat="1" ht="45" customHeight="1">
      <c r="A19" s="501"/>
      <c r="B19" s="502"/>
      <c r="C19" s="502"/>
      <c r="D19" s="503"/>
      <c r="F19" s="506" t="s">
        <v>188</v>
      </c>
      <c r="G19" s="506"/>
      <c r="H19" s="506"/>
      <c r="I19" s="506"/>
      <c r="J19" s="506"/>
      <c r="K19" s="506"/>
      <c r="L19" s="506"/>
      <c r="M19" s="506"/>
      <c r="N19" s="506"/>
    </row>
    <row r="20" spans="1:14">
      <c r="A20" s="8"/>
      <c r="B20" s="8"/>
      <c r="C20" s="8"/>
      <c r="D20" s="8"/>
    </row>
    <row r="21" spans="1:14" s="106" customFormat="1">
      <c r="A21" s="206" t="s">
        <v>267</v>
      </c>
      <c r="B21" s="103"/>
      <c r="C21" s="103"/>
      <c r="D21" s="104"/>
      <c r="F21" s="130" t="s">
        <v>187</v>
      </c>
    </row>
    <row r="22" spans="1:14" s="106" customFormat="1" ht="45" customHeight="1">
      <c r="A22" s="509"/>
      <c r="B22" s="510"/>
      <c r="C22" s="510"/>
      <c r="D22" s="511"/>
      <c r="F22" s="506" t="s">
        <v>188</v>
      </c>
      <c r="G22" s="506"/>
      <c r="H22" s="506"/>
      <c r="I22" s="506"/>
      <c r="J22" s="506"/>
      <c r="K22" s="506"/>
      <c r="L22" s="506"/>
      <c r="M22" s="506"/>
      <c r="N22" s="506"/>
    </row>
    <row r="23" spans="1:14" ht="2.25" customHeight="1">
      <c r="A23" s="265"/>
      <c r="B23" s="265"/>
      <c r="C23" s="265"/>
      <c r="D23" s="265"/>
    </row>
    <row r="24" spans="1:14">
      <c r="A24" s="532"/>
      <c r="B24" s="532"/>
      <c r="C24" s="532"/>
      <c r="D24" s="532"/>
    </row>
    <row r="25" spans="1:14">
      <c r="A25" s="532"/>
      <c r="B25" s="532"/>
      <c r="C25" s="532"/>
      <c r="D25" s="532"/>
    </row>
    <row r="26" spans="1:14">
      <c r="A26" s="532"/>
      <c r="B26" s="532"/>
      <c r="C26" s="532"/>
      <c r="D26" s="532"/>
    </row>
  </sheetData>
  <sheetProtection algorithmName="SHA-512" hashValue="afYSc0LxbQ6ySKMZWpl2OPyAOjwww5O1xiK//TP1eCcFC1ONqH34HP3Nx7pR/rw3MpXGUeff+zq8o9nuvDakYw==" saltValue="rYcrNZCdAhk7+pJt1atiLQ==" spinCount="100000" sheet="1" formatCells="0" formatRows="0" sort="0"/>
  <mergeCells count="10">
    <mergeCell ref="A24:D24"/>
    <mergeCell ref="A25:D25"/>
    <mergeCell ref="A26:D26"/>
    <mergeCell ref="F19:N19"/>
    <mergeCell ref="F22:N22"/>
    <mergeCell ref="A1:C1"/>
    <mergeCell ref="A2:D2"/>
    <mergeCell ref="B16:C16"/>
    <mergeCell ref="A19:D19"/>
    <mergeCell ref="A22:D22"/>
  </mergeCells>
  <conditionalFormatting sqref="A8">
    <cfRule type="containsText" dxfId="8" priority="8" operator="containsText" text="exceed">
      <formula>NOT(ISERROR(SEARCH("exceed",A8)))</formula>
    </cfRule>
  </conditionalFormatting>
  <conditionalFormatting sqref="A23:D26">
    <cfRule type="containsText" dxfId="7" priority="4" operator="containsText" text="Budget">
      <formula>NOT(ISERROR(SEARCH("Budget",A23)))</formula>
    </cfRule>
  </conditionalFormatting>
  <conditionalFormatting sqref="F4">
    <cfRule type="containsText" dxfId="6" priority="1" operator="containsText" text="mtdccalculator">
      <formula>NOT(ISERROR(SEARCH("mtdccalculator",F4)))</formula>
    </cfRule>
    <cfRule type="containsText" dxfId="5" priority="2" operator="containsText" text="mtdccalculator">
      <formula>NOT(ISERROR(SEARCH("mtdccalculator",F4)))</formula>
    </cfRule>
    <cfRule type="containsText" dxfId="4" priority="3"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B1:J24"/>
  <sheetViews>
    <sheetView view="pageBreakPreview" zoomScale="120" zoomScaleNormal="100" zoomScaleSheetLayoutView="120" workbookViewId="0">
      <selection activeCell="G8" sqref="G8"/>
    </sheetView>
  </sheetViews>
  <sheetFormatPr defaultColWidth="9.140625" defaultRowHeight="14.45"/>
  <cols>
    <col min="1" max="1" width="1.28515625" style="268" customWidth="1"/>
    <col min="2" max="2" width="3.28515625" style="268" customWidth="1"/>
    <col min="3" max="3" width="7.7109375" style="268" customWidth="1"/>
    <col min="4" max="4" width="9.140625" style="268"/>
    <col min="5" max="5" width="18.140625" style="268" customWidth="1"/>
    <col min="6" max="6" width="3.42578125" style="268" customWidth="1"/>
    <col min="7" max="7" width="18.140625" style="268" customWidth="1"/>
    <col min="8" max="8" width="19.42578125" style="268" customWidth="1"/>
    <col min="9" max="9" width="3.28515625" style="268" customWidth="1"/>
    <col min="10" max="10" width="0.5703125" style="268" customWidth="1"/>
    <col min="11" max="11" width="9.140625" style="268"/>
    <col min="12" max="12" width="11.28515625" style="268" customWidth="1"/>
    <col min="13" max="16384" width="9.140625" style="268"/>
  </cols>
  <sheetData>
    <row r="1" spans="2:10" ht="7.5" customHeight="1" thickBot="1"/>
    <row r="2" spans="2:10" ht="23.45">
      <c r="B2" s="269" t="s">
        <v>268</v>
      </c>
      <c r="C2" s="270"/>
      <c r="D2" s="270"/>
      <c r="E2" s="270"/>
      <c r="F2" s="270"/>
      <c r="G2" s="270"/>
      <c r="H2" s="271"/>
      <c r="I2" s="272"/>
      <c r="J2" s="273"/>
    </row>
    <row r="3" spans="2:10" ht="5.25" customHeight="1">
      <c r="B3" s="274"/>
      <c r="C3" s="275"/>
      <c r="D3" s="275"/>
      <c r="E3" s="275"/>
      <c r="F3" s="275"/>
      <c r="G3" s="275"/>
      <c r="H3" s="275"/>
      <c r="I3" s="276"/>
    </row>
    <row r="4" spans="2:10" ht="15" customHeight="1">
      <c r="B4" s="533" t="s">
        <v>269</v>
      </c>
      <c r="C4" s="534"/>
      <c r="D4" s="534"/>
      <c r="E4" s="535">
        <f>'Indirect Costs '!D1</f>
        <v>0</v>
      </c>
      <c r="F4" s="536"/>
      <c r="G4" s="536"/>
      <c r="H4" s="536"/>
      <c r="I4" s="276"/>
    </row>
    <row r="5" spans="2:10" ht="4.5" customHeight="1">
      <c r="B5" s="274"/>
      <c r="C5" s="275"/>
      <c r="D5" s="275"/>
      <c r="E5" s="275"/>
      <c r="F5" s="275"/>
      <c r="G5" s="275"/>
      <c r="H5" s="275"/>
      <c r="I5" s="276"/>
    </row>
    <row r="6" spans="2:10" ht="15.75" customHeight="1" thickBot="1">
      <c r="B6" s="277"/>
      <c r="C6" s="278" t="s">
        <v>270</v>
      </c>
      <c r="D6" s="279"/>
      <c r="E6" s="279"/>
      <c r="F6" s="279"/>
      <c r="G6" s="280" t="s">
        <v>70</v>
      </c>
      <c r="H6" s="281">
        <f>+'Section A'!F3</f>
        <v>2026</v>
      </c>
      <c r="I6" s="282"/>
    </row>
    <row r="7" spans="2:10" ht="8.25" customHeight="1" thickTop="1">
      <c r="B7" s="274"/>
      <c r="C7" s="275"/>
      <c r="D7" s="275"/>
      <c r="E7" s="275"/>
      <c r="F7" s="275"/>
      <c r="G7" s="275"/>
      <c r="H7" s="275"/>
      <c r="I7" s="276"/>
    </row>
    <row r="8" spans="2:10">
      <c r="B8" s="283"/>
      <c r="C8" s="284"/>
      <c r="D8" s="284"/>
      <c r="E8" s="285" t="s">
        <v>271</v>
      </c>
      <c r="F8" s="275"/>
      <c r="G8" s="286">
        <v>0</v>
      </c>
      <c r="H8" s="275"/>
      <c r="I8" s="276"/>
    </row>
    <row r="9" spans="2:10">
      <c r="B9" s="283"/>
      <c r="C9" s="284"/>
      <c r="D9" s="284"/>
      <c r="E9" s="285" t="s">
        <v>272</v>
      </c>
      <c r="F9" s="275"/>
      <c r="G9" s="286">
        <v>0</v>
      </c>
      <c r="H9" s="275"/>
      <c r="I9" s="276"/>
    </row>
    <row r="10" spans="2:10">
      <c r="B10" s="283"/>
      <c r="C10" s="284"/>
      <c r="D10" s="284"/>
      <c r="E10" s="285" t="s">
        <v>273</v>
      </c>
      <c r="F10" s="275"/>
      <c r="G10" s="286">
        <v>0</v>
      </c>
      <c r="H10" s="275"/>
      <c r="I10" s="276"/>
    </row>
    <row r="11" spans="2:10">
      <c r="B11" s="283"/>
      <c r="C11" s="284"/>
      <c r="D11" s="284"/>
      <c r="E11" s="285" t="s">
        <v>274</v>
      </c>
      <c r="F11" s="275"/>
      <c r="G11" s="286">
        <v>0</v>
      </c>
      <c r="H11" s="275"/>
      <c r="I11" s="276"/>
    </row>
    <row r="12" spans="2:10">
      <c r="B12" s="283"/>
      <c r="C12" s="284"/>
      <c r="D12" s="284"/>
      <c r="E12" s="285" t="s">
        <v>275</v>
      </c>
      <c r="F12" s="275"/>
      <c r="G12" s="286">
        <v>0</v>
      </c>
      <c r="H12" s="275"/>
      <c r="I12" s="276"/>
    </row>
    <row r="13" spans="2:10" ht="30" customHeight="1">
      <c r="B13" s="283"/>
      <c r="C13" s="537" t="str">
        <f>"Subawards (Calculated from Subaward Listings) - ("&amp;COUNTIFS(MTDCSubawardListing!$L:$L,"X")&amp;")*"</f>
        <v>Subawards (Calculated from Subaward Listings) - (0)*</v>
      </c>
      <c r="D13" s="537"/>
      <c r="E13" s="537"/>
      <c r="F13" s="275"/>
      <c r="G13" s="287">
        <f>MTDCSubawardListing!E56</f>
        <v>0</v>
      </c>
      <c r="H13" s="275"/>
      <c r="I13" s="276"/>
    </row>
    <row r="14" spans="2:10" s="295" customFormat="1">
      <c r="B14" s="288"/>
      <c r="C14" s="289"/>
      <c r="D14" s="289"/>
      <c r="E14" s="290"/>
      <c r="F14" s="291" t="s">
        <v>276</v>
      </c>
      <c r="G14" s="292"/>
      <c r="H14" s="293">
        <f>SUM(G8:G13)</f>
        <v>0</v>
      </c>
      <c r="I14" s="294"/>
    </row>
    <row r="15" spans="2:10" s="295" customFormat="1" ht="9" customHeight="1">
      <c r="B15" s="288"/>
      <c r="C15" s="289"/>
      <c r="D15" s="289"/>
      <c r="E15" s="290"/>
      <c r="F15" s="291"/>
      <c r="G15" s="292"/>
      <c r="H15" s="293"/>
      <c r="I15" s="294"/>
    </row>
    <row r="16" spans="2:10">
      <c r="B16" s="283"/>
      <c r="C16" s="284"/>
      <c r="D16" s="284"/>
      <c r="E16" s="285" t="s">
        <v>277</v>
      </c>
      <c r="F16" s="275"/>
      <c r="G16" s="296">
        <f>MTDCSubawardListing!J56</f>
        <v>0</v>
      </c>
      <c r="H16" s="297"/>
      <c r="I16" s="276"/>
    </row>
    <row r="17" spans="2:9" s="295" customFormat="1">
      <c r="B17" s="288"/>
      <c r="C17" s="289"/>
      <c r="D17" s="289"/>
      <c r="E17" s="298"/>
      <c r="F17" s="291" t="s">
        <v>268</v>
      </c>
      <c r="G17" s="292"/>
      <c r="H17" s="293">
        <f>H14-G16</f>
        <v>0</v>
      </c>
      <c r="I17" s="294"/>
    </row>
    <row r="18" spans="2:9" ht="9.75" customHeight="1">
      <c r="B18" s="283"/>
      <c r="C18" s="284"/>
      <c r="D18" s="284"/>
      <c r="E18" s="285"/>
      <c r="F18" s="275"/>
      <c r="G18" s="275"/>
      <c r="H18" s="275"/>
      <c r="I18" s="276"/>
    </row>
    <row r="19" spans="2:9" ht="15.6">
      <c r="B19" s="283"/>
      <c r="C19" s="289"/>
      <c r="D19" s="289"/>
      <c r="E19" s="299" t="s">
        <v>278</v>
      </c>
      <c r="F19" s="292"/>
      <c r="G19" s="300"/>
      <c r="H19" s="301">
        <f>H17*15%</f>
        <v>0</v>
      </c>
      <c r="I19" s="276"/>
    </row>
    <row r="20" spans="2:9" ht="8.25" customHeight="1">
      <c r="B20" s="283"/>
      <c r="C20" s="289"/>
      <c r="D20" s="289"/>
      <c r="E20" s="299"/>
      <c r="F20" s="292"/>
      <c r="G20" s="292"/>
      <c r="H20" s="293"/>
      <c r="I20" s="276"/>
    </row>
    <row r="21" spans="2:9" ht="6.75" customHeight="1">
      <c r="B21" s="283"/>
      <c r="C21" s="289"/>
      <c r="D21" s="289"/>
      <c r="E21" s="299"/>
      <c r="F21" s="292"/>
      <c r="G21" s="292"/>
      <c r="H21" s="293"/>
      <c r="I21" s="276"/>
    </row>
    <row r="22" spans="2:9" ht="15.75" customHeight="1">
      <c r="B22" s="302" t="s">
        <v>279</v>
      </c>
      <c r="C22" s="289"/>
      <c r="D22" s="289"/>
      <c r="E22" s="299"/>
      <c r="F22" s="292"/>
      <c r="G22" s="292"/>
      <c r="H22" s="293"/>
      <c r="I22" s="276"/>
    </row>
    <row r="23" spans="2:9" ht="10.5" customHeight="1" thickBot="1">
      <c r="B23" s="303"/>
      <c r="C23" s="304"/>
      <c r="D23" s="304"/>
      <c r="E23" s="304"/>
      <c r="F23" s="305"/>
      <c r="G23" s="305"/>
      <c r="H23" s="305"/>
      <c r="I23" s="306"/>
    </row>
    <row r="24" spans="2:9" ht="4.5" customHeight="1"/>
  </sheetData>
  <mergeCells count="3">
    <mergeCell ref="B4:D4"/>
    <mergeCell ref="E4:H4"/>
    <mergeCell ref="C13:E1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view="pageBreakPreview" zoomScaleNormal="100" zoomScaleSheetLayoutView="100" workbookViewId="0">
      <selection activeCell="F6" sqref="F6"/>
    </sheetView>
  </sheetViews>
  <sheetFormatPr defaultColWidth="9.140625" defaultRowHeight="14.45"/>
  <cols>
    <col min="1" max="1" width="1.42578125" style="268" customWidth="1"/>
    <col min="2" max="2" width="3.28515625" style="268" customWidth="1"/>
    <col min="3" max="3" width="19.140625" style="268" bestFit="1" customWidth="1"/>
    <col min="4" max="4" width="20.28515625" style="268" customWidth="1"/>
    <col min="5" max="5" width="19.85546875" style="268" customWidth="1"/>
    <col min="6" max="6" width="22.85546875" style="268" customWidth="1"/>
    <col min="7" max="7" width="15.140625" style="268" customWidth="1"/>
    <col min="8" max="8" width="13" style="268" customWidth="1"/>
    <col min="9" max="9" width="18.28515625" style="268" bestFit="1" customWidth="1"/>
    <col min="10" max="10" width="16.7109375" style="268" customWidth="1"/>
    <col min="11" max="11" width="0.85546875" style="268" customWidth="1"/>
    <col min="12" max="12" width="9.140625" style="307"/>
    <col min="13" max="16384" width="9.140625" style="268"/>
  </cols>
  <sheetData>
    <row r="1" spans="2:12" ht="6" customHeight="1"/>
    <row r="2" spans="2:12" ht="21.6" thickBot="1">
      <c r="B2" s="308" t="s">
        <v>280</v>
      </c>
      <c r="C2" s="309"/>
      <c r="D2" s="309"/>
      <c r="E2" s="309"/>
      <c r="F2" s="309"/>
      <c r="G2" s="309"/>
      <c r="H2" s="309"/>
      <c r="I2" s="309"/>
      <c r="J2" s="310"/>
    </row>
    <row r="3" spans="2:12" ht="5.25" customHeight="1" thickTop="1">
      <c r="B3" s="311"/>
      <c r="C3" s="275"/>
      <c r="D3" s="275"/>
      <c r="E3" s="275"/>
      <c r="F3" s="275"/>
      <c r="G3" s="275"/>
      <c r="H3" s="275"/>
      <c r="I3" s="275"/>
      <c r="J3" s="312"/>
    </row>
    <row r="4" spans="2:12" ht="26.25" customHeight="1">
      <c r="B4" s="311"/>
      <c r="C4" s="538" t="str">
        <f>IF(MTDCCalculator!E4="","","Name: "&amp;MTDCCalculator!E4)</f>
        <v>Name: 0</v>
      </c>
      <c r="D4" s="538"/>
      <c r="E4" s="538"/>
      <c r="F4" s="539" t="s">
        <v>281</v>
      </c>
      <c r="G4" s="541" t="s">
        <v>282</v>
      </c>
      <c r="H4" s="541"/>
      <c r="I4" s="292"/>
      <c r="J4" s="313"/>
    </row>
    <row r="5" spans="2:12" s="319" customFormat="1" ht="28.9">
      <c r="B5" s="314"/>
      <c r="C5" s="377" t="s">
        <v>283</v>
      </c>
      <c r="D5" s="377" t="s">
        <v>284</v>
      </c>
      <c r="E5" s="315" t="str">
        <f>"Amount Spent in FY"&amp;MTDCCalculator!H6</f>
        <v>Amount Spent in FY2026</v>
      </c>
      <c r="F5" s="540"/>
      <c r="G5" s="316" t="str">
        <f>"FY"&amp;MTDCCalculator!H6&amp;" is year ___"</f>
        <v>FY2026 is year ___</v>
      </c>
      <c r="H5" s="317" t="s">
        <v>285</v>
      </c>
      <c r="I5" s="377" t="s">
        <v>286</v>
      </c>
      <c r="J5" s="318" t="s">
        <v>287</v>
      </c>
      <c r="L5" s="307"/>
    </row>
    <row r="6" spans="2:12">
      <c r="B6" s="320">
        <v>1</v>
      </c>
      <c r="C6" s="321"/>
      <c r="D6" s="286">
        <v>0</v>
      </c>
      <c r="E6" s="286">
        <v>0</v>
      </c>
      <c r="F6" s="286">
        <v>0</v>
      </c>
      <c r="G6" s="322"/>
      <c r="H6" s="322"/>
      <c r="I6" s="323">
        <f t="shared" ref="I6:I55" si="0">IF(G6="",0,IF(F6&gt;25000,0,IF(E6+F6&gt;25000,25000-F6,E6)))</f>
        <v>0</v>
      </c>
      <c r="J6" s="324">
        <f t="shared" ref="J6:J55" si="1">E6-I6</f>
        <v>0</v>
      </c>
      <c r="L6" s="307" t="str">
        <f t="shared" ref="L6:L55" si="2">IF(E6&gt;0,"X","")</f>
        <v/>
      </c>
    </row>
    <row r="7" spans="2:12">
      <c r="B7" s="325">
        <v>2</v>
      </c>
      <c r="C7" s="326"/>
      <c r="D7" s="327">
        <v>0</v>
      </c>
      <c r="E7" s="327">
        <v>0</v>
      </c>
      <c r="F7" s="327">
        <v>0</v>
      </c>
      <c r="G7" s="328"/>
      <c r="H7" s="328"/>
      <c r="I7" s="329">
        <f t="shared" si="0"/>
        <v>0</v>
      </c>
      <c r="J7" s="330">
        <f t="shared" si="1"/>
        <v>0</v>
      </c>
      <c r="L7" s="307" t="str">
        <f t="shared" si="2"/>
        <v/>
      </c>
    </row>
    <row r="8" spans="2:12">
      <c r="B8" s="320">
        <v>3</v>
      </c>
      <c r="C8" s="321"/>
      <c r="D8" s="286">
        <v>0</v>
      </c>
      <c r="E8" s="286">
        <v>0</v>
      </c>
      <c r="F8" s="286">
        <v>0</v>
      </c>
      <c r="G8" s="322"/>
      <c r="H8" s="322"/>
      <c r="I8" s="323">
        <f t="shared" si="0"/>
        <v>0</v>
      </c>
      <c r="J8" s="324">
        <f t="shared" si="1"/>
        <v>0</v>
      </c>
      <c r="L8" s="307" t="str">
        <f t="shared" si="2"/>
        <v/>
      </c>
    </row>
    <row r="9" spans="2:12">
      <c r="B9" s="325">
        <v>4</v>
      </c>
      <c r="C9" s="326"/>
      <c r="D9" s="327">
        <v>0</v>
      </c>
      <c r="E9" s="327">
        <v>0</v>
      </c>
      <c r="F9" s="327">
        <v>0</v>
      </c>
      <c r="G9" s="328"/>
      <c r="H9" s="328"/>
      <c r="I9" s="329">
        <f t="shared" si="0"/>
        <v>0</v>
      </c>
      <c r="J9" s="330">
        <f t="shared" si="1"/>
        <v>0</v>
      </c>
      <c r="L9" s="307" t="str">
        <f t="shared" si="2"/>
        <v/>
      </c>
    </row>
    <row r="10" spans="2:12">
      <c r="B10" s="320">
        <v>5</v>
      </c>
      <c r="C10" s="321"/>
      <c r="D10" s="286">
        <v>0</v>
      </c>
      <c r="E10" s="286">
        <v>0</v>
      </c>
      <c r="F10" s="286">
        <v>0</v>
      </c>
      <c r="G10" s="322"/>
      <c r="H10" s="322"/>
      <c r="I10" s="323">
        <f t="shared" si="0"/>
        <v>0</v>
      </c>
      <c r="J10" s="324">
        <f t="shared" si="1"/>
        <v>0</v>
      </c>
      <c r="L10" s="307" t="str">
        <f t="shared" si="2"/>
        <v/>
      </c>
    </row>
    <row r="11" spans="2:12">
      <c r="B11" s="325">
        <v>6</v>
      </c>
      <c r="C11" s="326"/>
      <c r="D11" s="327">
        <v>0</v>
      </c>
      <c r="E11" s="327">
        <v>0</v>
      </c>
      <c r="F11" s="327">
        <v>0</v>
      </c>
      <c r="G11" s="328"/>
      <c r="H11" s="328"/>
      <c r="I11" s="329">
        <f t="shared" si="0"/>
        <v>0</v>
      </c>
      <c r="J11" s="330">
        <f t="shared" si="1"/>
        <v>0</v>
      </c>
      <c r="L11" s="307" t="str">
        <f t="shared" si="2"/>
        <v/>
      </c>
    </row>
    <row r="12" spans="2:12">
      <c r="B12" s="320">
        <v>7</v>
      </c>
      <c r="C12" s="321"/>
      <c r="D12" s="286">
        <v>0</v>
      </c>
      <c r="E12" s="286">
        <v>0</v>
      </c>
      <c r="F12" s="286">
        <v>0</v>
      </c>
      <c r="G12" s="322"/>
      <c r="H12" s="322"/>
      <c r="I12" s="323">
        <f t="shared" si="0"/>
        <v>0</v>
      </c>
      <c r="J12" s="324">
        <f t="shared" si="1"/>
        <v>0</v>
      </c>
      <c r="L12" s="307" t="str">
        <f t="shared" si="2"/>
        <v/>
      </c>
    </row>
    <row r="13" spans="2:12">
      <c r="B13" s="325">
        <v>8</v>
      </c>
      <c r="C13" s="326"/>
      <c r="D13" s="327">
        <v>0</v>
      </c>
      <c r="E13" s="327">
        <v>0</v>
      </c>
      <c r="F13" s="327">
        <v>0</v>
      </c>
      <c r="G13" s="328"/>
      <c r="H13" s="328"/>
      <c r="I13" s="329">
        <f t="shared" si="0"/>
        <v>0</v>
      </c>
      <c r="J13" s="330">
        <f t="shared" si="1"/>
        <v>0</v>
      </c>
      <c r="L13" s="307" t="str">
        <f t="shared" si="2"/>
        <v/>
      </c>
    </row>
    <row r="14" spans="2:12">
      <c r="B14" s="320">
        <v>9</v>
      </c>
      <c r="C14" s="321"/>
      <c r="D14" s="286">
        <v>0</v>
      </c>
      <c r="E14" s="286">
        <v>0</v>
      </c>
      <c r="F14" s="286">
        <v>0</v>
      </c>
      <c r="G14" s="322"/>
      <c r="H14" s="322"/>
      <c r="I14" s="323">
        <f t="shared" si="0"/>
        <v>0</v>
      </c>
      <c r="J14" s="324">
        <f t="shared" si="1"/>
        <v>0</v>
      </c>
      <c r="L14" s="307" t="str">
        <f t="shared" si="2"/>
        <v/>
      </c>
    </row>
    <row r="15" spans="2:12">
      <c r="B15" s="325">
        <v>10</v>
      </c>
      <c r="C15" s="326"/>
      <c r="D15" s="327">
        <v>0</v>
      </c>
      <c r="E15" s="327">
        <v>0</v>
      </c>
      <c r="F15" s="327">
        <v>0</v>
      </c>
      <c r="G15" s="328"/>
      <c r="H15" s="328"/>
      <c r="I15" s="329">
        <f t="shared" si="0"/>
        <v>0</v>
      </c>
      <c r="J15" s="330">
        <f t="shared" si="1"/>
        <v>0</v>
      </c>
      <c r="L15" s="307" t="str">
        <f t="shared" si="2"/>
        <v/>
      </c>
    </row>
    <row r="16" spans="2:12">
      <c r="B16" s="320">
        <v>11</v>
      </c>
      <c r="C16" s="321"/>
      <c r="D16" s="286">
        <v>0</v>
      </c>
      <c r="E16" s="286">
        <v>0</v>
      </c>
      <c r="F16" s="286">
        <v>0</v>
      </c>
      <c r="G16" s="322"/>
      <c r="H16" s="322"/>
      <c r="I16" s="323">
        <f t="shared" si="0"/>
        <v>0</v>
      </c>
      <c r="J16" s="324">
        <f t="shared" si="1"/>
        <v>0</v>
      </c>
      <c r="L16" s="307" t="str">
        <f t="shared" si="2"/>
        <v/>
      </c>
    </row>
    <row r="17" spans="2:16">
      <c r="B17" s="325">
        <v>12</v>
      </c>
      <c r="C17" s="326"/>
      <c r="D17" s="327">
        <v>0</v>
      </c>
      <c r="E17" s="327">
        <v>0</v>
      </c>
      <c r="F17" s="327">
        <v>0</v>
      </c>
      <c r="G17" s="328"/>
      <c r="H17" s="328"/>
      <c r="I17" s="329">
        <f t="shared" si="0"/>
        <v>0</v>
      </c>
      <c r="J17" s="330">
        <f t="shared" si="1"/>
        <v>0</v>
      </c>
      <c r="L17" s="307" t="str">
        <f t="shared" si="2"/>
        <v/>
      </c>
    </row>
    <row r="18" spans="2:16">
      <c r="B18" s="320">
        <v>13</v>
      </c>
      <c r="C18" s="321"/>
      <c r="D18" s="286">
        <v>0</v>
      </c>
      <c r="E18" s="286">
        <v>0</v>
      </c>
      <c r="F18" s="286">
        <v>0</v>
      </c>
      <c r="G18" s="322"/>
      <c r="H18" s="322"/>
      <c r="I18" s="323">
        <f t="shared" si="0"/>
        <v>0</v>
      </c>
      <c r="J18" s="324">
        <f t="shared" si="1"/>
        <v>0</v>
      </c>
      <c r="L18" s="307" t="str">
        <f t="shared" si="2"/>
        <v/>
      </c>
    </row>
    <row r="19" spans="2:16">
      <c r="B19" s="325">
        <v>14</v>
      </c>
      <c r="C19" s="326"/>
      <c r="D19" s="327">
        <v>0</v>
      </c>
      <c r="E19" s="327">
        <v>0</v>
      </c>
      <c r="F19" s="327">
        <v>0</v>
      </c>
      <c r="G19" s="328"/>
      <c r="H19" s="328"/>
      <c r="I19" s="329">
        <f t="shared" si="0"/>
        <v>0</v>
      </c>
      <c r="J19" s="330">
        <f t="shared" si="1"/>
        <v>0</v>
      </c>
      <c r="L19" s="307" t="str">
        <f t="shared" si="2"/>
        <v/>
      </c>
    </row>
    <row r="20" spans="2:16">
      <c r="B20" s="320">
        <v>15</v>
      </c>
      <c r="C20" s="321"/>
      <c r="D20" s="286">
        <v>0</v>
      </c>
      <c r="E20" s="286">
        <v>0</v>
      </c>
      <c r="F20" s="286">
        <v>0</v>
      </c>
      <c r="G20" s="322"/>
      <c r="H20" s="322"/>
      <c r="I20" s="323">
        <f t="shared" si="0"/>
        <v>0</v>
      </c>
      <c r="J20" s="324">
        <f t="shared" si="1"/>
        <v>0</v>
      </c>
      <c r="L20" s="307" t="str">
        <f t="shared" si="2"/>
        <v/>
      </c>
    </row>
    <row r="21" spans="2:16">
      <c r="B21" s="325">
        <v>16</v>
      </c>
      <c r="C21" s="326"/>
      <c r="D21" s="327">
        <v>0</v>
      </c>
      <c r="E21" s="327">
        <v>0</v>
      </c>
      <c r="F21" s="327">
        <v>0</v>
      </c>
      <c r="G21" s="328"/>
      <c r="H21" s="328"/>
      <c r="I21" s="329">
        <f t="shared" si="0"/>
        <v>0</v>
      </c>
      <c r="J21" s="330">
        <f t="shared" si="1"/>
        <v>0</v>
      </c>
      <c r="L21" s="307" t="str">
        <f t="shared" si="2"/>
        <v/>
      </c>
    </row>
    <row r="22" spans="2:16">
      <c r="B22" s="320">
        <v>17</v>
      </c>
      <c r="C22" s="321"/>
      <c r="D22" s="286">
        <v>0</v>
      </c>
      <c r="E22" s="286">
        <v>0</v>
      </c>
      <c r="F22" s="286">
        <v>0</v>
      </c>
      <c r="G22" s="322"/>
      <c r="H22" s="322"/>
      <c r="I22" s="323">
        <f t="shared" si="0"/>
        <v>0</v>
      </c>
      <c r="J22" s="324">
        <f t="shared" si="1"/>
        <v>0</v>
      </c>
      <c r="L22" s="307" t="str">
        <f t="shared" si="2"/>
        <v/>
      </c>
    </row>
    <row r="23" spans="2:16">
      <c r="B23" s="325">
        <v>18</v>
      </c>
      <c r="C23" s="326"/>
      <c r="D23" s="327">
        <v>0</v>
      </c>
      <c r="E23" s="327">
        <v>0</v>
      </c>
      <c r="F23" s="327">
        <v>0</v>
      </c>
      <c r="G23" s="328"/>
      <c r="H23" s="328"/>
      <c r="I23" s="329">
        <f t="shared" si="0"/>
        <v>0</v>
      </c>
      <c r="J23" s="330">
        <f t="shared" si="1"/>
        <v>0</v>
      </c>
      <c r="L23" s="307" t="str">
        <f t="shared" si="2"/>
        <v/>
      </c>
    </row>
    <row r="24" spans="2:16">
      <c r="B24" s="320">
        <v>19</v>
      </c>
      <c r="C24" s="321"/>
      <c r="D24" s="286">
        <v>0</v>
      </c>
      <c r="E24" s="286">
        <v>0</v>
      </c>
      <c r="F24" s="286">
        <v>0</v>
      </c>
      <c r="G24" s="322"/>
      <c r="H24" s="322"/>
      <c r="I24" s="323">
        <f t="shared" si="0"/>
        <v>0</v>
      </c>
      <c r="J24" s="324">
        <f t="shared" si="1"/>
        <v>0</v>
      </c>
      <c r="L24" s="307" t="str">
        <f t="shared" si="2"/>
        <v/>
      </c>
    </row>
    <row r="25" spans="2:16">
      <c r="B25" s="325">
        <v>20</v>
      </c>
      <c r="C25" s="326"/>
      <c r="D25" s="327">
        <v>0</v>
      </c>
      <c r="E25" s="327">
        <v>0</v>
      </c>
      <c r="F25" s="327">
        <v>0</v>
      </c>
      <c r="G25" s="328"/>
      <c r="H25" s="328"/>
      <c r="I25" s="329">
        <f t="shared" si="0"/>
        <v>0</v>
      </c>
      <c r="J25" s="330">
        <f t="shared" si="1"/>
        <v>0</v>
      </c>
      <c r="L25" s="307" t="str">
        <f t="shared" si="2"/>
        <v/>
      </c>
    </row>
    <row r="26" spans="2:16">
      <c r="B26" s="320">
        <v>21</v>
      </c>
      <c r="C26" s="321"/>
      <c r="D26" s="286">
        <v>0</v>
      </c>
      <c r="E26" s="286">
        <v>0</v>
      </c>
      <c r="F26" s="286">
        <v>0</v>
      </c>
      <c r="G26" s="322"/>
      <c r="H26" s="322"/>
      <c r="I26" s="323">
        <f t="shared" si="0"/>
        <v>0</v>
      </c>
      <c r="J26" s="324">
        <f t="shared" si="1"/>
        <v>0</v>
      </c>
      <c r="L26" s="307" t="str">
        <f t="shared" si="2"/>
        <v/>
      </c>
    </row>
    <row r="27" spans="2:16">
      <c r="B27" s="325">
        <v>22</v>
      </c>
      <c r="C27" s="326"/>
      <c r="D27" s="327">
        <v>0</v>
      </c>
      <c r="E27" s="327">
        <v>0</v>
      </c>
      <c r="F27" s="327">
        <v>0</v>
      </c>
      <c r="G27" s="328"/>
      <c r="H27" s="328"/>
      <c r="I27" s="329">
        <f t="shared" si="0"/>
        <v>0</v>
      </c>
      <c r="J27" s="330">
        <f t="shared" si="1"/>
        <v>0</v>
      </c>
      <c r="L27" s="307" t="str">
        <f t="shared" si="2"/>
        <v/>
      </c>
    </row>
    <row r="28" spans="2:16">
      <c r="B28" s="320">
        <v>23</v>
      </c>
      <c r="C28" s="321"/>
      <c r="D28" s="286">
        <v>0</v>
      </c>
      <c r="E28" s="286">
        <v>0</v>
      </c>
      <c r="F28" s="286">
        <v>0</v>
      </c>
      <c r="G28" s="322"/>
      <c r="H28" s="322"/>
      <c r="I28" s="323">
        <f t="shared" si="0"/>
        <v>0</v>
      </c>
      <c r="J28" s="324">
        <f t="shared" si="1"/>
        <v>0</v>
      </c>
      <c r="L28" s="307" t="str">
        <f t="shared" si="2"/>
        <v/>
      </c>
    </row>
    <row r="29" spans="2:16">
      <c r="B29" s="325">
        <v>24</v>
      </c>
      <c r="C29" s="326"/>
      <c r="D29" s="327">
        <v>0</v>
      </c>
      <c r="E29" s="327">
        <v>0</v>
      </c>
      <c r="F29" s="327">
        <v>0</v>
      </c>
      <c r="G29" s="328"/>
      <c r="H29" s="328"/>
      <c r="I29" s="329">
        <f t="shared" si="0"/>
        <v>0</v>
      </c>
      <c r="J29" s="330">
        <f t="shared" si="1"/>
        <v>0</v>
      </c>
      <c r="L29" s="307" t="str">
        <f t="shared" si="2"/>
        <v/>
      </c>
    </row>
    <row r="30" spans="2:16">
      <c r="B30" s="320">
        <v>25</v>
      </c>
      <c r="C30" s="321"/>
      <c r="D30" s="286">
        <v>0</v>
      </c>
      <c r="E30" s="286">
        <v>0</v>
      </c>
      <c r="F30" s="286">
        <v>0</v>
      </c>
      <c r="G30" s="322"/>
      <c r="H30" s="322"/>
      <c r="I30" s="323">
        <f t="shared" si="0"/>
        <v>0</v>
      </c>
      <c r="J30" s="324">
        <f t="shared" si="1"/>
        <v>0</v>
      </c>
      <c r="L30" s="307" t="str">
        <f t="shared" si="2"/>
        <v/>
      </c>
    </row>
    <row r="31" spans="2:16">
      <c r="B31" s="325">
        <v>26</v>
      </c>
      <c r="C31" s="326"/>
      <c r="D31" s="327">
        <v>0</v>
      </c>
      <c r="E31" s="327">
        <v>0</v>
      </c>
      <c r="F31" s="327">
        <v>0</v>
      </c>
      <c r="G31" s="328"/>
      <c r="H31" s="328"/>
      <c r="I31" s="329">
        <f t="shared" si="0"/>
        <v>0</v>
      </c>
      <c r="J31" s="330">
        <f t="shared" si="1"/>
        <v>0</v>
      </c>
      <c r="L31" s="307" t="str">
        <f t="shared" si="2"/>
        <v/>
      </c>
      <c r="P31" s="331"/>
    </row>
    <row r="32" spans="2:16">
      <c r="B32" s="320">
        <v>27</v>
      </c>
      <c r="C32" s="321"/>
      <c r="D32" s="286">
        <v>0</v>
      </c>
      <c r="E32" s="286">
        <v>0</v>
      </c>
      <c r="F32" s="286">
        <v>0</v>
      </c>
      <c r="G32" s="322"/>
      <c r="H32" s="322"/>
      <c r="I32" s="323">
        <f t="shared" si="0"/>
        <v>0</v>
      </c>
      <c r="J32" s="324">
        <f t="shared" si="1"/>
        <v>0</v>
      </c>
      <c r="L32" s="307" t="str">
        <f t="shared" si="2"/>
        <v/>
      </c>
      <c r="P32" s="331"/>
    </row>
    <row r="33" spans="2:16">
      <c r="B33" s="325">
        <v>28</v>
      </c>
      <c r="C33" s="326"/>
      <c r="D33" s="327">
        <v>0</v>
      </c>
      <c r="E33" s="327">
        <v>0</v>
      </c>
      <c r="F33" s="327">
        <v>0</v>
      </c>
      <c r="G33" s="328"/>
      <c r="H33" s="328"/>
      <c r="I33" s="329">
        <f t="shared" si="0"/>
        <v>0</v>
      </c>
      <c r="J33" s="330">
        <f t="shared" si="1"/>
        <v>0</v>
      </c>
      <c r="L33" s="307" t="str">
        <f t="shared" si="2"/>
        <v/>
      </c>
      <c r="P33" s="331"/>
    </row>
    <row r="34" spans="2:16">
      <c r="B34" s="320">
        <v>29</v>
      </c>
      <c r="C34" s="321"/>
      <c r="D34" s="286">
        <v>0</v>
      </c>
      <c r="E34" s="286">
        <v>0</v>
      </c>
      <c r="F34" s="286">
        <v>0</v>
      </c>
      <c r="G34" s="322"/>
      <c r="H34" s="322"/>
      <c r="I34" s="323">
        <f t="shared" si="0"/>
        <v>0</v>
      </c>
      <c r="J34" s="324">
        <f t="shared" si="1"/>
        <v>0</v>
      </c>
      <c r="L34" s="307" t="str">
        <f t="shared" si="2"/>
        <v/>
      </c>
      <c r="P34" s="331"/>
    </row>
    <row r="35" spans="2:16">
      <c r="B35" s="325">
        <v>30</v>
      </c>
      <c r="C35" s="326"/>
      <c r="D35" s="327">
        <v>0</v>
      </c>
      <c r="E35" s="327">
        <v>0</v>
      </c>
      <c r="F35" s="327">
        <v>0</v>
      </c>
      <c r="G35" s="328"/>
      <c r="H35" s="328"/>
      <c r="I35" s="329">
        <f t="shared" si="0"/>
        <v>0</v>
      </c>
      <c r="J35" s="330">
        <f t="shared" si="1"/>
        <v>0</v>
      </c>
      <c r="L35" s="307" t="str">
        <f t="shared" si="2"/>
        <v/>
      </c>
      <c r="P35" s="331"/>
    </row>
    <row r="36" spans="2:16">
      <c r="B36" s="320">
        <v>31</v>
      </c>
      <c r="C36" s="321"/>
      <c r="D36" s="286">
        <v>0</v>
      </c>
      <c r="E36" s="286">
        <v>0</v>
      </c>
      <c r="F36" s="286">
        <v>0</v>
      </c>
      <c r="G36" s="322"/>
      <c r="H36" s="322"/>
      <c r="I36" s="323">
        <f t="shared" si="0"/>
        <v>0</v>
      </c>
      <c r="J36" s="324">
        <f t="shared" si="1"/>
        <v>0</v>
      </c>
      <c r="L36" s="307" t="str">
        <f t="shared" si="2"/>
        <v/>
      </c>
      <c r="P36" s="331"/>
    </row>
    <row r="37" spans="2:16">
      <c r="B37" s="325">
        <v>32</v>
      </c>
      <c r="C37" s="326"/>
      <c r="D37" s="327">
        <v>0</v>
      </c>
      <c r="E37" s="327">
        <v>0</v>
      </c>
      <c r="F37" s="327">
        <v>0</v>
      </c>
      <c r="G37" s="328"/>
      <c r="H37" s="328"/>
      <c r="I37" s="329">
        <f t="shared" si="0"/>
        <v>0</v>
      </c>
      <c r="J37" s="330">
        <f t="shared" si="1"/>
        <v>0</v>
      </c>
      <c r="L37" s="307" t="str">
        <f t="shared" si="2"/>
        <v/>
      </c>
    </row>
    <row r="38" spans="2:16">
      <c r="B38" s="320">
        <v>33</v>
      </c>
      <c r="C38" s="321"/>
      <c r="D38" s="286">
        <v>0</v>
      </c>
      <c r="E38" s="286">
        <v>0</v>
      </c>
      <c r="F38" s="286">
        <v>0</v>
      </c>
      <c r="G38" s="322"/>
      <c r="H38" s="322"/>
      <c r="I38" s="323">
        <f t="shared" si="0"/>
        <v>0</v>
      </c>
      <c r="J38" s="324">
        <f t="shared" si="1"/>
        <v>0</v>
      </c>
      <c r="L38" s="307" t="str">
        <f t="shared" si="2"/>
        <v/>
      </c>
    </row>
    <row r="39" spans="2:16">
      <c r="B39" s="325">
        <v>34</v>
      </c>
      <c r="C39" s="326"/>
      <c r="D39" s="327">
        <v>0</v>
      </c>
      <c r="E39" s="327">
        <v>0</v>
      </c>
      <c r="F39" s="327">
        <v>0</v>
      </c>
      <c r="G39" s="328"/>
      <c r="H39" s="328"/>
      <c r="I39" s="329">
        <f t="shared" si="0"/>
        <v>0</v>
      </c>
      <c r="J39" s="330">
        <f t="shared" si="1"/>
        <v>0</v>
      </c>
      <c r="L39" s="307" t="str">
        <f t="shared" si="2"/>
        <v/>
      </c>
    </row>
    <row r="40" spans="2:16">
      <c r="B40" s="320">
        <v>35</v>
      </c>
      <c r="C40" s="321"/>
      <c r="D40" s="286">
        <v>0</v>
      </c>
      <c r="E40" s="286">
        <v>0</v>
      </c>
      <c r="F40" s="286">
        <v>0</v>
      </c>
      <c r="G40" s="322"/>
      <c r="H40" s="322"/>
      <c r="I40" s="323">
        <f t="shared" si="0"/>
        <v>0</v>
      </c>
      <c r="J40" s="324">
        <f t="shared" si="1"/>
        <v>0</v>
      </c>
      <c r="L40" s="307" t="str">
        <f t="shared" si="2"/>
        <v/>
      </c>
    </row>
    <row r="41" spans="2:16">
      <c r="B41" s="325">
        <v>36</v>
      </c>
      <c r="C41" s="326"/>
      <c r="D41" s="327">
        <v>0</v>
      </c>
      <c r="E41" s="327">
        <v>0</v>
      </c>
      <c r="F41" s="327">
        <v>0</v>
      </c>
      <c r="G41" s="328"/>
      <c r="H41" s="328"/>
      <c r="I41" s="329">
        <f t="shared" si="0"/>
        <v>0</v>
      </c>
      <c r="J41" s="330">
        <f t="shared" si="1"/>
        <v>0</v>
      </c>
      <c r="L41" s="307" t="str">
        <f t="shared" si="2"/>
        <v/>
      </c>
    </row>
    <row r="42" spans="2:16">
      <c r="B42" s="320">
        <v>37</v>
      </c>
      <c r="C42" s="321"/>
      <c r="D42" s="286">
        <v>0</v>
      </c>
      <c r="E42" s="286">
        <v>0</v>
      </c>
      <c r="F42" s="286">
        <v>0</v>
      </c>
      <c r="G42" s="322"/>
      <c r="H42" s="322"/>
      <c r="I42" s="323">
        <f t="shared" si="0"/>
        <v>0</v>
      </c>
      <c r="J42" s="324">
        <f t="shared" si="1"/>
        <v>0</v>
      </c>
      <c r="L42" s="307" t="str">
        <f t="shared" si="2"/>
        <v/>
      </c>
    </row>
    <row r="43" spans="2:16">
      <c r="B43" s="325">
        <v>38</v>
      </c>
      <c r="C43" s="326"/>
      <c r="D43" s="327">
        <v>0</v>
      </c>
      <c r="E43" s="327">
        <v>0</v>
      </c>
      <c r="F43" s="327">
        <v>0</v>
      </c>
      <c r="G43" s="328"/>
      <c r="H43" s="328"/>
      <c r="I43" s="329">
        <f t="shared" si="0"/>
        <v>0</v>
      </c>
      <c r="J43" s="330">
        <f t="shared" si="1"/>
        <v>0</v>
      </c>
      <c r="L43" s="307" t="str">
        <f t="shared" si="2"/>
        <v/>
      </c>
    </row>
    <row r="44" spans="2:16">
      <c r="B44" s="320">
        <v>39</v>
      </c>
      <c r="C44" s="321"/>
      <c r="D44" s="286">
        <v>0</v>
      </c>
      <c r="E44" s="286">
        <v>0</v>
      </c>
      <c r="F44" s="286">
        <v>0</v>
      </c>
      <c r="G44" s="322"/>
      <c r="H44" s="322"/>
      <c r="I44" s="323">
        <f t="shared" si="0"/>
        <v>0</v>
      </c>
      <c r="J44" s="324">
        <f t="shared" si="1"/>
        <v>0</v>
      </c>
      <c r="L44" s="307" t="str">
        <f t="shared" si="2"/>
        <v/>
      </c>
    </row>
    <row r="45" spans="2:16">
      <c r="B45" s="325">
        <v>40</v>
      </c>
      <c r="C45" s="326"/>
      <c r="D45" s="327">
        <v>0</v>
      </c>
      <c r="E45" s="327">
        <v>0</v>
      </c>
      <c r="F45" s="327">
        <v>0</v>
      </c>
      <c r="G45" s="328"/>
      <c r="H45" s="328"/>
      <c r="I45" s="329">
        <f t="shared" si="0"/>
        <v>0</v>
      </c>
      <c r="J45" s="330">
        <f t="shared" si="1"/>
        <v>0</v>
      </c>
      <c r="L45" s="307" t="str">
        <f t="shared" si="2"/>
        <v/>
      </c>
    </row>
    <row r="46" spans="2:16">
      <c r="B46" s="320">
        <v>41</v>
      </c>
      <c r="C46" s="321"/>
      <c r="D46" s="286">
        <v>0</v>
      </c>
      <c r="E46" s="286">
        <v>0</v>
      </c>
      <c r="F46" s="286">
        <v>0</v>
      </c>
      <c r="G46" s="322"/>
      <c r="H46" s="322"/>
      <c r="I46" s="323">
        <f t="shared" si="0"/>
        <v>0</v>
      </c>
      <c r="J46" s="324">
        <f t="shared" si="1"/>
        <v>0</v>
      </c>
      <c r="L46" s="307" t="str">
        <f t="shared" si="2"/>
        <v/>
      </c>
    </row>
    <row r="47" spans="2:16">
      <c r="B47" s="325">
        <v>42</v>
      </c>
      <c r="C47" s="326"/>
      <c r="D47" s="327">
        <v>0</v>
      </c>
      <c r="E47" s="327">
        <v>0</v>
      </c>
      <c r="F47" s="327">
        <v>0</v>
      </c>
      <c r="G47" s="328"/>
      <c r="H47" s="328"/>
      <c r="I47" s="329">
        <f t="shared" si="0"/>
        <v>0</v>
      </c>
      <c r="J47" s="330">
        <f t="shared" si="1"/>
        <v>0</v>
      </c>
      <c r="L47" s="307" t="str">
        <f t="shared" si="2"/>
        <v/>
      </c>
    </row>
    <row r="48" spans="2:16">
      <c r="B48" s="320">
        <v>43</v>
      </c>
      <c r="C48" s="321"/>
      <c r="D48" s="286">
        <v>0</v>
      </c>
      <c r="E48" s="286">
        <v>0</v>
      </c>
      <c r="F48" s="286">
        <v>0</v>
      </c>
      <c r="G48" s="322"/>
      <c r="H48" s="322"/>
      <c r="I48" s="323">
        <f t="shared" si="0"/>
        <v>0</v>
      </c>
      <c r="J48" s="324">
        <f t="shared" si="1"/>
        <v>0</v>
      </c>
      <c r="L48" s="307" t="str">
        <f t="shared" si="2"/>
        <v/>
      </c>
    </row>
    <row r="49" spans="2:12">
      <c r="B49" s="325">
        <v>44</v>
      </c>
      <c r="C49" s="326"/>
      <c r="D49" s="327">
        <v>0</v>
      </c>
      <c r="E49" s="327">
        <v>0</v>
      </c>
      <c r="F49" s="327">
        <v>0</v>
      </c>
      <c r="G49" s="328"/>
      <c r="H49" s="328"/>
      <c r="I49" s="329">
        <f t="shared" si="0"/>
        <v>0</v>
      </c>
      <c r="J49" s="330">
        <f t="shared" si="1"/>
        <v>0</v>
      </c>
      <c r="L49" s="307" t="str">
        <f t="shared" si="2"/>
        <v/>
      </c>
    </row>
    <row r="50" spans="2:12">
      <c r="B50" s="320">
        <v>45</v>
      </c>
      <c r="C50" s="321"/>
      <c r="D50" s="286">
        <v>0</v>
      </c>
      <c r="E50" s="286">
        <v>0</v>
      </c>
      <c r="F50" s="286">
        <v>0</v>
      </c>
      <c r="G50" s="322"/>
      <c r="H50" s="322"/>
      <c r="I50" s="323">
        <f t="shared" si="0"/>
        <v>0</v>
      </c>
      <c r="J50" s="324">
        <f t="shared" si="1"/>
        <v>0</v>
      </c>
      <c r="L50" s="307" t="str">
        <f t="shared" si="2"/>
        <v/>
      </c>
    </row>
    <row r="51" spans="2:12">
      <c r="B51" s="325">
        <v>46</v>
      </c>
      <c r="C51" s="326"/>
      <c r="D51" s="327">
        <v>0</v>
      </c>
      <c r="E51" s="327">
        <v>0</v>
      </c>
      <c r="F51" s="327">
        <v>0</v>
      </c>
      <c r="G51" s="328"/>
      <c r="H51" s="328"/>
      <c r="I51" s="329">
        <f t="shared" si="0"/>
        <v>0</v>
      </c>
      <c r="J51" s="330">
        <f t="shared" si="1"/>
        <v>0</v>
      </c>
      <c r="L51" s="307" t="str">
        <f t="shared" si="2"/>
        <v/>
      </c>
    </row>
    <row r="52" spans="2:12">
      <c r="B52" s="320">
        <v>47</v>
      </c>
      <c r="C52" s="321"/>
      <c r="D52" s="286">
        <v>0</v>
      </c>
      <c r="E52" s="286">
        <v>0</v>
      </c>
      <c r="F52" s="286">
        <v>0</v>
      </c>
      <c r="G52" s="322"/>
      <c r="H52" s="322"/>
      <c r="I52" s="323">
        <f t="shared" si="0"/>
        <v>0</v>
      </c>
      <c r="J52" s="324">
        <f t="shared" si="1"/>
        <v>0</v>
      </c>
      <c r="L52" s="307" t="str">
        <f t="shared" si="2"/>
        <v/>
      </c>
    </row>
    <row r="53" spans="2:12">
      <c r="B53" s="325">
        <v>48</v>
      </c>
      <c r="C53" s="326"/>
      <c r="D53" s="327">
        <v>0</v>
      </c>
      <c r="E53" s="327">
        <v>0</v>
      </c>
      <c r="F53" s="327">
        <v>0</v>
      </c>
      <c r="G53" s="328"/>
      <c r="H53" s="328"/>
      <c r="I53" s="329">
        <f t="shared" si="0"/>
        <v>0</v>
      </c>
      <c r="J53" s="330">
        <f t="shared" si="1"/>
        <v>0</v>
      </c>
      <c r="L53" s="307" t="str">
        <f t="shared" si="2"/>
        <v/>
      </c>
    </row>
    <row r="54" spans="2:12">
      <c r="B54" s="320">
        <v>49</v>
      </c>
      <c r="C54" s="321"/>
      <c r="D54" s="286">
        <v>0</v>
      </c>
      <c r="E54" s="286">
        <v>0</v>
      </c>
      <c r="F54" s="286">
        <v>0</v>
      </c>
      <c r="G54" s="322"/>
      <c r="H54" s="322"/>
      <c r="I54" s="323">
        <f t="shared" si="0"/>
        <v>0</v>
      </c>
      <c r="J54" s="324">
        <f t="shared" si="1"/>
        <v>0</v>
      </c>
      <c r="L54" s="307" t="str">
        <f t="shared" si="2"/>
        <v/>
      </c>
    </row>
    <row r="55" spans="2:12">
      <c r="B55" s="325">
        <v>50</v>
      </c>
      <c r="C55" s="326"/>
      <c r="D55" s="327">
        <v>0</v>
      </c>
      <c r="E55" s="327">
        <v>0</v>
      </c>
      <c r="F55" s="327">
        <v>0</v>
      </c>
      <c r="G55" s="328"/>
      <c r="H55" s="328"/>
      <c r="I55" s="329">
        <f t="shared" si="0"/>
        <v>0</v>
      </c>
      <c r="J55" s="330">
        <f t="shared" si="1"/>
        <v>0</v>
      </c>
      <c r="L55" s="307" t="str">
        <f t="shared" si="2"/>
        <v/>
      </c>
    </row>
    <row r="56" spans="2:12" ht="15" thickBot="1">
      <c r="B56" s="332"/>
      <c r="C56" s="333"/>
      <c r="D56" s="333"/>
      <c r="E56" s="334">
        <f>SUM(E6:E55)</f>
        <v>0</v>
      </c>
      <c r="F56" s="334"/>
      <c r="G56" s="333"/>
      <c r="H56" s="333"/>
      <c r="I56" s="335">
        <f>SUM(I6:I55)</f>
        <v>0</v>
      </c>
      <c r="J56" s="336">
        <f>SUM(J6:J55)</f>
        <v>0</v>
      </c>
    </row>
    <row r="57" spans="2:12" ht="15" thickTop="1">
      <c r="B57" s="311"/>
      <c r="C57" s="275"/>
      <c r="D57" s="275"/>
      <c r="E57" s="275"/>
      <c r="F57" s="275"/>
      <c r="G57" s="275"/>
      <c r="H57" s="275"/>
      <c r="I57" s="275"/>
      <c r="J57" s="312"/>
    </row>
    <row r="58" spans="2:12">
      <c r="B58" s="337" t="s">
        <v>288</v>
      </c>
      <c r="C58" s="275"/>
      <c r="D58" s="275"/>
      <c r="E58" s="275"/>
      <c r="F58" s="275"/>
      <c r="G58" s="275"/>
      <c r="H58" s="275"/>
      <c r="I58" s="275"/>
      <c r="J58" s="338" t="str">
        <f>IF(J56+I56=E56,"","ERROR: Sums Do Not Equal")</f>
        <v/>
      </c>
    </row>
    <row r="59" spans="2:12" ht="6.75" customHeight="1">
      <c r="B59" s="339"/>
      <c r="C59" s="297"/>
      <c r="D59" s="297"/>
      <c r="E59" s="297"/>
      <c r="F59" s="297"/>
      <c r="G59" s="297"/>
      <c r="H59" s="297"/>
      <c r="I59" s="297"/>
      <c r="J59" s="340"/>
    </row>
    <row r="60" spans="2:12" ht="4.5" customHeight="1"/>
    <row r="124" spans="3:3">
      <c r="C124" s="341">
        <v>0</v>
      </c>
    </row>
    <row r="125" spans="3:3">
      <c r="C125" s="342">
        <v>1</v>
      </c>
    </row>
    <row r="126" spans="3:3">
      <c r="C126" s="342">
        <v>2</v>
      </c>
    </row>
    <row r="127" spans="3:3">
      <c r="C127" s="342">
        <v>3</v>
      </c>
    </row>
    <row r="128" spans="3:3">
      <c r="C128" s="342">
        <v>4</v>
      </c>
    </row>
    <row r="129" spans="3:3">
      <c r="C129" s="342">
        <v>5</v>
      </c>
    </row>
    <row r="130" spans="3:3">
      <c r="C130" s="342">
        <v>6</v>
      </c>
    </row>
    <row r="131" spans="3:3">
      <c r="C131" s="342">
        <v>7</v>
      </c>
    </row>
    <row r="132" spans="3:3">
      <c r="C132" s="342">
        <v>8</v>
      </c>
    </row>
    <row r="133" spans="3:3">
      <c r="C133" s="342">
        <v>9</v>
      </c>
    </row>
    <row r="134" spans="3:3">
      <c r="C134" s="342">
        <v>10</v>
      </c>
    </row>
    <row r="135" spans="3:3">
      <c r="C135" s="342">
        <v>11</v>
      </c>
    </row>
    <row r="136" spans="3:3">
      <c r="C136" s="342">
        <v>12</v>
      </c>
    </row>
    <row r="137" spans="3:3">
      <c r="C137" s="342">
        <v>13</v>
      </c>
    </row>
    <row r="138" spans="3:3">
      <c r="C138" s="342">
        <v>14</v>
      </c>
    </row>
    <row r="139" spans="3:3">
      <c r="C139" s="342">
        <v>15</v>
      </c>
    </row>
    <row r="140" spans="3:3">
      <c r="C140" s="342">
        <v>16</v>
      </c>
    </row>
    <row r="141" spans="3:3">
      <c r="C141" s="342">
        <v>17</v>
      </c>
    </row>
    <row r="142" spans="3:3">
      <c r="C142" s="342">
        <v>18</v>
      </c>
    </row>
    <row r="143" spans="3:3">
      <c r="C143" s="342">
        <v>19</v>
      </c>
    </row>
    <row r="144" spans="3:3">
      <c r="C144" s="342">
        <v>20</v>
      </c>
    </row>
    <row r="145" spans="3:3">
      <c r="C145" s="342"/>
    </row>
    <row r="146" spans="3:3">
      <c r="C146" s="342"/>
    </row>
    <row r="147" spans="3:3">
      <c r="C147" s="342"/>
    </row>
    <row r="148" spans="3:3">
      <c r="C148" s="342"/>
    </row>
    <row r="149" spans="3:3">
      <c r="C149" s="342"/>
    </row>
  </sheetData>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view="pageBreakPreview" zoomScaleNormal="100" zoomScaleSheetLayoutView="100" workbookViewId="0">
      <selection activeCell="B5" sqref="B5:B6"/>
    </sheetView>
  </sheetViews>
  <sheetFormatPr defaultColWidth="9.140625" defaultRowHeight="14.45"/>
  <cols>
    <col min="1" max="1" width="2.42578125" style="343" customWidth="1"/>
    <col min="2" max="2" width="47.140625" style="343" customWidth="1"/>
    <col min="3" max="3" width="0.85546875" style="343" customWidth="1"/>
    <col min="4" max="16384" width="9.140625" style="343"/>
  </cols>
  <sheetData>
    <row r="1" spans="2:9" ht="7.5" customHeight="1" thickBot="1"/>
    <row r="2" spans="2:9">
      <c r="B2" s="344" t="s">
        <v>289</v>
      </c>
      <c r="C2" s="345"/>
    </row>
    <row r="3" spans="2:9" ht="233.25" customHeight="1">
      <c r="B3" s="346" t="s">
        <v>290</v>
      </c>
      <c r="C3" s="345"/>
    </row>
    <row r="4" spans="2:9" ht="7.5" customHeight="1">
      <c r="B4" s="347"/>
      <c r="C4" s="345"/>
      <c r="D4" s="348"/>
      <c r="E4" s="348"/>
      <c r="F4" s="348"/>
      <c r="G4" s="348"/>
      <c r="H4" s="348"/>
      <c r="I4" s="348"/>
    </row>
    <row r="5" spans="2:9">
      <c r="B5" s="542" t="s">
        <v>291</v>
      </c>
      <c r="C5" s="345"/>
      <c r="D5" s="348"/>
      <c r="E5" s="348"/>
      <c r="F5" s="348"/>
      <c r="G5" s="348"/>
      <c r="H5" s="348"/>
      <c r="I5" s="348"/>
    </row>
    <row r="6" spans="2:9" ht="15" thickBot="1">
      <c r="B6" s="543"/>
      <c r="C6" s="345"/>
      <c r="D6" s="348"/>
      <c r="E6" s="348"/>
      <c r="F6" s="348"/>
      <c r="G6" s="348"/>
      <c r="H6" s="348"/>
      <c r="I6" s="348"/>
    </row>
    <row r="7" spans="2:9" ht="5.25" customHeight="1">
      <c r="B7" s="349"/>
      <c r="C7" s="345"/>
      <c r="D7" s="348"/>
      <c r="E7" s="348"/>
      <c r="F7" s="348"/>
      <c r="G7" s="348"/>
      <c r="H7" s="348"/>
      <c r="I7" s="348"/>
    </row>
    <row r="8" spans="2:9">
      <c r="B8" s="350"/>
      <c r="D8" s="348"/>
      <c r="E8" s="348"/>
      <c r="F8" s="348"/>
      <c r="G8" s="348"/>
      <c r="H8" s="348"/>
      <c r="I8" s="348"/>
    </row>
    <row r="9" spans="2:9">
      <c r="B9" s="350"/>
      <c r="D9" s="348"/>
      <c r="E9" s="348"/>
      <c r="F9" s="348"/>
      <c r="G9" s="348"/>
      <c r="H9" s="348"/>
      <c r="I9" s="348"/>
    </row>
    <row r="10" spans="2:9">
      <c r="B10" s="350"/>
      <c r="D10" s="348"/>
      <c r="E10" s="348"/>
      <c r="F10" s="348"/>
      <c r="G10" s="348"/>
      <c r="H10" s="348"/>
      <c r="I10" s="348"/>
    </row>
    <row r="11" spans="2:9">
      <c r="B11" s="350"/>
      <c r="D11" s="348"/>
      <c r="E11" s="348"/>
      <c r="F11" s="348"/>
      <c r="G11" s="348"/>
      <c r="H11" s="348"/>
      <c r="I11" s="348"/>
    </row>
    <row r="12" spans="2:9">
      <c r="B12" s="350"/>
      <c r="D12" s="348"/>
      <c r="E12" s="348"/>
      <c r="F12" s="348"/>
      <c r="G12" s="348"/>
      <c r="H12" s="348"/>
      <c r="I12" s="348"/>
    </row>
    <row r="13" spans="2:9">
      <c r="B13" s="350"/>
      <c r="D13" s="348"/>
      <c r="E13" s="348"/>
      <c r="F13" s="348"/>
      <c r="G13" s="348"/>
      <c r="H13" s="348"/>
      <c r="I13" s="348"/>
    </row>
    <row r="14" spans="2:9">
      <c r="B14" s="350"/>
      <c r="D14" s="348"/>
      <c r="E14" s="348"/>
      <c r="F14" s="348"/>
      <c r="G14" s="348"/>
      <c r="H14" s="348"/>
      <c r="I14" s="348"/>
    </row>
    <row r="15" spans="2:9">
      <c r="B15" s="350"/>
      <c r="D15" s="348"/>
      <c r="E15" s="348"/>
      <c r="F15" s="348"/>
      <c r="G15" s="348"/>
      <c r="H15" s="348"/>
      <c r="I15" s="348"/>
    </row>
    <row r="16" spans="2:9">
      <c r="B16" s="350"/>
      <c r="D16" s="348"/>
      <c r="E16" s="348"/>
      <c r="F16" s="348"/>
      <c r="G16" s="348"/>
      <c r="H16" s="348"/>
      <c r="I16" s="348"/>
    </row>
    <row r="17" spans="2:9">
      <c r="B17" s="350"/>
      <c r="D17" s="348"/>
      <c r="E17" s="348"/>
      <c r="F17" s="348"/>
      <c r="G17" s="348"/>
      <c r="H17" s="348"/>
      <c r="I17" s="348"/>
    </row>
    <row r="18" spans="2:9">
      <c r="B18" s="350"/>
      <c r="D18" s="348"/>
      <c r="E18" s="348"/>
      <c r="F18" s="348"/>
      <c r="G18" s="348"/>
      <c r="H18" s="348"/>
      <c r="I18" s="348"/>
    </row>
    <row r="19" spans="2:9">
      <c r="B19" s="350"/>
      <c r="D19" s="348"/>
      <c r="E19" s="348"/>
      <c r="F19" s="348"/>
      <c r="G19" s="348"/>
      <c r="H19" s="348"/>
      <c r="I19" s="348"/>
    </row>
    <row r="20" spans="2:9">
      <c r="B20" s="350"/>
      <c r="D20" s="348"/>
      <c r="E20" s="348"/>
      <c r="F20" s="348"/>
      <c r="G20" s="348"/>
      <c r="H20" s="348"/>
      <c r="I20" s="348"/>
    </row>
    <row r="21" spans="2:9">
      <c r="B21" s="350"/>
    </row>
    <row r="22" spans="2:9">
      <c r="B22" s="350"/>
    </row>
  </sheetData>
  <mergeCells count="1">
    <mergeCell ref="B5:B6"/>
  </mergeCells>
  <hyperlinks>
    <hyperlink ref="B5:B6" r:id="rId1" display="https://www.gpo.gov/fdsys/pkg/CFR-2014-title2-vol1/pdf/CFR-2014-title2-vol1-sec200-68.pdf" xr:uid="{0E34F6C9-DF47-43FB-82F7-85D024353C92}"/>
    <hyperlink ref="B5" r:id="rId2" location="p-200.1(Modified%20Total%20Direct%20Cost%20(MTDC))" xr:uid="{316E05DE-EF6E-4BEC-A797-5FE27D010FEE}"/>
  </hyperlinks>
  <printOptions horizontalCentered="1"/>
  <pageMargins left="0.25" right="0.25" top="0.25" bottom="0.5" header="0.3" footer="0.3"/>
  <pageSetup fitToHeight="0" orientation="landscape" blackAndWhite="1" r:id="rId3"/>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view="pageBreakPreview" zoomScaleNormal="100" zoomScaleSheetLayoutView="100" workbookViewId="0">
      <selection activeCell="B2" sqref="B2"/>
    </sheetView>
  </sheetViews>
  <sheetFormatPr defaultColWidth="9.140625" defaultRowHeight="14.4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c r="A1" s="358" t="s">
        <v>60</v>
      </c>
      <c r="B1" s="429" t="s">
        <v>61</v>
      </c>
      <c r="C1" s="430"/>
      <c r="D1" s="431"/>
      <c r="E1" s="396" t="s">
        <v>62</v>
      </c>
      <c r="F1" s="397"/>
    </row>
    <row r="2" spans="1:7" ht="36" customHeight="1">
      <c r="A2" s="187" t="s">
        <v>63</v>
      </c>
      <c r="B2" s="212"/>
      <c r="C2" s="189" t="s">
        <v>64</v>
      </c>
      <c r="D2" s="214"/>
      <c r="E2" s="189" t="s">
        <v>65</v>
      </c>
      <c r="F2" s="215"/>
      <c r="G2" s="217" t="s">
        <v>66</v>
      </c>
    </row>
    <row r="3" spans="1:7" ht="36" customHeight="1">
      <c r="A3" s="188" t="s">
        <v>67</v>
      </c>
      <c r="B3" s="213" t="s">
        <v>68</v>
      </c>
      <c r="C3" s="188" t="s">
        <v>69</v>
      </c>
      <c r="D3" s="192"/>
      <c r="E3" s="187" t="s">
        <v>70</v>
      </c>
      <c r="F3" s="215">
        <v>2026</v>
      </c>
      <c r="G3" s="22"/>
    </row>
    <row r="4" spans="1:7" ht="20.25" customHeight="1">
      <c r="A4" s="400" t="s">
        <v>71</v>
      </c>
      <c r="B4" s="400"/>
      <c r="C4" s="400"/>
      <c r="D4" s="400"/>
      <c r="E4" s="190" t="s">
        <v>72</v>
      </c>
      <c r="F4" s="215" t="s">
        <v>73</v>
      </c>
      <c r="G4" s="193"/>
    </row>
    <row r="5" spans="1:7" ht="17.25" customHeight="1">
      <c r="A5" s="409" t="s">
        <v>74</v>
      </c>
      <c r="B5" s="410"/>
      <c r="C5" s="410"/>
      <c r="D5" s="411"/>
      <c r="E5" s="407" t="s">
        <v>75</v>
      </c>
      <c r="F5" s="408"/>
    </row>
    <row r="6" spans="1:7" ht="17.25" customHeight="1" thickBot="1">
      <c r="A6" s="412" t="s">
        <v>76</v>
      </c>
      <c r="B6" s="413"/>
      <c r="C6" s="413"/>
      <c r="D6" s="414"/>
      <c r="E6" s="415">
        <f>+E38</f>
        <v>0</v>
      </c>
      <c r="F6" s="416"/>
    </row>
    <row r="7" spans="1:7" ht="24" customHeight="1" thickBot="1">
      <c r="A7" s="401" t="s">
        <v>77</v>
      </c>
      <c r="B7" s="402"/>
      <c r="C7" s="403"/>
      <c r="D7" s="404"/>
      <c r="E7" s="404"/>
      <c r="F7" s="405"/>
    </row>
    <row r="8" spans="1:7" ht="38.25" customHeight="1">
      <c r="A8" s="398" t="s">
        <v>78</v>
      </c>
      <c r="B8" s="399"/>
      <c r="C8" s="398" t="s">
        <v>79</v>
      </c>
      <c r="D8" s="399"/>
      <c r="E8" s="417" t="s">
        <v>80</v>
      </c>
      <c r="F8" s="418"/>
    </row>
    <row r="9" spans="1:7" ht="18.95" customHeight="1">
      <c r="A9" s="388" t="s">
        <v>81</v>
      </c>
      <c r="B9" s="388"/>
      <c r="C9" s="394">
        <v>200.43</v>
      </c>
      <c r="D9" s="394"/>
      <c r="E9" s="406">
        <f>+Personnel!G136</f>
        <v>0</v>
      </c>
      <c r="F9" s="406"/>
    </row>
    <row r="10" spans="1:7" ht="18.95" customHeight="1">
      <c r="A10" s="388" t="s">
        <v>82</v>
      </c>
      <c r="B10" s="388"/>
      <c r="C10" s="395">
        <v>200.43100000000001</v>
      </c>
      <c r="D10" s="395"/>
      <c r="E10" s="406">
        <f>+'Fringe Benefits'!E135</f>
        <v>0</v>
      </c>
      <c r="F10" s="406"/>
    </row>
    <row r="11" spans="1:7" ht="18.95" customHeight="1">
      <c r="A11" s="388" t="s">
        <v>83</v>
      </c>
      <c r="B11" s="388"/>
      <c r="C11" s="395">
        <v>200.47399999999999</v>
      </c>
      <c r="D11" s="395"/>
      <c r="E11" s="406">
        <f>+Travel!G135</f>
        <v>0</v>
      </c>
      <c r="F11" s="406"/>
    </row>
    <row r="12" spans="1:7" ht="18.95" hidden="1" customHeight="1">
      <c r="A12" s="388" t="s">
        <v>84</v>
      </c>
      <c r="B12" s="388"/>
      <c r="C12" s="395">
        <v>200.43899999999999</v>
      </c>
      <c r="D12" s="395"/>
      <c r="E12" s="406" t="e">
        <f>+#REF!</f>
        <v>#REF!</v>
      </c>
      <c r="F12" s="406"/>
    </row>
    <row r="13" spans="1:7" ht="18.95" customHeight="1">
      <c r="A13" s="388" t="s">
        <v>85</v>
      </c>
      <c r="B13" s="388"/>
      <c r="C13" s="395">
        <v>200.94</v>
      </c>
      <c r="D13" s="395"/>
      <c r="E13" s="406">
        <f>+Supplies!D134</f>
        <v>0</v>
      </c>
      <c r="F13" s="406"/>
    </row>
    <row r="14" spans="1:7" ht="18.95" customHeight="1">
      <c r="A14" s="388" t="s">
        <v>86</v>
      </c>
      <c r="B14" s="388"/>
      <c r="C14" s="395" t="s">
        <v>87</v>
      </c>
      <c r="D14" s="395"/>
      <c r="E14" s="406">
        <f>+'Contractual Services'!C137</f>
        <v>0</v>
      </c>
      <c r="F14" s="406"/>
    </row>
    <row r="15" spans="1:7" ht="18.95" customHeight="1">
      <c r="A15" s="388" t="s">
        <v>88</v>
      </c>
      <c r="B15" s="388"/>
      <c r="C15" s="395">
        <v>200.459</v>
      </c>
      <c r="D15" s="395"/>
      <c r="E15" s="406">
        <f>+Consultant!G407+Consultant!G134</f>
        <v>0</v>
      </c>
      <c r="F15" s="406"/>
    </row>
    <row r="16" spans="1:7" ht="18.95" hidden="1" customHeight="1">
      <c r="A16" s="390" t="s">
        <v>89</v>
      </c>
      <c r="B16" s="390"/>
      <c r="C16" s="395"/>
      <c r="D16" s="395"/>
      <c r="E16" s="406" t="e">
        <f>+#REF!</f>
        <v>#REF!</v>
      </c>
      <c r="F16" s="406"/>
    </row>
    <row r="17" spans="1:6" ht="18.95" hidden="1" customHeight="1">
      <c r="A17" s="390" t="s">
        <v>90</v>
      </c>
      <c r="B17" s="390"/>
      <c r="C17" s="395">
        <v>200.465</v>
      </c>
      <c r="D17" s="395"/>
      <c r="E17" s="406" t="e">
        <f>+#REF!</f>
        <v>#REF!</v>
      </c>
      <c r="F17" s="406"/>
    </row>
    <row r="18" spans="1:6" ht="18.95" hidden="1" customHeight="1">
      <c r="A18" s="390" t="s">
        <v>91</v>
      </c>
      <c r="B18" s="390"/>
      <c r="C18" s="395">
        <v>200.87</v>
      </c>
      <c r="D18" s="395"/>
      <c r="E18" s="406" t="e">
        <f>+#REF!</f>
        <v>#REF!</v>
      </c>
      <c r="F18" s="406"/>
    </row>
    <row r="19" spans="1:6" ht="18.95" customHeight="1">
      <c r="A19" s="390" t="s">
        <v>92</v>
      </c>
      <c r="B19" s="390"/>
      <c r="C19" s="395"/>
      <c r="D19" s="395"/>
      <c r="E19" s="406">
        <f>+'Telecommunications '!F135</f>
        <v>0</v>
      </c>
      <c r="F19" s="406"/>
    </row>
    <row r="20" spans="1:6" ht="18.95" hidden="1" customHeight="1">
      <c r="A20" s="390" t="s">
        <v>93</v>
      </c>
      <c r="B20" s="390"/>
      <c r="C20" s="395">
        <v>200.47200000000001</v>
      </c>
      <c r="D20" s="395"/>
      <c r="E20" s="406" t="e">
        <f>+#REF!</f>
        <v>#REF!</v>
      </c>
      <c r="F20" s="406"/>
    </row>
    <row r="21" spans="1:6" ht="18.95" customHeight="1">
      <c r="A21" s="390" t="s">
        <v>94</v>
      </c>
      <c r="B21" s="390"/>
      <c r="C21" s="395" t="s">
        <v>95</v>
      </c>
      <c r="D21" s="395"/>
      <c r="E21" s="406">
        <f>+'Direct Administrative '!G135</f>
        <v>0</v>
      </c>
      <c r="F21" s="406"/>
    </row>
    <row r="22" spans="1:6" ht="18.95" customHeight="1">
      <c r="A22" s="390" t="s">
        <v>96</v>
      </c>
      <c r="B22" s="390"/>
      <c r="C22" s="395"/>
      <c r="D22" s="395"/>
      <c r="E22" s="406">
        <f>+'Miscellaneous (other) Costs '!F135</f>
        <v>0</v>
      </c>
      <c r="F22" s="406"/>
    </row>
    <row r="23" spans="1:6" ht="18.95" hidden="1" customHeight="1">
      <c r="A23" s="390" t="e">
        <f>+#REF!&amp;#REF!</f>
        <v>#REF!</v>
      </c>
      <c r="B23" s="390"/>
      <c r="C23" s="395"/>
      <c r="D23" s="395"/>
      <c r="E23" s="406" t="e">
        <f>+#REF!</f>
        <v>#REF!</v>
      </c>
      <c r="F23" s="406"/>
    </row>
    <row r="24" spans="1:6" ht="18.95" hidden="1" customHeight="1">
      <c r="A24" s="390" t="e">
        <f>+#REF!&amp;#REF!</f>
        <v>#REF!</v>
      </c>
      <c r="B24" s="390"/>
      <c r="C24" s="395"/>
      <c r="D24" s="395"/>
      <c r="E24" s="406" t="e">
        <f>+#REF!</f>
        <v>#REF!</v>
      </c>
      <c r="F24" s="406"/>
    </row>
    <row r="25" spans="1:6" ht="18.95" hidden="1" customHeight="1">
      <c r="A25" s="390" t="e">
        <f>+#REF!&amp;#REF!</f>
        <v>#REF!</v>
      </c>
      <c r="B25" s="390"/>
      <c r="C25" s="395"/>
      <c r="D25" s="395"/>
      <c r="E25" s="406" t="e">
        <f>+#REF!</f>
        <v>#REF!</v>
      </c>
      <c r="F25" s="406"/>
    </row>
    <row r="26" spans="1:6" ht="18.95" hidden="1" customHeight="1">
      <c r="A26" s="390" t="e">
        <f>+#REF!&amp;#REF!</f>
        <v>#REF!</v>
      </c>
      <c r="B26" s="390"/>
      <c r="C26" s="395"/>
      <c r="D26" s="395"/>
      <c r="E26" s="406" t="e">
        <f>+#REF!</f>
        <v>#REF!</v>
      </c>
      <c r="F26" s="406"/>
    </row>
    <row r="27" spans="1:6" ht="18.95" hidden="1" customHeight="1">
      <c r="A27" s="390" t="e">
        <f>+#REF!&amp;#REF!</f>
        <v>#REF!</v>
      </c>
      <c r="B27" s="390"/>
      <c r="C27" s="395"/>
      <c r="D27" s="395"/>
      <c r="E27" s="406" t="e">
        <f>+#REF!</f>
        <v>#REF!</v>
      </c>
      <c r="F27" s="406"/>
    </row>
    <row r="28" spans="1:6" ht="18.95" hidden="1" customHeight="1">
      <c r="A28" s="390" t="e">
        <f>+#REF!&amp;#REF!</f>
        <v>#REF!</v>
      </c>
      <c r="B28" s="390"/>
      <c r="C28" s="395"/>
      <c r="D28" s="395"/>
      <c r="E28" s="406" t="e">
        <f>+#REF!</f>
        <v>#REF!</v>
      </c>
      <c r="F28" s="406"/>
    </row>
    <row r="29" spans="1:6" ht="18.95" hidden="1" customHeight="1">
      <c r="A29" s="390" t="e">
        <f>+#REF!&amp;#REF!</f>
        <v>#REF!</v>
      </c>
      <c r="B29" s="390"/>
      <c r="C29" s="395"/>
      <c r="D29" s="395"/>
      <c r="E29" s="406" t="e">
        <f>+#REF!</f>
        <v>#REF!</v>
      </c>
      <c r="F29" s="406"/>
    </row>
    <row r="30" spans="1:6" ht="18.95" hidden="1" customHeight="1">
      <c r="A30" s="390" t="e">
        <f>+#REF!&amp;#REF!</f>
        <v>#REF!</v>
      </c>
      <c r="B30" s="390"/>
      <c r="C30" s="395"/>
      <c r="D30" s="395"/>
      <c r="E30" s="406" t="e">
        <f>+#REF!</f>
        <v>#REF!</v>
      </c>
      <c r="F30" s="406"/>
    </row>
    <row r="31" spans="1:6" ht="18.95" hidden="1" customHeight="1">
      <c r="A31" s="390" t="e">
        <f>+#REF!&amp;#REF!</f>
        <v>#REF!</v>
      </c>
      <c r="B31" s="390"/>
      <c r="C31" s="395"/>
      <c r="D31" s="395"/>
      <c r="E31" s="406" t="e">
        <f>+#REF!</f>
        <v>#REF!</v>
      </c>
      <c r="F31" s="406"/>
    </row>
    <row r="32" spans="1:6" ht="18.95" hidden="1" customHeight="1">
      <c r="A32" s="390" t="e">
        <f>+#REF!&amp;#REF!</f>
        <v>#REF!</v>
      </c>
      <c r="B32" s="390"/>
      <c r="C32" s="395"/>
      <c r="D32" s="395"/>
      <c r="E32" s="406" t="e">
        <f>+#REF!</f>
        <v>#REF!</v>
      </c>
      <c r="F32" s="406"/>
    </row>
    <row r="33" spans="1:6" ht="18.95" hidden="1" customHeight="1">
      <c r="A33" s="390" t="e">
        <f>+#REF!&amp;#REF!</f>
        <v>#REF!</v>
      </c>
      <c r="B33" s="390"/>
      <c r="C33" s="395"/>
      <c r="D33" s="395"/>
      <c r="E33" s="406" t="e">
        <f>+#REF!</f>
        <v>#REF!</v>
      </c>
      <c r="F33" s="406"/>
    </row>
    <row r="34" spans="1:6" ht="18.95" customHeight="1">
      <c r="A34" s="388" t="s">
        <v>97</v>
      </c>
      <c r="B34" s="388"/>
      <c r="C34" s="391">
        <v>200.41300000000001</v>
      </c>
      <c r="D34" s="391"/>
      <c r="E34" s="406">
        <f>SUBTOTAL(109,E9:F33)</f>
        <v>0</v>
      </c>
      <c r="F34" s="406"/>
    </row>
    <row r="35" spans="1:6" ht="23.25" customHeight="1">
      <c r="A35" s="389" t="s">
        <v>98</v>
      </c>
      <c r="B35" s="389"/>
      <c r="C35" s="392">
        <v>200.41399999999999</v>
      </c>
      <c r="D35" s="392"/>
      <c r="E35" s="406">
        <f>+'Indirect Costs '!D8</f>
        <v>0</v>
      </c>
      <c r="F35" s="406"/>
    </row>
    <row r="36" spans="1:6">
      <c r="A36" s="208" t="s">
        <v>99</v>
      </c>
      <c r="B36" s="209"/>
      <c r="C36" s="419"/>
      <c r="D36" s="420"/>
      <c r="E36" s="423"/>
      <c r="F36" s="424"/>
    </row>
    <row r="37" spans="1:6">
      <c r="A37" s="210" t="s">
        <v>100</v>
      </c>
      <c r="B37" s="211"/>
      <c r="C37" s="421"/>
      <c r="D37" s="422"/>
      <c r="E37" s="425"/>
      <c r="F37" s="426"/>
    </row>
    <row r="38" spans="1:6" ht="26.25" customHeight="1">
      <c r="A38" s="393" t="s">
        <v>101</v>
      </c>
      <c r="B38" s="393"/>
      <c r="C38" s="393"/>
      <c r="D38" s="393"/>
      <c r="E38" s="427">
        <f>(E34+E35)</f>
        <v>0</v>
      </c>
      <c r="F38" s="428"/>
    </row>
    <row r="39" spans="1:6" ht="17.25" customHeight="1">
      <c r="A39" s="8"/>
    </row>
    <row r="40" spans="1:6" ht="24" customHeight="1">
      <c r="A40" s="45"/>
      <c r="B40" s="45"/>
      <c r="C40" s="45"/>
      <c r="D40" s="45"/>
      <c r="E40" s="45"/>
    </row>
    <row r="41" spans="1:6">
      <c r="A41" s="8"/>
    </row>
    <row r="42" spans="1:6">
      <c r="A42" s="8"/>
    </row>
    <row r="43" spans="1:6">
      <c r="A43" s="8"/>
    </row>
    <row r="44" spans="1:6">
      <c r="A44" s="8"/>
    </row>
    <row r="45" spans="1:6">
      <c r="A45" s="8"/>
    </row>
    <row r="46" spans="1:6">
      <c r="A46" s="8"/>
    </row>
    <row r="47" spans="1:6">
      <c r="A47" s="8"/>
    </row>
    <row r="48" spans="1:6">
      <c r="A48" s="8"/>
    </row>
    <row r="49" spans="1:1">
      <c r="A49" s="8"/>
    </row>
    <row r="50" spans="1:1">
      <c r="A50" s="8"/>
    </row>
    <row r="51" spans="1:1">
      <c r="A51" s="8"/>
    </row>
    <row r="52" spans="1:1">
      <c r="A52" s="8"/>
    </row>
    <row r="53" spans="1:1">
      <c r="A53" s="8"/>
    </row>
    <row r="54" spans="1:1">
      <c r="A54" s="8"/>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row r="73" spans="1:1">
      <c r="A73" s="8"/>
    </row>
    <row r="74" spans="1:1">
      <c r="A74" s="8"/>
    </row>
    <row r="75" spans="1:1">
      <c r="A75" s="8"/>
    </row>
    <row r="76" spans="1:1">
      <c r="A76" s="8"/>
    </row>
    <row r="77" spans="1:1">
      <c r="A77" s="8"/>
    </row>
    <row r="78" spans="1:1">
      <c r="A78" s="8"/>
    </row>
    <row r="79" spans="1:1">
      <c r="A79" s="8"/>
    </row>
    <row r="80" spans="1:1">
      <c r="A80" s="8"/>
    </row>
    <row r="81" spans="1:1">
      <c r="A81" s="8"/>
    </row>
    <row r="82" spans="1:1">
      <c r="A82" s="8"/>
    </row>
    <row r="83" spans="1:1">
      <c r="A83" s="8"/>
    </row>
    <row r="84" spans="1:1">
      <c r="A84" s="8"/>
    </row>
    <row r="85" spans="1:1">
      <c r="A85" s="8"/>
    </row>
    <row r="86" spans="1:1">
      <c r="A86" s="8"/>
    </row>
    <row r="87" spans="1:1">
      <c r="A87" s="8"/>
    </row>
    <row r="88" spans="1:1">
      <c r="A88" s="8"/>
    </row>
    <row r="89" spans="1:1">
      <c r="A89" s="8"/>
    </row>
    <row r="90" spans="1:1">
      <c r="A90" s="8"/>
    </row>
    <row r="91" spans="1:1">
      <c r="A91" s="8"/>
    </row>
    <row r="92" spans="1:1">
      <c r="A92" s="8"/>
    </row>
    <row r="93" spans="1:1">
      <c r="A93" s="8"/>
    </row>
    <row r="94" spans="1:1">
      <c r="A94" s="8"/>
    </row>
    <row r="95" spans="1:1">
      <c r="A95" s="8"/>
    </row>
    <row r="96" spans="1:1">
      <c r="A96" s="8"/>
    </row>
    <row r="97" spans="1:1">
      <c r="A97" s="8"/>
    </row>
    <row r="98" spans="1:1">
      <c r="A98" s="8"/>
    </row>
    <row r="99" spans="1:1">
      <c r="A99" s="8"/>
    </row>
    <row r="100" spans="1:1">
      <c r="A100" s="8"/>
    </row>
    <row r="101" spans="1:1">
      <c r="A101" s="8"/>
    </row>
    <row r="102" spans="1:1">
      <c r="A102" s="8"/>
    </row>
    <row r="103" spans="1:1">
      <c r="A103" s="8"/>
    </row>
    <row r="104" spans="1:1">
      <c r="A104" s="8"/>
    </row>
    <row r="105" spans="1:1">
      <c r="A105" s="8"/>
    </row>
    <row r="106" spans="1:1">
      <c r="A106" s="8"/>
    </row>
    <row r="107" spans="1:1">
      <c r="A107" s="8"/>
    </row>
    <row r="108" spans="1:1">
      <c r="A108" s="8"/>
    </row>
    <row r="109" spans="1:1">
      <c r="A109" s="8"/>
    </row>
    <row r="110" spans="1:1">
      <c r="A110" s="8"/>
    </row>
    <row r="111" spans="1:1">
      <c r="A111" s="8"/>
    </row>
    <row r="112" spans="1:1">
      <c r="A112" s="8"/>
    </row>
    <row r="113" spans="1:1">
      <c r="A113" s="8"/>
    </row>
    <row r="114" spans="1:1">
      <c r="A114" s="8"/>
    </row>
    <row r="115" spans="1:1">
      <c r="A115" s="8"/>
    </row>
    <row r="116" spans="1:1">
      <c r="A116" s="8"/>
    </row>
    <row r="117" spans="1:1">
      <c r="A117" s="8"/>
    </row>
    <row r="118" spans="1:1">
      <c r="A118" s="8"/>
    </row>
    <row r="119" spans="1:1">
      <c r="A119" s="8"/>
    </row>
    <row r="120" spans="1:1">
      <c r="A120" s="8"/>
    </row>
    <row r="121" spans="1:1">
      <c r="A121" s="8"/>
    </row>
    <row r="122" spans="1:1">
      <c r="A122" s="8"/>
    </row>
    <row r="123" spans="1:1">
      <c r="A123" s="8"/>
    </row>
    <row r="124" spans="1:1">
      <c r="A124" s="8"/>
    </row>
    <row r="125" spans="1:1">
      <c r="A125" s="8"/>
    </row>
    <row r="126" spans="1:1">
      <c r="A126" s="8"/>
    </row>
    <row r="127" spans="1:1">
      <c r="A127" s="8"/>
    </row>
    <row r="128" spans="1:1">
      <c r="A128" s="8"/>
    </row>
    <row r="129" spans="1:1">
      <c r="A129" s="8"/>
    </row>
    <row r="130" spans="1:1">
      <c r="A130" s="8"/>
    </row>
    <row r="131" spans="1:1">
      <c r="A131" s="8"/>
    </row>
    <row r="132" spans="1:1">
      <c r="A132" s="8"/>
    </row>
    <row r="133" spans="1:1">
      <c r="A133" s="8"/>
    </row>
    <row r="134" spans="1:1">
      <c r="A134" s="8"/>
    </row>
    <row r="135" spans="1:1">
      <c r="A135" s="8"/>
    </row>
    <row r="136" spans="1:1">
      <c r="A136" s="8"/>
    </row>
    <row r="137" spans="1:1">
      <c r="A137" s="8"/>
    </row>
    <row r="138" spans="1:1">
      <c r="A138" s="8"/>
    </row>
  </sheetData>
  <sheetProtection algorithmName="SHA-512" hashValue="8XSlMLrth45nKXJ6ATe+ftOUxklglWHBwHBfb4iOGB87KrHrE5dK3WBkNA1ySusuIsFRomoR3qHI9d491UVWnA==" saltValue="BzcFi8VtoDyhj1dyZa+Y1g==" spinCount="100000" sheet="1" objects="1" scenarios="1"/>
  <autoFilter ref="A8:B38" xr:uid="{00000000-0001-0000-0100-000000000000}">
    <filterColumn colId="0" showButton="0">
      <filters>
        <filter val="1. Personnel (Salaries &amp; Wages)"/>
        <filter val="11. Telecommunications"/>
        <filter val="13. Direct Administrative costs"/>
        <filter val="14. Miscellaneous Costs"/>
        <filter val="16. Total Direct Costs (lines 1-15)"/>
        <filter val="17.  Indirect Costs* (see below)"/>
        <filter val="18. Total Costs State Grant Funds  (16 &amp;17)"/>
        <filter val="2. Fringe Benefits"/>
        <filter val="3. Travel"/>
        <filter val="5. Supplies"/>
        <filter val="6. Contractual Services  &amp; Subawards"/>
        <filter val="7. Consultant (Professional Services)"/>
        <filter val="Base:"/>
        <filter val="Rate:"/>
      </filters>
    </filterColumn>
  </autoFilter>
  <mergeCells count="96">
    <mergeCell ref="C32:D32"/>
    <mergeCell ref="E32:F32"/>
    <mergeCell ref="A33:B33"/>
    <mergeCell ref="C33:D33"/>
    <mergeCell ref="E33:F33"/>
    <mergeCell ref="C30:D30"/>
    <mergeCell ref="E30:F30"/>
    <mergeCell ref="A31:B31"/>
    <mergeCell ref="C31:D31"/>
    <mergeCell ref="E31:F31"/>
    <mergeCell ref="C29:D29"/>
    <mergeCell ref="E29:F29"/>
    <mergeCell ref="A24:B24"/>
    <mergeCell ref="C24:D24"/>
    <mergeCell ref="E24:F24"/>
    <mergeCell ref="A25:B25"/>
    <mergeCell ref="C25:D25"/>
    <mergeCell ref="E25:F25"/>
    <mergeCell ref="A26:B26"/>
    <mergeCell ref="C26:D26"/>
    <mergeCell ref="E26:F26"/>
    <mergeCell ref="A27:B27"/>
    <mergeCell ref="C27:D27"/>
    <mergeCell ref="E27:F27"/>
    <mergeCell ref="C36:D37"/>
    <mergeCell ref="E36:F37"/>
    <mergeCell ref="E38:F38"/>
    <mergeCell ref="B1:D1"/>
    <mergeCell ref="E22:F22"/>
    <mergeCell ref="E23:F23"/>
    <mergeCell ref="E28:F28"/>
    <mergeCell ref="E34:F34"/>
    <mergeCell ref="E35:F35"/>
    <mergeCell ref="E17:F17"/>
    <mergeCell ref="E18:F18"/>
    <mergeCell ref="E19:F19"/>
    <mergeCell ref="E20:F20"/>
    <mergeCell ref="E21:F21"/>
    <mergeCell ref="E12:F12"/>
    <mergeCell ref="E13:F13"/>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16:B16"/>
    <mergeCell ref="A7:F7"/>
    <mergeCell ref="C34:D34"/>
    <mergeCell ref="C35:D35"/>
    <mergeCell ref="A38:D38"/>
    <mergeCell ref="C9:D9"/>
    <mergeCell ref="C10:D10"/>
    <mergeCell ref="C11:D11"/>
    <mergeCell ref="C12:D12"/>
    <mergeCell ref="C13:D13"/>
    <mergeCell ref="C14:D14"/>
    <mergeCell ref="C15:D15"/>
    <mergeCell ref="C16:D16"/>
    <mergeCell ref="C17:D17"/>
    <mergeCell ref="C18:D18"/>
    <mergeCell ref="C19:D19"/>
    <mergeCell ref="C20:D20"/>
    <mergeCell ref="C21:D21"/>
    <mergeCell ref="A34:B34"/>
    <mergeCell ref="A35:B35"/>
    <mergeCell ref="A17:B17"/>
    <mergeCell ref="A18:B18"/>
    <mergeCell ref="A19:B19"/>
    <mergeCell ref="A20:B20"/>
    <mergeCell ref="A21:B21"/>
    <mergeCell ref="A29:B29"/>
    <mergeCell ref="A30:B30"/>
    <mergeCell ref="A32:B32"/>
  </mergeCells>
  <conditionalFormatting sqref="E36:F37">
    <cfRule type="containsText" dxfId="9" priority="1"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view="pageBreakPreview" zoomScaleNormal="100" zoomScaleSheetLayoutView="100" workbookViewId="0">
      <selection sqref="A1:C1"/>
    </sheetView>
  </sheetViews>
  <sheetFormatPr defaultColWidth="9.140625" defaultRowHeight="14.45"/>
  <cols>
    <col min="1" max="1" width="65.28515625" style="8" customWidth="1"/>
    <col min="2" max="4" width="20.140625" style="8" customWidth="1"/>
    <col min="5" max="5" width="2.28515625" style="8" customWidth="1"/>
    <col min="6" max="6" width="47.140625" style="243" bestFit="1" customWidth="1"/>
    <col min="7" max="16384" width="9.140625" style="8"/>
  </cols>
  <sheetData>
    <row r="1" spans="1:6" ht="20.25" customHeight="1">
      <c r="A1" s="504" t="s">
        <v>167</v>
      </c>
      <c r="B1" s="504"/>
      <c r="C1" s="504"/>
      <c r="D1" s="8">
        <f>+'Section A'!B2</f>
        <v>0</v>
      </c>
      <c r="F1" s="240" t="s">
        <v>292</v>
      </c>
    </row>
    <row r="2" spans="1:6" ht="39" customHeight="1">
      <c r="A2" s="518" t="s">
        <v>293</v>
      </c>
      <c r="B2" s="518"/>
      <c r="C2" s="518"/>
      <c r="D2" s="518"/>
      <c r="E2" s="16"/>
      <c r="F2" s="241"/>
    </row>
    <row r="3" spans="1:6">
      <c r="A3" s="23" t="s">
        <v>294</v>
      </c>
      <c r="B3" s="24" t="s">
        <v>295</v>
      </c>
      <c r="C3" s="25" t="s">
        <v>296</v>
      </c>
      <c r="D3" s="26" t="s">
        <v>297</v>
      </c>
      <c r="F3" s="242"/>
    </row>
    <row r="4" spans="1:6" ht="21.75" customHeight="1">
      <c r="A4" s="55" t="s">
        <v>298</v>
      </c>
      <c r="B4" s="75">
        <f>+Personnel!G136</f>
        <v>0</v>
      </c>
      <c r="C4" s="76">
        <f>+Personnel!G268</f>
        <v>0</v>
      </c>
      <c r="D4" s="76">
        <f>+B4+C4</f>
        <v>0</v>
      </c>
      <c r="E4" s="56"/>
      <c r="F4" s="242"/>
    </row>
    <row r="5" spans="1:6" ht="21.75" customHeight="1">
      <c r="A5" s="55" t="s">
        <v>82</v>
      </c>
      <c r="B5" s="75">
        <f>+'Fringe Benefits'!E135</f>
        <v>0</v>
      </c>
      <c r="C5" s="76">
        <f>+'Fringe Benefits'!E267</f>
        <v>0</v>
      </c>
      <c r="D5" s="76">
        <f t="shared" ref="D5:D29" si="0">+B5+C5</f>
        <v>0</v>
      </c>
      <c r="E5" s="56"/>
      <c r="F5" s="242"/>
    </row>
    <row r="6" spans="1:6" ht="21.75" customHeight="1">
      <c r="A6" s="55" t="s">
        <v>83</v>
      </c>
      <c r="B6" s="75">
        <f>+Travel!G135</f>
        <v>0</v>
      </c>
      <c r="C6" s="76">
        <f>+Travel!G267</f>
        <v>0</v>
      </c>
      <c r="D6" s="76">
        <f t="shared" si="0"/>
        <v>0</v>
      </c>
      <c r="E6" s="56"/>
      <c r="F6" s="242"/>
    </row>
    <row r="7" spans="1:6" ht="21.75" hidden="1" customHeight="1">
      <c r="A7" s="55" t="s">
        <v>84</v>
      </c>
      <c r="B7" s="75" t="e">
        <f>+#REF!</f>
        <v>#REF!</v>
      </c>
      <c r="C7" s="76" t="e">
        <f>+#REF!</f>
        <v>#REF!</v>
      </c>
      <c r="D7" s="76" t="e">
        <f t="shared" si="0"/>
        <v>#REF!</v>
      </c>
      <c r="E7" s="56"/>
      <c r="F7" s="242"/>
    </row>
    <row r="8" spans="1:6" ht="21.75" customHeight="1">
      <c r="A8" s="55" t="s">
        <v>85</v>
      </c>
      <c r="B8" s="75">
        <f>+Supplies!D134</f>
        <v>0</v>
      </c>
      <c r="C8" s="76">
        <f>+Supplies!D266</f>
        <v>0</v>
      </c>
      <c r="D8" s="76">
        <f t="shared" si="0"/>
        <v>0</v>
      </c>
      <c r="E8" s="56"/>
      <c r="F8" s="242"/>
    </row>
    <row r="9" spans="1:6" ht="21.75" customHeight="1">
      <c r="A9" s="55" t="s">
        <v>299</v>
      </c>
      <c r="B9" s="75">
        <f>+'Contractual Services'!C137</f>
        <v>0</v>
      </c>
      <c r="C9" s="76">
        <f>+'Contractual Services'!C269</f>
        <v>0</v>
      </c>
      <c r="D9" s="76">
        <f t="shared" si="0"/>
        <v>0</v>
      </c>
      <c r="E9" s="56"/>
      <c r="F9" s="242"/>
    </row>
    <row r="10" spans="1:6" ht="21.75" customHeight="1">
      <c r="A10" s="55" t="s">
        <v>88</v>
      </c>
      <c r="B10" s="75">
        <f>+Consultant!G134+Consultant!G407</f>
        <v>0</v>
      </c>
      <c r="C10" s="76">
        <f>+Consultant!G266+Consultant!G539</f>
        <v>0</v>
      </c>
      <c r="D10" s="76">
        <f t="shared" si="0"/>
        <v>0</v>
      </c>
      <c r="E10" s="56"/>
      <c r="F10" s="242"/>
    </row>
    <row r="11" spans="1:6" ht="21.75" hidden="1" customHeight="1">
      <c r="A11" s="21" t="s">
        <v>89</v>
      </c>
      <c r="B11" s="75" t="e">
        <f>+#REF!</f>
        <v>#REF!</v>
      </c>
      <c r="C11" s="76" t="e">
        <f>+#REF!</f>
        <v>#REF!</v>
      </c>
      <c r="D11" s="76" t="e">
        <f t="shared" si="0"/>
        <v>#REF!</v>
      </c>
      <c r="E11" s="56"/>
      <c r="F11" s="242"/>
    </row>
    <row r="12" spans="1:6" ht="21.75" hidden="1" customHeight="1">
      <c r="A12" s="55" t="s">
        <v>90</v>
      </c>
      <c r="B12" s="75" t="e">
        <f>+#REF!</f>
        <v>#REF!</v>
      </c>
      <c r="C12" s="76" t="e">
        <f>+#REF!</f>
        <v>#REF!</v>
      </c>
      <c r="D12" s="76" t="e">
        <f t="shared" si="0"/>
        <v>#REF!</v>
      </c>
      <c r="E12" s="56"/>
      <c r="F12" s="242"/>
    </row>
    <row r="13" spans="1:6" ht="21.75" hidden="1" customHeight="1">
      <c r="A13" s="55" t="s">
        <v>300</v>
      </c>
      <c r="B13" s="75" t="e">
        <f>+#REF!</f>
        <v>#REF!</v>
      </c>
      <c r="C13" s="76" t="e">
        <f>+#REF!</f>
        <v>#REF!</v>
      </c>
      <c r="D13" s="76" t="e">
        <f t="shared" si="0"/>
        <v>#REF!</v>
      </c>
      <c r="E13" s="56"/>
      <c r="F13" s="242"/>
    </row>
    <row r="14" spans="1:6" ht="21.75" customHeight="1">
      <c r="A14" s="55" t="s">
        <v>92</v>
      </c>
      <c r="B14" s="75">
        <f>+'Telecommunications '!F135</f>
        <v>0</v>
      </c>
      <c r="C14" s="76">
        <f>+'Telecommunications '!F267</f>
        <v>0</v>
      </c>
      <c r="D14" s="76">
        <f t="shared" si="0"/>
        <v>0</v>
      </c>
      <c r="E14" s="57"/>
      <c r="F14" s="242"/>
    </row>
    <row r="15" spans="1:6" ht="21.75" hidden="1" customHeight="1">
      <c r="A15" s="55" t="s">
        <v>301</v>
      </c>
      <c r="B15" s="75" t="e">
        <f>+#REF!</f>
        <v>#REF!</v>
      </c>
      <c r="C15" s="76" t="e">
        <f>+#REF!</f>
        <v>#REF!</v>
      </c>
      <c r="D15" s="76" t="e">
        <f t="shared" si="0"/>
        <v>#REF!</v>
      </c>
      <c r="E15" s="57"/>
      <c r="F15" s="242"/>
    </row>
    <row r="16" spans="1:6" ht="21.75" customHeight="1">
      <c r="A16" s="55" t="s">
        <v>302</v>
      </c>
      <c r="B16" s="75">
        <f>+'Direct Administrative '!G135</f>
        <v>0</v>
      </c>
      <c r="C16" s="76">
        <f>+'Direct Administrative '!G267</f>
        <v>0</v>
      </c>
      <c r="D16" s="76">
        <f t="shared" si="0"/>
        <v>0</v>
      </c>
      <c r="E16" s="57"/>
      <c r="F16" s="242"/>
    </row>
    <row r="17" spans="1:7" ht="21.75" customHeight="1">
      <c r="A17" s="55" t="s">
        <v>303</v>
      </c>
      <c r="B17" s="75">
        <f>+'Miscellaneous (other) Costs '!F135</f>
        <v>0</v>
      </c>
      <c r="C17" s="76">
        <f>+'Miscellaneous (other) Costs '!F267</f>
        <v>0</v>
      </c>
      <c r="D17" s="76">
        <f t="shared" si="0"/>
        <v>0</v>
      </c>
      <c r="E17" s="57"/>
      <c r="F17" s="242"/>
    </row>
    <row r="18" spans="1:7" ht="21.75" hidden="1" customHeight="1">
      <c r="A18" s="55" t="e">
        <f>#REF! &amp;#REF!</f>
        <v>#REF!</v>
      </c>
      <c r="B18" s="75" t="e">
        <f>+#REF!</f>
        <v>#REF!</v>
      </c>
      <c r="C18" s="76" t="e">
        <f>+#REF!</f>
        <v>#REF!</v>
      </c>
      <c r="D18" s="76" t="e">
        <f t="shared" si="0"/>
        <v>#REF!</v>
      </c>
      <c r="E18" s="57"/>
      <c r="F18" s="242"/>
    </row>
    <row r="19" spans="1:7" ht="21.75" hidden="1" customHeight="1">
      <c r="A19" s="55" t="e">
        <f>#REF! &amp;#REF!</f>
        <v>#REF!</v>
      </c>
      <c r="B19" s="75" t="e">
        <f>+#REF!</f>
        <v>#REF!</v>
      </c>
      <c r="C19" s="76" t="e">
        <f>+#REF!</f>
        <v>#REF!</v>
      </c>
      <c r="D19" s="76" t="e">
        <f t="shared" si="0"/>
        <v>#REF!</v>
      </c>
      <c r="E19" s="57"/>
      <c r="F19" s="242"/>
    </row>
    <row r="20" spans="1:7" ht="21.75" hidden="1" customHeight="1">
      <c r="A20" s="55" t="e">
        <f>#REF! &amp;#REF!</f>
        <v>#REF!</v>
      </c>
      <c r="B20" s="75" t="e">
        <f>+#REF!</f>
        <v>#REF!</v>
      </c>
      <c r="C20" s="76" t="e">
        <f>+#REF!</f>
        <v>#REF!</v>
      </c>
      <c r="D20" s="76" t="e">
        <f t="shared" si="0"/>
        <v>#REF!</v>
      </c>
      <c r="E20" s="57"/>
      <c r="F20" s="242"/>
    </row>
    <row r="21" spans="1:7" ht="21.75" hidden="1" customHeight="1">
      <c r="A21" s="55" t="e">
        <f>#REF! &amp;#REF!</f>
        <v>#REF!</v>
      </c>
      <c r="B21" s="75" t="e">
        <f>+#REF!</f>
        <v>#REF!</v>
      </c>
      <c r="C21" s="76" t="e">
        <f>+#REF!</f>
        <v>#REF!</v>
      </c>
      <c r="D21" s="76" t="e">
        <f t="shared" si="0"/>
        <v>#REF!</v>
      </c>
      <c r="E21" s="57"/>
      <c r="F21" s="242"/>
    </row>
    <row r="22" spans="1:7" ht="21.75" hidden="1" customHeight="1">
      <c r="A22" s="55" t="e">
        <f>#REF! &amp;#REF!</f>
        <v>#REF!</v>
      </c>
      <c r="B22" s="75" t="e">
        <f>+#REF!</f>
        <v>#REF!</v>
      </c>
      <c r="C22" s="76" t="e">
        <f>+#REF!</f>
        <v>#REF!</v>
      </c>
      <c r="D22" s="76" t="e">
        <f t="shared" si="0"/>
        <v>#REF!</v>
      </c>
      <c r="E22" s="57"/>
      <c r="F22" s="242"/>
    </row>
    <row r="23" spans="1:7" ht="21.75" hidden="1" customHeight="1">
      <c r="A23" s="55" t="e">
        <f>#REF! &amp;#REF!</f>
        <v>#REF!</v>
      </c>
      <c r="B23" s="75" t="e">
        <f>+#REF!</f>
        <v>#REF!</v>
      </c>
      <c r="C23" s="76" t="e">
        <f>+#REF!</f>
        <v>#REF!</v>
      </c>
      <c r="D23" s="76" t="e">
        <f t="shared" si="0"/>
        <v>#REF!</v>
      </c>
      <c r="E23" s="57"/>
      <c r="F23" s="242"/>
    </row>
    <row r="24" spans="1:7" ht="21.75" hidden="1" customHeight="1">
      <c r="A24" s="55" t="e">
        <f>#REF! &amp;#REF!</f>
        <v>#REF!</v>
      </c>
      <c r="B24" s="75" t="e">
        <f>+#REF!</f>
        <v>#REF!</v>
      </c>
      <c r="C24" s="76" t="e">
        <f>+#REF!</f>
        <v>#REF!</v>
      </c>
      <c r="D24" s="76" t="e">
        <f t="shared" si="0"/>
        <v>#REF!</v>
      </c>
      <c r="E24" s="57"/>
      <c r="F24" s="242"/>
    </row>
    <row r="25" spans="1:7" ht="21.75" hidden="1" customHeight="1">
      <c r="A25" s="55" t="e">
        <f>#REF! &amp;#REF!</f>
        <v>#REF!</v>
      </c>
      <c r="B25" s="75" t="e">
        <f>+#REF!</f>
        <v>#REF!</v>
      </c>
      <c r="C25" s="76" t="e">
        <f>+#REF!</f>
        <v>#REF!</v>
      </c>
      <c r="D25" s="76" t="e">
        <f t="shared" si="0"/>
        <v>#REF!</v>
      </c>
      <c r="E25" s="57"/>
      <c r="F25" s="242"/>
    </row>
    <row r="26" spans="1:7" ht="21.75" hidden="1" customHeight="1">
      <c r="A26" s="55" t="e">
        <f>#REF! &amp;#REF!</f>
        <v>#REF!</v>
      </c>
      <c r="B26" s="75" t="e">
        <f>+#REF!</f>
        <v>#REF!</v>
      </c>
      <c r="C26" s="76" t="e">
        <f>+#REF!</f>
        <v>#REF!</v>
      </c>
      <c r="D26" s="76" t="e">
        <f t="shared" si="0"/>
        <v>#REF!</v>
      </c>
      <c r="E26" s="57"/>
      <c r="F26" s="242"/>
    </row>
    <row r="27" spans="1:7" ht="21.75" hidden="1" customHeight="1">
      <c r="A27" s="55" t="e">
        <f>#REF! &amp;#REF!</f>
        <v>#REF!</v>
      </c>
      <c r="B27" s="75" t="e">
        <f>+#REF!</f>
        <v>#REF!</v>
      </c>
      <c r="C27" s="76" t="e">
        <f>+#REF!</f>
        <v>#REF!</v>
      </c>
      <c r="D27" s="76" t="e">
        <f t="shared" si="0"/>
        <v>#REF!</v>
      </c>
      <c r="E27" s="57"/>
      <c r="F27" s="242"/>
    </row>
    <row r="28" spans="1:7" ht="21.75" hidden="1" customHeight="1">
      <c r="A28" s="55" t="e">
        <f>#REF! &amp;#REF!</f>
        <v>#REF!</v>
      </c>
      <c r="B28" s="75" t="e">
        <f>+#REF!</f>
        <v>#REF!</v>
      </c>
      <c r="C28" s="76" t="e">
        <f>+#REF!</f>
        <v>#REF!</v>
      </c>
      <c r="D28" s="76" t="e">
        <f t="shared" si="0"/>
        <v>#REF!</v>
      </c>
      <c r="E28" s="57"/>
      <c r="F28" s="242"/>
    </row>
    <row r="29" spans="1:7" ht="21.75" customHeight="1">
      <c r="A29" s="55" t="s">
        <v>304</v>
      </c>
      <c r="B29" s="195">
        <f>+'Indirect Costs '!D8</f>
        <v>0</v>
      </c>
      <c r="C29" s="196">
        <f>+'Indirect Costs '!D14</f>
        <v>0</v>
      </c>
      <c r="D29" s="196">
        <f t="shared" si="0"/>
        <v>0</v>
      </c>
      <c r="E29" s="57"/>
      <c r="F29" s="242"/>
    </row>
    <row r="30" spans="1:7" ht="21.75" customHeight="1">
      <c r="A30" s="20"/>
      <c r="B30" s="75"/>
      <c r="C30" s="76"/>
      <c r="D30" s="76"/>
      <c r="E30" s="54"/>
      <c r="F30" s="242"/>
    </row>
    <row r="31" spans="1:7" ht="21.75" customHeight="1">
      <c r="A31" s="55" t="s">
        <v>305</v>
      </c>
      <c r="B31" s="75">
        <f>SUBTOTAL(109,B4:B30)</f>
        <v>0</v>
      </c>
      <c r="C31" s="76"/>
      <c r="D31" s="76"/>
      <c r="E31" s="56"/>
      <c r="F31" s="8" t="str">
        <f>IF(SUBTOTAL(103,A4:A28)-SUBTOTAL(103,'Section A'!A9:A33)&gt;-0.004,IF(SUBTOTAL(103,A4:A28)-SUBTOTAL(103,'Section A'!A9:A33)&lt;0.004," ","inconsistent in number of budget categories compared to Section A"),"inconsistent in number of budget categories compared to Section A")</f>
        <v xml:space="preserve"> </v>
      </c>
      <c r="G31" s="237"/>
    </row>
    <row r="32" spans="1:7" ht="21.75" customHeight="1">
      <c r="A32" s="55" t="s">
        <v>306</v>
      </c>
      <c r="B32" s="75"/>
      <c r="C32" s="76">
        <f>SUBTOTAL(109,C4:C31)</f>
        <v>0</v>
      </c>
      <c r="D32" s="76"/>
      <c r="E32" s="58"/>
      <c r="F32" s="8" t="str">
        <f>IF(SUBTOTAL(103,A4:A28)-SUBTOTAL(103,'Section B'!A12:A36)&gt;-0.004,IF(SUBTOTAL(103,A4:A28)-SUBTOTAL(103,'Section B'!A12:A36)&lt;0.004," ","inconsistent in number of budget categories compared to Section B"),"inconsistent in number of budget categories compared to Section B")</f>
        <v xml:space="preserve"> </v>
      </c>
      <c r="G32" s="237"/>
    </row>
    <row r="33" spans="1:7" ht="21.75" customHeight="1">
      <c r="A33" s="23" t="s">
        <v>307</v>
      </c>
      <c r="B33" s="77"/>
      <c r="C33" s="77"/>
      <c r="D33" s="78">
        <f>SUBTOTAL(109,D4:D29)</f>
        <v>0</v>
      </c>
      <c r="E33" s="53"/>
      <c r="F33" s="8"/>
      <c r="G33" s="237"/>
    </row>
    <row r="34" spans="1:7">
      <c r="A34" s="244" t="str">
        <f>IF(B31-'Section A'!E38&lt;0.004,IF(B31-'Section A'!E38&gt;-0.004," ","State Total out of balance with Section A by "&amp;B31-'Section A'!E38),"State Total out of balance with Section A by "&amp;B31-'Section A'!E38)</f>
        <v xml:space="preserve"> </v>
      </c>
    </row>
    <row r="35" spans="1:7">
      <c r="A35" s="244" t="str">
        <f>IF(C32-'Section B'!C40&lt;0.004,IF(C32-'Section B'!C40&gt;-0.004," ","Non-State Total out of balance with Section B by "&amp;C32-'Section B'!C40),"Non-State Total out of balance with Section B by "&amp;C32-'Section B'!C40)</f>
        <v xml:space="preserve"> </v>
      </c>
    </row>
    <row r="36" spans="1:7">
      <c r="A36" s="244" t="str">
        <f>IF($D33-$B31-$C32&lt;0.004,IF(D33-B31-C32&gt;-0.004," ","out of balance by "&amp;$D33-$B31-$C32),"out of balance by "&amp;$D33-$B31-$C32)</f>
        <v xml:space="preserve"> </v>
      </c>
    </row>
  </sheetData>
  <sheetProtection algorithmName="SHA-512" hashValue="98BWUfA0CJy1ZJf0yvp1puhriadcV8HsQhSxyVRoBnrUaGs8PAND/ex+nnd+IHYpUQoveUhXerFEoC50qRBl0g==" saltValue="1NbLe5JrDnk3R1Ax5Mt8zg==" spinCount="100000" sheet="1" objects="1" scenarios="1"/>
  <autoFilter ref="A3:A29" xr:uid="{00000000-0001-0000-1700-000000000000}">
    <filterColumn colId="0">
      <filters>
        <filter val="1. Personnel"/>
        <filter val="11. Telecommunications"/>
        <filter val="13. Direct Administrative Costs"/>
        <filter val="14. Other or Misc. Costs"/>
        <filter val="17. Indirect Costs"/>
        <filter val="2. Fringe Benefits"/>
        <filter val="3. Travel"/>
        <filter val="5. Supplies"/>
        <filter val="6. Contractual Services"/>
        <filter val="7. Consultant (Professional Services)"/>
      </filters>
    </filterColumn>
  </autoFilter>
  <mergeCells count="2">
    <mergeCell ref="A2:D2"/>
    <mergeCell ref="A1:C1"/>
  </mergeCells>
  <conditionalFormatting sqref="A34:A36">
    <cfRule type="containsText" dxfId="3" priority="3" operator="containsText" text="out">
      <formula>NOT(ISERROR(SEARCH("out",A34)))</formula>
    </cfRule>
  </conditionalFormatting>
  <conditionalFormatting sqref="F31:F32">
    <cfRule type="containsText" dxfId="2" priority="1" operator="containsText" text="inconsistent">
      <formula>NOT(ISERROR(SEARCH("inconsistent",F31)))</formula>
    </cfRule>
    <cfRule type="containsText" dxfId="1" priority="2"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view="pageBreakPreview" zoomScaleNormal="100" zoomScaleSheetLayoutView="100" workbookViewId="0">
      <selection sqref="A1:C1"/>
    </sheetView>
  </sheetViews>
  <sheetFormatPr defaultRowHeight="14.45"/>
  <cols>
    <col min="1" max="9" width="14.42578125" customWidth="1"/>
    <col min="10" max="10" width="52" bestFit="1" customWidth="1"/>
  </cols>
  <sheetData>
    <row r="1" spans="1:10" ht="44.25" customHeight="1" thickTop="1" thickBot="1">
      <c r="A1" s="549" t="s">
        <v>308</v>
      </c>
      <c r="B1" s="484"/>
      <c r="C1" s="485"/>
      <c r="D1" s="483" t="s">
        <v>309</v>
      </c>
      <c r="E1" s="484"/>
      <c r="F1" s="485"/>
      <c r="G1" s="486" t="s">
        <v>310</v>
      </c>
      <c r="H1" s="487"/>
      <c r="I1" s="488"/>
      <c r="J1" s="351" t="s">
        <v>311</v>
      </c>
    </row>
    <row r="2" spans="1:10" s="216" customFormat="1" ht="50.1" customHeight="1" thickTop="1" thickBot="1">
      <c r="A2" s="486" t="str">
        <f>"Organization Name: "&amp;'Section A'!B2</f>
        <v xml:space="preserve">Organization Name: </v>
      </c>
      <c r="B2" s="487"/>
      <c r="C2" s="487"/>
      <c r="D2" s="491" t="str">
        <f>"CSFA Description: "&amp;'Section A'!D3</f>
        <v xml:space="preserve">CSFA Description: </v>
      </c>
      <c r="E2" s="492"/>
      <c r="F2" s="493"/>
      <c r="G2" s="486" t="str">
        <f>"NOFO # "&amp;'Section A'!F2</f>
        <v xml:space="preserve">NOFO # </v>
      </c>
      <c r="H2" s="487"/>
      <c r="I2" s="488"/>
    </row>
    <row r="3" spans="1:10" ht="15.6" thickTop="1" thickBot="1">
      <c r="A3" s="489" t="str">
        <f>"CSFA # "&amp;'Section A'!B3</f>
        <v>CSFA # 420-30-0075</v>
      </c>
      <c r="B3" s="490"/>
      <c r="C3" s="490"/>
      <c r="D3" s="494" t="str">
        <f>"UEI #"&amp;'Section A'!D2</f>
        <v>UEI #</v>
      </c>
      <c r="E3" s="495"/>
      <c r="F3" s="496"/>
      <c r="G3" s="486" t="str">
        <f>"Fiscal Year: "&amp;'Section A'!F3</f>
        <v>Fiscal Year: 2026</v>
      </c>
      <c r="H3" s="487"/>
      <c r="I3" s="488"/>
    </row>
    <row r="4" spans="1:10" ht="15.6" thickTop="1" thickBot="1">
      <c r="A4" s="128" t="s">
        <v>312</v>
      </c>
      <c r="B4" s="128" t="str">
        <f>+'Section A'!F4</f>
        <v>24-633###</v>
      </c>
      <c r="C4" s="7"/>
      <c r="D4" s="7"/>
      <c r="E4" s="7"/>
      <c r="F4" s="7"/>
      <c r="G4" s="7"/>
      <c r="H4" s="7"/>
      <c r="I4" s="7"/>
    </row>
    <row r="5" spans="1:10" ht="15" thickTop="1">
      <c r="A5" s="46"/>
      <c r="B5" s="46"/>
      <c r="C5" s="46"/>
      <c r="D5" s="7"/>
      <c r="E5" s="7"/>
      <c r="F5" s="7"/>
      <c r="G5" s="7"/>
      <c r="H5" s="7"/>
      <c r="I5" s="7"/>
    </row>
    <row r="6" spans="1:10">
      <c r="A6" s="34"/>
      <c r="B6" s="7"/>
      <c r="C6" s="7"/>
      <c r="D6" s="7"/>
      <c r="E6" s="7"/>
      <c r="F6" s="7"/>
      <c r="G6" s="7"/>
      <c r="H6" s="7"/>
      <c r="I6" s="7"/>
    </row>
    <row r="7" spans="1:10">
      <c r="A7" s="7"/>
      <c r="B7" s="7"/>
      <c r="C7" s="7"/>
      <c r="D7" s="7"/>
      <c r="E7" s="7"/>
      <c r="F7" s="7"/>
      <c r="G7" s="7"/>
      <c r="H7" s="7"/>
      <c r="I7" s="7"/>
    </row>
    <row r="8" spans="1:10">
      <c r="A8" s="7"/>
      <c r="B8" s="7"/>
      <c r="C8" s="7"/>
      <c r="D8" s="7"/>
      <c r="E8" s="7"/>
      <c r="F8" s="7"/>
      <c r="G8" s="7"/>
      <c r="H8" s="7"/>
      <c r="I8" s="7"/>
    </row>
    <row r="9" spans="1:10" ht="29.25" customHeight="1">
      <c r="A9" s="548" t="s">
        <v>313</v>
      </c>
      <c r="B9" s="548"/>
      <c r="C9" s="548"/>
      <c r="D9" s="546" t="s">
        <v>314</v>
      </c>
      <c r="E9" s="546"/>
      <c r="F9" s="35" t="s">
        <v>315</v>
      </c>
      <c r="G9" s="546" t="s">
        <v>316</v>
      </c>
      <c r="H9" s="546"/>
      <c r="I9" s="35" t="s">
        <v>315</v>
      </c>
    </row>
    <row r="10" spans="1:10">
      <c r="A10" s="544">
        <f>+'Narrative Summary '!B31</f>
        <v>0</v>
      </c>
      <c r="B10" s="545"/>
      <c r="C10" s="36"/>
      <c r="D10" s="36"/>
      <c r="E10" s="36"/>
      <c r="F10" s="207"/>
      <c r="G10" s="36"/>
      <c r="H10" s="36"/>
      <c r="I10" s="207"/>
      <c r="J10" t="str">
        <f>IF(A10-'Section A'!E38&gt;-0.004,IF(A10-'Section A'!E38&lt;0.004," ","out of balance by "&amp;A10-'Section A'!E38),"out of balance by "&amp;A10-'Section A'!E38)</f>
        <v xml:space="preserve"> </v>
      </c>
    </row>
    <row r="11" spans="1:10">
      <c r="A11" s="36"/>
      <c r="B11" s="36"/>
      <c r="C11" s="36"/>
      <c r="D11" s="36"/>
      <c r="E11" s="36"/>
      <c r="F11" s="36"/>
      <c r="G11" s="36"/>
      <c r="H11" s="36"/>
      <c r="I11" s="36"/>
    </row>
    <row r="12" spans="1:10">
      <c r="A12" s="36"/>
      <c r="B12" s="36"/>
      <c r="C12" s="36"/>
      <c r="D12" s="36"/>
      <c r="E12" s="36"/>
      <c r="F12" s="36"/>
      <c r="G12" s="36"/>
      <c r="H12" s="36"/>
      <c r="I12" s="36"/>
    </row>
    <row r="13" spans="1:10">
      <c r="A13" s="36"/>
      <c r="B13" s="36"/>
      <c r="C13" s="36"/>
      <c r="D13" s="36"/>
      <c r="E13" s="36"/>
      <c r="F13" s="36"/>
      <c r="G13" s="36"/>
      <c r="H13" s="36"/>
      <c r="I13" s="36"/>
    </row>
    <row r="14" spans="1:10">
      <c r="A14" s="36"/>
      <c r="B14" s="36"/>
      <c r="C14" s="36"/>
      <c r="D14" s="36"/>
      <c r="E14" s="36"/>
      <c r="F14" s="36"/>
      <c r="G14" s="36"/>
      <c r="H14" s="36"/>
      <c r="I14" s="36"/>
    </row>
    <row r="15" spans="1:10">
      <c r="A15" s="36"/>
      <c r="B15" s="36"/>
      <c r="C15" s="36"/>
      <c r="D15" s="36"/>
      <c r="E15" s="36"/>
      <c r="F15" s="36"/>
      <c r="G15" s="36"/>
      <c r="H15" s="36"/>
      <c r="I15" s="36"/>
    </row>
    <row r="16" spans="1:10" ht="35.25" customHeight="1">
      <c r="A16" s="548" t="s">
        <v>317</v>
      </c>
      <c r="B16" s="548"/>
      <c r="C16" s="548"/>
      <c r="D16" s="546" t="s">
        <v>314</v>
      </c>
      <c r="E16" s="546"/>
      <c r="F16" s="35" t="s">
        <v>315</v>
      </c>
      <c r="G16" s="546" t="s">
        <v>316</v>
      </c>
      <c r="H16" s="546"/>
      <c r="I16" s="35" t="s">
        <v>315</v>
      </c>
    </row>
    <row r="17" spans="1:14" ht="18.75" customHeight="1">
      <c r="A17" s="7"/>
      <c r="B17" s="7"/>
      <c r="C17" s="7"/>
      <c r="D17" s="7"/>
      <c r="E17" s="7"/>
      <c r="F17" s="7"/>
      <c r="G17" s="7"/>
      <c r="H17" s="7"/>
      <c r="I17" s="7"/>
    </row>
    <row r="18" spans="1:14">
      <c r="J18" s="29"/>
      <c r="K18" s="29"/>
      <c r="L18" s="29"/>
      <c r="M18" s="29"/>
      <c r="N18" s="29"/>
    </row>
    <row r="19" spans="1:14" ht="5.25" customHeight="1">
      <c r="J19" s="29"/>
      <c r="K19" s="29"/>
      <c r="L19" s="29"/>
      <c r="M19" s="29"/>
      <c r="N19" s="29"/>
    </row>
    <row r="20" spans="1:14" ht="58.5" customHeight="1">
      <c r="J20" s="28"/>
      <c r="K20" s="28"/>
      <c r="L20" s="28"/>
      <c r="M20" s="28"/>
      <c r="N20" s="28"/>
    </row>
    <row r="21" spans="1:14">
      <c r="A21" s="7"/>
      <c r="B21" s="7"/>
      <c r="C21" s="7"/>
      <c r="D21" s="7"/>
      <c r="E21" s="7"/>
      <c r="F21" s="7"/>
      <c r="G21" s="7"/>
      <c r="H21" s="7"/>
      <c r="I21" s="7"/>
    </row>
    <row r="22" spans="1:14">
      <c r="A22" s="31" t="s">
        <v>58</v>
      </c>
      <c r="B22" s="29"/>
      <c r="C22" s="29"/>
      <c r="D22" s="29"/>
      <c r="E22" s="29"/>
      <c r="F22" s="29"/>
      <c r="G22" s="29"/>
      <c r="H22" s="29"/>
      <c r="I22" s="29"/>
    </row>
    <row r="23" spans="1:14" ht="7.5" customHeight="1">
      <c r="A23" s="30"/>
      <c r="B23" s="29"/>
      <c r="C23" s="29"/>
      <c r="D23" s="29"/>
      <c r="E23" s="29"/>
      <c r="F23" s="29"/>
      <c r="G23" s="29"/>
      <c r="H23" s="29"/>
      <c r="I23" s="29"/>
    </row>
    <row r="24" spans="1:14" ht="49.5" customHeight="1">
      <c r="A24" s="547" t="s">
        <v>59</v>
      </c>
      <c r="B24" s="547"/>
      <c r="C24" s="547"/>
      <c r="D24" s="547"/>
      <c r="E24" s="547"/>
      <c r="F24" s="547"/>
      <c r="G24" s="547"/>
      <c r="H24" s="547"/>
      <c r="I24" s="547"/>
    </row>
    <row r="25" spans="1:14">
      <c r="A25" s="7"/>
      <c r="B25" s="7"/>
      <c r="C25" s="7"/>
      <c r="D25" s="7"/>
      <c r="E25" s="7"/>
      <c r="F25" s="7"/>
      <c r="G25" s="7"/>
      <c r="H25" s="7"/>
      <c r="I25" s="7"/>
    </row>
    <row r="26" spans="1:14">
      <c r="A26" s="7"/>
      <c r="B26" s="7"/>
      <c r="C26" s="7"/>
      <c r="D26" s="7"/>
      <c r="E26" s="7"/>
      <c r="F26" s="7"/>
      <c r="G26" s="7"/>
      <c r="H26" s="7"/>
      <c r="I26" s="7"/>
    </row>
    <row r="27" spans="1:14">
      <c r="A27" s="7"/>
      <c r="B27" s="7"/>
      <c r="C27" s="7"/>
      <c r="D27" s="7"/>
      <c r="E27" s="7"/>
      <c r="F27" s="7"/>
      <c r="G27" s="7"/>
      <c r="H27" s="7"/>
      <c r="I27" s="7"/>
    </row>
    <row r="28" spans="1:14">
      <c r="A28" s="7"/>
      <c r="B28" s="7"/>
      <c r="C28" s="7"/>
      <c r="D28" s="7"/>
      <c r="E28" s="7"/>
      <c r="F28" s="7"/>
      <c r="G28" s="7"/>
      <c r="H28" s="7"/>
      <c r="I28" s="7"/>
    </row>
    <row r="29" spans="1:14">
      <c r="A29" s="7"/>
      <c r="B29" s="7"/>
      <c r="C29" s="7"/>
      <c r="D29" s="7"/>
      <c r="E29" s="7"/>
      <c r="F29" s="7"/>
      <c r="G29" s="7"/>
      <c r="H29" s="7"/>
      <c r="I29" s="7"/>
    </row>
    <row r="30" spans="1:14">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zoomScaleNormal="100" zoomScaleSheetLayoutView="100" workbookViewId="0"/>
  </sheetViews>
  <sheetFormatPr defaultColWidth="9.140625" defaultRowHeight="13.15"/>
  <cols>
    <col min="1" max="1" width="2.7109375" style="138" customWidth="1"/>
    <col min="2" max="2" width="4.140625" style="138" customWidth="1"/>
    <col min="3" max="3" width="3.7109375" style="138" customWidth="1"/>
    <col min="4" max="4" width="4" style="138" customWidth="1"/>
    <col min="5" max="5" width="15.42578125" style="138" customWidth="1"/>
    <col min="6" max="6" width="14.7109375" style="138" customWidth="1"/>
    <col min="7" max="7" width="19.140625" style="138" customWidth="1"/>
    <col min="8" max="8" width="9.5703125" style="138" customWidth="1"/>
    <col min="9" max="9" width="7" style="138" customWidth="1"/>
    <col min="10" max="10" width="9.5703125" style="138" customWidth="1"/>
    <col min="11" max="11" width="5.140625" style="138" customWidth="1"/>
    <col min="12" max="12" width="3.42578125" style="138" customWidth="1"/>
    <col min="13" max="13" width="13.140625" style="138" customWidth="1"/>
    <col min="14" max="14" width="2.5703125" style="138" customWidth="1"/>
    <col min="15" max="15" width="15.7109375" style="138" customWidth="1"/>
    <col min="16" max="16" width="3" style="138" customWidth="1"/>
    <col min="17" max="17" width="3.42578125" style="138" customWidth="1"/>
    <col min="18" max="18" width="2.28515625" style="138" customWidth="1"/>
    <col min="19" max="19" width="2.42578125" style="138" customWidth="1"/>
    <col min="20" max="20" width="9.140625" style="138"/>
    <col min="21" max="21" width="16.140625" style="138" customWidth="1"/>
    <col min="22" max="16384" width="9.140625" style="138"/>
  </cols>
  <sheetData>
    <row r="1" spans="2:30" ht="12.75" customHeight="1">
      <c r="B1" s="138" t="s">
        <v>63</v>
      </c>
      <c r="F1" s="432">
        <f>+'Section A'!B2</f>
        <v>0</v>
      </c>
      <c r="G1" s="432"/>
      <c r="H1" s="432"/>
      <c r="I1" s="432"/>
      <c r="J1" s="432"/>
      <c r="K1" s="432"/>
      <c r="L1" s="432"/>
      <c r="M1" s="138" t="s">
        <v>65</v>
      </c>
      <c r="O1" s="433">
        <f>+'Section A'!F2</f>
        <v>0</v>
      </c>
      <c r="P1" s="433"/>
    </row>
    <row r="2" spans="2:30" ht="15" customHeight="1">
      <c r="B2" s="439" t="s">
        <v>102</v>
      </c>
      <c r="C2" s="439"/>
      <c r="D2" s="439"/>
      <c r="E2" s="439"/>
      <c r="F2" s="439"/>
      <c r="G2" s="439"/>
      <c r="H2" s="439"/>
      <c r="I2" s="439"/>
      <c r="J2" s="439"/>
    </row>
    <row r="3" spans="2:30" ht="13.5" customHeight="1">
      <c r="B3" s="135"/>
      <c r="C3" s="440" t="s">
        <v>103</v>
      </c>
      <c r="D3" s="440"/>
      <c r="E3" s="440"/>
      <c r="F3" s="440"/>
      <c r="G3" s="440"/>
      <c r="H3" s="440"/>
      <c r="I3" s="440"/>
      <c r="J3" s="440"/>
      <c r="K3" s="440"/>
      <c r="L3" s="440"/>
      <c r="M3" s="440"/>
      <c r="N3" s="440"/>
      <c r="O3" s="440"/>
      <c r="P3" s="440"/>
      <c r="Q3" s="440"/>
    </row>
    <row r="4" spans="2:30" ht="6.75" customHeight="1">
      <c r="B4" s="135"/>
      <c r="C4" s="135"/>
      <c r="D4" s="135"/>
      <c r="E4" s="135"/>
      <c r="F4" s="135"/>
      <c r="G4" s="135"/>
      <c r="H4" s="135"/>
      <c r="I4" s="135"/>
      <c r="J4" s="135"/>
      <c r="K4" s="135"/>
      <c r="L4" s="135"/>
      <c r="M4" s="135"/>
      <c r="N4" s="135"/>
      <c r="O4" s="135"/>
      <c r="P4" s="135"/>
      <c r="Q4" s="135"/>
    </row>
    <row r="5" spans="2:30" ht="45.75" customHeight="1">
      <c r="B5" s="139" t="s">
        <v>104</v>
      </c>
      <c r="C5" s="365"/>
      <c r="D5" s="140"/>
      <c r="E5" s="435" t="s">
        <v>105</v>
      </c>
      <c r="F5" s="435"/>
      <c r="G5" s="435"/>
      <c r="H5" s="435"/>
      <c r="I5" s="435"/>
      <c r="J5" s="435"/>
      <c r="K5" s="435"/>
      <c r="L5" s="435"/>
      <c r="M5" s="435"/>
      <c r="N5" s="435"/>
      <c r="O5" s="435"/>
      <c r="P5" s="435"/>
      <c r="Q5" s="436"/>
      <c r="R5" s="141"/>
      <c r="T5" s="444" t="s">
        <v>106</v>
      </c>
      <c r="U5" s="444"/>
      <c r="V5" s="444"/>
      <c r="W5" s="444"/>
      <c r="X5" s="444"/>
      <c r="Y5" s="444"/>
      <c r="Z5" s="444"/>
    </row>
    <row r="6" spans="2:30" ht="15" customHeight="1">
      <c r="B6" s="142"/>
      <c r="C6" s="143"/>
      <c r="D6" s="143"/>
      <c r="E6" s="441" t="s">
        <v>107</v>
      </c>
      <c r="F6" s="441"/>
      <c r="G6" s="441"/>
      <c r="H6" s="441"/>
      <c r="I6" s="441"/>
      <c r="J6" s="441"/>
      <c r="K6" s="441"/>
      <c r="L6" s="441"/>
      <c r="M6" s="441"/>
      <c r="N6" s="441"/>
      <c r="O6" s="441"/>
      <c r="P6" s="441"/>
      <c r="Q6" s="442"/>
      <c r="R6" s="141"/>
      <c r="T6" s="144"/>
      <c r="U6" s="141"/>
      <c r="V6" s="141"/>
      <c r="W6" s="141"/>
      <c r="X6" s="141"/>
      <c r="Y6" s="141"/>
      <c r="Z6" s="141"/>
      <c r="AA6" s="141"/>
      <c r="AB6" s="141"/>
      <c r="AC6" s="141"/>
      <c r="AD6" s="141"/>
    </row>
    <row r="7" spans="2:30" ht="6.75" customHeight="1">
      <c r="B7" s="145"/>
      <c r="C7" s="137"/>
      <c r="D7" s="137"/>
      <c r="E7" s="137"/>
      <c r="F7" s="137"/>
      <c r="G7" s="137"/>
      <c r="H7" s="137"/>
      <c r="I7" s="137"/>
      <c r="J7" s="137"/>
      <c r="K7" s="137"/>
      <c r="L7" s="137"/>
      <c r="M7" s="137"/>
      <c r="N7" s="137"/>
      <c r="O7" s="137"/>
      <c r="P7" s="137"/>
      <c r="Q7" s="137"/>
      <c r="R7" s="141"/>
      <c r="T7" s="141"/>
      <c r="U7" s="141"/>
      <c r="V7" s="141"/>
      <c r="W7" s="141"/>
      <c r="X7" s="141"/>
      <c r="Y7" s="141"/>
      <c r="Z7" s="141"/>
      <c r="AA7" s="141"/>
      <c r="AB7" s="141"/>
      <c r="AC7" s="141"/>
      <c r="AD7" s="141"/>
    </row>
    <row r="8" spans="2:30" ht="28.5" customHeight="1">
      <c r="B8" s="443" t="s">
        <v>108</v>
      </c>
      <c r="C8" s="443"/>
      <c r="D8" s="443"/>
      <c r="E8" s="443"/>
      <c r="F8" s="443"/>
      <c r="G8" s="443"/>
      <c r="H8" s="443"/>
      <c r="I8" s="443"/>
      <c r="J8" s="443"/>
      <c r="K8" s="443"/>
      <c r="L8" s="443"/>
      <c r="M8" s="443"/>
      <c r="N8" s="443"/>
      <c r="O8" s="443"/>
      <c r="P8" s="443"/>
      <c r="Q8" s="443"/>
      <c r="R8" s="141"/>
      <c r="T8" s="444" t="s">
        <v>109</v>
      </c>
      <c r="U8" s="444"/>
      <c r="V8" s="444"/>
      <c r="W8" s="444"/>
      <c r="X8" s="444"/>
      <c r="Y8" s="144"/>
      <c r="Z8" s="146"/>
      <c r="AA8" s="146"/>
      <c r="AB8" s="146"/>
      <c r="AC8" s="146"/>
      <c r="AD8" s="146"/>
    </row>
    <row r="9" spans="2:30" ht="18" customHeight="1">
      <c r="B9" s="135"/>
      <c r="C9" s="147" t="s">
        <v>110</v>
      </c>
      <c r="D9" s="443" t="s">
        <v>111</v>
      </c>
      <c r="E9" s="443"/>
      <c r="F9" s="443"/>
      <c r="G9" s="443"/>
      <c r="H9" s="443"/>
      <c r="I9" s="443"/>
      <c r="J9" s="443"/>
      <c r="K9" s="443"/>
      <c r="L9" s="443"/>
      <c r="M9" s="443"/>
      <c r="N9" s="443"/>
      <c r="O9" s="443"/>
      <c r="P9" s="443"/>
      <c r="Q9" s="443"/>
      <c r="R9" s="141"/>
      <c r="T9" s="148"/>
      <c r="U9" s="149"/>
      <c r="V9" s="149"/>
      <c r="W9" s="149"/>
      <c r="X9" s="149"/>
      <c r="Y9" s="149"/>
      <c r="Z9" s="149"/>
      <c r="AA9" s="149"/>
      <c r="AB9" s="149"/>
      <c r="AC9" s="149"/>
      <c r="AD9" s="149"/>
    </row>
    <row r="10" spans="2:30" ht="17.25" customHeight="1">
      <c r="B10" s="135"/>
      <c r="C10" s="147" t="s">
        <v>112</v>
      </c>
      <c r="D10" s="443" t="s">
        <v>113</v>
      </c>
      <c r="E10" s="443"/>
      <c r="F10" s="443"/>
      <c r="G10" s="443"/>
      <c r="H10" s="443"/>
      <c r="I10" s="443"/>
      <c r="J10" s="443"/>
      <c r="K10" s="443"/>
      <c r="L10" s="443"/>
      <c r="M10" s="443"/>
      <c r="N10" s="443"/>
      <c r="O10" s="443"/>
      <c r="P10" s="443"/>
      <c r="Q10" s="443"/>
      <c r="R10" s="141"/>
      <c r="T10" s="361"/>
      <c r="U10" s="150"/>
      <c r="V10" s="150"/>
      <c r="W10" s="150"/>
      <c r="X10" s="150"/>
      <c r="Y10" s="150"/>
      <c r="Z10" s="150"/>
      <c r="AA10" s="150"/>
      <c r="AB10" s="150"/>
      <c r="AC10" s="150"/>
      <c r="AD10" s="150"/>
    </row>
    <row r="11" spans="2:30" ht="14.25" customHeight="1">
      <c r="B11" s="137"/>
      <c r="C11" s="147" t="s">
        <v>114</v>
      </c>
      <c r="D11" s="455" t="s">
        <v>115</v>
      </c>
      <c r="E11" s="455"/>
      <c r="F11" s="455"/>
      <c r="G11" s="455"/>
      <c r="H11" s="455"/>
      <c r="I11" s="455"/>
      <c r="J11" s="455"/>
      <c r="K11" s="455"/>
      <c r="L11" s="455"/>
      <c r="M11" s="455"/>
      <c r="N11" s="455"/>
      <c r="O11" s="455"/>
      <c r="P11" s="455"/>
      <c r="Q11" s="455"/>
      <c r="R11" s="141"/>
      <c r="T11" s="434"/>
      <c r="U11" s="434"/>
      <c r="V11" s="434"/>
      <c r="W11" s="434"/>
      <c r="X11" s="434"/>
      <c r="Y11" s="434"/>
      <c r="Z11" s="141"/>
      <c r="AA11" s="141"/>
      <c r="AB11" s="141"/>
      <c r="AC11" s="141"/>
      <c r="AD11" s="141"/>
    </row>
    <row r="12" spans="2:30" ht="8.25" customHeight="1">
      <c r="B12" s="137"/>
      <c r="C12" s="151"/>
      <c r="D12" s="151"/>
      <c r="E12" s="151"/>
      <c r="F12" s="151"/>
      <c r="G12" s="151"/>
      <c r="H12" s="151"/>
      <c r="I12" s="151"/>
      <c r="J12" s="151"/>
      <c r="K12" s="151"/>
      <c r="L12" s="151"/>
      <c r="M12" s="151"/>
      <c r="N12" s="151"/>
      <c r="O12" s="151"/>
      <c r="P12" s="151"/>
      <c r="Q12" s="137"/>
      <c r="R12" s="141"/>
      <c r="T12" s="362"/>
      <c r="U12" s="362"/>
      <c r="V12" s="362"/>
      <c r="W12" s="362"/>
      <c r="X12" s="362"/>
      <c r="Y12" s="362"/>
    </row>
    <row r="13" spans="2:30" ht="42" customHeight="1">
      <c r="B13" s="363" t="s">
        <v>116</v>
      </c>
      <c r="C13" s="267"/>
      <c r="D13" s="140"/>
      <c r="E13" s="435" t="s">
        <v>117</v>
      </c>
      <c r="F13" s="435"/>
      <c r="G13" s="435"/>
      <c r="H13" s="435"/>
      <c r="I13" s="435"/>
      <c r="J13" s="435"/>
      <c r="K13" s="435"/>
      <c r="L13" s="435"/>
      <c r="M13" s="435"/>
      <c r="N13" s="435"/>
      <c r="O13" s="435"/>
      <c r="P13" s="435"/>
      <c r="Q13" s="436"/>
      <c r="R13" s="141"/>
    </row>
    <row r="14" spans="2:30" ht="13.5" customHeight="1">
      <c r="B14" s="152"/>
      <c r="C14" s="153"/>
      <c r="D14" s="137"/>
      <c r="E14" s="437" t="s">
        <v>118</v>
      </c>
      <c r="F14" s="437"/>
      <c r="G14" s="437"/>
      <c r="H14" s="437"/>
      <c r="I14" s="437"/>
      <c r="J14" s="437"/>
      <c r="K14" s="437"/>
      <c r="L14" s="437"/>
      <c r="M14" s="437"/>
      <c r="N14" s="437"/>
      <c r="O14" s="437"/>
      <c r="P14" s="437"/>
      <c r="Q14" s="438"/>
      <c r="R14" s="141"/>
    </row>
    <row r="15" spans="2:30" ht="48.75" customHeight="1">
      <c r="B15" s="364" t="s">
        <v>119</v>
      </c>
      <c r="C15" s="366"/>
      <c r="D15" s="137"/>
      <c r="E15" s="456" t="s">
        <v>120</v>
      </c>
      <c r="F15" s="456"/>
      <c r="G15" s="456"/>
      <c r="H15" s="456"/>
      <c r="I15" s="456"/>
      <c r="J15" s="456"/>
      <c r="K15" s="456"/>
      <c r="L15" s="456"/>
      <c r="M15" s="456"/>
      <c r="N15" s="456"/>
      <c r="O15" s="456"/>
      <c r="P15" s="456"/>
      <c r="Q15" s="457"/>
      <c r="R15" s="141"/>
    </row>
    <row r="16" spans="2:30" ht="18" customHeight="1">
      <c r="B16" s="154"/>
      <c r="C16" s="143"/>
      <c r="D16" s="143"/>
      <c r="E16" s="441" t="s">
        <v>121</v>
      </c>
      <c r="F16" s="458"/>
      <c r="G16" s="458"/>
      <c r="H16" s="458"/>
      <c r="I16" s="458"/>
      <c r="J16" s="458"/>
      <c r="K16" s="458"/>
      <c r="L16" s="458"/>
      <c r="M16" s="458"/>
      <c r="N16" s="458"/>
      <c r="O16" s="458"/>
      <c r="P16" s="458"/>
      <c r="Q16" s="459"/>
      <c r="R16" s="141"/>
      <c r="U16" s="434"/>
      <c r="V16" s="434"/>
      <c r="W16" s="434"/>
      <c r="X16" s="434"/>
      <c r="Y16" s="434"/>
      <c r="Z16" s="434"/>
    </row>
    <row r="17" spans="2:18" ht="5.25" customHeight="1">
      <c r="B17" s="135"/>
      <c r="C17" s="137"/>
      <c r="D17" s="137"/>
      <c r="E17" s="137"/>
      <c r="F17" s="137"/>
      <c r="G17" s="137"/>
      <c r="H17" s="137"/>
      <c r="I17" s="137"/>
      <c r="J17" s="137"/>
      <c r="K17" s="137"/>
      <c r="L17" s="137"/>
      <c r="M17" s="137"/>
      <c r="N17" s="137"/>
      <c r="O17" s="137"/>
      <c r="P17" s="137"/>
      <c r="Q17" s="137"/>
      <c r="R17" s="141"/>
    </row>
    <row r="18" spans="2:18" ht="37.5" customHeight="1">
      <c r="B18" s="363" t="s">
        <v>122</v>
      </c>
      <c r="C18" s="365"/>
      <c r="D18" s="140"/>
      <c r="E18" s="435" t="s">
        <v>123</v>
      </c>
      <c r="F18" s="435"/>
      <c r="G18" s="435"/>
      <c r="H18" s="435"/>
      <c r="I18" s="435"/>
      <c r="J18" s="435"/>
      <c r="K18" s="435"/>
      <c r="L18" s="435"/>
      <c r="M18" s="435"/>
      <c r="N18" s="435"/>
      <c r="O18" s="435"/>
      <c r="P18" s="435"/>
      <c r="Q18" s="436"/>
      <c r="R18" s="141"/>
    </row>
    <row r="19" spans="2:18" ht="27" customHeight="1">
      <c r="B19" s="154"/>
      <c r="C19" s="143"/>
      <c r="D19" s="143"/>
      <c r="E19" s="441" t="s">
        <v>124</v>
      </c>
      <c r="F19" s="441"/>
      <c r="G19" s="441"/>
      <c r="H19" s="441"/>
      <c r="I19" s="441"/>
      <c r="J19" s="441"/>
      <c r="K19" s="441"/>
      <c r="L19" s="441"/>
      <c r="M19" s="441"/>
      <c r="N19" s="441"/>
      <c r="O19" s="441"/>
      <c r="P19" s="441"/>
      <c r="Q19" s="442"/>
    </row>
    <row r="20" spans="2:18" ht="6" customHeight="1">
      <c r="B20" s="135"/>
      <c r="C20" s="135"/>
      <c r="D20" s="135"/>
      <c r="E20" s="135"/>
      <c r="F20" s="135"/>
      <c r="G20" s="135"/>
      <c r="H20" s="135"/>
      <c r="I20" s="135"/>
      <c r="J20" s="135"/>
      <c r="K20" s="135"/>
      <c r="L20" s="135"/>
      <c r="M20" s="135"/>
      <c r="N20" s="135"/>
      <c r="O20" s="135"/>
      <c r="P20" s="135"/>
      <c r="Q20" s="135"/>
    </row>
    <row r="21" spans="2:18">
      <c r="B21" s="445" t="s">
        <v>125</v>
      </c>
      <c r="C21" s="448"/>
      <c r="D21" s="140"/>
      <c r="E21" s="155" t="s">
        <v>126</v>
      </c>
      <c r="F21" s="140"/>
      <c r="G21" s="140"/>
      <c r="H21" s="140"/>
      <c r="I21" s="140"/>
      <c r="J21" s="140"/>
      <c r="K21" s="140"/>
      <c r="L21" s="140"/>
      <c r="M21" s="140"/>
      <c r="N21" s="140"/>
      <c r="O21" s="140"/>
      <c r="P21" s="140"/>
      <c r="Q21" s="156"/>
    </row>
    <row r="22" spans="2:18" ht="15" customHeight="1">
      <c r="B22" s="446"/>
      <c r="C22" s="449"/>
      <c r="D22" s="137"/>
      <c r="E22" s="157" t="s">
        <v>127</v>
      </c>
      <c r="F22" s="451" t="s">
        <v>128</v>
      </c>
      <c r="G22" s="451"/>
      <c r="H22" s="451"/>
      <c r="I22" s="451"/>
      <c r="J22" s="451"/>
      <c r="K22" s="451"/>
      <c r="L22" s="451"/>
      <c r="M22" s="451"/>
      <c r="N22" s="451"/>
      <c r="O22" s="451"/>
      <c r="P22" s="451"/>
      <c r="Q22" s="452"/>
    </row>
    <row r="23" spans="2:18" ht="14.25" customHeight="1">
      <c r="B23" s="446"/>
      <c r="C23" s="449"/>
      <c r="D23" s="137"/>
      <c r="E23" s="157" t="s">
        <v>127</v>
      </c>
      <c r="F23" s="453" t="s">
        <v>129</v>
      </c>
      <c r="G23" s="453"/>
      <c r="H23" s="453"/>
      <c r="I23" s="453"/>
      <c r="J23" s="453"/>
      <c r="K23" s="453"/>
      <c r="L23" s="453"/>
      <c r="M23" s="453"/>
      <c r="N23" s="453"/>
      <c r="O23" s="453"/>
      <c r="P23" s="453"/>
      <c r="Q23" s="454"/>
    </row>
    <row r="24" spans="2:18" ht="12.75" customHeight="1">
      <c r="B24" s="447"/>
      <c r="C24" s="450"/>
      <c r="D24" s="143"/>
      <c r="E24" s="158" t="s">
        <v>130</v>
      </c>
      <c r="F24" s="159"/>
      <c r="G24" s="159"/>
      <c r="H24" s="159"/>
      <c r="I24" s="159"/>
      <c r="J24" s="143"/>
      <c r="K24" s="143"/>
      <c r="L24" s="143"/>
      <c r="M24" s="143"/>
      <c r="N24" s="143"/>
      <c r="O24" s="143"/>
      <c r="P24" s="143"/>
      <c r="Q24" s="136"/>
    </row>
    <row r="25" spans="2:18" ht="12.75" customHeight="1">
      <c r="B25" s="157"/>
      <c r="C25" s="160"/>
      <c r="D25" s="137"/>
      <c r="E25" s="367"/>
      <c r="F25" s="153"/>
      <c r="G25" s="153"/>
      <c r="H25" s="153"/>
      <c r="I25" s="153"/>
      <c r="J25" s="137"/>
      <c r="K25" s="137"/>
      <c r="L25" s="137"/>
      <c r="M25" s="137"/>
      <c r="N25" s="137"/>
      <c r="O25" s="137"/>
      <c r="P25" s="137"/>
      <c r="Q25" s="137"/>
    </row>
    <row r="26" spans="2:18" ht="27" customHeight="1">
      <c r="B26" s="161" t="s">
        <v>131</v>
      </c>
      <c r="C26" s="191"/>
      <c r="D26" s="162"/>
      <c r="E26" s="461" t="s">
        <v>132</v>
      </c>
      <c r="F26" s="461"/>
      <c r="G26" s="461"/>
      <c r="H26" s="461"/>
      <c r="I26" s="461"/>
      <c r="J26" s="461"/>
      <c r="K26" s="461"/>
      <c r="L26" s="461"/>
      <c r="M26" s="461"/>
      <c r="N26" s="461"/>
      <c r="O26" s="461"/>
      <c r="P26" s="461"/>
      <c r="Q26" s="462"/>
    </row>
    <row r="27" spans="2:18" ht="33" customHeight="1" thickBot="1">
      <c r="B27" s="135"/>
      <c r="C27" s="135"/>
      <c r="D27" s="135"/>
      <c r="E27" s="135"/>
      <c r="F27" s="135"/>
      <c r="G27" s="135"/>
      <c r="H27" s="135"/>
      <c r="I27" s="135"/>
      <c r="J27" s="135"/>
      <c r="K27" s="135"/>
      <c r="L27" s="135"/>
      <c r="M27" s="135"/>
      <c r="N27" s="135"/>
      <c r="O27" s="135"/>
      <c r="P27" s="135"/>
      <c r="Q27" s="135"/>
    </row>
    <row r="28" spans="2:18" ht="5.25" customHeight="1" thickTop="1">
      <c r="B28" s="135"/>
      <c r="C28" s="135"/>
      <c r="D28" s="135"/>
      <c r="E28" s="135"/>
      <c r="F28" s="135"/>
      <c r="G28" s="163"/>
      <c r="H28" s="164"/>
      <c r="I28" s="164"/>
      <c r="J28" s="164"/>
      <c r="K28" s="164"/>
      <c r="L28" s="164"/>
      <c r="M28" s="164"/>
      <c r="N28" s="164"/>
      <c r="O28" s="164"/>
      <c r="P28" s="164"/>
      <c r="Q28" s="165"/>
    </row>
    <row r="29" spans="2:18" ht="14.25" customHeight="1">
      <c r="B29" s="463" t="s">
        <v>133</v>
      </c>
      <c r="C29" s="463"/>
      <c r="D29" s="463"/>
      <c r="E29" s="463"/>
      <c r="F29" s="464"/>
      <c r="G29" s="465" t="s">
        <v>134</v>
      </c>
      <c r="H29" s="456"/>
      <c r="I29" s="466"/>
      <c r="J29" s="466"/>
      <c r="K29" s="361" t="s">
        <v>135</v>
      </c>
      <c r="L29" s="467"/>
      <c r="M29" s="467"/>
      <c r="N29" s="148"/>
      <c r="O29" s="141" t="s">
        <v>136</v>
      </c>
      <c r="P29" s="361"/>
      <c r="Q29" s="166"/>
    </row>
    <row r="30" spans="2:18" ht="14.25" customHeight="1">
      <c r="B30" s="463"/>
      <c r="C30" s="463"/>
      <c r="D30" s="463"/>
      <c r="E30" s="463"/>
      <c r="F30" s="464"/>
      <c r="G30" s="465" t="s">
        <v>137</v>
      </c>
      <c r="H30" s="456"/>
      <c r="I30" s="456"/>
      <c r="J30" s="466"/>
      <c r="K30" s="466"/>
      <c r="L30" s="466"/>
      <c r="M30" s="466"/>
      <c r="N30" s="466"/>
      <c r="O30" s="466"/>
      <c r="P30" s="466"/>
      <c r="Q30" s="167"/>
    </row>
    <row r="31" spans="2:18" ht="14.25" customHeight="1">
      <c r="B31" s="463"/>
      <c r="C31" s="463"/>
      <c r="D31" s="463"/>
      <c r="E31" s="463"/>
      <c r="F31" s="464"/>
      <c r="G31" s="360" t="s">
        <v>138</v>
      </c>
      <c r="H31" s="168"/>
      <c r="I31" s="362" t="s">
        <v>139</v>
      </c>
      <c r="J31" s="435" t="s">
        <v>140</v>
      </c>
      <c r="K31" s="435"/>
      <c r="L31" s="435"/>
      <c r="M31" s="468"/>
      <c r="N31" s="468"/>
      <c r="O31" s="468"/>
      <c r="P31" s="468"/>
      <c r="Q31" s="167"/>
    </row>
    <row r="32" spans="2:18" ht="5.25" customHeight="1" thickBot="1">
      <c r="B32" s="135"/>
      <c r="C32" s="135"/>
      <c r="D32" s="135"/>
      <c r="E32" s="135"/>
      <c r="F32" s="135"/>
      <c r="G32" s="169"/>
      <c r="H32" s="170"/>
      <c r="I32" s="170"/>
      <c r="J32" s="170"/>
      <c r="K32" s="170"/>
      <c r="L32" s="170"/>
      <c r="M32" s="170"/>
      <c r="N32" s="170"/>
      <c r="O32" s="170"/>
      <c r="P32" s="170"/>
      <c r="Q32" s="171"/>
    </row>
    <row r="33" spans="2:25" ht="13.9" thickTop="1">
      <c r="B33" s="135"/>
      <c r="C33" s="135"/>
      <c r="D33" s="135"/>
      <c r="E33" s="135"/>
      <c r="F33" s="135"/>
      <c r="G33" s="135"/>
      <c r="H33" s="135"/>
      <c r="I33" s="135"/>
      <c r="J33" s="135"/>
      <c r="K33" s="135"/>
      <c r="L33" s="135"/>
      <c r="M33" s="135"/>
      <c r="N33" s="135"/>
      <c r="O33" s="135"/>
      <c r="P33" s="135"/>
      <c r="Q33" s="135"/>
    </row>
    <row r="34" spans="2:25">
      <c r="U34" s="141"/>
      <c r="V34" s="141"/>
      <c r="W34" s="141"/>
      <c r="X34" s="141"/>
      <c r="Y34" s="141"/>
    </row>
    <row r="35" spans="2:25">
      <c r="U35" s="141"/>
      <c r="V35" s="141"/>
      <c r="W35" s="141"/>
      <c r="X35" s="141"/>
      <c r="Y35" s="141"/>
    </row>
    <row r="36" spans="2:25">
      <c r="U36" s="141"/>
      <c r="V36" s="141"/>
      <c r="W36" s="141"/>
      <c r="X36" s="141"/>
      <c r="Y36" s="141"/>
    </row>
    <row r="37" spans="2:25" ht="13.5" customHeight="1">
      <c r="U37" s="141"/>
      <c r="V37" s="141"/>
      <c r="W37" s="141"/>
      <c r="X37" s="141"/>
      <c r="Y37" s="141"/>
    </row>
    <row r="38" spans="2:25" ht="16.5" customHeight="1">
      <c r="U38" s="141"/>
      <c r="V38" s="141"/>
      <c r="W38" s="141"/>
      <c r="X38" s="141"/>
      <c r="Y38" s="141"/>
    </row>
    <row r="39" spans="2:25">
      <c r="U39" s="460"/>
      <c r="V39" s="460"/>
      <c r="W39" s="460"/>
      <c r="X39" s="460"/>
      <c r="Y39" s="460"/>
    </row>
    <row r="40" spans="2:25">
      <c r="U40" s="460"/>
      <c r="V40" s="460"/>
      <c r="W40" s="460"/>
      <c r="X40" s="460"/>
      <c r="Y40" s="460"/>
    </row>
    <row r="41" spans="2:25">
      <c r="U41" s="460"/>
      <c r="V41" s="460"/>
      <c r="W41" s="460"/>
      <c r="X41" s="460"/>
      <c r="Y41" s="460"/>
    </row>
    <row r="42" spans="2:25">
      <c r="U42" s="141"/>
      <c r="V42" s="141"/>
      <c r="W42" s="141"/>
      <c r="X42" s="141"/>
      <c r="Y42" s="141"/>
    </row>
    <row r="43" spans="2:25">
      <c r="U43" s="141"/>
      <c r="V43" s="141"/>
      <c r="W43" s="141"/>
      <c r="X43" s="141"/>
      <c r="Y43" s="141"/>
    </row>
    <row r="44" spans="2:25">
      <c r="U44" s="141"/>
      <c r="V44" s="141"/>
      <c r="W44" s="141"/>
      <c r="X44" s="141"/>
      <c r="Y44" s="141"/>
    </row>
    <row r="45" spans="2:25">
      <c r="U45" s="141"/>
      <c r="V45" s="141"/>
      <c r="W45" s="141"/>
      <c r="X45" s="141"/>
      <c r="Y45" s="141"/>
    </row>
  </sheetData>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view="pageBreakPreview" zoomScaleNormal="100" zoomScaleSheetLayoutView="100" workbookViewId="0">
      <selection activeCell="A5" sqref="A5:B5"/>
    </sheetView>
  </sheetViews>
  <sheetFormatPr defaultRowHeight="14.45"/>
  <cols>
    <col min="1" max="3" width="44.5703125" customWidth="1"/>
    <col min="4" max="4" width="7.85546875" customWidth="1"/>
    <col min="5" max="6" width="9.140625" customWidth="1"/>
  </cols>
  <sheetData>
    <row r="1" spans="1:4" ht="20.100000000000001" customHeight="1">
      <c r="A1" s="67" t="str">
        <f>+'Section A'!A1</f>
        <v xml:space="preserve">STATE OF ILLINOIS </v>
      </c>
      <c r="B1" s="65" t="str">
        <f>+'Section A'!B1</f>
        <v>UNIFORM GRANT BUDGET TEMPLATE</v>
      </c>
      <c r="C1" s="66" t="str">
        <f>+'Section A'!E1</f>
        <v>Commerce &amp; Economic Opportunity</v>
      </c>
      <c r="D1" s="73" t="s">
        <v>141</v>
      </c>
    </row>
    <row r="2" spans="1:4" ht="39.950000000000003" customHeight="1">
      <c r="A2" s="358" t="str">
        <f>"Organization Name: "&amp;'Section A'!B2</f>
        <v xml:space="preserve">Organization Name: </v>
      </c>
      <c r="B2" s="67" t="str">
        <f>"NOFO # "&amp;'Section A'!F2</f>
        <v xml:space="preserve">NOFO # </v>
      </c>
      <c r="C2" s="67" t="str">
        <f>"Fiscal Year "&amp;'Section A'!F3</f>
        <v>Fiscal Year 2026</v>
      </c>
    </row>
    <row r="3" spans="1:4" ht="20.100000000000001" customHeight="1">
      <c r="A3" s="471" t="s">
        <v>142</v>
      </c>
      <c r="B3" s="472"/>
      <c r="C3" s="72" t="str">
        <f>"Grant Number: "&amp;'Section A'!F4</f>
        <v>Grant Number: 24-633###</v>
      </c>
    </row>
    <row r="4" spans="1:4" ht="20.100000000000001" customHeight="1">
      <c r="A4" s="69" t="s">
        <v>74</v>
      </c>
      <c r="B4" s="70"/>
      <c r="C4" s="71" t="s">
        <v>75</v>
      </c>
    </row>
    <row r="5" spans="1:4" ht="15" customHeight="1">
      <c r="A5" s="473" t="s">
        <v>143</v>
      </c>
      <c r="B5" s="474"/>
      <c r="C5" s="81"/>
    </row>
    <row r="6" spans="1:4" ht="15" customHeight="1">
      <c r="A6" s="477" t="s">
        <v>144</v>
      </c>
      <c r="B6" s="478"/>
      <c r="C6" s="194">
        <v>0</v>
      </c>
    </row>
    <row r="7" spans="1:4" ht="15" customHeight="1">
      <c r="A7" s="477" t="s">
        <v>145</v>
      </c>
      <c r="B7" s="478"/>
      <c r="C7" s="194">
        <v>0</v>
      </c>
    </row>
    <row r="8" spans="1:4" ht="15" customHeight="1">
      <c r="A8" s="479" t="s">
        <v>146</v>
      </c>
      <c r="B8" s="480"/>
      <c r="C8" s="194">
        <v>0</v>
      </c>
    </row>
    <row r="9" spans="1:4" ht="20.100000000000001" customHeight="1" thickBot="1">
      <c r="A9" s="475" t="s">
        <v>147</v>
      </c>
      <c r="B9" s="476"/>
      <c r="C9" s="82">
        <f>(C6+C7+C8)</f>
        <v>0</v>
      </c>
    </row>
    <row r="10" spans="1:4" ht="20.100000000000001" customHeight="1" thickBot="1">
      <c r="A10" s="401" t="s">
        <v>148</v>
      </c>
      <c r="B10" s="403"/>
      <c r="C10" s="405"/>
      <c r="D10" s="73" t="s">
        <v>149</v>
      </c>
    </row>
    <row r="11" spans="1:4" ht="28.5" customHeight="1">
      <c r="A11" s="69" t="s">
        <v>78</v>
      </c>
      <c r="B11" s="69" t="s">
        <v>79</v>
      </c>
      <c r="C11" s="71" t="s">
        <v>80</v>
      </c>
    </row>
    <row r="12" spans="1:4" ht="16.5" customHeight="1">
      <c r="A12" s="60" t="s">
        <v>150</v>
      </c>
      <c r="B12" s="359">
        <v>200.43</v>
      </c>
      <c r="C12" s="61">
        <f>+Personnel!G268</f>
        <v>0</v>
      </c>
    </row>
    <row r="13" spans="1:4" ht="16.5" customHeight="1">
      <c r="A13" s="60" t="s">
        <v>151</v>
      </c>
      <c r="B13" s="356">
        <v>200.43100000000001</v>
      </c>
      <c r="C13" s="61">
        <f>+'Fringe Benefits'!E267</f>
        <v>0</v>
      </c>
    </row>
    <row r="14" spans="1:4" ht="16.5" customHeight="1">
      <c r="A14" s="60" t="s">
        <v>152</v>
      </c>
      <c r="B14" s="356">
        <v>200.47399999999999</v>
      </c>
      <c r="C14" s="61">
        <f>+Travel!G267</f>
        <v>0</v>
      </c>
    </row>
    <row r="15" spans="1:4" ht="16.5" hidden="1" customHeight="1">
      <c r="A15" s="60" t="s">
        <v>84</v>
      </c>
      <c r="B15" s="356">
        <v>200.43899999999999</v>
      </c>
      <c r="C15" s="61" t="e">
        <f>+#REF!</f>
        <v>#REF!</v>
      </c>
    </row>
    <row r="16" spans="1:4" ht="16.5" customHeight="1">
      <c r="A16" s="60" t="s">
        <v>85</v>
      </c>
      <c r="B16" s="356">
        <v>200.94</v>
      </c>
      <c r="C16" s="61">
        <f>+Supplies!D266</f>
        <v>0</v>
      </c>
    </row>
    <row r="17" spans="1:3" ht="16.5" customHeight="1">
      <c r="A17" s="60" t="s">
        <v>86</v>
      </c>
      <c r="B17" s="356" t="s">
        <v>87</v>
      </c>
      <c r="C17" s="61">
        <f>+'Contractual Services'!C269</f>
        <v>0</v>
      </c>
    </row>
    <row r="18" spans="1:3" ht="16.5" customHeight="1">
      <c r="A18" s="60" t="s">
        <v>88</v>
      </c>
      <c r="B18" s="356">
        <v>200.459</v>
      </c>
      <c r="C18" s="61">
        <f>+Consultant!G266+Consultant!G539</f>
        <v>0</v>
      </c>
    </row>
    <row r="19" spans="1:3" ht="16.5" hidden="1" customHeight="1">
      <c r="A19" s="60" t="s">
        <v>89</v>
      </c>
      <c r="B19" s="356"/>
      <c r="C19" s="61" t="e">
        <f>+#REF!</f>
        <v>#REF!</v>
      </c>
    </row>
    <row r="20" spans="1:3" ht="16.5" hidden="1" customHeight="1">
      <c r="A20" s="60" t="s">
        <v>90</v>
      </c>
      <c r="B20" s="356">
        <v>200.465</v>
      </c>
      <c r="C20" s="61" t="e">
        <f>+#REF!</f>
        <v>#REF!</v>
      </c>
    </row>
    <row r="21" spans="1:3" ht="16.5" hidden="1" customHeight="1">
      <c r="A21" s="60" t="s">
        <v>91</v>
      </c>
      <c r="B21" s="356">
        <v>200.87</v>
      </c>
      <c r="C21" s="61" t="e">
        <f>+#REF!</f>
        <v>#REF!</v>
      </c>
    </row>
    <row r="22" spans="1:3" ht="16.5" customHeight="1">
      <c r="A22" s="60" t="s">
        <v>92</v>
      </c>
      <c r="B22" s="356"/>
      <c r="C22" s="61">
        <f>+'Telecommunications '!F267</f>
        <v>0</v>
      </c>
    </row>
    <row r="23" spans="1:3" ht="16.5" hidden="1" customHeight="1">
      <c r="A23" s="60" t="s">
        <v>93</v>
      </c>
      <c r="B23" s="356">
        <v>200.47200000000001</v>
      </c>
      <c r="C23" s="61" t="e">
        <f>+#REF!</f>
        <v>#REF!</v>
      </c>
    </row>
    <row r="24" spans="1:3" ht="16.5" customHeight="1">
      <c r="A24" s="60" t="s">
        <v>94</v>
      </c>
      <c r="B24" s="356" t="s">
        <v>95</v>
      </c>
      <c r="C24" s="61">
        <f>+'Direct Administrative '!G267</f>
        <v>0</v>
      </c>
    </row>
    <row r="25" spans="1:3" ht="16.5" customHeight="1">
      <c r="A25" s="60" t="s">
        <v>96</v>
      </c>
      <c r="B25" s="356"/>
      <c r="C25" s="61">
        <f>+'Miscellaneous (other) Costs '!F267</f>
        <v>0</v>
      </c>
    </row>
    <row r="26" spans="1:3" ht="16.5" hidden="1" customHeight="1">
      <c r="A26" s="60" t="e">
        <f>+#REF!&amp;#REF!</f>
        <v>#REF!</v>
      </c>
      <c r="B26" s="356"/>
      <c r="C26" s="61" t="e">
        <f>+#REF!</f>
        <v>#REF!</v>
      </c>
    </row>
    <row r="27" spans="1:3" ht="16.5" hidden="1" customHeight="1">
      <c r="A27" s="60" t="e">
        <f>+#REF!&amp;#REF!</f>
        <v>#REF!</v>
      </c>
      <c r="B27" s="356"/>
      <c r="C27" s="61" t="e">
        <f>+#REF!</f>
        <v>#REF!</v>
      </c>
    </row>
    <row r="28" spans="1:3" ht="16.5" hidden="1" customHeight="1">
      <c r="A28" s="60" t="e">
        <f>+#REF!&amp;#REF!</f>
        <v>#REF!</v>
      </c>
      <c r="B28" s="356"/>
      <c r="C28" s="61" t="e">
        <f>+#REF!</f>
        <v>#REF!</v>
      </c>
    </row>
    <row r="29" spans="1:3" ht="16.5" hidden="1" customHeight="1">
      <c r="A29" s="60" t="e">
        <f>+#REF!&amp;#REF!</f>
        <v>#REF!</v>
      </c>
      <c r="B29" s="356"/>
      <c r="C29" s="61" t="e">
        <f>+#REF!</f>
        <v>#REF!</v>
      </c>
    </row>
    <row r="30" spans="1:3" ht="16.5" hidden="1" customHeight="1">
      <c r="A30" s="60" t="e">
        <f>+#REF!&amp;#REF!</f>
        <v>#REF!</v>
      </c>
      <c r="B30" s="356"/>
      <c r="C30" s="61" t="e">
        <f>+#REF!</f>
        <v>#REF!</v>
      </c>
    </row>
    <row r="31" spans="1:3" ht="16.5" hidden="1" customHeight="1">
      <c r="A31" s="60" t="e">
        <f>+#REF!&amp;#REF!</f>
        <v>#REF!</v>
      </c>
      <c r="B31" s="356"/>
      <c r="C31" s="61" t="e">
        <f>+#REF!</f>
        <v>#REF!</v>
      </c>
    </row>
    <row r="32" spans="1:3" ht="16.5" hidden="1" customHeight="1">
      <c r="A32" s="60" t="e">
        <f>+#REF!&amp;#REF!</f>
        <v>#REF!</v>
      </c>
      <c r="B32" s="356"/>
      <c r="C32" s="61" t="e">
        <f>+#REF!</f>
        <v>#REF!</v>
      </c>
    </row>
    <row r="33" spans="1:3" ht="16.5" hidden="1" customHeight="1">
      <c r="A33" s="60" t="e">
        <f>+#REF!&amp;#REF!</f>
        <v>#REF!</v>
      </c>
      <c r="B33" s="356"/>
      <c r="C33" s="61" t="e">
        <f>+#REF!</f>
        <v>#REF!</v>
      </c>
    </row>
    <row r="34" spans="1:3" ht="16.5" hidden="1" customHeight="1">
      <c r="A34" s="60" t="e">
        <f>+#REF!&amp;#REF!</f>
        <v>#REF!</v>
      </c>
      <c r="B34" s="356"/>
      <c r="C34" s="61" t="e">
        <f>+#REF!</f>
        <v>#REF!</v>
      </c>
    </row>
    <row r="35" spans="1:3" ht="16.5" hidden="1" customHeight="1">
      <c r="A35" s="60" t="e">
        <f>+#REF!&amp;#REF!</f>
        <v>#REF!</v>
      </c>
      <c r="B35" s="356"/>
      <c r="C35" s="61" t="e">
        <f>+#REF!</f>
        <v>#REF!</v>
      </c>
    </row>
    <row r="36" spans="1:3" ht="16.5" hidden="1" customHeight="1">
      <c r="A36" s="60" t="e">
        <f>+#REF!&amp;#REF!</f>
        <v>#REF!</v>
      </c>
      <c r="B36" s="356"/>
      <c r="C36" s="61" t="e">
        <f>+#REF!</f>
        <v>#REF!</v>
      </c>
    </row>
    <row r="37" spans="1:3" ht="16.5" customHeight="1">
      <c r="A37" s="60" t="s">
        <v>97</v>
      </c>
      <c r="B37" s="357">
        <v>200.41300000000001</v>
      </c>
      <c r="C37" s="61">
        <f>SUBTOTAL(109,C12:C36)</f>
        <v>0</v>
      </c>
    </row>
    <row r="38" spans="1:3" ht="16.5" customHeight="1">
      <c r="A38" s="79" t="s">
        <v>98</v>
      </c>
      <c r="B38" s="80">
        <v>200.41399999999999</v>
      </c>
      <c r="C38" s="61">
        <f>+'Indirect Costs '!D14</f>
        <v>0</v>
      </c>
    </row>
    <row r="39" spans="1:3" ht="34.5" customHeight="1">
      <c r="A39" s="469" t="s">
        <v>153</v>
      </c>
      <c r="B39" s="470"/>
      <c r="C39" s="62"/>
    </row>
    <row r="40" spans="1:3" ht="22.5" customHeight="1">
      <c r="A40" s="64" t="s">
        <v>154</v>
      </c>
      <c r="B40" s="63"/>
      <c r="C40" s="68">
        <f>(C37+C38)</f>
        <v>0</v>
      </c>
    </row>
    <row r="41" spans="1:3" ht="17.45" customHeight="1"/>
    <row r="42" spans="1:3" ht="17.45" customHeight="1"/>
    <row r="43" spans="1:3" ht="17.45" customHeight="1"/>
    <row r="45" spans="1:3" ht="15" customHeight="1"/>
    <row r="46" spans="1:3" ht="22.5" customHeight="1"/>
  </sheetData>
  <sheetProtection algorithmName="SHA-512" hashValue="b5e117JfpbJywPrf13BHB41WWL8t/4Ec1wgk5+OxE3tC6cXJD2+DW78zpmcFQF0QaypzO0WnWlCSfsSOjOG8xg==" saltValue="wXhBHFZkh/IlNNFgv7xcxQ==" spinCount="100000" sheet="1" objects="1" scenarios="1"/>
  <autoFilter ref="A11:A40" xr:uid="{00000000-0001-0000-0300-000000000000}">
    <filterColumn colId="0">
      <filters>
        <filter val="1. Personnel (Salaries &amp; Wages)"/>
        <filter val="11. Telecommunications"/>
        <filter val="13. Direct Administrative costs"/>
        <filter val="14. Miscellaneous Costs"/>
        <filter val="16. Total Direct Costs (lines 1-15)"/>
        <filter val="17.  Indirect Costs* (see below)"/>
        <filter val="18. Total Costs NON -State Grant Funds  (16 &amp;17)"/>
        <filter val="2. Fringe Benefits"/>
        <filter val="3. Travel"/>
        <filter val="5. Supplies"/>
        <filter val="6. Contractual Services  &amp; Subawards"/>
        <filter val="7. Consultant (Professional Services)"/>
        <filter val="Rate: __________  %  Base:______________________"/>
      </filters>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view="pageBreakPreview" zoomScaleNormal="100" zoomScaleSheetLayoutView="100" workbookViewId="0">
      <selection activeCell="D1" sqref="D1:F1"/>
    </sheetView>
  </sheetViews>
  <sheetFormatPr defaultRowHeight="14.45"/>
  <cols>
    <col min="1" max="9" width="14.28515625" customWidth="1"/>
  </cols>
  <sheetData>
    <row r="1" spans="1:9" ht="39.75" customHeight="1" thickTop="1" thickBot="1">
      <c r="A1" s="483" t="s">
        <v>155</v>
      </c>
      <c r="B1" s="484"/>
      <c r="C1" s="485"/>
      <c r="D1" s="483" t="s">
        <v>156</v>
      </c>
      <c r="E1" s="484"/>
      <c r="F1" s="485"/>
      <c r="G1" s="486" t="str">
        <f>"AGENCY: "&amp;'Section B'!C1</f>
        <v>AGENCY: Commerce &amp; Economic Opportunity</v>
      </c>
      <c r="H1" s="487"/>
      <c r="I1" s="488"/>
    </row>
    <row r="2" spans="1:9" s="216" customFormat="1" ht="33" customHeight="1" thickTop="1" thickBot="1">
      <c r="A2" s="486" t="str">
        <f>"Organization Name: "&amp;'Section A'!B2</f>
        <v xml:space="preserve">Organization Name: </v>
      </c>
      <c r="B2" s="487"/>
      <c r="C2" s="487"/>
      <c r="D2" s="491" t="str">
        <f>"CSFA Description: "&amp;'Section A'!D3</f>
        <v xml:space="preserve">CSFA Description: </v>
      </c>
      <c r="E2" s="492"/>
      <c r="F2" s="493"/>
      <c r="G2" s="486" t="str">
        <f>"NOFO # "&amp;'Section A'!F2</f>
        <v xml:space="preserve">NOFO # </v>
      </c>
      <c r="H2" s="487"/>
      <c r="I2" s="488"/>
    </row>
    <row r="3" spans="1:9" ht="16.5" customHeight="1" thickTop="1" thickBot="1">
      <c r="A3" s="489" t="str">
        <f>"CSFA #: "&amp;'Section A'!B3</f>
        <v>CSFA #: 420-30-0075</v>
      </c>
      <c r="B3" s="490"/>
      <c r="C3" s="490"/>
      <c r="D3" s="494" t="str">
        <f>"UEI # "&amp;'Section A'!D2</f>
        <v xml:space="preserve">UEI # </v>
      </c>
      <c r="E3" s="495"/>
      <c r="F3" s="496"/>
      <c r="G3" s="486" t="str">
        <f>"Fiscal Year(s): "&amp;'Section A'!F3</f>
        <v>Fiscal Year(s): 2026</v>
      </c>
      <c r="H3" s="487"/>
      <c r="I3" s="488"/>
    </row>
    <row r="4" spans="1:9" ht="15" thickTop="1"/>
    <row r="5" spans="1:9">
      <c r="A5" s="48" t="s">
        <v>157</v>
      </c>
      <c r="B5" s="47"/>
    </row>
    <row r="6" spans="1:9" ht="36" customHeight="1">
      <c r="A6" s="482" t="s">
        <v>158</v>
      </c>
      <c r="B6" s="482"/>
      <c r="C6" s="482"/>
      <c r="D6" s="482"/>
      <c r="E6" s="482"/>
      <c r="F6" s="482"/>
      <c r="G6" s="482"/>
      <c r="H6" s="482"/>
      <c r="I6" s="482"/>
    </row>
    <row r="7" spans="1:9">
      <c r="A7" s="9"/>
      <c r="B7" s="10"/>
      <c r="C7" s="10"/>
      <c r="D7" s="10"/>
      <c r="E7" s="10"/>
      <c r="F7" s="10"/>
      <c r="G7" s="10"/>
      <c r="H7" s="10"/>
      <c r="I7" s="10"/>
    </row>
    <row r="8" spans="1:9">
      <c r="A8" s="9"/>
      <c r="B8" s="10"/>
      <c r="C8" s="10"/>
      <c r="D8" s="10"/>
      <c r="E8" s="10"/>
      <c r="F8" s="10"/>
      <c r="G8" s="10"/>
      <c r="H8" s="10"/>
      <c r="I8" s="10"/>
    </row>
    <row r="9" spans="1:9">
      <c r="A9" s="9"/>
      <c r="B9" s="10"/>
      <c r="C9" s="10"/>
      <c r="D9" s="10"/>
      <c r="E9" s="10"/>
      <c r="F9" s="10"/>
      <c r="G9" s="10"/>
      <c r="H9" s="10"/>
      <c r="I9" s="10"/>
    </row>
    <row r="10" spans="1:9">
      <c r="A10" s="497"/>
      <c r="B10" s="497"/>
      <c r="C10" s="497"/>
      <c r="D10" s="10"/>
      <c r="E10" s="497"/>
      <c r="F10" s="497"/>
      <c r="G10" s="497"/>
      <c r="H10" s="10"/>
      <c r="I10" s="10"/>
    </row>
    <row r="11" spans="1:9">
      <c r="A11" s="9" t="s">
        <v>159</v>
      </c>
      <c r="B11" s="10"/>
      <c r="C11" s="10"/>
      <c r="D11" s="10"/>
      <c r="E11" s="9" t="s">
        <v>159</v>
      </c>
      <c r="F11" s="10"/>
      <c r="G11" s="10"/>
      <c r="H11" s="10"/>
      <c r="I11" s="10"/>
    </row>
    <row r="12" spans="1:9">
      <c r="A12" s="9"/>
      <c r="B12" s="10"/>
      <c r="C12" s="10"/>
      <c r="D12" s="10"/>
      <c r="E12" s="9"/>
      <c r="F12" s="10"/>
      <c r="G12" s="10"/>
      <c r="H12" s="10"/>
      <c r="I12" s="10"/>
    </row>
    <row r="13" spans="1:9">
      <c r="A13" s="498"/>
      <c r="B13" s="498"/>
      <c r="C13" s="498"/>
      <c r="D13" s="10"/>
      <c r="E13" s="498"/>
      <c r="F13" s="498"/>
      <c r="G13" s="498"/>
      <c r="H13" s="10"/>
      <c r="I13" s="10"/>
    </row>
    <row r="14" spans="1:9">
      <c r="A14" s="9" t="s">
        <v>160</v>
      </c>
      <c r="B14" s="10"/>
      <c r="C14" s="10"/>
      <c r="D14" s="10"/>
      <c r="E14" s="9" t="s">
        <v>160</v>
      </c>
      <c r="F14" s="10"/>
      <c r="G14" s="10"/>
      <c r="H14" s="10"/>
      <c r="I14" s="10"/>
    </row>
    <row r="15" spans="1:9">
      <c r="A15" s="9"/>
      <c r="B15" s="10"/>
      <c r="C15" s="10"/>
      <c r="D15" s="10"/>
      <c r="E15" s="9"/>
      <c r="F15" s="10"/>
      <c r="G15" s="10"/>
      <c r="H15" s="10"/>
      <c r="I15" s="10"/>
    </row>
    <row r="16" spans="1:9">
      <c r="A16" s="497"/>
      <c r="B16" s="497"/>
      <c r="C16" s="497"/>
      <c r="D16" s="10"/>
      <c r="E16" s="497"/>
      <c r="F16" s="497"/>
      <c r="G16" s="497"/>
      <c r="H16" s="10"/>
      <c r="I16" s="10"/>
    </row>
    <row r="17" spans="1:9">
      <c r="A17" s="9" t="s">
        <v>161</v>
      </c>
      <c r="B17" s="10"/>
      <c r="C17" s="10"/>
      <c r="D17" s="10"/>
      <c r="E17" s="9" t="s">
        <v>161</v>
      </c>
      <c r="F17" s="10"/>
      <c r="G17" s="10"/>
      <c r="H17" s="10"/>
      <c r="I17" s="10"/>
    </row>
    <row r="18" spans="1:9">
      <c r="A18" s="9"/>
      <c r="B18" s="10"/>
      <c r="C18" s="10"/>
      <c r="D18" s="10"/>
      <c r="E18" s="9"/>
      <c r="F18" s="10"/>
      <c r="G18" s="10"/>
      <c r="H18" s="10"/>
      <c r="I18" s="10"/>
    </row>
    <row r="19" spans="1:9">
      <c r="A19" s="497"/>
      <c r="B19" s="497"/>
      <c r="C19" s="497"/>
      <c r="D19" s="10"/>
      <c r="E19" s="497"/>
      <c r="F19" s="497"/>
      <c r="G19" s="497"/>
      <c r="H19" s="10"/>
      <c r="I19" s="10"/>
    </row>
    <row r="20" spans="1:9">
      <c r="A20" s="9" t="s">
        <v>162</v>
      </c>
      <c r="B20" s="10"/>
      <c r="C20" s="10"/>
      <c r="D20" s="10"/>
      <c r="E20" s="9" t="s">
        <v>162</v>
      </c>
      <c r="F20" s="10"/>
      <c r="G20" s="10"/>
      <c r="H20" s="10"/>
      <c r="I20" s="10"/>
    </row>
    <row r="21" spans="1:9">
      <c r="A21" s="9" t="s">
        <v>163</v>
      </c>
      <c r="B21" s="10"/>
      <c r="C21" s="10"/>
      <c r="D21" s="10"/>
      <c r="E21" s="9" t="s">
        <v>164</v>
      </c>
      <c r="F21" s="10"/>
      <c r="G21" s="10"/>
      <c r="H21" s="10"/>
      <c r="I21" s="10"/>
    </row>
    <row r="22" spans="1:9" ht="28.5" customHeight="1">
      <c r="A22" s="497"/>
      <c r="B22" s="497"/>
      <c r="C22" s="497"/>
      <c r="D22" s="10"/>
      <c r="E22" s="497"/>
      <c r="F22" s="497"/>
      <c r="G22" s="497"/>
      <c r="H22" s="10"/>
      <c r="I22" s="10"/>
    </row>
    <row r="23" spans="1:9">
      <c r="A23" s="9" t="s">
        <v>165</v>
      </c>
      <c r="B23" s="10"/>
      <c r="C23" s="10"/>
      <c r="D23" s="10"/>
      <c r="E23" s="9" t="s">
        <v>165</v>
      </c>
      <c r="F23" s="10"/>
      <c r="G23" s="10"/>
      <c r="H23" s="10"/>
      <c r="I23" s="10"/>
    </row>
    <row r="24" spans="1:9">
      <c r="A24" s="10"/>
      <c r="B24" s="10"/>
      <c r="C24" s="10"/>
      <c r="D24" s="10"/>
      <c r="E24" s="10"/>
      <c r="F24" s="10"/>
      <c r="G24" s="10"/>
      <c r="H24" s="10"/>
      <c r="I24" s="10"/>
    </row>
    <row r="27" spans="1:9" ht="42.75" customHeight="1">
      <c r="A27" s="481" t="s">
        <v>166</v>
      </c>
      <c r="B27" s="481"/>
      <c r="C27" s="481"/>
      <c r="D27" s="481"/>
      <c r="E27" s="481"/>
      <c r="F27" s="481"/>
      <c r="G27" s="481"/>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5"/>
  <sheetData>
    <row r="1" spans="1:7">
      <c r="A1" s="499"/>
      <c r="B1" s="499"/>
      <c r="C1" s="499"/>
      <c r="D1" s="499"/>
      <c r="E1" s="499"/>
      <c r="F1" s="499"/>
      <c r="G1" s="499"/>
    </row>
    <row r="2" spans="1:7">
      <c r="A2" s="500"/>
      <c r="B2" s="500"/>
      <c r="C2" s="500"/>
      <c r="D2" s="500"/>
      <c r="E2" s="500"/>
      <c r="F2" s="500"/>
      <c r="G2" s="500"/>
    </row>
    <row r="3" spans="1:7">
      <c r="A3" s="2"/>
      <c r="B3" s="1"/>
    </row>
    <row r="4" spans="1:7">
      <c r="A4" s="4"/>
      <c r="B4" s="1"/>
      <c r="C4" s="1"/>
      <c r="D4" s="1"/>
      <c r="E4" s="1"/>
      <c r="F4" s="1"/>
      <c r="G4" s="1"/>
    </row>
    <row r="5" spans="1:7">
      <c r="A5" s="4"/>
      <c r="B5" s="1"/>
    </row>
    <row r="6" spans="1:7">
      <c r="A6" s="4"/>
      <c r="B6" s="1"/>
    </row>
    <row r="7" spans="1:7">
      <c r="A7" s="5"/>
      <c r="B7" s="1"/>
    </row>
    <row r="8" spans="1:7">
      <c r="A8" s="5"/>
      <c r="B8" s="1"/>
    </row>
    <row r="9" spans="1:7">
      <c r="A9" s="5"/>
      <c r="B9" s="3"/>
    </row>
    <row r="10" spans="1:7">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view="pageBreakPreview" zoomScaleNormal="100" zoomScaleSheetLayoutView="100" workbookViewId="0">
      <selection activeCell="A6" sqref="A6"/>
    </sheetView>
  </sheetViews>
  <sheetFormatPr defaultRowHeight="14.45"/>
  <cols>
    <col min="1" max="1" width="35.28515625" customWidth="1"/>
    <col min="2" max="2" width="25" customWidth="1"/>
    <col min="3" max="6" width="12.5703125" customWidth="1"/>
    <col min="7" max="7" width="15.28515625" customWidth="1"/>
    <col min="8" max="8" width="11" hidden="1" customWidth="1"/>
    <col min="9" max="9" width="2.28515625" customWidth="1"/>
    <col min="11" max="11" width="11" bestFit="1" customWidth="1"/>
  </cols>
  <sheetData>
    <row r="1" spans="1:16" ht="25.5" customHeight="1">
      <c r="A1" s="504" t="s">
        <v>167</v>
      </c>
      <c r="B1" s="504"/>
      <c r="C1" s="504"/>
      <c r="D1" s="504"/>
      <c r="E1" s="504"/>
      <c r="F1" s="504"/>
      <c r="G1" s="8">
        <f>+'Section A'!B2</f>
        <v>0</v>
      </c>
      <c r="H1" s="50"/>
      <c r="I1" s="50"/>
      <c r="J1" s="50"/>
      <c r="K1" s="50"/>
      <c r="L1" s="50"/>
      <c r="M1" s="50"/>
      <c r="N1" s="50"/>
      <c r="O1" s="50"/>
      <c r="P1" s="50"/>
    </row>
    <row r="2" spans="1:16" ht="67.5" customHeight="1">
      <c r="A2" s="505" t="s">
        <v>168</v>
      </c>
      <c r="B2" s="505"/>
      <c r="C2" s="505"/>
      <c r="D2" s="505"/>
      <c r="E2" s="505"/>
      <c r="F2" s="505"/>
      <c r="G2" s="505"/>
      <c r="H2" s="8"/>
      <c r="I2" s="15"/>
      <c r="J2" s="15"/>
      <c r="K2" s="8"/>
    </row>
    <row r="3" spans="1:16" ht="6.75" customHeight="1">
      <c r="A3" s="15"/>
      <c r="B3" s="15"/>
      <c r="C3" s="15"/>
      <c r="D3" s="15"/>
      <c r="E3" s="15"/>
      <c r="F3" s="15"/>
      <c r="G3" s="15"/>
      <c r="H3" s="8"/>
      <c r="I3" s="15"/>
      <c r="J3" s="15"/>
      <c r="K3" s="8"/>
    </row>
    <row r="4" spans="1:16" ht="6.75" customHeight="1">
      <c r="A4" s="13"/>
      <c r="B4" s="13"/>
      <c r="C4" s="13"/>
      <c r="D4" s="13"/>
      <c r="E4" s="13"/>
      <c r="F4" s="13"/>
      <c r="G4" s="12"/>
      <c r="I4" s="13"/>
      <c r="J4" s="11"/>
    </row>
    <row r="5" spans="1:16" ht="26.45">
      <c r="A5" s="204" t="s">
        <v>169</v>
      </c>
      <c r="B5" s="204" t="s">
        <v>170</v>
      </c>
      <c r="C5" s="14" t="s">
        <v>171</v>
      </c>
      <c r="D5" s="14" t="s">
        <v>172</v>
      </c>
      <c r="E5" s="204" t="s">
        <v>173</v>
      </c>
      <c r="F5" s="204" t="s">
        <v>174</v>
      </c>
      <c r="G5" s="254" t="s">
        <v>175</v>
      </c>
      <c r="H5" s="50" t="s">
        <v>176</v>
      </c>
      <c r="I5" s="13"/>
      <c r="J5" s="129" t="s">
        <v>177</v>
      </c>
      <c r="K5" s="238"/>
    </row>
    <row r="6" spans="1:16" s="106" customFormat="1">
      <c r="A6" s="222"/>
      <c r="B6" s="222"/>
      <c r="C6" s="223"/>
      <c r="D6" s="224"/>
      <c r="E6" s="85"/>
      <c r="F6" s="224"/>
      <c r="G6" s="185">
        <f t="shared" ref="G6:G37" si="0">ROUND(C6*E6*F6,2)</f>
        <v>0</v>
      </c>
      <c r="H6" s="106" t="s">
        <v>178</v>
      </c>
      <c r="I6" s="83"/>
      <c r="J6" s="105"/>
    </row>
    <row r="7" spans="1:16" s="106" customFormat="1">
      <c r="A7" s="222"/>
      <c r="B7" s="222"/>
      <c r="C7" s="223"/>
      <c r="D7" s="224"/>
      <c r="E7" s="85"/>
      <c r="F7" s="224"/>
      <c r="G7" s="185">
        <f t="shared" si="0"/>
        <v>0</v>
      </c>
      <c r="H7" s="106" t="s">
        <v>178</v>
      </c>
      <c r="I7" s="107"/>
      <c r="J7" s="108"/>
    </row>
    <row r="8" spans="1:16" s="106" customFormat="1">
      <c r="A8" s="222"/>
      <c r="B8" s="222"/>
      <c r="C8" s="223"/>
      <c r="D8" s="224"/>
      <c r="E8" s="85"/>
      <c r="F8" s="224"/>
      <c r="G8" s="185">
        <f t="shared" si="0"/>
        <v>0</v>
      </c>
      <c r="H8" s="106" t="s">
        <v>178</v>
      </c>
      <c r="I8" s="107"/>
      <c r="J8" s="109"/>
    </row>
    <row r="9" spans="1:16" s="106" customFormat="1" hidden="1">
      <c r="A9" s="222"/>
      <c r="B9" s="222"/>
      <c r="C9" s="223"/>
      <c r="D9" s="224"/>
      <c r="E9" s="85"/>
      <c r="F9" s="224"/>
      <c r="G9" s="185">
        <f t="shared" si="0"/>
        <v>0</v>
      </c>
      <c r="H9" s="106" t="s">
        <v>178</v>
      </c>
      <c r="I9" s="107"/>
      <c r="J9" s="108"/>
    </row>
    <row r="10" spans="1:16" s="106" customFormat="1" hidden="1">
      <c r="A10" s="222"/>
      <c r="B10" s="222"/>
      <c r="C10" s="223"/>
      <c r="D10" s="224"/>
      <c r="E10" s="85"/>
      <c r="F10" s="224"/>
      <c r="G10" s="185">
        <f t="shared" si="0"/>
        <v>0</v>
      </c>
      <c r="H10" s="106" t="s">
        <v>178</v>
      </c>
      <c r="I10" s="107"/>
      <c r="J10" s="109"/>
    </row>
    <row r="11" spans="1:16" s="106" customFormat="1" hidden="1">
      <c r="A11" s="222"/>
      <c r="B11" s="222"/>
      <c r="C11" s="223"/>
      <c r="D11" s="224"/>
      <c r="E11" s="85"/>
      <c r="F11" s="224"/>
      <c r="G11" s="185">
        <f t="shared" si="0"/>
        <v>0</v>
      </c>
      <c r="H11" s="106" t="s">
        <v>178</v>
      </c>
      <c r="I11" s="107"/>
      <c r="J11" s="108"/>
    </row>
    <row r="12" spans="1:16" s="106" customFormat="1" hidden="1">
      <c r="A12" s="222"/>
      <c r="B12" s="222"/>
      <c r="C12" s="223"/>
      <c r="D12" s="224"/>
      <c r="E12" s="85"/>
      <c r="F12" s="224"/>
      <c r="G12" s="185">
        <f t="shared" si="0"/>
        <v>0</v>
      </c>
      <c r="H12" s="106" t="s">
        <v>178</v>
      </c>
      <c r="I12" s="107"/>
      <c r="J12" s="109"/>
    </row>
    <row r="13" spans="1:16" s="106" customFormat="1" hidden="1">
      <c r="A13" s="222"/>
      <c r="B13" s="222"/>
      <c r="C13" s="223"/>
      <c r="D13" s="224"/>
      <c r="E13" s="85"/>
      <c r="F13" s="224"/>
      <c r="G13" s="185">
        <f t="shared" si="0"/>
        <v>0</v>
      </c>
      <c r="H13" s="106" t="s">
        <v>178</v>
      </c>
      <c r="I13" s="107"/>
      <c r="J13" s="108"/>
    </row>
    <row r="14" spans="1:16" s="106" customFormat="1" hidden="1">
      <c r="A14" s="222"/>
      <c r="B14" s="222"/>
      <c r="C14" s="223"/>
      <c r="D14" s="224"/>
      <c r="E14" s="85"/>
      <c r="F14" s="224"/>
      <c r="G14" s="185">
        <f t="shared" si="0"/>
        <v>0</v>
      </c>
      <c r="H14" s="106" t="s">
        <v>178</v>
      </c>
      <c r="I14" s="107"/>
      <c r="J14" s="109"/>
    </row>
    <row r="15" spans="1:16" s="106" customFormat="1" hidden="1">
      <c r="A15" s="222"/>
      <c r="B15" s="222"/>
      <c r="C15" s="223"/>
      <c r="D15" s="224"/>
      <c r="E15" s="85"/>
      <c r="F15" s="224"/>
      <c r="G15" s="185">
        <f t="shared" si="0"/>
        <v>0</v>
      </c>
      <c r="H15" s="106" t="s">
        <v>178</v>
      </c>
      <c r="I15" s="107"/>
      <c r="J15" s="108"/>
    </row>
    <row r="16" spans="1:16" s="106" customFormat="1" hidden="1">
      <c r="A16" s="222"/>
      <c r="B16" s="222"/>
      <c r="C16" s="223"/>
      <c r="D16" s="224"/>
      <c r="E16" s="85"/>
      <c r="F16" s="224"/>
      <c r="G16" s="185">
        <f t="shared" si="0"/>
        <v>0</v>
      </c>
      <c r="H16" s="106" t="s">
        <v>178</v>
      </c>
      <c r="I16" s="107"/>
      <c r="J16" s="109"/>
    </row>
    <row r="17" spans="1:10" s="106" customFormat="1" hidden="1">
      <c r="A17" s="222"/>
      <c r="B17" s="222"/>
      <c r="C17" s="223"/>
      <c r="D17" s="224"/>
      <c r="E17" s="85"/>
      <c r="F17" s="224"/>
      <c r="G17" s="185">
        <f t="shared" si="0"/>
        <v>0</v>
      </c>
      <c r="H17" s="106" t="s">
        <v>178</v>
      </c>
      <c r="I17" s="107"/>
      <c r="J17" s="108"/>
    </row>
    <row r="18" spans="1:10" s="106" customFormat="1" hidden="1">
      <c r="A18" s="222"/>
      <c r="B18" s="222"/>
      <c r="C18" s="223"/>
      <c r="D18" s="224"/>
      <c r="E18" s="85"/>
      <c r="F18" s="224"/>
      <c r="G18" s="185">
        <f t="shared" si="0"/>
        <v>0</v>
      </c>
      <c r="H18" s="106" t="s">
        <v>178</v>
      </c>
      <c r="I18" s="107"/>
      <c r="J18" s="109"/>
    </row>
    <row r="19" spans="1:10" s="106" customFormat="1" hidden="1">
      <c r="A19" s="222"/>
      <c r="B19" s="222"/>
      <c r="C19" s="223"/>
      <c r="D19" s="224"/>
      <c r="E19" s="85"/>
      <c r="F19" s="224"/>
      <c r="G19" s="185">
        <f t="shared" si="0"/>
        <v>0</v>
      </c>
      <c r="H19" s="106" t="s">
        <v>178</v>
      </c>
      <c r="I19" s="107"/>
      <c r="J19" s="108"/>
    </row>
    <row r="20" spans="1:10" s="106" customFormat="1" hidden="1">
      <c r="A20" s="222"/>
      <c r="B20" s="222"/>
      <c r="C20" s="223"/>
      <c r="D20" s="224"/>
      <c r="E20" s="85"/>
      <c r="F20" s="224"/>
      <c r="G20" s="185">
        <f t="shared" si="0"/>
        <v>0</v>
      </c>
      <c r="H20" s="106" t="s">
        <v>178</v>
      </c>
      <c r="I20" s="107"/>
      <c r="J20" s="109"/>
    </row>
    <row r="21" spans="1:10" s="106" customFormat="1" hidden="1">
      <c r="A21" s="222"/>
      <c r="B21" s="222"/>
      <c r="C21" s="223"/>
      <c r="D21" s="224"/>
      <c r="E21" s="85"/>
      <c r="F21" s="224"/>
      <c r="G21" s="185">
        <f t="shared" si="0"/>
        <v>0</v>
      </c>
      <c r="H21" s="106" t="s">
        <v>178</v>
      </c>
      <c r="I21" s="107"/>
      <c r="J21" s="108"/>
    </row>
    <row r="22" spans="1:10" s="106" customFormat="1" hidden="1">
      <c r="A22" s="222"/>
      <c r="B22" s="222"/>
      <c r="C22" s="223"/>
      <c r="D22" s="224"/>
      <c r="E22" s="85"/>
      <c r="F22" s="224"/>
      <c r="G22" s="185">
        <f t="shared" si="0"/>
        <v>0</v>
      </c>
      <c r="H22" s="106" t="s">
        <v>178</v>
      </c>
      <c r="I22" s="107"/>
      <c r="J22" s="109"/>
    </row>
    <row r="23" spans="1:10" s="106" customFormat="1" hidden="1">
      <c r="A23" s="222"/>
      <c r="B23" s="222"/>
      <c r="C23" s="223"/>
      <c r="D23" s="224"/>
      <c r="E23" s="85"/>
      <c r="F23" s="224"/>
      <c r="G23" s="185">
        <f t="shared" si="0"/>
        <v>0</v>
      </c>
      <c r="H23" s="106" t="s">
        <v>178</v>
      </c>
      <c r="I23" s="107"/>
      <c r="J23" s="108"/>
    </row>
    <row r="24" spans="1:10" s="106" customFormat="1" hidden="1">
      <c r="A24" s="222"/>
      <c r="B24" s="222"/>
      <c r="C24" s="223"/>
      <c r="D24" s="224"/>
      <c r="E24" s="85"/>
      <c r="F24" s="224"/>
      <c r="G24" s="185">
        <f t="shared" si="0"/>
        <v>0</v>
      </c>
      <c r="H24" s="106" t="s">
        <v>178</v>
      </c>
      <c r="I24" s="107"/>
      <c r="J24" s="109"/>
    </row>
    <row r="25" spans="1:10" s="106" customFormat="1" hidden="1">
      <c r="A25" s="222"/>
      <c r="B25" s="222"/>
      <c r="C25" s="223"/>
      <c r="D25" s="224"/>
      <c r="E25" s="85"/>
      <c r="F25" s="224"/>
      <c r="G25" s="185">
        <f t="shared" si="0"/>
        <v>0</v>
      </c>
      <c r="H25" s="106" t="s">
        <v>178</v>
      </c>
      <c r="I25" s="107"/>
      <c r="J25" s="108"/>
    </row>
    <row r="26" spans="1:10" s="106" customFormat="1" hidden="1">
      <c r="A26" s="222"/>
      <c r="B26" s="222"/>
      <c r="C26" s="223"/>
      <c r="D26" s="224"/>
      <c r="E26" s="85"/>
      <c r="F26" s="224"/>
      <c r="G26" s="185">
        <f t="shared" si="0"/>
        <v>0</v>
      </c>
      <c r="H26" s="106" t="s">
        <v>178</v>
      </c>
      <c r="I26" s="107"/>
      <c r="J26" s="109"/>
    </row>
    <row r="27" spans="1:10" s="106" customFormat="1" hidden="1">
      <c r="A27" s="222"/>
      <c r="B27" s="222"/>
      <c r="C27" s="223"/>
      <c r="D27" s="224"/>
      <c r="E27" s="85"/>
      <c r="F27" s="224"/>
      <c r="G27" s="185">
        <f t="shared" si="0"/>
        <v>0</v>
      </c>
      <c r="H27" s="106" t="s">
        <v>178</v>
      </c>
      <c r="I27" s="107"/>
      <c r="J27" s="108"/>
    </row>
    <row r="28" spans="1:10" s="106" customFormat="1" hidden="1">
      <c r="A28" s="222"/>
      <c r="B28" s="222"/>
      <c r="C28" s="223"/>
      <c r="D28" s="224"/>
      <c r="E28" s="85"/>
      <c r="F28" s="224"/>
      <c r="G28" s="185">
        <f t="shared" si="0"/>
        <v>0</v>
      </c>
      <c r="H28" s="106" t="s">
        <v>178</v>
      </c>
      <c r="I28" s="107"/>
      <c r="J28" s="109"/>
    </row>
    <row r="29" spans="1:10" s="106" customFormat="1" hidden="1">
      <c r="A29" s="222"/>
      <c r="B29" s="222"/>
      <c r="C29" s="223"/>
      <c r="D29" s="224"/>
      <c r="E29" s="85"/>
      <c r="F29" s="224"/>
      <c r="G29" s="185">
        <f t="shared" si="0"/>
        <v>0</v>
      </c>
      <c r="H29" s="106" t="s">
        <v>178</v>
      </c>
      <c r="I29" s="107"/>
      <c r="J29" s="108"/>
    </row>
    <row r="30" spans="1:10" s="106" customFormat="1" hidden="1">
      <c r="A30" s="222"/>
      <c r="B30" s="222"/>
      <c r="C30" s="223"/>
      <c r="D30" s="224"/>
      <c r="E30" s="85"/>
      <c r="F30" s="224"/>
      <c r="G30" s="185">
        <f t="shared" si="0"/>
        <v>0</v>
      </c>
      <c r="H30" s="106" t="s">
        <v>178</v>
      </c>
      <c r="I30" s="107"/>
      <c r="J30" s="109"/>
    </row>
    <row r="31" spans="1:10" s="106" customFormat="1" hidden="1">
      <c r="A31" s="222"/>
      <c r="B31" s="222"/>
      <c r="C31" s="223"/>
      <c r="D31" s="224"/>
      <c r="E31" s="85"/>
      <c r="F31" s="224"/>
      <c r="G31" s="185">
        <f t="shared" si="0"/>
        <v>0</v>
      </c>
      <c r="H31" s="106" t="s">
        <v>178</v>
      </c>
      <c r="I31" s="107"/>
      <c r="J31" s="108"/>
    </row>
    <row r="32" spans="1:10" s="106" customFormat="1" hidden="1">
      <c r="A32" s="222"/>
      <c r="B32" s="222"/>
      <c r="C32" s="223"/>
      <c r="D32" s="224"/>
      <c r="E32" s="85"/>
      <c r="F32" s="224"/>
      <c r="G32" s="185">
        <f t="shared" si="0"/>
        <v>0</v>
      </c>
      <c r="H32" s="106" t="s">
        <v>178</v>
      </c>
      <c r="I32" s="107"/>
      <c r="J32" s="109"/>
    </row>
    <row r="33" spans="1:10" s="106" customFormat="1" hidden="1">
      <c r="A33" s="222"/>
      <c r="B33" s="222"/>
      <c r="C33" s="223"/>
      <c r="D33" s="224"/>
      <c r="E33" s="85"/>
      <c r="F33" s="224"/>
      <c r="G33" s="185">
        <f t="shared" si="0"/>
        <v>0</v>
      </c>
      <c r="H33" s="106" t="s">
        <v>178</v>
      </c>
      <c r="I33" s="107"/>
      <c r="J33" s="108"/>
    </row>
    <row r="34" spans="1:10" s="106" customFormat="1" hidden="1">
      <c r="A34" s="222"/>
      <c r="B34" s="222"/>
      <c r="C34" s="223"/>
      <c r="D34" s="224"/>
      <c r="E34" s="85"/>
      <c r="F34" s="224"/>
      <c r="G34" s="185">
        <f t="shared" si="0"/>
        <v>0</v>
      </c>
      <c r="H34" s="106" t="s">
        <v>178</v>
      </c>
      <c r="I34" s="107"/>
      <c r="J34" s="109"/>
    </row>
    <row r="35" spans="1:10" s="106" customFormat="1" hidden="1">
      <c r="A35" s="222"/>
      <c r="B35" s="222"/>
      <c r="C35" s="223"/>
      <c r="D35" s="224"/>
      <c r="E35" s="85"/>
      <c r="F35" s="224"/>
      <c r="G35" s="185">
        <f t="shared" si="0"/>
        <v>0</v>
      </c>
      <c r="H35" s="106" t="s">
        <v>178</v>
      </c>
      <c r="I35" s="107"/>
      <c r="J35" s="108"/>
    </row>
    <row r="36" spans="1:10" s="106" customFormat="1" hidden="1">
      <c r="A36" s="222"/>
      <c r="B36" s="222"/>
      <c r="C36" s="223"/>
      <c r="D36" s="224"/>
      <c r="E36" s="85"/>
      <c r="F36" s="224"/>
      <c r="G36" s="185">
        <f t="shared" si="0"/>
        <v>0</v>
      </c>
      <c r="H36" s="106" t="s">
        <v>178</v>
      </c>
      <c r="I36" s="107"/>
      <c r="J36" s="109"/>
    </row>
    <row r="37" spans="1:10" s="106" customFormat="1" hidden="1">
      <c r="A37" s="222"/>
      <c r="B37" s="222"/>
      <c r="C37" s="223"/>
      <c r="D37" s="224"/>
      <c r="E37" s="85"/>
      <c r="F37" s="224"/>
      <c r="G37" s="185">
        <f t="shared" si="0"/>
        <v>0</v>
      </c>
      <c r="H37" s="106" t="s">
        <v>178</v>
      </c>
      <c r="I37" s="107"/>
      <c r="J37" s="108"/>
    </row>
    <row r="38" spans="1:10" s="106" customFormat="1" hidden="1">
      <c r="A38" s="222"/>
      <c r="B38" s="222"/>
      <c r="C38" s="223"/>
      <c r="D38" s="224"/>
      <c r="E38" s="85"/>
      <c r="F38" s="224"/>
      <c r="G38" s="185">
        <f t="shared" ref="G38:G69" si="1">ROUND(C38*E38*F38,2)</f>
        <v>0</v>
      </c>
      <c r="H38" s="106" t="s">
        <v>178</v>
      </c>
      <c r="I38" s="107"/>
      <c r="J38" s="109"/>
    </row>
    <row r="39" spans="1:10" s="106" customFormat="1" hidden="1">
      <c r="A39" s="222"/>
      <c r="B39" s="222"/>
      <c r="C39" s="223"/>
      <c r="D39" s="224"/>
      <c r="E39" s="85"/>
      <c r="F39" s="224"/>
      <c r="G39" s="185">
        <f t="shared" si="1"/>
        <v>0</v>
      </c>
      <c r="H39" s="106" t="s">
        <v>178</v>
      </c>
      <c r="I39" s="107"/>
      <c r="J39" s="108"/>
    </row>
    <row r="40" spans="1:10" s="106" customFormat="1" hidden="1">
      <c r="A40" s="222"/>
      <c r="B40" s="222"/>
      <c r="C40" s="223"/>
      <c r="D40" s="224"/>
      <c r="E40" s="85"/>
      <c r="F40" s="224"/>
      <c r="G40" s="185">
        <f t="shared" si="1"/>
        <v>0</v>
      </c>
      <c r="H40" s="106" t="s">
        <v>178</v>
      </c>
      <c r="I40" s="107"/>
      <c r="J40" s="109"/>
    </row>
    <row r="41" spans="1:10" s="106" customFormat="1" hidden="1">
      <c r="A41" s="222"/>
      <c r="B41" s="222"/>
      <c r="C41" s="223"/>
      <c r="D41" s="224"/>
      <c r="E41" s="85"/>
      <c r="F41" s="224"/>
      <c r="G41" s="185">
        <f t="shared" si="1"/>
        <v>0</v>
      </c>
      <c r="H41" s="106" t="s">
        <v>178</v>
      </c>
      <c r="I41" s="107"/>
      <c r="J41" s="108"/>
    </row>
    <row r="42" spans="1:10" s="106" customFormat="1" hidden="1">
      <c r="A42" s="222"/>
      <c r="B42" s="222"/>
      <c r="C42" s="223"/>
      <c r="D42" s="224"/>
      <c r="E42" s="85"/>
      <c r="F42" s="224"/>
      <c r="G42" s="185">
        <f t="shared" si="1"/>
        <v>0</v>
      </c>
      <c r="H42" s="106" t="s">
        <v>178</v>
      </c>
      <c r="I42" s="107"/>
      <c r="J42" s="109"/>
    </row>
    <row r="43" spans="1:10" s="106" customFormat="1" hidden="1">
      <c r="A43" s="222"/>
      <c r="B43" s="222"/>
      <c r="C43" s="223"/>
      <c r="D43" s="224"/>
      <c r="E43" s="85"/>
      <c r="F43" s="224"/>
      <c r="G43" s="185">
        <f t="shared" si="1"/>
        <v>0</v>
      </c>
      <c r="H43" s="106" t="s">
        <v>178</v>
      </c>
      <c r="I43" s="107"/>
      <c r="J43" s="108"/>
    </row>
    <row r="44" spans="1:10" s="106" customFormat="1" hidden="1">
      <c r="A44" s="222"/>
      <c r="B44" s="222"/>
      <c r="C44" s="223"/>
      <c r="D44" s="224"/>
      <c r="E44" s="85"/>
      <c r="F44" s="224"/>
      <c r="G44" s="185">
        <f t="shared" si="1"/>
        <v>0</v>
      </c>
      <c r="H44" s="106" t="s">
        <v>178</v>
      </c>
      <c r="I44" s="107"/>
      <c r="J44" s="109"/>
    </row>
    <row r="45" spans="1:10" s="106" customFormat="1" hidden="1">
      <c r="A45" s="222"/>
      <c r="B45" s="222"/>
      <c r="C45" s="223"/>
      <c r="D45" s="224"/>
      <c r="E45" s="85"/>
      <c r="F45" s="224"/>
      <c r="G45" s="185">
        <f t="shared" si="1"/>
        <v>0</v>
      </c>
      <c r="H45" s="106" t="s">
        <v>178</v>
      </c>
      <c r="I45" s="107"/>
      <c r="J45" s="108"/>
    </row>
    <row r="46" spans="1:10" s="106" customFormat="1" hidden="1">
      <c r="A46" s="222"/>
      <c r="B46" s="222"/>
      <c r="C46" s="223"/>
      <c r="D46" s="224"/>
      <c r="E46" s="85"/>
      <c r="F46" s="224"/>
      <c r="G46" s="185">
        <f t="shared" si="1"/>
        <v>0</v>
      </c>
      <c r="H46" s="106" t="s">
        <v>178</v>
      </c>
      <c r="I46" s="107"/>
      <c r="J46" s="109"/>
    </row>
    <row r="47" spans="1:10" s="106" customFormat="1" hidden="1">
      <c r="A47" s="222"/>
      <c r="B47" s="222"/>
      <c r="C47" s="223"/>
      <c r="D47" s="224"/>
      <c r="E47" s="85"/>
      <c r="F47" s="224"/>
      <c r="G47" s="185">
        <f t="shared" si="1"/>
        <v>0</v>
      </c>
      <c r="H47" s="106" t="s">
        <v>178</v>
      </c>
      <c r="I47" s="107"/>
      <c r="J47" s="108"/>
    </row>
    <row r="48" spans="1:10" s="106" customFormat="1" hidden="1">
      <c r="A48" s="222"/>
      <c r="B48" s="222"/>
      <c r="C48" s="223"/>
      <c r="D48" s="224"/>
      <c r="E48" s="85"/>
      <c r="F48" s="224"/>
      <c r="G48" s="185">
        <f t="shared" si="1"/>
        <v>0</v>
      </c>
      <c r="H48" s="106" t="s">
        <v>178</v>
      </c>
      <c r="I48" s="107"/>
      <c r="J48" s="109"/>
    </row>
    <row r="49" spans="1:10" s="106" customFormat="1" hidden="1">
      <c r="A49" s="222"/>
      <c r="B49" s="222"/>
      <c r="C49" s="223"/>
      <c r="D49" s="224"/>
      <c r="E49" s="85"/>
      <c r="F49" s="224"/>
      <c r="G49" s="185">
        <f t="shared" si="1"/>
        <v>0</v>
      </c>
      <c r="H49" s="106" t="s">
        <v>178</v>
      </c>
      <c r="I49" s="107"/>
      <c r="J49" s="108"/>
    </row>
    <row r="50" spans="1:10" s="106" customFormat="1" hidden="1">
      <c r="A50" s="222"/>
      <c r="B50" s="222"/>
      <c r="C50" s="223"/>
      <c r="D50" s="224"/>
      <c r="E50" s="85"/>
      <c r="F50" s="224"/>
      <c r="G50" s="185">
        <f t="shared" si="1"/>
        <v>0</v>
      </c>
      <c r="H50" s="106" t="s">
        <v>178</v>
      </c>
      <c r="I50" s="107"/>
      <c r="J50" s="109"/>
    </row>
    <row r="51" spans="1:10" s="106" customFormat="1" hidden="1">
      <c r="A51" s="222"/>
      <c r="B51" s="222"/>
      <c r="C51" s="223"/>
      <c r="D51" s="224"/>
      <c r="E51" s="85"/>
      <c r="F51" s="224"/>
      <c r="G51" s="185">
        <f t="shared" si="1"/>
        <v>0</v>
      </c>
      <c r="H51" s="106" t="s">
        <v>178</v>
      </c>
      <c r="I51" s="107"/>
      <c r="J51" s="108"/>
    </row>
    <row r="52" spans="1:10" s="106" customFormat="1" hidden="1">
      <c r="A52" s="222"/>
      <c r="B52" s="222"/>
      <c r="C52" s="223"/>
      <c r="D52" s="224"/>
      <c r="E52" s="85"/>
      <c r="F52" s="224"/>
      <c r="G52" s="185">
        <f t="shared" si="1"/>
        <v>0</v>
      </c>
      <c r="H52" s="106" t="s">
        <v>178</v>
      </c>
      <c r="I52" s="107"/>
      <c r="J52" s="109"/>
    </row>
    <row r="53" spans="1:10" s="106" customFormat="1" hidden="1">
      <c r="A53" s="222"/>
      <c r="B53" s="222"/>
      <c r="C53" s="223"/>
      <c r="D53" s="224"/>
      <c r="E53" s="85"/>
      <c r="F53" s="224"/>
      <c r="G53" s="185">
        <f t="shared" si="1"/>
        <v>0</v>
      </c>
      <c r="H53" s="106" t="s">
        <v>178</v>
      </c>
      <c r="I53" s="107"/>
      <c r="J53" s="108"/>
    </row>
    <row r="54" spans="1:10" s="106" customFormat="1" hidden="1">
      <c r="A54" s="222"/>
      <c r="B54" s="222"/>
      <c r="C54" s="223"/>
      <c r="D54" s="224"/>
      <c r="E54" s="85"/>
      <c r="F54" s="224"/>
      <c r="G54" s="185">
        <f t="shared" si="1"/>
        <v>0</v>
      </c>
      <c r="H54" s="106" t="s">
        <v>178</v>
      </c>
      <c r="I54" s="107"/>
      <c r="J54" s="109"/>
    </row>
    <row r="55" spans="1:10" s="106" customFormat="1" hidden="1">
      <c r="A55" s="222"/>
      <c r="B55" s="222"/>
      <c r="C55" s="223"/>
      <c r="D55" s="224"/>
      <c r="E55" s="85"/>
      <c r="F55" s="224"/>
      <c r="G55" s="185">
        <f t="shared" si="1"/>
        <v>0</v>
      </c>
      <c r="H55" s="106" t="s">
        <v>178</v>
      </c>
      <c r="I55" s="107"/>
      <c r="J55" s="108"/>
    </row>
    <row r="56" spans="1:10" s="106" customFormat="1" hidden="1">
      <c r="A56" s="222"/>
      <c r="B56" s="222"/>
      <c r="C56" s="223"/>
      <c r="D56" s="224"/>
      <c r="E56" s="85"/>
      <c r="F56" s="224"/>
      <c r="G56" s="185">
        <f t="shared" si="1"/>
        <v>0</v>
      </c>
      <c r="H56" s="106" t="s">
        <v>178</v>
      </c>
      <c r="I56" s="107"/>
      <c r="J56" s="109"/>
    </row>
    <row r="57" spans="1:10" s="106" customFormat="1" hidden="1">
      <c r="A57" s="222"/>
      <c r="B57" s="222"/>
      <c r="C57" s="223"/>
      <c r="D57" s="224"/>
      <c r="E57" s="85"/>
      <c r="F57" s="224"/>
      <c r="G57" s="185">
        <f t="shared" si="1"/>
        <v>0</v>
      </c>
      <c r="H57" s="106" t="s">
        <v>178</v>
      </c>
      <c r="I57" s="107"/>
      <c r="J57" s="108"/>
    </row>
    <row r="58" spans="1:10" s="106" customFormat="1" hidden="1">
      <c r="A58" s="222"/>
      <c r="B58" s="222"/>
      <c r="C58" s="223"/>
      <c r="D58" s="224"/>
      <c r="E58" s="85"/>
      <c r="F58" s="224"/>
      <c r="G58" s="185">
        <f t="shared" si="1"/>
        <v>0</v>
      </c>
      <c r="H58" s="106" t="s">
        <v>178</v>
      </c>
      <c r="I58" s="107"/>
      <c r="J58" s="109"/>
    </row>
    <row r="59" spans="1:10" s="106" customFormat="1" hidden="1">
      <c r="A59" s="222"/>
      <c r="B59" s="222"/>
      <c r="C59" s="223"/>
      <c r="D59" s="224"/>
      <c r="E59" s="85"/>
      <c r="F59" s="224"/>
      <c r="G59" s="185">
        <f t="shared" si="1"/>
        <v>0</v>
      </c>
      <c r="H59" s="106" t="s">
        <v>178</v>
      </c>
      <c r="I59" s="107"/>
      <c r="J59" s="108"/>
    </row>
    <row r="60" spans="1:10" s="106" customFormat="1" hidden="1">
      <c r="A60" s="222"/>
      <c r="B60" s="222"/>
      <c r="C60" s="223"/>
      <c r="D60" s="224"/>
      <c r="E60" s="85"/>
      <c r="F60" s="224"/>
      <c r="G60" s="185">
        <f t="shared" si="1"/>
        <v>0</v>
      </c>
      <c r="H60" s="106" t="s">
        <v>178</v>
      </c>
      <c r="I60" s="107"/>
      <c r="J60" s="109"/>
    </row>
    <row r="61" spans="1:10" s="106" customFormat="1" hidden="1">
      <c r="A61" s="222"/>
      <c r="B61" s="222"/>
      <c r="C61" s="223"/>
      <c r="D61" s="224"/>
      <c r="E61" s="85"/>
      <c r="F61" s="224"/>
      <c r="G61" s="185">
        <f t="shared" si="1"/>
        <v>0</v>
      </c>
      <c r="H61" s="106" t="s">
        <v>178</v>
      </c>
      <c r="I61" s="107"/>
      <c r="J61" s="108"/>
    </row>
    <row r="62" spans="1:10" s="106" customFormat="1" hidden="1">
      <c r="A62" s="222"/>
      <c r="B62" s="222"/>
      <c r="C62" s="223"/>
      <c r="D62" s="224"/>
      <c r="E62" s="85"/>
      <c r="F62" s="224"/>
      <c r="G62" s="185">
        <f t="shared" si="1"/>
        <v>0</v>
      </c>
      <c r="H62" s="106" t="s">
        <v>178</v>
      </c>
      <c r="I62" s="107"/>
      <c r="J62" s="109"/>
    </row>
    <row r="63" spans="1:10" s="106" customFormat="1" hidden="1">
      <c r="A63" s="222"/>
      <c r="B63" s="222"/>
      <c r="C63" s="223"/>
      <c r="D63" s="224"/>
      <c r="E63" s="85"/>
      <c r="F63" s="224"/>
      <c r="G63" s="185">
        <f t="shared" si="1"/>
        <v>0</v>
      </c>
      <c r="H63" s="106" t="s">
        <v>178</v>
      </c>
      <c r="I63" s="107"/>
      <c r="J63" s="108"/>
    </row>
    <row r="64" spans="1:10" s="106" customFormat="1" hidden="1">
      <c r="A64" s="222"/>
      <c r="B64" s="222"/>
      <c r="C64" s="223"/>
      <c r="D64" s="224"/>
      <c r="E64" s="85"/>
      <c r="F64" s="224"/>
      <c r="G64" s="185">
        <f t="shared" si="1"/>
        <v>0</v>
      </c>
      <c r="H64" s="106" t="s">
        <v>178</v>
      </c>
      <c r="I64" s="107"/>
      <c r="J64" s="109"/>
    </row>
    <row r="65" spans="1:10" s="106" customFormat="1" hidden="1">
      <c r="A65" s="222"/>
      <c r="B65" s="222"/>
      <c r="C65" s="223"/>
      <c r="D65" s="224"/>
      <c r="E65" s="85"/>
      <c r="F65" s="224"/>
      <c r="G65" s="185">
        <f t="shared" si="1"/>
        <v>0</v>
      </c>
      <c r="H65" s="106" t="s">
        <v>178</v>
      </c>
      <c r="I65" s="107"/>
      <c r="J65" s="108"/>
    </row>
    <row r="66" spans="1:10" s="106" customFormat="1" hidden="1">
      <c r="A66" s="222"/>
      <c r="B66" s="222"/>
      <c r="C66" s="223"/>
      <c r="D66" s="224"/>
      <c r="E66" s="85"/>
      <c r="F66" s="224"/>
      <c r="G66" s="185">
        <f t="shared" si="1"/>
        <v>0</v>
      </c>
      <c r="H66" s="106" t="s">
        <v>178</v>
      </c>
      <c r="I66" s="107"/>
      <c r="J66" s="109"/>
    </row>
    <row r="67" spans="1:10" s="106" customFormat="1" hidden="1">
      <c r="A67" s="222"/>
      <c r="B67" s="222"/>
      <c r="C67" s="223"/>
      <c r="D67" s="224"/>
      <c r="E67" s="85"/>
      <c r="F67" s="224"/>
      <c r="G67" s="185">
        <f t="shared" si="1"/>
        <v>0</v>
      </c>
      <c r="H67" s="106" t="s">
        <v>178</v>
      </c>
      <c r="I67" s="107"/>
      <c r="J67" s="108"/>
    </row>
    <row r="68" spans="1:10" s="106" customFormat="1" hidden="1">
      <c r="A68" s="222"/>
      <c r="B68" s="222"/>
      <c r="C68" s="223"/>
      <c r="D68" s="224"/>
      <c r="E68" s="85"/>
      <c r="F68" s="224"/>
      <c r="G68" s="185">
        <f t="shared" si="1"/>
        <v>0</v>
      </c>
      <c r="H68" s="106" t="s">
        <v>178</v>
      </c>
      <c r="I68" s="107"/>
      <c r="J68" s="109"/>
    </row>
    <row r="69" spans="1:10" s="106" customFormat="1" hidden="1">
      <c r="A69" s="222"/>
      <c r="B69" s="222"/>
      <c r="C69" s="223"/>
      <c r="D69" s="224"/>
      <c r="E69" s="85"/>
      <c r="F69" s="224"/>
      <c r="G69" s="185">
        <f t="shared" si="1"/>
        <v>0</v>
      </c>
      <c r="H69" s="106" t="s">
        <v>178</v>
      </c>
      <c r="I69" s="107"/>
      <c r="J69" s="108"/>
    </row>
    <row r="70" spans="1:10" s="106" customFormat="1" hidden="1">
      <c r="A70" s="222"/>
      <c r="B70" s="222"/>
      <c r="C70" s="223"/>
      <c r="D70" s="224"/>
      <c r="E70" s="85"/>
      <c r="F70" s="224"/>
      <c r="G70" s="185">
        <f t="shared" ref="G70:G101" si="2">ROUND(C70*E70*F70,2)</f>
        <v>0</v>
      </c>
      <c r="H70" s="106" t="s">
        <v>178</v>
      </c>
      <c r="I70" s="107"/>
      <c r="J70" s="109"/>
    </row>
    <row r="71" spans="1:10" s="106" customFormat="1" hidden="1">
      <c r="A71" s="222"/>
      <c r="B71" s="222"/>
      <c r="C71" s="223"/>
      <c r="D71" s="224"/>
      <c r="E71" s="85"/>
      <c r="F71" s="224"/>
      <c r="G71" s="185">
        <f t="shared" si="2"/>
        <v>0</v>
      </c>
      <c r="H71" s="106" t="s">
        <v>178</v>
      </c>
      <c r="I71" s="107"/>
      <c r="J71" s="108"/>
    </row>
    <row r="72" spans="1:10" s="106" customFormat="1" hidden="1">
      <c r="A72" s="222"/>
      <c r="B72" s="222"/>
      <c r="C72" s="223"/>
      <c r="D72" s="224"/>
      <c r="E72" s="85"/>
      <c r="F72" s="224"/>
      <c r="G72" s="185">
        <f t="shared" si="2"/>
        <v>0</v>
      </c>
      <c r="H72" s="106" t="s">
        <v>178</v>
      </c>
      <c r="I72" s="107"/>
      <c r="J72" s="109"/>
    </row>
    <row r="73" spans="1:10" s="106" customFormat="1" hidden="1">
      <c r="A73" s="222"/>
      <c r="B73" s="222"/>
      <c r="C73" s="223"/>
      <c r="D73" s="224"/>
      <c r="E73" s="85"/>
      <c r="F73" s="224"/>
      <c r="G73" s="185">
        <f t="shared" si="2"/>
        <v>0</v>
      </c>
      <c r="H73" s="106" t="s">
        <v>178</v>
      </c>
      <c r="I73" s="107"/>
      <c r="J73" s="108"/>
    </row>
    <row r="74" spans="1:10" s="106" customFormat="1" hidden="1">
      <c r="A74" s="222"/>
      <c r="B74" s="222"/>
      <c r="C74" s="223"/>
      <c r="D74" s="224"/>
      <c r="E74" s="85"/>
      <c r="F74" s="224"/>
      <c r="G74" s="185">
        <f t="shared" si="2"/>
        <v>0</v>
      </c>
      <c r="H74" s="106" t="s">
        <v>178</v>
      </c>
      <c r="I74" s="107"/>
      <c r="J74" s="109"/>
    </row>
    <row r="75" spans="1:10" s="106" customFormat="1" hidden="1">
      <c r="A75" s="222"/>
      <c r="B75" s="222"/>
      <c r="C75" s="223"/>
      <c r="D75" s="224"/>
      <c r="E75" s="85"/>
      <c r="F75" s="224"/>
      <c r="G75" s="185">
        <f t="shared" si="2"/>
        <v>0</v>
      </c>
      <c r="H75" s="106" t="s">
        <v>178</v>
      </c>
      <c r="I75" s="107"/>
      <c r="J75" s="108"/>
    </row>
    <row r="76" spans="1:10" s="106" customFormat="1" hidden="1">
      <c r="A76" s="222"/>
      <c r="B76" s="222"/>
      <c r="C76" s="223"/>
      <c r="D76" s="224"/>
      <c r="E76" s="85"/>
      <c r="F76" s="224"/>
      <c r="G76" s="185">
        <f t="shared" si="2"/>
        <v>0</v>
      </c>
      <c r="H76" s="106" t="s">
        <v>178</v>
      </c>
      <c r="I76" s="107"/>
      <c r="J76" s="109"/>
    </row>
    <row r="77" spans="1:10" s="106" customFormat="1" hidden="1">
      <c r="A77" s="222"/>
      <c r="B77" s="222"/>
      <c r="C77" s="223"/>
      <c r="D77" s="224"/>
      <c r="E77" s="85"/>
      <c r="F77" s="224"/>
      <c r="G77" s="185">
        <f t="shared" si="2"/>
        <v>0</v>
      </c>
      <c r="H77" s="106" t="s">
        <v>178</v>
      </c>
      <c r="I77" s="107"/>
      <c r="J77" s="108"/>
    </row>
    <row r="78" spans="1:10" s="106" customFormat="1" hidden="1">
      <c r="A78" s="222"/>
      <c r="B78" s="222"/>
      <c r="C78" s="223"/>
      <c r="D78" s="224"/>
      <c r="E78" s="85"/>
      <c r="F78" s="224"/>
      <c r="G78" s="185">
        <f t="shared" si="2"/>
        <v>0</v>
      </c>
      <c r="H78" s="106" t="s">
        <v>178</v>
      </c>
      <c r="I78" s="107"/>
      <c r="J78" s="109"/>
    </row>
    <row r="79" spans="1:10" s="106" customFormat="1" hidden="1">
      <c r="A79" s="222"/>
      <c r="B79" s="222"/>
      <c r="C79" s="223"/>
      <c r="D79" s="224"/>
      <c r="E79" s="85"/>
      <c r="F79" s="224"/>
      <c r="G79" s="185">
        <f t="shared" si="2"/>
        <v>0</v>
      </c>
      <c r="H79" s="106" t="s">
        <v>178</v>
      </c>
      <c r="I79" s="107"/>
      <c r="J79" s="108"/>
    </row>
    <row r="80" spans="1:10" s="106" customFormat="1" hidden="1">
      <c r="A80" s="222"/>
      <c r="B80" s="222"/>
      <c r="C80" s="223"/>
      <c r="D80" s="224"/>
      <c r="E80" s="85"/>
      <c r="F80" s="224"/>
      <c r="G80" s="185">
        <f t="shared" si="2"/>
        <v>0</v>
      </c>
      <c r="H80" s="106" t="s">
        <v>178</v>
      </c>
      <c r="I80" s="107"/>
      <c r="J80" s="109"/>
    </row>
    <row r="81" spans="1:10" s="106" customFormat="1" hidden="1">
      <c r="A81" s="222"/>
      <c r="B81" s="222"/>
      <c r="C81" s="223"/>
      <c r="D81" s="224"/>
      <c r="E81" s="85"/>
      <c r="F81" s="224"/>
      <c r="G81" s="185">
        <f t="shared" si="2"/>
        <v>0</v>
      </c>
      <c r="H81" s="106" t="s">
        <v>178</v>
      </c>
      <c r="I81" s="107"/>
      <c r="J81" s="108"/>
    </row>
    <row r="82" spans="1:10" s="106" customFormat="1" hidden="1">
      <c r="A82" s="222"/>
      <c r="B82" s="222"/>
      <c r="C82" s="223"/>
      <c r="D82" s="224"/>
      <c r="E82" s="85"/>
      <c r="F82" s="224"/>
      <c r="G82" s="185">
        <f t="shared" si="2"/>
        <v>0</v>
      </c>
      <c r="H82" s="106" t="s">
        <v>178</v>
      </c>
      <c r="I82" s="107"/>
      <c r="J82" s="109"/>
    </row>
    <row r="83" spans="1:10" s="106" customFormat="1" hidden="1">
      <c r="A83" s="222"/>
      <c r="B83" s="222"/>
      <c r="C83" s="223"/>
      <c r="D83" s="224"/>
      <c r="E83" s="85"/>
      <c r="F83" s="224"/>
      <c r="G83" s="185">
        <f t="shared" si="2"/>
        <v>0</v>
      </c>
      <c r="H83" s="106" t="s">
        <v>178</v>
      </c>
      <c r="I83" s="107"/>
      <c r="J83" s="108"/>
    </row>
    <row r="84" spans="1:10" s="106" customFormat="1" hidden="1">
      <c r="A84" s="222"/>
      <c r="B84" s="222"/>
      <c r="C84" s="223"/>
      <c r="D84" s="224"/>
      <c r="E84" s="85"/>
      <c r="F84" s="224"/>
      <c r="G84" s="185">
        <f t="shared" si="2"/>
        <v>0</v>
      </c>
      <c r="H84" s="106" t="s">
        <v>178</v>
      </c>
      <c r="I84" s="107"/>
      <c r="J84" s="109"/>
    </row>
    <row r="85" spans="1:10" s="106" customFormat="1" hidden="1">
      <c r="A85" s="222"/>
      <c r="B85" s="222"/>
      <c r="C85" s="223"/>
      <c r="D85" s="224"/>
      <c r="E85" s="85"/>
      <c r="F85" s="224"/>
      <c r="G85" s="185">
        <f t="shared" si="2"/>
        <v>0</v>
      </c>
      <c r="H85" s="106" t="s">
        <v>178</v>
      </c>
      <c r="I85" s="107"/>
      <c r="J85" s="108"/>
    </row>
    <row r="86" spans="1:10" s="106" customFormat="1" hidden="1">
      <c r="A86" s="222"/>
      <c r="B86" s="222"/>
      <c r="C86" s="223"/>
      <c r="D86" s="224"/>
      <c r="E86" s="85"/>
      <c r="F86" s="224"/>
      <c r="G86" s="185">
        <f t="shared" si="2"/>
        <v>0</v>
      </c>
      <c r="H86" s="106" t="s">
        <v>178</v>
      </c>
      <c r="I86" s="107"/>
      <c r="J86" s="109"/>
    </row>
    <row r="87" spans="1:10" s="106" customFormat="1" hidden="1">
      <c r="A87" s="222"/>
      <c r="B87" s="222"/>
      <c r="C87" s="223"/>
      <c r="D87" s="224"/>
      <c r="E87" s="85"/>
      <c r="F87" s="224"/>
      <c r="G87" s="185">
        <f t="shared" si="2"/>
        <v>0</v>
      </c>
      <c r="H87" s="106" t="s">
        <v>178</v>
      </c>
      <c r="I87" s="107"/>
      <c r="J87" s="108"/>
    </row>
    <row r="88" spans="1:10" s="106" customFormat="1" hidden="1">
      <c r="A88" s="222"/>
      <c r="B88" s="222"/>
      <c r="C88" s="223"/>
      <c r="D88" s="224"/>
      <c r="E88" s="85"/>
      <c r="F88" s="224"/>
      <c r="G88" s="185">
        <f t="shared" si="2"/>
        <v>0</v>
      </c>
      <c r="H88" s="106" t="s">
        <v>178</v>
      </c>
      <c r="I88" s="107"/>
      <c r="J88" s="109"/>
    </row>
    <row r="89" spans="1:10" s="106" customFormat="1" hidden="1">
      <c r="A89" s="222"/>
      <c r="B89" s="222"/>
      <c r="C89" s="223"/>
      <c r="D89" s="224"/>
      <c r="E89" s="85"/>
      <c r="F89" s="224"/>
      <c r="G89" s="185">
        <f t="shared" si="2"/>
        <v>0</v>
      </c>
      <c r="H89" s="106" t="s">
        <v>178</v>
      </c>
      <c r="I89" s="107"/>
      <c r="J89" s="108"/>
    </row>
    <row r="90" spans="1:10" s="106" customFormat="1" hidden="1">
      <c r="A90" s="222"/>
      <c r="B90" s="222"/>
      <c r="C90" s="223"/>
      <c r="D90" s="224"/>
      <c r="E90" s="85"/>
      <c r="F90" s="224"/>
      <c r="G90" s="185">
        <f t="shared" si="2"/>
        <v>0</v>
      </c>
      <c r="H90" s="106" t="s">
        <v>178</v>
      </c>
      <c r="I90" s="107"/>
      <c r="J90" s="109"/>
    </row>
    <row r="91" spans="1:10" s="106" customFormat="1" hidden="1">
      <c r="A91" s="222"/>
      <c r="B91" s="222"/>
      <c r="C91" s="223"/>
      <c r="D91" s="224"/>
      <c r="E91" s="85"/>
      <c r="F91" s="224"/>
      <c r="G91" s="185">
        <f t="shared" si="2"/>
        <v>0</v>
      </c>
      <c r="H91" s="106" t="s">
        <v>178</v>
      </c>
      <c r="I91" s="107"/>
      <c r="J91" s="108"/>
    </row>
    <row r="92" spans="1:10" s="106" customFormat="1" hidden="1">
      <c r="A92" s="222"/>
      <c r="B92" s="222"/>
      <c r="C92" s="223"/>
      <c r="D92" s="224"/>
      <c r="E92" s="85"/>
      <c r="F92" s="224"/>
      <c r="G92" s="185">
        <f t="shared" si="2"/>
        <v>0</v>
      </c>
      <c r="H92" s="106" t="s">
        <v>178</v>
      </c>
      <c r="I92" s="107"/>
      <c r="J92" s="109"/>
    </row>
    <row r="93" spans="1:10" s="106" customFormat="1" hidden="1">
      <c r="A93" s="222"/>
      <c r="B93" s="222"/>
      <c r="C93" s="223"/>
      <c r="D93" s="224"/>
      <c r="E93" s="85"/>
      <c r="F93" s="224"/>
      <c r="G93" s="185">
        <f t="shared" si="2"/>
        <v>0</v>
      </c>
      <c r="H93" s="106" t="s">
        <v>178</v>
      </c>
      <c r="I93" s="107"/>
      <c r="J93" s="108"/>
    </row>
    <row r="94" spans="1:10" s="106" customFormat="1" hidden="1">
      <c r="A94" s="222"/>
      <c r="B94" s="222"/>
      <c r="C94" s="223"/>
      <c r="D94" s="224"/>
      <c r="E94" s="85"/>
      <c r="F94" s="224"/>
      <c r="G94" s="185">
        <f t="shared" si="2"/>
        <v>0</v>
      </c>
      <c r="H94" s="106" t="s">
        <v>178</v>
      </c>
      <c r="I94" s="107"/>
      <c r="J94" s="109"/>
    </row>
    <row r="95" spans="1:10" s="106" customFormat="1" hidden="1">
      <c r="A95" s="222"/>
      <c r="B95" s="222"/>
      <c r="C95" s="223"/>
      <c r="D95" s="224"/>
      <c r="E95" s="85"/>
      <c r="F95" s="224"/>
      <c r="G95" s="185">
        <f t="shared" si="2"/>
        <v>0</v>
      </c>
      <c r="H95" s="106" t="s">
        <v>178</v>
      </c>
      <c r="I95" s="107"/>
      <c r="J95" s="108"/>
    </row>
    <row r="96" spans="1:10" s="106" customFormat="1" hidden="1">
      <c r="A96" s="222"/>
      <c r="B96" s="222"/>
      <c r="C96" s="223"/>
      <c r="D96" s="224"/>
      <c r="E96" s="85"/>
      <c r="F96" s="224"/>
      <c r="G96" s="185">
        <f t="shared" si="2"/>
        <v>0</v>
      </c>
      <c r="H96" s="106" t="s">
        <v>178</v>
      </c>
      <c r="I96" s="107"/>
      <c r="J96" s="109"/>
    </row>
    <row r="97" spans="1:10" s="106" customFormat="1" hidden="1">
      <c r="A97" s="222"/>
      <c r="B97" s="222"/>
      <c r="C97" s="223"/>
      <c r="D97" s="224"/>
      <c r="E97" s="85"/>
      <c r="F97" s="224"/>
      <c r="G97" s="185">
        <f t="shared" si="2"/>
        <v>0</v>
      </c>
      <c r="H97" s="106" t="s">
        <v>178</v>
      </c>
      <c r="I97" s="107"/>
      <c r="J97" s="108"/>
    </row>
    <row r="98" spans="1:10" s="106" customFormat="1" hidden="1">
      <c r="A98" s="222"/>
      <c r="B98" s="222"/>
      <c r="C98" s="223"/>
      <c r="D98" s="224"/>
      <c r="E98" s="85"/>
      <c r="F98" s="224"/>
      <c r="G98" s="185">
        <f t="shared" si="2"/>
        <v>0</v>
      </c>
      <c r="H98" s="106" t="s">
        <v>178</v>
      </c>
      <c r="I98" s="107"/>
      <c r="J98" s="109"/>
    </row>
    <row r="99" spans="1:10" s="106" customFormat="1" hidden="1">
      <c r="A99" s="222"/>
      <c r="B99" s="222"/>
      <c r="C99" s="223"/>
      <c r="D99" s="224"/>
      <c r="E99" s="85"/>
      <c r="F99" s="224"/>
      <c r="G99" s="185">
        <f t="shared" si="2"/>
        <v>0</v>
      </c>
      <c r="H99" s="106" t="s">
        <v>178</v>
      </c>
      <c r="I99" s="107"/>
      <c r="J99" s="108"/>
    </row>
    <row r="100" spans="1:10" s="106" customFormat="1" hidden="1">
      <c r="A100" s="222"/>
      <c r="B100" s="222"/>
      <c r="C100" s="223"/>
      <c r="D100" s="224"/>
      <c r="E100" s="85"/>
      <c r="F100" s="224"/>
      <c r="G100" s="185">
        <f t="shared" si="2"/>
        <v>0</v>
      </c>
      <c r="H100" s="106" t="s">
        <v>178</v>
      </c>
      <c r="I100" s="107"/>
      <c r="J100" s="109"/>
    </row>
    <row r="101" spans="1:10" s="106" customFormat="1" hidden="1">
      <c r="A101" s="222"/>
      <c r="B101" s="222"/>
      <c r="C101" s="223"/>
      <c r="D101" s="224"/>
      <c r="E101" s="85"/>
      <c r="F101" s="224"/>
      <c r="G101" s="185">
        <f t="shared" si="2"/>
        <v>0</v>
      </c>
      <c r="H101" s="106" t="s">
        <v>178</v>
      </c>
      <c r="I101" s="107"/>
      <c r="J101" s="108"/>
    </row>
    <row r="102" spans="1:10" s="106" customFormat="1" hidden="1">
      <c r="A102" s="222"/>
      <c r="B102" s="222"/>
      <c r="C102" s="223"/>
      <c r="D102" s="224"/>
      <c r="E102" s="85"/>
      <c r="F102" s="224"/>
      <c r="G102" s="185">
        <f t="shared" ref="G102:G133" si="3">ROUND(C102*E102*F102,2)</f>
        <v>0</v>
      </c>
      <c r="H102" s="106" t="s">
        <v>178</v>
      </c>
      <c r="I102" s="107"/>
      <c r="J102" s="109"/>
    </row>
    <row r="103" spans="1:10" s="106" customFormat="1" hidden="1">
      <c r="A103" s="222"/>
      <c r="B103" s="222"/>
      <c r="C103" s="223"/>
      <c r="D103" s="224"/>
      <c r="E103" s="85"/>
      <c r="F103" s="224"/>
      <c r="G103" s="185">
        <f t="shared" si="3"/>
        <v>0</v>
      </c>
      <c r="H103" s="106" t="s">
        <v>178</v>
      </c>
      <c r="I103" s="107"/>
      <c r="J103" s="108"/>
    </row>
    <row r="104" spans="1:10" s="106" customFormat="1" hidden="1">
      <c r="A104" s="222"/>
      <c r="B104" s="222"/>
      <c r="C104" s="223"/>
      <c r="D104" s="224"/>
      <c r="E104" s="85"/>
      <c r="F104" s="224"/>
      <c r="G104" s="185">
        <f t="shared" si="3"/>
        <v>0</v>
      </c>
      <c r="H104" s="106" t="s">
        <v>178</v>
      </c>
      <c r="I104" s="107"/>
      <c r="J104" s="109"/>
    </row>
    <row r="105" spans="1:10" s="106" customFormat="1" hidden="1">
      <c r="A105" s="222"/>
      <c r="B105" s="222"/>
      <c r="C105" s="223"/>
      <c r="D105" s="224"/>
      <c r="E105" s="85"/>
      <c r="F105" s="224"/>
      <c r="G105" s="185">
        <f t="shared" si="3"/>
        <v>0</v>
      </c>
      <c r="H105" s="106" t="s">
        <v>178</v>
      </c>
      <c r="I105" s="107"/>
      <c r="J105" s="108"/>
    </row>
    <row r="106" spans="1:10" s="106" customFormat="1" hidden="1">
      <c r="A106" s="222"/>
      <c r="B106" s="222"/>
      <c r="C106" s="223"/>
      <c r="D106" s="224"/>
      <c r="E106" s="85"/>
      <c r="F106" s="224"/>
      <c r="G106" s="185">
        <f t="shared" si="3"/>
        <v>0</v>
      </c>
      <c r="H106" s="106" t="s">
        <v>178</v>
      </c>
      <c r="I106" s="107"/>
      <c r="J106" s="109"/>
    </row>
    <row r="107" spans="1:10" s="106" customFormat="1" hidden="1">
      <c r="A107" s="222"/>
      <c r="B107" s="222"/>
      <c r="C107" s="223"/>
      <c r="D107" s="224"/>
      <c r="E107" s="85"/>
      <c r="F107" s="224"/>
      <c r="G107" s="185">
        <f t="shared" si="3"/>
        <v>0</v>
      </c>
      <c r="H107" s="106" t="s">
        <v>178</v>
      </c>
      <c r="I107" s="107"/>
      <c r="J107" s="108"/>
    </row>
    <row r="108" spans="1:10" s="106" customFormat="1" hidden="1">
      <c r="A108" s="222"/>
      <c r="B108" s="222"/>
      <c r="C108" s="223"/>
      <c r="D108" s="224"/>
      <c r="E108" s="85"/>
      <c r="F108" s="224"/>
      <c r="G108" s="185">
        <f t="shared" si="3"/>
        <v>0</v>
      </c>
      <c r="H108" s="106" t="s">
        <v>178</v>
      </c>
      <c r="I108" s="107"/>
      <c r="J108" s="109"/>
    </row>
    <row r="109" spans="1:10" s="106" customFormat="1" hidden="1">
      <c r="A109" s="222"/>
      <c r="B109" s="222"/>
      <c r="C109" s="223"/>
      <c r="D109" s="224"/>
      <c r="E109" s="85"/>
      <c r="F109" s="224"/>
      <c r="G109" s="185">
        <f t="shared" si="3"/>
        <v>0</v>
      </c>
      <c r="H109" s="106" t="s">
        <v>178</v>
      </c>
      <c r="I109" s="107"/>
      <c r="J109" s="108"/>
    </row>
    <row r="110" spans="1:10" s="106" customFormat="1" hidden="1">
      <c r="A110" s="222"/>
      <c r="B110" s="222"/>
      <c r="C110" s="223"/>
      <c r="D110" s="224"/>
      <c r="E110" s="85"/>
      <c r="F110" s="224"/>
      <c r="G110" s="185">
        <f t="shared" si="3"/>
        <v>0</v>
      </c>
      <c r="H110" s="106" t="s">
        <v>178</v>
      </c>
      <c r="I110" s="107"/>
      <c r="J110" s="109"/>
    </row>
    <row r="111" spans="1:10" s="106" customFormat="1" hidden="1">
      <c r="A111" s="222"/>
      <c r="B111" s="222"/>
      <c r="C111" s="223"/>
      <c r="D111" s="224"/>
      <c r="E111" s="85"/>
      <c r="F111" s="224"/>
      <c r="G111" s="185">
        <f t="shared" si="3"/>
        <v>0</v>
      </c>
      <c r="H111" s="106" t="s">
        <v>178</v>
      </c>
      <c r="I111" s="107"/>
      <c r="J111" s="108"/>
    </row>
    <row r="112" spans="1:10" s="106" customFormat="1" hidden="1">
      <c r="A112" s="222"/>
      <c r="B112" s="222"/>
      <c r="C112" s="223"/>
      <c r="D112" s="224"/>
      <c r="E112" s="85"/>
      <c r="F112" s="224"/>
      <c r="G112" s="185">
        <f t="shared" si="3"/>
        <v>0</v>
      </c>
      <c r="H112" s="106" t="s">
        <v>178</v>
      </c>
      <c r="I112" s="107"/>
      <c r="J112" s="109"/>
    </row>
    <row r="113" spans="1:10" s="106" customFormat="1" hidden="1">
      <c r="A113" s="222"/>
      <c r="B113" s="222"/>
      <c r="C113" s="223"/>
      <c r="D113" s="224"/>
      <c r="E113" s="85"/>
      <c r="F113" s="224"/>
      <c r="G113" s="185">
        <f t="shared" si="3"/>
        <v>0</v>
      </c>
      <c r="H113" s="106" t="s">
        <v>178</v>
      </c>
      <c r="I113" s="107"/>
      <c r="J113" s="108"/>
    </row>
    <row r="114" spans="1:10" s="106" customFormat="1" hidden="1">
      <c r="A114" s="222"/>
      <c r="B114" s="222"/>
      <c r="C114" s="223"/>
      <c r="D114" s="224"/>
      <c r="E114" s="85"/>
      <c r="F114" s="224"/>
      <c r="G114" s="185">
        <f t="shared" si="3"/>
        <v>0</v>
      </c>
      <c r="H114" s="106" t="s">
        <v>178</v>
      </c>
      <c r="I114" s="107"/>
      <c r="J114" s="109"/>
    </row>
    <row r="115" spans="1:10" s="106" customFormat="1" hidden="1">
      <c r="A115" s="222"/>
      <c r="B115" s="222"/>
      <c r="C115" s="223"/>
      <c r="D115" s="224"/>
      <c r="E115" s="85"/>
      <c r="F115" s="224"/>
      <c r="G115" s="185">
        <f t="shared" si="3"/>
        <v>0</v>
      </c>
      <c r="H115" s="106" t="s">
        <v>178</v>
      </c>
      <c r="I115" s="107"/>
      <c r="J115" s="108"/>
    </row>
    <row r="116" spans="1:10" s="106" customFormat="1" hidden="1">
      <c r="A116" s="222"/>
      <c r="B116" s="222"/>
      <c r="C116" s="223"/>
      <c r="D116" s="224"/>
      <c r="E116" s="85"/>
      <c r="F116" s="224"/>
      <c r="G116" s="185">
        <f t="shared" si="3"/>
        <v>0</v>
      </c>
      <c r="H116" s="106" t="s">
        <v>178</v>
      </c>
      <c r="I116" s="107"/>
      <c r="J116" s="109"/>
    </row>
    <row r="117" spans="1:10" s="106" customFormat="1" hidden="1">
      <c r="A117" s="222"/>
      <c r="B117" s="222"/>
      <c r="C117" s="223"/>
      <c r="D117" s="224"/>
      <c r="E117" s="85"/>
      <c r="F117" s="224"/>
      <c r="G117" s="185">
        <f t="shared" si="3"/>
        <v>0</v>
      </c>
      <c r="H117" s="106" t="s">
        <v>178</v>
      </c>
      <c r="I117" s="107"/>
      <c r="J117" s="108"/>
    </row>
    <row r="118" spans="1:10" s="106" customFormat="1" hidden="1">
      <c r="A118" s="222"/>
      <c r="B118" s="222"/>
      <c r="C118" s="223"/>
      <c r="D118" s="224"/>
      <c r="E118" s="85"/>
      <c r="F118" s="224"/>
      <c r="G118" s="185">
        <f t="shared" si="3"/>
        <v>0</v>
      </c>
      <c r="H118" s="106" t="s">
        <v>178</v>
      </c>
      <c r="I118" s="107"/>
      <c r="J118" s="109"/>
    </row>
    <row r="119" spans="1:10" s="106" customFormat="1" hidden="1">
      <c r="A119" s="222"/>
      <c r="B119" s="222"/>
      <c r="C119" s="223"/>
      <c r="D119" s="224"/>
      <c r="E119" s="85"/>
      <c r="F119" s="224"/>
      <c r="G119" s="185">
        <f t="shared" si="3"/>
        <v>0</v>
      </c>
      <c r="H119" s="106" t="s">
        <v>178</v>
      </c>
      <c r="I119" s="107"/>
      <c r="J119" s="108"/>
    </row>
    <row r="120" spans="1:10" s="106" customFormat="1" hidden="1">
      <c r="A120" s="222"/>
      <c r="B120" s="222"/>
      <c r="C120" s="223"/>
      <c r="D120" s="224"/>
      <c r="E120" s="85"/>
      <c r="F120" s="224"/>
      <c r="G120" s="185">
        <f t="shared" si="3"/>
        <v>0</v>
      </c>
      <c r="H120" s="106" t="s">
        <v>178</v>
      </c>
      <c r="I120" s="107"/>
      <c r="J120" s="109"/>
    </row>
    <row r="121" spans="1:10" s="106" customFormat="1" hidden="1">
      <c r="A121" s="222"/>
      <c r="B121" s="222"/>
      <c r="C121" s="223"/>
      <c r="D121" s="224"/>
      <c r="E121" s="85"/>
      <c r="F121" s="224"/>
      <c r="G121" s="185">
        <f t="shared" si="3"/>
        <v>0</v>
      </c>
      <c r="H121" s="106" t="s">
        <v>178</v>
      </c>
      <c r="I121" s="107"/>
      <c r="J121" s="108"/>
    </row>
    <row r="122" spans="1:10" s="106" customFormat="1" hidden="1">
      <c r="A122" s="222"/>
      <c r="B122" s="222"/>
      <c r="C122" s="223"/>
      <c r="D122" s="224"/>
      <c r="E122" s="85"/>
      <c r="F122" s="224"/>
      <c r="G122" s="185">
        <f t="shared" si="3"/>
        <v>0</v>
      </c>
      <c r="H122" s="106" t="s">
        <v>178</v>
      </c>
      <c r="I122" s="107"/>
      <c r="J122" s="109"/>
    </row>
    <row r="123" spans="1:10" s="106" customFormat="1" hidden="1">
      <c r="A123" s="222"/>
      <c r="B123" s="222"/>
      <c r="C123" s="223"/>
      <c r="D123" s="224"/>
      <c r="E123" s="85"/>
      <c r="F123" s="224"/>
      <c r="G123" s="185">
        <f t="shared" si="3"/>
        <v>0</v>
      </c>
      <c r="H123" s="106" t="s">
        <v>178</v>
      </c>
      <c r="I123" s="107"/>
      <c r="J123" s="108"/>
    </row>
    <row r="124" spans="1:10" s="106" customFormat="1" hidden="1">
      <c r="A124" s="222"/>
      <c r="B124" s="222"/>
      <c r="C124" s="223"/>
      <c r="D124" s="224"/>
      <c r="E124" s="85"/>
      <c r="F124" s="224"/>
      <c r="G124" s="185">
        <f t="shared" si="3"/>
        <v>0</v>
      </c>
      <c r="H124" s="106" t="s">
        <v>178</v>
      </c>
      <c r="I124" s="107"/>
      <c r="J124" s="109"/>
    </row>
    <row r="125" spans="1:10" s="106" customFormat="1" hidden="1">
      <c r="A125" s="222"/>
      <c r="B125" s="222"/>
      <c r="C125" s="223"/>
      <c r="D125" s="224"/>
      <c r="E125" s="85"/>
      <c r="F125" s="224"/>
      <c r="G125" s="185">
        <f t="shared" si="3"/>
        <v>0</v>
      </c>
      <c r="H125" s="106" t="s">
        <v>178</v>
      </c>
      <c r="I125" s="107"/>
      <c r="J125" s="108"/>
    </row>
    <row r="126" spans="1:10" s="106" customFormat="1" hidden="1">
      <c r="A126" s="222"/>
      <c r="B126" s="222"/>
      <c r="C126" s="223"/>
      <c r="D126" s="224"/>
      <c r="E126" s="85"/>
      <c r="F126" s="224"/>
      <c r="G126" s="185">
        <f t="shared" si="3"/>
        <v>0</v>
      </c>
      <c r="H126" s="106" t="s">
        <v>178</v>
      </c>
      <c r="I126" s="107"/>
      <c r="J126" s="109"/>
    </row>
    <row r="127" spans="1:10" s="106" customFormat="1" hidden="1">
      <c r="A127" s="222"/>
      <c r="B127" s="222"/>
      <c r="C127" s="223"/>
      <c r="D127" s="224"/>
      <c r="E127" s="85"/>
      <c r="F127" s="224"/>
      <c r="G127" s="185">
        <f t="shared" si="3"/>
        <v>0</v>
      </c>
      <c r="H127" s="106" t="s">
        <v>178</v>
      </c>
      <c r="I127" s="107"/>
      <c r="J127" s="108"/>
    </row>
    <row r="128" spans="1:10" s="106" customFormat="1" hidden="1">
      <c r="A128" s="222"/>
      <c r="B128" s="222"/>
      <c r="C128" s="223"/>
      <c r="D128" s="224"/>
      <c r="E128" s="85"/>
      <c r="F128" s="224"/>
      <c r="G128" s="185">
        <f t="shared" si="3"/>
        <v>0</v>
      </c>
      <c r="H128" s="106" t="s">
        <v>178</v>
      </c>
      <c r="I128" s="107"/>
      <c r="J128" s="109"/>
    </row>
    <row r="129" spans="1:12" s="106" customFormat="1" hidden="1">
      <c r="A129" s="222"/>
      <c r="B129" s="222"/>
      <c r="C129" s="223"/>
      <c r="D129" s="224"/>
      <c r="E129" s="85"/>
      <c r="F129" s="224"/>
      <c r="G129" s="185">
        <f t="shared" si="3"/>
        <v>0</v>
      </c>
      <c r="H129" s="106" t="s">
        <v>178</v>
      </c>
      <c r="I129" s="107"/>
      <c r="J129" s="108"/>
    </row>
    <row r="130" spans="1:12" s="106" customFormat="1" hidden="1">
      <c r="A130" s="222"/>
      <c r="B130" s="222"/>
      <c r="C130" s="223"/>
      <c r="D130" s="224"/>
      <c r="E130" s="85"/>
      <c r="F130" s="224"/>
      <c r="G130" s="185">
        <f t="shared" si="3"/>
        <v>0</v>
      </c>
      <c r="H130" s="106" t="s">
        <v>178</v>
      </c>
      <c r="I130" s="107"/>
      <c r="J130" s="109"/>
    </row>
    <row r="131" spans="1:12" s="106" customFormat="1" hidden="1">
      <c r="A131" s="222"/>
      <c r="B131" s="222"/>
      <c r="C131" s="223"/>
      <c r="D131" s="224"/>
      <c r="E131" s="85"/>
      <c r="F131" s="224"/>
      <c r="G131" s="185">
        <f t="shared" si="3"/>
        <v>0</v>
      </c>
      <c r="H131" s="106" t="s">
        <v>178</v>
      </c>
      <c r="I131" s="107"/>
      <c r="J131" s="108"/>
    </row>
    <row r="132" spans="1:12" s="106" customFormat="1" hidden="1">
      <c r="A132" s="222"/>
      <c r="B132" s="222"/>
      <c r="C132" s="223"/>
      <c r="D132" s="224"/>
      <c r="E132" s="85"/>
      <c r="F132" s="224"/>
      <c r="G132" s="185">
        <f t="shared" si="3"/>
        <v>0</v>
      </c>
      <c r="H132" s="106" t="s">
        <v>178</v>
      </c>
      <c r="I132" s="107"/>
      <c r="J132" s="109"/>
    </row>
    <row r="133" spans="1:12" s="106" customFormat="1" hidden="1">
      <c r="A133" s="222"/>
      <c r="B133" s="222"/>
      <c r="C133" s="223"/>
      <c r="D133" s="224"/>
      <c r="E133" s="85"/>
      <c r="F133" s="224"/>
      <c r="G133" s="185">
        <f t="shared" si="3"/>
        <v>0</v>
      </c>
      <c r="H133" s="106" t="s">
        <v>178</v>
      </c>
      <c r="I133" s="107"/>
      <c r="J133" s="108"/>
    </row>
    <row r="134" spans="1:12" s="106" customFormat="1" hidden="1">
      <c r="A134" s="222"/>
      <c r="B134" s="222"/>
      <c r="C134" s="223"/>
      <c r="D134" s="224"/>
      <c r="E134" s="85"/>
      <c r="F134" s="224"/>
      <c r="G134" s="185">
        <f t="shared" ref="G134:G135" si="4">ROUND(C134*E134*F134,2)</f>
        <v>0</v>
      </c>
      <c r="H134" s="106" t="s">
        <v>178</v>
      </c>
      <c r="I134" s="107"/>
      <c r="J134" s="109"/>
    </row>
    <row r="135" spans="1:12" s="106" customFormat="1">
      <c r="A135" s="222"/>
      <c r="B135" s="222"/>
      <c r="C135" s="223"/>
      <c r="D135" s="224"/>
      <c r="E135" s="85"/>
      <c r="F135" s="224"/>
      <c r="G135" s="249">
        <f t="shared" si="4"/>
        <v>0</v>
      </c>
      <c r="H135" s="106" t="s">
        <v>178</v>
      </c>
      <c r="I135" s="107"/>
      <c r="J135" s="109"/>
      <c r="L135" s="94"/>
    </row>
    <row r="136" spans="1:12" s="106" customFormat="1">
      <c r="A136" s="370"/>
      <c r="B136" s="370"/>
      <c r="C136" s="86"/>
      <c r="D136" s="84"/>
      <c r="E136" s="87"/>
      <c r="F136" s="184" t="s">
        <v>179</v>
      </c>
      <c r="G136" s="259">
        <f>ROUND(SUBTOTAL(109,G6:G135),2)</f>
        <v>0</v>
      </c>
      <c r="H136" s="106" t="s">
        <v>178</v>
      </c>
      <c r="I136" s="107"/>
      <c r="J136" s="109" t="s">
        <v>180</v>
      </c>
    </row>
    <row r="137" spans="1:12" s="106" customFormat="1">
      <c r="A137" s="172"/>
      <c r="B137" s="172"/>
      <c r="C137" s="88"/>
      <c r="D137" s="199"/>
      <c r="E137" s="89"/>
      <c r="F137" s="199"/>
      <c r="G137" s="258"/>
      <c r="H137" s="106" t="s">
        <v>181</v>
      </c>
      <c r="I137" s="110"/>
      <c r="J137" s="111"/>
    </row>
    <row r="138" spans="1:12" s="106" customFormat="1">
      <c r="A138" s="225"/>
      <c r="B138" s="225"/>
      <c r="C138" s="223"/>
      <c r="D138" s="224"/>
      <c r="E138" s="85"/>
      <c r="F138" s="224"/>
      <c r="G138" s="74">
        <f t="shared" ref="G138:G169" si="5">ROUND(C138*E138*F138,2)</f>
        <v>0</v>
      </c>
      <c r="H138" s="106" t="s">
        <v>181</v>
      </c>
      <c r="I138" s="110"/>
      <c r="J138" s="111"/>
    </row>
    <row r="139" spans="1:12" s="106" customFormat="1">
      <c r="A139" s="222"/>
      <c r="B139" s="222"/>
      <c r="C139" s="223"/>
      <c r="D139" s="224"/>
      <c r="E139" s="85"/>
      <c r="F139" s="224"/>
      <c r="G139" s="185">
        <f t="shared" si="5"/>
        <v>0</v>
      </c>
      <c r="H139" s="106" t="s">
        <v>181</v>
      </c>
      <c r="I139" s="107"/>
      <c r="J139" s="108"/>
    </row>
    <row r="140" spans="1:12" s="106" customFormat="1">
      <c r="A140" s="222"/>
      <c r="B140" s="222"/>
      <c r="C140" s="223"/>
      <c r="D140" s="224"/>
      <c r="E140" s="85"/>
      <c r="F140" s="224"/>
      <c r="G140" s="185">
        <f t="shared" si="5"/>
        <v>0</v>
      </c>
      <c r="H140" s="106" t="s">
        <v>181</v>
      </c>
      <c r="I140" s="107"/>
      <c r="J140" s="109"/>
    </row>
    <row r="141" spans="1:12" s="106" customFormat="1" hidden="1">
      <c r="A141" s="222"/>
      <c r="B141" s="222"/>
      <c r="C141" s="223"/>
      <c r="D141" s="224"/>
      <c r="E141" s="85"/>
      <c r="F141" s="224"/>
      <c r="G141" s="185">
        <f t="shared" si="5"/>
        <v>0</v>
      </c>
      <c r="H141" s="106" t="s">
        <v>181</v>
      </c>
      <c r="I141" s="107"/>
      <c r="J141" s="108"/>
    </row>
    <row r="142" spans="1:12" s="106" customFormat="1" hidden="1">
      <c r="A142" s="222"/>
      <c r="B142" s="222"/>
      <c r="C142" s="223"/>
      <c r="D142" s="224"/>
      <c r="E142" s="85"/>
      <c r="F142" s="224"/>
      <c r="G142" s="185">
        <f t="shared" si="5"/>
        <v>0</v>
      </c>
      <c r="H142" s="106" t="s">
        <v>181</v>
      </c>
      <c r="I142" s="107"/>
      <c r="J142" s="109"/>
    </row>
    <row r="143" spans="1:12" s="106" customFormat="1" hidden="1">
      <c r="A143" s="222"/>
      <c r="B143" s="222"/>
      <c r="C143" s="223"/>
      <c r="D143" s="224"/>
      <c r="E143" s="85"/>
      <c r="F143" s="224"/>
      <c r="G143" s="185">
        <f t="shared" si="5"/>
        <v>0</v>
      </c>
      <c r="H143" s="106" t="s">
        <v>181</v>
      </c>
      <c r="I143" s="107"/>
      <c r="J143" s="108"/>
    </row>
    <row r="144" spans="1:12" s="106" customFormat="1" hidden="1">
      <c r="A144" s="222"/>
      <c r="B144" s="222"/>
      <c r="C144" s="223"/>
      <c r="D144" s="224"/>
      <c r="E144" s="85"/>
      <c r="F144" s="224"/>
      <c r="G144" s="185">
        <f t="shared" si="5"/>
        <v>0</v>
      </c>
      <c r="H144" s="106" t="s">
        <v>181</v>
      </c>
      <c r="I144" s="107"/>
      <c r="J144" s="109"/>
    </row>
    <row r="145" spans="1:10" s="106" customFormat="1" hidden="1">
      <c r="A145" s="222"/>
      <c r="B145" s="222"/>
      <c r="C145" s="223"/>
      <c r="D145" s="224"/>
      <c r="E145" s="85"/>
      <c r="F145" s="224"/>
      <c r="G145" s="185">
        <f t="shared" si="5"/>
        <v>0</v>
      </c>
      <c r="H145" s="106" t="s">
        <v>181</v>
      </c>
      <c r="I145" s="107"/>
      <c r="J145" s="108"/>
    </row>
    <row r="146" spans="1:10" s="106" customFormat="1" hidden="1">
      <c r="A146" s="222"/>
      <c r="B146" s="222"/>
      <c r="C146" s="223"/>
      <c r="D146" s="224"/>
      <c r="E146" s="85"/>
      <c r="F146" s="224"/>
      <c r="G146" s="185">
        <f t="shared" si="5"/>
        <v>0</v>
      </c>
      <c r="H146" s="106" t="s">
        <v>181</v>
      </c>
      <c r="I146" s="107"/>
      <c r="J146" s="109"/>
    </row>
    <row r="147" spans="1:10" s="106" customFormat="1" hidden="1">
      <c r="A147" s="222"/>
      <c r="B147" s="222"/>
      <c r="C147" s="223"/>
      <c r="D147" s="224"/>
      <c r="E147" s="85"/>
      <c r="F147" s="224"/>
      <c r="G147" s="185">
        <f t="shared" si="5"/>
        <v>0</v>
      </c>
      <c r="H147" s="106" t="s">
        <v>181</v>
      </c>
      <c r="I147" s="107"/>
      <c r="J147" s="108"/>
    </row>
    <row r="148" spans="1:10" s="106" customFormat="1" hidden="1">
      <c r="A148" s="222"/>
      <c r="B148" s="222"/>
      <c r="C148" s="223"/>
      <c r="D148" s="224"/>
      <c r="E148" s="85"/>
      <c r="F148" s="224"/>
      <c r="G148" s="185">
        <f t="shared" si="5"/>
        <v>0</v>
      </c>
      <c r="H148" s="106" t="s">
        <v>181</v>
      </c>
      <c r="I148" s="107"/>
      <c r="J148" s="109"/>
    </row>
    <row r="149" spans="1:10" s="106" customFormat="1" hidden="1">
      <c r="A149" s="222"/>
      <c r="B149" s="222"/>
      <c r="C149" s="223"/>
      <c r="D149" s="224"/>
      <c r="E149" s="85"/>
      <c r="F149" s="224"/>
      <c r="G149" s="185">
        <f t="shared" si="5"/>
        <v>0</v>
      </c>
      <c r="H149" s="106" t="s">
        <v>181</v>
      </c>
      <c r="I149" s="107"/>
      <c r="J149" s="108"/>
    </row>
    <row r="150" spans="1:10" s="106" customFormat="1" hidden="1">
      <c r="A150" s="222"/>
      <c r="B150" s="222"/>
      <c r="C150" s="223"/>
      <c r="D150" s="224"/>
      <c r="E150" s="85"/>
      <c r="F150" s="224"/>
      <c r="G150" s="185">
        <f t="shared" si="5"/>
        <v>0</v>
      </c>
      <c r="H150" s="106" t="s">
        <v>181</v>
      </c>
      <c r="I150" s="107"/>
      <c r="J150" s="109"/>
    </row>
    <row r="151" spans="1:10" s="106" customFormat="1" hidden="1">
      <c r="A151" s="222"/>
      <c r="B151" s="222"/>
      <c r="C151" s="223"/>
      <c r="D151" s="224"/>
      <c r="E151" s="85"/>
      <c r="F151" s="224"/>
      <c r="G151" s="185">
        <f t="shared" si="5"/>
        <v>0</v>
      </c>
      <c r="H151" s="106" t="s">
        <v>181</v>
      </c>
      <c r="I151" s="107"/>
      <c r="J151" s="108"/>
    </row>
    <row r="152" spans="1:10" s="106" customFormat="1" hidden="1">
      <c r="A152" s="222"/>
      <c r="B152" s="222"/>
      <c r="C152" s="223"/>
      <c r="D152" s="224"/>
      <c r="E152" s="85"/>
      <c r="F152" s="224"/>
      <c r="G152" s="185">
        <f t="shared" si="5"/>
        <v>0</v>
      </c>
      <c r="H152" s="106" t="s">
        <v>181</v>
      </c>
      <c r="I152" s="107"/>
      <c r="J152" s="109"/>
    </row>
    <row r="153" spans="1:10" s="106" customFormat="1" hidden="1">
      <c r="A153" s="222"/>
      <c r="B153" s="222"/>
      <c r="C153" s="223"/>
      <c r="D153" s="224"/>
      <c r="E153" s="85"/>
      <c r="F153" s="224"/>
      <c r="G153" s="185">
        <f t="shared" si="5"/>
        <v>0</v>
      </c>
      <c r="H153" s="106" t="s">
        <v>181</v>
      </c>
      <c r="I153" s="107"/>
      <c r="J153" s="108"/>
    </row>
    <row r="154" spans="1:10" s="106" customFormat="1" hidden="1">
      <c r="A154" s="222"/>
      <c r="B154" s="222"/>
      <c r="C154" s="223"/>
      <c r="D154" s="224"/>
      <c r="E154" s="85"/>
      <c r="F154" s="224"/>
      <c r="G154" s="185">
        <f t="shared" si="5"/>
        <v>0</v>
      </c>
      <c r="H154" s="106" t="s">
        <v>181</v>
      </c>
      <c r="I154" s="107"/>
      <c r="J154" s="109"/>
    </row>
    <row r="155" spans="1:10" s="106" customFormat="1" hidden="1">
      <c r="A155" s="222"/>
      <c r="B155" s="222"/>
      <c r="C155" s="223"/>
      <c r="D155" s="224"/>
      <c r="E155" s="85"/>
      <c r="F155" s="224"/>
      <c r="G155" s="185">
        <f t="shared" si="5"/>
        <v>0</v>
      </c>
      <c r="H155" s="106" t="s">
        <v>181</v>
      </c>
      <c r="I155" s="107"/>
      <c r="J155" s="108"/>
    </row>
    <row r="156" spans="1:10" s="106" customFormat="1" hidden="1">
      <c r="A156" s="222"/>
      <c r="B156" s="222"/>
      <c r="C156" s="223"/>
      <c r="D156" s="224"/>
      <c r="E156" s="85"/>
      <c r="F156" s="224"/>
      <c r="G156" s="185">
        <f t="shared" si="5"/>
        <v>0</v>
      </c>
      <c r="H156" s="106" t="s">
        <v>181</v>
      </c>
      <c r="I156" s="107"/>
      <c r="J156" s="109"/>
    </row>
    <row r="157" spans="1:10" s="106" customFormat="1" hidden="1">
      <c r="A157" s="222"/>
      <c r="B157" s="222"/>
      <c r="C157" s="223"/>
      <c r="D157" s="224"/>
      <c r="E157" s="85"/>
      <c r="F157" s="224"/>
      <c r="G157" s="185">
        <f t="shared" si="5"/>
        <v>0</v>
      </c>
      <c r="H157" s="106" t="s">
        <v>181</v>
      </c>
      <c r="I157" s="107"/>
      <c r="J157" s="108"/>
    </row>
    <row r="158" spans="1:10" s="106" customFormat="1" hidden="1">
      <c r="A158" s="222"/>
      <c r="B158" s="222"/>
      <c r="C158" s="223"/>
      <c r="D158" s="224"/>
      <c r="E158" s="85"/>
      <c r="F158" s="224"/>
      <c r="G158" s="185">
        <f t="shared" si="5"/>
        <v>0</v>
      </c>
      <c r="H158" s="106" t="s">
        <v>181</v>
      </c>
      <c r="I158" s="107"/>
      <c r="J158" s="109"/>
    </row>
    <row r="159" spans="1:10" s="106" customFormat="1" hidden="1">
      <c r="A159" s="222"/>
      <c r="B159" s="222"/>
      <c r="C159" s="223"/>
      <c r="D159" s="224"/>
      <c r="E159" s="85"/>
      <c r="F159" s="224"/>
      <c r="G159" s="185">
        <f t="shared" si="5"/>
        <v>0</v>
      </c>
      <c r="H159" s="106" t="s">
        <v>181</v>
      </c>
      <c r="I159" s="107"/>
      <c r="J159" s="108"/>
    </row>
    <row r="160" spans="1:10" s="106" customFormat="1" hidden="1">
      <c r="A160" s="222"/>
      <c r="B160" s="222"/>
      <c r="C160" s="223"/>
      <c r="D160" s="224"/>
      <c r="E160" s="85"/>
      <c r="F160" s="224"/>
      <c r="G160" s="185">
        <f t="shared" si="5"/>
        <v>0</v>
      </c>
      <c r="H160" s="106" t="s">
        <v>181</v>
      </c>
      <c r="I160" s="107"/>
      <c r="J160" s="109"/>
    </row>
    <row r="161" spans="1:10" s="106" customFormat="1" hidden="1">
      <c r="A161" s="222"/>
      <c r="B161" s="222"/>
      <c r="C161" s="223"/>
      <c r="D161" s="224"/>
      <c r="E161" s="85"/>
      <c r="F161" s="224"/>
      <c r="G161" s="185">
        <f t="shared" si="5"/>
        <v>0</v>
      </c>
      <c r="H161" s="106" t="s">
        <v>181</v>
      </c>
      <c r="I161" s="107"/>
      <c r="J161" s="108"/>
    </row>
    <row r="162" spans="1:10" s="106" customFormat="1" hidden="1">
      <c r="A162" s="222"/>
      <c r="B162" s="222"/>
      <c r="C162" s="223"/>
      <c r="D162" s="224"/>
      <c r="E162" s="85"/>
      <c r="F162" s="224"/>
      <c r="G162" s="185">
        <f t="shared" si="5"/>
        <v>0</v>
      </c>
      <c r="H162" s="106" t="s">
        <v>181</v>
      </c>
      <c r="I162" s="107"/>
      <c r="J162" s="109"/>
    </row>
    <row r="163" spans="1:10" s="106" customFormat="1" hidden="1">
      <c r="A163" s="222"/>
      <c r="B163" s="222"/>
      <c r="C163" s="223"/>
      <c r="D163" s="224"/>
      <c r="E163" s="85"/>
      <c r="F163" s="224"/>
      <c r="G163" s="185">
        <f t="shared" si="5"/>
        <v>0</v>
      </c>
      <c r="H163" s="106" t="s">
        <v>181</v>
      </c>
      <c r="I163" s="107"/>
      <c r="J163" s="108"/>
    </row>
    <row r="164" spans="1:10" s="106" customFormat="1" hidden="1">
      <c r="A164" s="222"/>
      <c r="B164" s="222"/>
      <c r="C164" s="223"/>
      <c r="D164" s="224"/>
      <c r="E164" s="85"/>
      <c r="F164" s="224"/>
      <c r="G164" s="185">
        <f t="shared" si="5"/>
        <v>0</v>
      </c>
      <c r="H164" s="106" t="s">
        <v>181</v>
      </c>
      <c r="I164" s="107"/>
      <c r="J164" s="109"/>
    </row>
    <row r="165" spans="1:10" s="106" customFormat="1" hidden="1">
      <c r="A165" s="222"/>
      <c r="B165" s="222"/>
      <c r="C165" s="223"/>
      <c r="D165" s="224"/>
      <c r="E165" s="85"/>
      <c r="F165" s="224"/>
      <c r="G165" s="185">
        <f t="shared" si="5"/>
        <v>0</v>
      </c>
      <c r="H165" s="106" t="s">
        <v>181</v>
      </c>
      <c r="I165" s="107"/>
      <c r="J165" s="108"/>
    </row>
    <row r="166" spans="1:10" s="106" customFormat="1" hidden="1">
      <c r="A166" s="222"/>
      <c r="B166" s="222"/>
      <c r="C166" s="223"/>
      <c r="D166" s="224"/>
      <c r="E166" s="85"/>
      <c r="F166" s="224"/>
      <c r="G166" s="185">
        <f t="shared" si="5"/>
        <v>0</v>
      </c>
      <c r="H166" s="106" t="s">
        <v>181</v>
      </c>
      <c r="I166" s="107"/>
      <c r="J166" s="109"/>
    </row>
    <row r="167" spans="1:10" s="106" customFormat="1" hidden="1">
      <c r="A167" s="222"/>
      <c r="B167" s="222"/>
      <c r="C167" s="223"/>
      <c r="D167" s="224"/>
      <c r="E167" s="85"/>
      <c r="F167" s="224"/>
      <c r="G167" s="185">
        <f t="shared" si="5"/>
        <v>0</v>
      </c>
      <c r="H167" s="106" t="s">
        <v>181</v>
      </c>
      <c r="I167" s="107"/>
      <c r="J167" s="108"/>
    </row>
    <row r="168" spans="1:10" s="106" customFormat="1" hidden="1">
      <c r="A168" s="222"/>
      <c r="B168" s="222"/>
      <c r="C168" s="223"/>
      <c r="D168" s="224"/>
      <c r="E168" s="85"/>
      <c r="F168" s="224"/>
      <c r="G168" s="185">
        <f t="shared" si="5"/>
        <v>0</v>
      </c>
      <c r="H168" s="106" t="s">
        <v>181</v>
      </c>
      <c r="I168" s="107"/>
      <c r="J168" s="109"/>
    </row>
    <row r="169" spans="1:10" s="106" customFormat="1" hidden="1">
      <c r="A169" s="222"/>
      <c r="B169" s="222"/>
      <c r="C169" s="223"/>
      <c r="D169" s="224"/>
      <c r="E169" s="85"/>
      <c r="F169" s="224"/>
      <c r="G169" s="185">
        <f t="shared" si="5"/>
        <v>0</v>
      </c>
      <c r="H169" s="106" t="s">
        <v>181</v>
      </c>
      <c r="I169" s="107"/>
      <c r="J169" s="108"/>
    </row>
    <row r="170" spans="1:10" s="106" customFormat="1" hidden="1">
      <c r="A170" s="222"/>
      <c r="B170" s="222"/>
      <c r="C170" s="223"/>
      <c r="D170" s="224"/>
      <c r="E170" s="85"/>
      <c r="F170" s="224"/>
      <c r="G170" s="185">
        <f t="shared" ref="G170:G201" si="6">ROUND(C170*E170*F170,2)</f>
        <v>0</v>
      </c>
      <c r="H170" s="106" t="s">
        <v>181</v>
      </c>
      <c r="I170" s="107"/>
      <c r="J170" s="109"/>
    </row>
    <row r="171" spans="1:10" s="106" customFormat="1" hidden="1">
      <c r="A171" s="222"/>
      <c r="B171" s="222"/>
      <c r="C171" s="223"/>
      <c r="D171" s="224"/>
      <c r="E171" s="85"/>
      <c r="F171" s="224"/>
      <c r="G171" s="185">
        <f t="shared" si="6"/>
        <v>0</v>
      </c>
      <c r="H171" s="106" t="s">
        <v>181</v>
      </c>
      <c r="I171" s="107"/>
      <c r="J171" s="108"/>
    </row>
    <row r="172" spans="1:10" s="106" customFormat="1" hidden="1">
      <c r="A172" s="222"/>
      <c r="B172" s="222"/>
      <c r="C172" s="223"/>
      <c r="D172" s="224"/>
      <c r="E172" s="85"/>
      <c r="F172" s="224"/>
      <c r="G172" s="185">
        <f t="shared" si="6"/>
        <v>0</v>
      </c>
      <c r="H172" s="106" t="s">
        <v>181</v>
      </c>
      <c r="I172" s="107"/>
      <c r="J172" s="109"/>
    </row>
    <row r="173" spans="1:10" s="106" customFormat="1" hidden="1">
      <c r="A173" s="222"/>
      <c r="B173" s="222"/>
      <c r="C173" s="223"/>
      <c r="D173" s="224"/>
      <c r="E173" s="85"/>
      <c r="F173" s="224"/>
      <c r="G173" s="185">
        <f t="shared" si="6"/>
        <v>0</v>
      </c>
      <c r="H173" s="106" t="s">
        <v>181</v>
      </c>
      <c r="I173" s="107"/>
      <c r="J173" s="108"/>
    </row>
    <row r="174" spans="1:10" s="106" customFormat="1" hidden="1">
      <c r="A174" s="222"/>
      <c r="B174" s="222"/>
      <c r="C174" s="223"/>
      <c r="D174" s="224"/>
      <c r="E174" s="85"/>
      <c r="F174" s="224"/>
      <c r="G174" s="185">
        <f t="shared" si="6"/>
        <v>0</v>
      </c>
      <c r="H174" s="106" t="s">
        <v>181</v>
      </c>
      <c r="I174" s="107"/>
      <c r="J174" s="109"/>
    </row>
    <row r="175" spans="1:10" s="106" customFormat="1" hidden="1">
      <c r="A175" s="222"/>
      <c r="B175" s="222"/>
      <c r="C175" s="223"/>
      <c r="D175" s="224"/>
      <c r="E175" s="85"/>
      <c r="F175" s="224"/>
      <c r="G175" s="185">
        <f t="shared" si="6"/>
        <v>0</v>
      </c>
      <c r="H175" s="106" t="s">
        <v>181</v>
      </c>
      <c r="I175" s="107"/>
      <c r="J175" s="108"/>
    </row>
    <row r="176" spans="1:10" s="106" customFormat="1" hidden="1">
      <c r="A176" s="222"/>
      <c r="B176" s="222"/>
      <c r="C176" s="223"/>
      <c r="D176" s="224"/>
      <c r="E176" s="85"/>
      <c r="F176" s="224"/>
      <c r="G176" s="185">
        <f t="shared" si="6"/>
        <v>0</v>
      </c>
      <c r="H176" s="106" t="s">
        <v>181</v>
      </c>
      <c r="I176" s="107"/>
      <c r="J176" s="109"/>
    </row>
    <row r="177" spans="1:10" s="106" customFormat="1" hidden="1">
      <c r="A177" s="222"/>
      <c r="B177" s="222"/>
      <c r="C177" s="223"/>
      <c r="D177" s="224"/>
      <c r="E177" s="85"/>
      <c r="F177" s="224"/>
      <c r="G177" s="185">
        <f t="shared" si="6"/>
        <v>0</v>
      </c>
      <c r="H177" s="106" t="s">
        <v>181</v>
      </c>
      <c r="I177" s="107"/>
      <c r="J177" s="108"/>
    </row>
    <row r="178" spans="1:10" s="106" customFormat="1" hidden="1">
      <c r="A178" s="222"/>
      <c r="B178" s="222"/>
      <c r="C178" s="223"/>
      <c r="D178" s="224"/>
      <c r="E178" s="85"/>
      <c r="F178" s="224"/>
      <c r="G178" s="185">
        <f t="shared" si="6"/>
        <v>0</v>
      </c>
      <c r="H178" s="106" t="s">
        <v>181</v>
      </c>
      <c r="I178" s="107"/>
      <c r="J178" s="109"/>
    </row>
    <row r="179" spans="1:10" s="106" customFormat="1" hidden="1">
      <c r="A179" s="222"/>
      <c r="B179" s="222"/>
      <c r="C179" s="223"/>
      <c r="D179" s="224"/>
      <c r="E179" s="85"/>
      <c r="F179" s="224"/>
      <c r="G179" s="185">
        <f t="shared" si="6"/>
        <v>0</v>
      </c>
      <c r="H179" s="106" t="s">
        <v>181</v>
      </c>
      <c r="I179" s="107"/>
      <c r="J179" s="108"/>
    </row>
    <row r="180" spans="1:10" s="106" customFormat="1" hidden="1">
      <c r="A180" s="222"/>
      <c r="B180" s="222"/>
      <c r="C180" s="223"/>
      <c r="D180" s="224"/>
      <c r="E180" s="85"/>
      <c r="F180" s="224"/>
      <c r="G180" s="185">
        <f t="shared" si="6"/>
        <v>0</v>
      </c>
      <c r="H180" s="106" t="s">
        <v>181</v>
      </c>
      <c r="I180" s="107"/>
      <c r="J180" s="109"/>
    </row>
    <row r="181" spans="1:10" s="106" customFormat="1" hidden="1">
      <c r="A181" s="222"/>
      <c r="B181" s="222"/>
      <c r="C181" s="223"/>
      <c r="D181" s="224"/>
      <c r="E181" s="85"/>
      <c r="F181" s="224"/>
      <c r="G181" s="185">
        <f t="shared" si="6"/>
        <v>0</v>
      </c>
      <c r="H181" s="106" t="s">
        <v>181</v>
      </c>
      <c r="I181" s="107"/>
      <c r="J181" s="108"/>
    </row>
    <row r="182" spans="1:10" s="106" customFormat="1" hidden="1">
      <c r="A182" s="222"/>
      <c r="B182" s="222"/>
      <c r="C182" s="223"/>
      <c r="D182" s="224"/>
      <c r="E182" s="85"/>
      <c r="F182" s="224"/>
      <c r="G182" s="185">
        <f t="shared" si="6"/>
        <v>0</v>
      </c>
      <c r="H182" s="106" t="s">
        <v>181</v>
      </c>
      <c r="I182" s="107"/>
      <c r="J182" s="109"/>
    </row>
    <row r="183" spans="1:10" s="106" customFormat="1" hidden="1">
      <c r="A183" s="222"/>
      <c r="B183" s="222"/>
      <c r="C183" s="223"/>
      <c r="D183" s="224"/>
      <c r="E183" s="85"/>
      <c r="F183" s="224"/>
      <c r="G183" s="185">
        <f t="shared" si="6"/>
        <v>0</v>
      </c>
      <c r="H183" s="106" t="s">
        <v>181</v>
      </c>
      <c r="I183" s="107"/>
      <c r="J183" s="108"/>
    </row>
    <row r="184" spans="1:10" s="106" customFormat="1" hidden="1">
      <c r="A184" s="222"/>
      <c r="B184" s="222"/>
      <c r="C184" s="223"/>
      <c r="D184" s="224"/>
      <c r="E184" s="85"/>
      <c r="F184" s="224"/>
      <c r="G184" s="185">
        <f t="shared" si="6"/>
        <v>0</v>
      </c>
      <c r="H184" s="106" t="s">
        <v>181</v>
      </c>
      <c r="I184" s="107"/>
      <c r="J184" s="109"/>
    </row>
    <row r="185" spans="1:10" s="106" customFormat="1" hidden="1">
      <c r="A185" s="222"/>
      <c r="B185" s="222"/>
      <c r="C185" s="223"/>
      <c r="D185" s="224"/>
      <c r="E185" s="85"/>
      <c r="F185" s="224"/>
      <c r="G185" s="185">
        <f t="shared" si="6"/>
        <v>0</v>
      </c>
      <c r="H185" s="106" t="s">
        <v>181</v>
      </c>
      <c r="I185" s="107"/>
      <c r="J185" s="108"/>
    </row>
    <row r="186" spans="1:10" s="106" customFormat="1" hidden="1">
      <c r="A186" s="222"/>
      <c r="B186" s="222"/>
      <c r="C186" s="223"/>
      <c r="D186" s="224"/>
      <c r="E186" s="85"/>
      <c r="F186" s="224"/>
      <c r="G186" s="185">
        <f t="shared" si="6"/>
        <v>0</v>
      </c>
      <c r="H186" s="106" t="s">
        <v>181</v>
      </c>
      <c r="I186" s="107"/>
      <c r="J186" s="109"/>
    </row>
    <row r="187" spans="1:10" s="106" customFormat="1" hidden="1">
      <c r="A187" s="222"/>
      <c r="B187" s="222"/>
      <c r="C187" s="223"/>
      <c r="D187" s="224"/>
      <c r="E187" s="85"/>
      <c r="F187" s="224"/>
      <c r="G187" s="185">
        <f t="shared" si="6"/>
        <v>0</v>
      </c>
      <c r="H187" s="106" t="s">
        <v>181</v>
      </c>
      <c r="I187" s="107"/>
      <c r="J187" s="108"/>
    </row>
    <row r="188" spans="1:10" s="106" customFormat="1" hidden="1">
      <c r="A188" s="222"/>
      <c r="B188" s="222"/>
      <c r="C188" s="223"/>
      <c r="D188" s="224"/>
      <c r="E188" s="85"/>
      <c r="F188" s="224"/>
      <c r="G188" s="185">
        <f t="shared" si="6"/>
        <v>0</v>
      </c>
      <c r="H188" s="106" t="s">
        <v>181</v>
      </c>
      <c r="I188" s="107"/>
      <c r="J188" s="109"/>
    </row>
    <row r="189" spans="1:10" s="106" customFormat="1" hidden="1">
      <c r="A189" s="222"/>
      <c r="B189" s="222"/>
      <c r="C189" s="223"/>
      <c r="D189" s="224"/>
      <c r="E189" s="85"/>
      <c r="F189" s="224"/>
      <c r="G189" s="185">
        <f t="shared" si="6"/>
        <v>0</v>
      </c>
      <c r="H189" s="106" t="s">
        <v>181</v>
      </c>
      <c r="I189" s="107"/>
      <c r="J189" s="108"/>
    </row>
    <row r="190" spans="1:10" s="106" customFormat="1" hidden="1">
      <c r="A190" s="222"/>
      <c r="B190" s="222"/>
      <c r="C190" s="223"/>
      <c r="D190" s="224"/>
      <c r="E190" s="85"/>
      <c r="F190" s="224"/>
      <c r="G190" s="185">
        <f t="shared" si="6"/>
        <v>0</v>
      </c>
      <c r="H190" s="106" t="s">
        <v>181</v>
      </c>
      <c r="I190" s="107"/>
      <c r="J190" s="109"/>
    </row>
    <row r="191" spans="1:10" s="106" customFormat="1" hidden="1">
      <c r="A191" s="222"/>
      <c r="B191" s="222"/>
      <c r="C191" s="223"/>
      <c r="D191" s="224"/>
      <c r="E191" s="85"/>
      <c r="F191" s="224"/>
      <c r="G191" s="185">
        <f t="shared" si="6"/>
        <v>0</v>
      </c>
      <c r="H191" s="106" t="s">
        <v>181</v>
      </c>
      <c r="I191" s="107"/>
      <c r="J191" s="108"/>
    </row>
    <row r="192" spans="1:10" s="106" customFormat="1" hidden="1">
      <c r="A192" s="222"/>
      <c r="B192" s="222"/>
      <c r="C192" s="223"/>
      <c r="D192" s="224"/>
      <c r="E192" s="85"/>
      <c r="F192" s="224"/>
      <c r="G192" s="185">
        <f t="shared" si="6"/>
        <v>0</v>
      </c>
      <c r="H192" s="106" t="s">
        <v>181</v>
      </c>
      <c r="I192" s="107"/>
      <c r="J192" s="109"/>
    </row>
    <row r="193" spans="1:10" s="106" customFormat="1" hidden="1">
      <c r="A193" s="222"/>
      <c r="B193" s="222"/>
      <c r="C193" s="223"/>
      <c r="D193" s="224"/>
      <c r="E193" s="85"/>
      <c r="F193" s="224"/>
      <c r="G193" s="185">
        <f t="shared" si="6"/>
        <v>0</v>
      </c>
      <c r="H193" s="106" t="s">
        <v>181</v>
      </c>
      <c r="I193" s="107"/>
      <c r="J193" s="108"/>
    </row>
    <row r="194" spans="1:10" s="106" customFormat="1" hidden="1">
      <c r="A194" s="222"/>
      <c r="B194" s="222"/>
      <c r="C194" s="223"/>
      <c r="D194" s="224"/>
      <c r="E194" s="85"/>
      <c r="F194" s="224"/>
      <c r="G194" s="185">
        <f t="shared" si="6"/>
        <v>0</v>
      </c>
      <c r="H194" s="106" t="s">
        <v>181</v>
      </c>
      <c r="I194" s="107"/>
      <c r="J194" s="109"/>
    </row>
    <row r="195" spans="1:10" s="106" customFormat="1" hidden="1">
      <c r="A195" s="222"/>
      <c r="B195" s="222"/>
      <c r="C195" s="223"/>
      <c r="D195" s="224"/>
      <c r="E195" s="85"/>
      <c r="F195" s="224"/>
      <c r="G195" s="185">
        <f t="shared" si="6"/>
        <v>0</v>
      </c>
      <c r="H195" s="106" t="s">
        <v>181</v>
      </c>
      <c r="I195" s="107"/>
      <c r="J195" s="108"/>
    </row>
    <row r="196" spans="1:10" s="106" customFormat="1" hidden="1">
      <c r="A196" s="222"/>
      <c r="B196" s="222"/>
      <c r="C196" s="223"/>
      <c r="D196" s="224"/>
      <c r="E196" s="85"/>
      <c r="F196" s="224"/>
      <c r="G196" s="185">
        <f t="shared" si="6"/>
        <v>0</v>
      </c>
      <c r="H196" s="106" t="s">
        <v>181</v>
      </c>
      <c r="I196" s="107"/>
      <c r="J196" s="109"/>
    </row>
    <row r="197" spans="1:10" s="106" customFormat="1" hidden="1">
      <c r="A197" s="222"/>
      <c r="B197" s="222"/>
      <c r="C197" s="223"/>
      <c r="D197" s="224"/>
      <c r="E197" s="85"/>
      <c r="F197" s="224"/>
      <c r="G197" s="185">
        <f t="shared" si="6"/>
        <v>0</v>
      </c>
      <c r="H197" s="106" t="s">
        <v>181</v>
      </c>
      <c r="I197" s="107"/>
      <c r="J197" s="108"/>
    </row>
    <row r="198" spans="1:10" s="106" customFormat="1" hidden="1">
      <c r="A198" s="222"/>
      <c r="B198" s="222"/>
      <c r="C198" s="223"/>
      <c r="D198" s="224"/>
      <c r="E198" s="85"/>
      <c r="F198" s="224"/>
      <c r="G198" s="185">
        <f t="shared" si="6"/>
        <v>0</v>
      </c>
      <c r="H198" s="106" t="s">
        <v>181</v>
      </c>
      <c r="I198" s="107"/>
      <c r="J198" s="109"/>
    </row>
    <row r="199" spans="1:10" s="106" customFormat="1" hidden="1">
      <c r="A199" s="222"/>
      <c r="B199" s="222"/>
      <c r="C199" s="223"/>
      <c r="D199" s="224"/>
      <c r="E199" s="85"/>
      <c r="F199" s="224"/>
      <c r="G199" s="185">
        <f t="shared" si="6"/>
        <v>0</v>
      </c>
      <c r="H199" s="106" t="s">
        <v>181</v>
      </c>
      <c r="I199" s="107"/>
      <c r="J199" s="108"/>
    </row>
    <row r="200" spans="1:10" s="106" customFormat="1" hidden="1">
      <c r="A200" s="222"/>
      <c r="B200" s="222"/>
      <c r="C200" s="223"/>
      <c r="D200" s="224"/>
      <c r="E200" s="85"/>
      <c r="F200" s="224"/>
      <c r="G200" s="185">
        <f t="shared" si="6"/>
        <v>0</v>
      </c>
      <c r="H200" s="106" t="s">
        <v>181</v>
      </c>
      <c r="I200" s="107"/>
      <c r="J200" s="109"/>
    </row>
    <row r="201" spans="1:10" s="106" customFormat="1" hidden="1">
      <c r="A201" s="222"/>
      <c r="B201" s="222"/>
      <c r="C201" s="223"/>
      <c r="D201" s="224"/>
      <c r="E201" s="85"/>
      <c r="F201" s="224"/>
      <c r="G201" s="185">
        <f t="shared" si="6"/>
        <v>0</v>
      </c>
      <c r="H201" s="106" t="s">
        <v>181</v>
      </c>
      <c r="I201" s="107"/>
      <c r="J201" s="108"/>
    </row>
    <row r="202" spans="1:10" s="106" customFormat="1" hidden="1">
      <c r="A202" s="222"/>
      <c r="B202" s="222"/>
      <c r="C202" s="223"/>
      <c r="D202" s="224"/>
      <c r="E202" s="85"/>
      <c r="F202" s="224"/>
      <c r="G202" s="185">
        <f t="shared" ref="G202:G233" si="7">ROUND(C202*E202*F202,2)</f>
        <v>0</v>
      </c>
      <c r="H202" s="106" t="s">
        <v>181</v>
      </c>
      <c r="I202" s="107"/>
      <c r="J202" s="109"/>
    </row>
    <row r="203" spans="1:10" s="106" customFormat="1" hidden="1">
      <c r="A203" s="222"/>
      <c r="B203" s="222"/>
      <c r="C203" s="223"/>
      <c r="D203" s="224"/>
      <c r="E203" s="85"/>
      <c r="F203" s="224"/>
      <c r="G203" s="185">
        <f t="shared" si="7"/>
        <v>0</v>
      </c>
      <c r="H203" s="106" t="s">
        <v>181</v>
      </c>
      <c r="I203" s="107"/>
      <c r="J203" s="108"/>
    </row>
    <row r="204" spans="1:10" s="106" customFormat="1" hidden="1">
      <c r="A204" s="222"/>
      <c r="B204" s="222"/>
      <c r="C204" s="223"/>
      <c r="D204" s="224"/>
      <c r="E204" s="85"/>
      <c r="F204" s="224"/>
      <c r="G204" s="185">
        <f t="shared" si="7"/>
        <v>0</v>
      </c>
      <c r="H204" s="106" t="s">
        <v>181</v>
      </c>
      <c r="I204" s="107"/>
      <c r="J204" s="109"/>
    </row>
    <row r="205" spans="1:10" s="106" customFormat="1" hidden="1">
      <c r="A205" s="222"/>
      <c r="B205" s="222"/>
      <c r="C205" s="223"/>
      <c r="D205" s="224"/>
      <c r="E205" s="85"/>
      <c r="F205" s="224"/>
      <c r="G205" s="185">
        <f t="shared" si="7"/>
        <v>0</v>
      </c>
      <c r="H205" s="106" t="s">
        <v>181</v>
      </c>
      <c r="I205" s="107"/>
      <c r="J205" s="108"/>
    </row>
    <row r="206" spans="1:10" s="106" customFormat="1" hidden="1">
      <c r="A206" s="222"/>
      <c r="B206" s="222"/>
      <c r="C206" s="223"/>
      <c r="D206" s="224"/>
      <c r="E206" s="85"/>
      <c r="F206" s="224"/>
      <c r="G206" s="185">
        <f t="shared" si="7"/>
        <v>0</v>
      </c>
      <c r="H206" s="106" t="s">
        <v>181</v>
      </c>
      <c r="I206" s="107"/>
      <c r="J206" s="109"/>
    </row>
    <row r="207" spans="1:10" s="106" customFormat="1" hidden="1">
      <c r="A207" s="222"/>
      <c r="B207" s="222"/>
      <c r="C207" s="223"/>
      <c r="D207" s="224"/>
      <c r="E207" s="85"/>
      <c r="F207" s="224"/>
      <c r="G207" s="185">
        <f t="shared" si="7"/>
        <v>0</v>
      </c>
      <c r="H207" s="106" t="s">
        <v>181</v>
      </c>
      <c r="I207" s="107"/>
      <c r="J207" s="108"/>
    </row>
    <row r="208" spans="1:10" s="106" customFormat="1" hidden="1">
      <c r="A208" s="222"/>
      <c r="B208" s="222"/>
      <c r="C208" s="223"/>
      <c r="D208" s="224"/>
      <c r="E208" s="85"/>
      <c r="F208" s="224"/>
      <c r="G208" s="185">
        <f t="shared" si="7"/>
        <v>0</v>
      </c>
      <c r="H208" s="106" t="s">
        <v>181</v>
      </c>
      <c r="I208" s="107"/>
      <c r="J208" s="109"/>
    </row>
    <row r="209" spans="1:10" s="106" customFormat="1" hidden="1">
      <c r="A209" s="222"/>
      <c r="B209" s="222"/>
      <c r="C209" s="223"/>
      <c r="D209" s="224"/>
      <c r="E209" s="85"/>
      <c r="F209" s="224"/>
      <c r="G209" s="185">
        <f t="shared" si="7"/>
        <v>0</v>
      </c>
      <c r="H209" s="106" t="s">
        <v>181</v>
      </c>
      <c r="I209" s="107"/>
      <c r="J209" s="108"/>
    </row>
    <row r="210" spans="1:10" s="106" customFormat="1" hidden="1">
      <c r="A210" s="222"/>
      <c r="B210" s="222"/>
      <c r="C210" s="223"/>
      <c r="D210" s="224"/>
      <c r="E210" s="85"/>
      <c r="F210" s="224"/>
      <c r="G210" s="185">
        <f t="shared" si="7"/>
        <v>0</v>
      </c>
      <c r="H210" s="106" t="s">
        <v>181</v>
      </c>
      <c r="I210" s="107"/>
      <c r="J210" s="109"/>
    </row>
    <row r="211" spans="1:10" s="106" customFormat="1" hidden="1">
      <c r="A211" s="222"/>
      <c r="B211" s="222"/>
      <c r="C211" s="223"/>
      <c r="D211" s="224"/>
      <c r="E211" s="85"/>
      <c r="F211" s="224"/>
      <c r="G211" s="185">
        <f t="shared" si="7"/>
        <v>0</v>
      </c>
      <c r="H211" s="106" t="s">
        <v>181</v>
      </c>
      <c r="I211" s="107"/>
      <c r="J211" s="108"/>
    </row>
    <row r="212" spans="1:10" s="106" customFormat="1" hidden="1">
      <c r="A212" s="222"/>
      <c r="B212" s="222"/>
      <c r="C212" s="223"/>
      <c r="D212" s="224"/>
      <c r="E212" s="85"/>
      <c r="F212" s="224"/>
      <c r="G212" s="185">
        <f t="shared" si="7"/>
        <v>0</v>
      </c>
      <c r="H212" s="106" t="s">
        <v>181</v>
      </c>
      <c r="I212" s="107"/>
      <c r="J212" s="109"/>
    </row>
    <row r="213" spans="1:10" s="106" customFormat="1" hidden="1">
      <c r="A213" s="222"/>
      <c r="B213" s="222"/>
      <c r="C213" s="223"/>
      <c r="D213" s="224"/>
      <c r="E213" s="85"/>
      <c r="F213" s="224"/>
      <c r="G213" s="185">
        <f t="shared" si="7"/>
        <v>0</v>
      </c>
      <c r="H213" s="106" t="s">
        <v>181</v>
      </c>
      <c r="I213" s="107"/>
      <c r="J213" s="108"/>
    </row>
    <row r="214" spans="1:10" s="106" customFormat="1" hidden="1">
      <c r="A214" s="222"/>
      <c r="B214" s="222"/>
      <c r="C214" s="223"/>
      <c r="D214" s="224"/>
      <c r="E214" s="85"/>
      <c r="F214" s="224"/>
      <c r="G214" s="185">
        <f t="shared" si="7"/>
        <v>0</v>
      </c>
      <c r="H214" s="106" t="s">
        <v>181</v>
      </c>
      <c r="I214" s="107"/>
      <c r="J214" s="109"/>
    </row>
    <row r="215" spans="1:10" s="106" customFormat="1" hidden="1">
      <c r="A215" s="222"/>
      <c r="B215" s="222"/>
      <c r="C215" s="223"/>
      <c r="D215" s="224"/>
      <c r="E215" s="85"/>
      <c r="F215" s="224"/>
      <c r="G215" s="185">
        <f t="shared" si="7"/>
        <v>0</v>
      </c>
      <c r="H215" s="106" t="s">
        <v>181</v>
      </c>
      <c r="I215" s="107"/>
      <c r="J215" s="108"/>
    </row>
    <row r="216" spans="1:10" s="106" customFormat="1" hidden="1">
      <c r="A216" s="222"/>
      <c r="B216" s="222"/>
      <c r="C216" s="223"/>
      <c r="D216" s="224"/>
      <c r="E216" s="85"/>
      <c r="F216" s="224"/>
      <c r="G216" s="185">
        <f t="shared" si="7"/>
        <v>0</v>
      </c>
      <c r="H216" s="106" t="s">
        <v>181</v>
      </c>
      <c r="I216" s="107"/>
      <c r="J216" s="109"/>
    </row>
    <row r="217" spans="1:10" s="106" customFormat="1" hidden="1">
      <c r="A217" s="222"/>
      <c r="B217" s="222"/>
      <c r="C217" s="223"/>
      <c r="D217" s="224"/>
      <c r="E217" s="85"/>
      <c r="F217" s="224"/>
      <c r="G217" s="185">
        <f t="shared" si="7"/>
        <v>0</v>
      </c>
      <c r="H217" s="106" t="s">
        <v>181</v>
      </c>
      <c r="I217" s="107"/>
      <c r="J217" s="108"/>
    </row>
    <row r="218" spans="1:10" s="106" customFormat="1" hidden="1">
      <c r="A218" s="222"/>
      <c r="B218" s="222"/>
      <c r="C218" s="223"/>
      <c r="D218" s="224"/>
      <c r="E218" s="85"/>
      <c r="F218" s="224"/>
      <c r="G218" s="185">
        <f t="shared" si="7"/>
        <v>0</v>
      </c>
      <c r="H218" s="106" t="s">
        <v>181</v>
      </c>
      <c r="I218" s="107"/>
      <c r="J218" s="109"/>
    </row>
    <row r="219" spans="1:10" s="106" customFormat="1" hidden="1">
      <c r="A219" s="222"/>
      <c r="B219" s="222"/>
      <c r="C219" s="223"/>
      <c r="D219" s="224"/>
      <c r="E219" s="85"/>
      <c r="F219" s="224"/>
      <c r="G219" s="185">
        <f t="shared" si="7"/>
        <v>0</v>
      </c>
      <c r="H219" s="106" t="s">
        <v>181</v>
      </c>
      <c r="I219" s="107"/>
      <c r="J219" s="108"/>
    </row>
    <row r="220" spans="1:10" s="106" customFormat="1" hidden="1">
      <c r="A220" s="222"/>
      <c r="B220" s="222"/>
      <c r="C220" s="223"/>
      <c r="D220" s="224"/>
      <c r="E220" s="85"/>
      <c r="F220" s="224"/>
      <c r="G220" s="185">
        <f t="shared" si="7"/>
        <v>0</v>
      </c>
      <c r="H220" s="106" t="s">
        <v>181</v>
      </c>
      <c r="I220" s="107"/>
      <c r="J220" s="109"/>
    </row>
    <row r="221" spans="1:10" s="106" customFormat="1" hidden="1">
      <c r="A221" s="222"/>
      <c r="B221" s="222"/>
      <c r="C221" s="223"/>
      <c r="D221" s="224"/>
      <c r="E221" s="85"/>
      <c r="F221" s="224"/>
      <c r="G221" s="185">
        <f t="shared" si="7"/>
        <v>0</v>
      </c>
      <c r="H221" s="106" t="s">
        <v>181</v>
      </c>
      <c r="I221" s="107"/>
      <c r="J221" s="108"/>
    </row>
    <row r="222" spans="1:10" s="106" customFormat="1" hidden="1">
      <c r="A222" s="222"/>
      <c r="B222" s="222"/>
      <c r="C222" s="223"/>
      <c r="D222" s="224"/>
      <c r="E222" s="85"/>
      <c r="F222" s="224"/>
      <c r="G222" s="185">
        <f t="shared" si="7"/>
        <v>0</v>
      </c>
      <c r="H222" s="106" t="s">
        <v>181</v>
      </c>
      <c r="I222" s="107"/>
      <c r="J222" s="109"/>
    </row>
    <row r="223" spans="1:10" s="106" customFormat="1" hidden="1">
      <c r="A223" s="222"/>
      <c r="B223" s="222"/>
      <c r="C223" s="223"/>
      <c r="D223" s="224"/>
      <c r="E223" s="85"/>
      <c r="F223" s="224"/>
      <c r="G223" s="185">
        <f t="shared" si="7"/>
        <v>0</v>
      </c>
      <c r="H223" s="106" t="s">
        <v>181</v>
      </c>
      <c r="I223" s="107"/>
      <c r="J223" s="108"/>
    </row>
    <row r="224" spans="1:10" s="106" customFormat="1" hidden="1">
      <c r="A224" s="222"/>
      <c r="B224" s="222"/>
      <c r="C224" s="223"/>
      <c r="D224" s="224"/>
      <c r="E224" s="85"/>
      <c r="F224" s="224"/>
      <c r="G224" s="185">
        <f t="shared" si="7"/>
        <v>0</v>
      </c>
      <c r="H224" s="106" t="s">
        <v>181</v>
      </c>
      <c r="I224" s="107"/>
      <c r="J224" s="109"/>
    </row>
    <row r="225" spans="1:10" s="106" customFormat="1" hidden="1">
      <c r="A225" s="222"/>
      <c r="B225" s="222"/>
      <c r="C225" s="223"/>
      <c r="D225" s="224"/>
      <c r="E225" s="85"/>
      <c r="F225" s="224"/>
      <c r="G225" s="185">
        <f t="shared" si="7"/>
        <v>0</v>
      </c>
      <c r="H225" s="106" t="s">
        <v>181</v>
      </c>
      <c r="I225" s="107"/>
      <c r="J225" s="108"/>
    </row>
    <row r="226" spans="1:10" s="106" customFormat="1" hidden="1">
      <c r="A226" s="222"/>
      <c r="B226" s="222"/>
      <c r="C226" s="223"/>
      <c r="D226" s="224"/>
      <c r="E226" s="85"/>
      <c r="F226" s="224"/>
      <c r="G226" s="185">
        <f t="shared" si="7"/>
        <v>0</v>
      </c>
      <c r="H226" s="106" t="s">
        <v>181</v>
      </c>
      <c r="I226" s="107"/>
      <c r="J226" s="109"/>
    </row>
    <row r="227" spans="1:10" s="106" customFormat="1" hidden="1">
      <c r="A227" s="222"/>
      <c r="B227" s="222"/>
      <c r="C227" s="223"/>
      <c r="D227" s="224"/>
      <c r="E227" s="85"/>
      <c r="F227" s="224"/>
      <c r="G227" s="185">
        <f t="shared" si="7"/>
        <v>0</v>
      </c>
      <c r="H227" s="106" t="s">
        <v>181</v>
      </c>
      <c r="I227" s="107"/>
      <c r="J227" s="108"/>
    </row>
    <row r="228" spans="1:10" s="106" customFormat="1" hidden="1">
      <c r="A228" s="222"/>
      <c r="B228" s="222"/>
      <c r="C228" s="223"/>
      <c r="D228" s="224"/>
      <c r="E228" s="85"/>
      <c r="F228" s="224"/>
      <c r="G228" s="185">
        <f t="shared" si="7"/>
        <v>0</v>
      </c>
      <c r="H228" s="106" t="s">
        <v>181</v>
      </c>
      <c r="I228" s="107"/>
      <c r="J228" s="109"/>
    </row>
    <row r="229" spans="1:10" s="106" customFormat="1" hidden="1">
      <c r="A229" s="222"/>
      <c r="B229" s="222"/>
      <c r="C229" s="223"/>
      <c r="D229" s="224"/>
      <c r="E229" s="85"/>
      <c r="F229" s="224"/>
      <c r="G229" s="185">
        <f t="shared" si="7"/>
        <v>0</v>
      </c>
      <c r="H229" s="106" t="s">
        <v>181</v>
      </c>
      <c r="I229" s="107"/>
      <c r="J229" s="108"/>
    </row>
    <row r="230" spans="1:10" s="106" customFormat="1" hidden="1">
      <c r="A230" s="222"/>
      <c r="B230" s="222"/>
      <c r="C230" s="223"/>
      <c r="D230" s="224"/>
      <c r="E230" s="85"/>
      <c r="F230" s="224"/>
      <c r="G230" s="185">
        <f t="shared" si="7"/>
        <v>0</v>
      </c>
      <c r="H230" s="106" t="s">
        <v>181</v>
      </c>
      <c r="I230" s="107"/>
      <c r="J230" s="109"/>
    </row>
    <row r="231" spans="1:10" s="106" customFormat="1" hidden="1">
      <c r="A231" s="222"/>
      <c r="B231" s="222"/>
      <c r="C231" s="223"/>
      <c r="D231" s="224"/>
      <c r="E231" s="85"/>
      <c r="F231" s="224"/>
      <c r="G231" s="185">
        <f t="shared" si="7"/>
        <v>0</v>
      </c>
      <c r="H231" s="106" t="s">
        <v>181</v>
      </c>
      <c r="I231" s="107"/>
      <c r="J231" s="108"/>
    </row>
    <row r="232" spans="1:10" s="106" customFormat="1" hidden="1">
      <c r="A232" s="222"/>
      <c r="B232" s="222"/>
      <c r="C232" s="223"/>
      <c r="D232" s="224"/>
      <c r="E232" s="85"/>
      <c r="F232" s="224"/>
      <c r="G232" s="185">
        <f t="shared" si="7"/>
        <v>0</v>
      </c>
      <c r="H232" s="106" t="s">
        <v>181</v>
      </c>
      <c r="I232" s="107"/>
      <c r="J232" s="109"/>
    </row>
    <row r="233" spans="1:10" s="106" customFormat="1" hidden="1">
      <c r="A233" s="222"/>
      <c r="B233" s="222"/>
      <c r="C233" s="223"/>
      <c r="D233" s="224"/>
      <c r="E233" s="85"/>
      <c r="F233" s="224"/>
      <c r="G233" s="185">
        <f t="shared" si="7"/>
        <v>0</v>
      </c>
      <c r="H233" s="106" t="s">
        <v>181</v>
      </c>
      <c r="I233" s="107"/>
      <c r="J233" s="108"/>
    </row>
    <row r="234" spans="1:10" s="106" customFormat="1" hidden="1">
      <c r="A234" s="222"/>
      <c r="B234" s="222"/>
      <c r="C234" s="223"/>
      <c r="D234" s="224"/>
      <c r="E234" s="85"/>
      <c r="F234" s="224"/>
      <c r="G234" s="185">
        <f t="shared" ref="G234:G265" si="8">ROUND(C234*E234*F234,2)</f>
        <v>0</v>
      </c>
      <c r="H234" s="106" t="s">
        <v>181</v>
      </c>
      <c r="I234" s="107"/>
      <c r="J234" s="109"/>
    </row>
    <row r="235" spans="1:10" s="106" customFormat="1" hidden="1">
      <c r="A235" s="222"/>
      <c r="B235" s="222"/>
      <c r="C235" s="223"/>
      <c r="D235" s="224"/>
      <c r="E235" s="85"/>
      <c r="F235" s="224"/>
      <c r="G235" s="185">
        <f t="shared" si="8"/>
        <v>0</v>
      </c>
      <c r="H235" s="106" t="s">
        <v>181</v>
      </c>
      <c r="I235" s="107"/>
      <c r="J235" s="108"/>
    </row>
    <row r="236" spans="1:10" s="106" customFormat="1" hidden="1">
      <c r="A236" s="222"/>
      <c r="B236" s="222"/>
      <c r="C236" s="223"/>
      <c r="D236" s="224"/>
      <c r="E236" s="85"/>
      <c r="F236" s="224"/>
      <c r="G236" s="185">
        <f t="shared" si="8"/>
        <v>0</v>
      </c>
      <c r="H236" s="106" t="s">
        <v>181</v>
      </c>
      <c r="I236" s="107"/>
      <c r="J236" s="109"/>
    </row>
    <row r="237" spans="1:10" s="106" customFormat="1" hidden="1">
      <c r="A237" s="222"/>
      <c r="B237" s="222"/>
      <c r="C237" s="223"/>
      <c r="D237" s="224"/>
      <c r="E237" s="85"/>
      <c r="F237" s="224"/>
      <c r="G237" s="185">
        <f t="shared" si="8"/>
        <v>0</v>
      </c>
      <c r="H237" s="106" t="s">
        <v>181</v>
      </c>
      <c r="I237" s="107"/>
      <c r="J237" s="108"/>
    </row>
    <row r="238" spans="1:10" s="106" customFormat="1" hidden="1">
      <c r="A238" s="222"/>
      <c r="B238" s="222"/>
      <c r="C238" s="223"/>
      <c r="D238" s="224"/>
      <c r="E238" s="85"/>
      <c r="F238" s="224"/>
      <c r="G238" s="185">
        <f t="shared" si="8"/>
        <v>0</v>
      </c>
      <c r="H238" s="106" t="s">
        <v>181</v>
      </c>
      <c r="I238" s="107"/>
      <c r="J238" s="109"/>
    </row>
    <row r="239" spans="1:10" s="106" customFormat="1" hidden="1">
      <c r="A239" s="222"/>
      <c r="B239" s="222"/>
      <c r="C239" s="223"/>
      <c r="D239" s="224"/>
      <c r="E239" s="85"/>
      <c r="F239" s="224"/>
      <c r="G239" s="185">
        <f t="shared" si="8"/>
        <v>0</v>
      </c>
      <c r="H239" s="106" t="s">
        <v>181</v>
      </c>
      <c r="I239" s="107"/>
      <c r="J239" s="108"/>
    </row>
    <row r="240" spans="1:10" s="106" customFormat="1" hidden="1">
      <c r="A240" s="222"/>
      <c r="B240" s="222"/>
      <c r="C240" s="223"/>
      <c r="D240" s="224"/>
      <c r="E240" s="85"/>
      <c r="F240" s="224"/>
      <c r="G240" s="185">
        <f t="shared" si="8"/>
        <v>0</v>
      </c>
      <c r="H240" s="106" t="s">
        <v>181</v>
      </c>
      <c r="I240" s="107"/>
      <c r="J240" s="109"/>
    </row>
    <row r="241" spans="1:10" s="106" customFormat="1" hidden="1">
      <c r="A241" s="222"/>
      <c r="B241" s="222"/>
      <c r="C241" s="223"/>
      <c r="D241" s="224"/>
      <c r="E241" s="85"/>
      <c r="F241" s="224"/>
      <c r="G241" s="185">
        <f t="shared" si="8"/>
        <v>0</v>
      </c>
      <c r="H241" s="106" t="s">
        <v>181</v>
      </c>
      <c r="I241" s="107"/>
      <c r="J241" s="108"/>
    </row>
    <row r="242" spans="1:10" s="106" customFormat="1" hidden="1">
      <c r="A242" s="222"/>
      <c r="B242" s="222"/>
      <c r="C242" s="223"/>
      <c r="D242" s="224"/>
      <c r="E242" s="85"/>
      <c r="F242" s="224"/>
      <c r="G242" s="185">
        <f t="shared" si="8"/>
        <v>0</v>
      </c>
      <c r="H242" s="106" t="s">
        <v>181</v>
      </c>
      <c r="I242" s="107"/>
      <c r="J242" s="109"/>
    </row>
    <row r="243" spans="1:10" s="106" customFormat="1" hidden="1">
      <c r="A243" s="222"/>
      <c r="B243" s="222"/>
      <c r="C243" s="223"/>
      <c r="D243" s="224"/>
      <c r="E243" s="85"/>
      <c r="F243" s="224"/>
      <c r="G243" s="185">
        <f t="shared" si="8"/>
        <v>0</v>
      </c>
      <c r="H243" s="106" t="s">
        <v>181</v>
      </c>
      <c r="I243" s="107"/>
      <c r="J243" s="108"/>
    </row>
    <row r="244" spans="1:10" s="106" customFormat="1" hidden="1">
      <c r="A244" s="222"/>
      <c r="B244" s="222"/>
      <c r="C244" s="223"/>
      <c r="D244" s="224"/>
      <c r="E244" s="85"/>
      <c r="F244" s="224"/>
      <c r="G244" s="185">
        <f t="shared" si="8"/>
        <v>0</v>
      </c>
      <c r="H244" s="106" t="s">
        <v>181</v>
      </c>
      <c r="I244" s="107"/>
      <c r="J244" s="109"/>
    </row>
    <row r="245" spans="1:10" s="106" customFormat="1" hidden="1">
      <c r="A245" s="222"/>
      <c r="B245" s="222"/>
      <c r="C245" s="223"/>
      <c r="D245" s="224"/>
      <c r="E245" s="85"/>
      <c r="F245" s="224"/>
      <c r="G245" s="185">
        <f t="shared" si="8"/>
        <v>0</v>
      </c>
      <c r="H245" s="106" t="s">
        <v>181</v>
      </c>
      <c r="I245" s="107"/>
      <c r="J245" s="108"/>
    </row>
    <row r="246" spans="1:10" s="106" customFormat="1" hidden="1">
      <c r="A246" s="222"/>
      <c r="B246" s="222"/>
      <c r="C246" s="223"/>
      <c r="D246" s="224"/>
      <c r="E246" s="85"/>
      <c r="F246" s="224"/>
      <c r="G246" s="185">
        <f t="shared" si="8"/>
        <v>0</v>
      </c>
      <c r="H246" s="106" t="s">
        <v>181</v>
      </c>
      <c r="I246" s="107"/>
      <c r="J246" s="109"/>
    </row>
    <row r="247" spans="1:10" s="106" customFormat="1" hidden="1">
      <c r="A247" s="222"/>
      <c r="B247" s="222"/>
      <c r="C247" s="223"/>
      <c r="D247" s="224"/>
      <c r="E247" s="85"/>
      <c r="F247" s="224"/>
      <c r="G247" s="185">
        <f t="shared" si="8"/>
        <v>0</v>
      </c>
      <c r="H247" s="106" t="s">
        <v>181</v>
      </c>
      <c r="I247" s="107"/>
      <c r="J247" s="108"/>
    </row>
    <row r="248" spans="1:10" s="106" customFormat="1" hidden="1">
      <c r="A248" s="222"/>
      <c r="B248" s="222"/>
      <c r="C248" s="223"/>
      <c r="D248" s="224"/>
      <c r="E248" s="85"/>
      <c r="F248" s="224"/>
      <c r="G248" s="185">
        <f t="shared" si="8"/>
        <v>0</v>
      </c>
      <c r="H248" s="106" t="s">
        <v>181</v>
      </c>
      <c r="I248" s="107"/>
      <c r="J248" s="109"/>
    </row>
    <row r="249" spans="1:10" s="106" customFormat="1" hidden="1">
      <c r="A249" s="222"/>
      <c r="B249" s="222"/>
      <c r="C249" s="223"/>
      <c r="D249" s="224"/>
      <c r="E249" s="85"/>
      <c r="F249" s="224"/>
      <c r="G249" s="185">
        <f t="shared" si="8"/>
        <v>0</v>
      </c>
      <c r="H249" s="106" t="s">
        <v>181</v>
      </c>
      <c r="I249" s="107"/>
      <c r="J249" s="108"/>
    </row>
    <row r="250" spans="1:10" s="106" customFormat="1" hidden="1">
      <c r="A250" s="222"/>
      <c r="B250" s="222"/>
      <c r="C250" s="223"/>
      <c r="D250" s="224"/>
      <c r="E250" s="85"/>
      <c r="F250" s="224"/>
      <c r="G250" s="185">
        <f t="shared" si="8"/>
        <v>0</v>
      </c>
      <c r="H250" s="106" t="s">
        <v>181</v>
      </c>
      <c r="I250" s="107"/>
      <c r="J250" s="109"/>
    </row>
    <row r="251" spans="1:10" s="106" customFormat="1" hidden="1">
      <c r="A251" s="222"/>
      <c r="B251" s="222"/>
      <c r="C251" s="223"/>
      <c r="D251" s="224"/>
      <c r="E251" s="85"/>
      <c r="F251" s="224"/>
      <c r="G251" s="185">
        <f t="shared" si="8"/>
        <v>0</v>
      </c>
      <c r="H251" s="106" t="s">
        <v>181</v>
      </c>
      <c r="I251" s="107"/>
      <c r="J251" s="108"/>
    </row>
    <row r="252" spans="1:10" s="106" customFormat="1" hidden="1">
      <c r="A252" s="222"/>
      <c r="B252" s="222"/>
      <c r="C252" s="223"/>
      <c r="D252" s="224"/>
      <c r="E252" s="85"/>
      <c r="F252" s="224"/>
      <c r="G252" s="185">
        <f t="shared" si="8"/>
        <v>0</v>
      </c>
      <c r="H252" s="106" t="s">
        <v>181</v>
      </c>
      <c r="I252" s="107"/>
      <c r="J252" s="109"/>
    </row>
    <row r="253" spans="1:10" s="106" customFormat="1" hidden="1">
      <c r="A253" s="222"/>
      <c r="B253" s="222"/>
      <c r="C253" s="223"/>
      <c r="D253" s="224"/>
      <c r="E253" s="85"/>
      <c r="F253" s="224"/>
      <c r="G253" s="185">
        <f t="shared" si="8"/>
        <v>0</v>
      </c>
      <c r="H253" s="106" t="s">
        <v>181</v>
      </c>
      <c r="I253" s="107"/>
      <c r="J253" s="108"/>
    </row>
    <row r="254" spans="1:10" s="106" customFormat="1" hidden="1">
      <c r="A254" s="222"/>
      <c r="B254" s="222"/>
      <c r="C254" s="223"/>
      <c r="D254" s="224"/>
      <c r="E254" s="85"/>
      <c r="F254" s="224"/>
      <c r="G254" s="185">
        <f t="shared" si="8"/>
        <v>0</v>
      </c>
      <c r="H254" s="106" t="s">
        <v>181</v>
      </c>
      <c r="I254" s="107"/>
      <c r="J254" s="109"/>
    </row>
    <row r="255" spans="1:10" s="106" customFormat="1" hidden="1">
      <c r="A255" s="222"/>
      <c r="B255" s="222"/>
      <c r="C255" s="223"/>
      <c r="D255" s="224"/>
      <c r="E255" s="85"/>
      <c r="F255" s="224"/>
      <c r="G255" s="185">
        <f t="shared" si="8"/>
        <v>0</v>
      </c>
      <c r="H255" s="106" t="s">
        <v>181</v>
      </c>
      <c r="I255" s="107"/>
      <c r="J255" s="108"/>
    </row>
    <row r="256" spans="1:10" s="106" customFormat="1" hidden="1">
      <c r="A256" s="222"/>
      <c r="B256" s="222"/>
      <c r="C256" s="223"/>
      <c r="D256" s="224"/>
      <c r="E256" s="85"/>
      <c r="F256" s="224"/>
      <c r="G256" s="185">
        <f t="shared" si="8"/>
        <v>0</v>
      </c>
      <c r="H256" s="106" t="s">
        <v>181</v>
      </c>
      <c r="I256" s="107"/>
      <c r="J256" s="109"/>
    </row>
    <row r="257" spans="1:13" s="106" customFormat="1" hidden="1">
      <c r="A257" s="222"/>
      <c r="B257" s="222"/>
      <c r="C257" s="223"/>
      <c r="D257" s="224"/>
      <c r="E257" s="85"/>
      <c r="F257" s="224"/>
      <c r="G257" s="185">
        <f t="shared" si="8"/>
        <v>0</v>
      </c>
      <c r="H257" s="106" t="s">
        <v>181</v>
      </c>
      <c r="I257" s="107"/>
      <c r="J257" s="108"/>
    </row>
    <row r="258" spans="1:13" s="106" customFormat="1" hidden="1">
      <c r="A258" s="222"/>
      <c r="B258" s="222"/>
      <c r="C258" s="223"/>
      <c r="D258" s="224"/>
      <c r="E258" s="85"/>
      <c r="F258" s="224"/>
      <c r="G258" s="185">
        <f t="shared" si="8"/>
        <v>0</v>
      </c>
      <c r="H258" s="106" t="s">
        <v>181</v>
      </c>
      <c r="I258" s="107"/>
      <c r="J258" s="109"/>
    </row>
    <row r="259" spans="1:13" s="106" customFormat="1" hidden="1">
      <c r="A259" s="222"/>
      <c r="B259" s="222"/>
      <c r="C259" s="223"/>
      <c r="D259" s="224"/>
      <c r="E259" s="85"/>
      <c r="F259" s="224"/>
      <c r="G259" s="185">
        <f t="shared" si="8"/>
        <v>0</v>
      </c>
      <c r="H259" s="106" t="s">
        <v>181</v>
      </c>
      <c r="I259" s="107"/>
      <c r="J259" s="108"/>
    </row>
    <row r="260" spans="1:13" s="106" customFormat="1" hidden="1">
      <c r="A260" s="222"/>
      <c r="B260" s="222"/>
      <c r="C260" s="223"/>
      <c r="D260" s="224"/>
      <c r="E260" s="85"/>
      <c r="F260" s="224"/>
      <c r="G260" s="185">
        <f t="shared" si="8"/>
        <v>0</v>
      </c>
      <c r="H260" s="106" t="s">
        <v>181</v>
      </c>
      <c r="I260" s="107"/>
      <c r="J260" s="109"/>
    </row>
    <row r="261" spans="1:13" s="106" customFormat="1" hidden="1">
      <c r="A261" s="222"/>
      <c r="B261" s="222"/>
      <c r="C261" s="223"/>
      <c r="D261" s="224"/>
      <c r="E261" s="85"/>
      <c r="F261" s="224"/>
      <c r="G261" s="185">
        <f t="shared" si="8"/>
        <v>0</v>
      </c>
      <c r="H261" s="106" t="s">
        <v>181</v>
      </c>
      <c r="I261" s="107"/>
      <c r="J261" s="108"/>
    </row>
    <row r="262" spans="1:13" s="106" customFormat="1" hidden="1">
      <c r="A262" s="222"/>
      <c r="B262" s="222"/>
      <c r="C262" s="223"/>
      <c r="D262" s="224"/>
      <c r="E262" s="85"/>
      <c r="F262" s="224"/>
      <c r="G262" s="185">
        <f t="shared" si="8"/>
        <v>0</v>
      </c>
      <c r="H262" s="106" t="s">
        <v>181</v>
      </c>
      <c r="I262" s="107"/>
      <c r="J262" s="109"/>
    </row>
    <row r="263" spans="1:13" s="106" customFormat="1" hidden="1">
      <c r="A263" s="222"/>
      <c r="B263" s="222"/>
      <c r="C263" s="223"/>
      <c r="D263" s="224"/>
      <c r="E263" s="85"/>
      <c r="F263" s="224"/>
      <c r="G263" s="185">
        <f t="shared" si="8"/>
        <v>0</v>
      </c>
      <c r="H263" s="106" t="s">
        <v>181</v>
      </c>
      <c r="I263" s="107"/>
      <c r="J263" s="108"/>
    </row>
    <row r="264" spans="1:13" s="106" customFormat="1" hidden="1">
      <c r="A264" s="222"/>
      <c r="B264" s="222"/>
      <c r="C264" s="223"/>
      <c r="D264" s="224"/>
      <c r="E264" s="85"/>
      <c r="F264" s="224"/>
      <c r="G264" s="185">
        <f t="shared" si="8"/>
        <v>0</v>
      </c>
      <c r="H264" s="106" t="s">
        <v>181</v>
      </c>
      <c r="I264" s="107"/>
      <c r="J264" s="109"/>
    </row>
    <row r="265" spans="1:13" s="106" customFormat="1" hidden="1">
      <c r="A265" s="222"/>
      <c r="B265" s="222"/>
      <c r="C265" s="223"/>
      <c r="D265" s="224"/>
      <c r="E265" s="85"/>
      <c r="F265" s="224"/>
      <c r="G265" s="185">
        <f t="shared" si="8"/>
        <v>0</v>
      </c>
      <c r="H265" s="106" t="s">
        <v>181</v>
      </c>
      <c r="I265" s="107"/>
      <c r="J265" s="108"/>
    </row>
    <row r="266" spans="1:13" s="106" customFormat="1" hidden="1">
      <c r="A266" s="222"/>
      <c r="B266" s="222"/>
      <c r="C266" s="223"/>
      <c r="D266" s="224"/>
      <c r="E266" s="85"/>
      <c r="F266" s="224"/>
      <c r="G266" s="185">
        <f t="shared" ref="G266:G267" si="9">ROUND(C266*E266*F266,2)</f>
        <v>0</v>
      </c>
      <c r="H266" s="106" t="s">
        <v>181</v>
      </c>
      <c r="I266" s="107"/>
      <c r="J266" s="109"/>
    </row>
    <row r="267" spans="1:13" s="106" customFormat="1">
      <c r="A267" s="226"/>
      <c r="B267" s="226"/>
      <c r="C267" s="223"/>
      <c r="D267" s="224"/>
      <c r="E267" s="85"/>
      <c r="F267" s="224"/>
      <c r="G267" s="246">
        <f t="shared" si="9"/>
        <v>0</v>
      </c>
      <c r="H267" s="106" t="s">
        <v>181</v>
      </c>
      <c r="I267" s="94"/>
    </row>
    <row r="268" spans="1:13" s="106" customFormat="1">
      <c r="A268" s="90"/>
      <c r="B268" s="90"/>
      <c r="C268" s="91"/>
      <c r="D268" s="92"/>
      <c r="E268" s="179"/>
      <c r="F268" s="183" t="s">
        <v>182</v>
      </c>
      <c r="G268" s="259">
        <f>ROUND(SUBTOTAL(109,G137:G267),2)</f>
        <v>0</v>
      </c>
      <c r="H268" s="106" t="s">
        <v>181</v>
      </c>
      <c r="I268" s="94"/>
      <c r="J268" s="109" t="s">
        <v>180</v>
      </c>
    </row>
    <row r="269" spans="1:13">
      <c r="A269" s="8"/>
      <c r="B269" s="8"/>
      <c r="C269" s="8"/>
      <c r="D269" s="8"/>
      <c r="E269" s="8"/>
      <c r="F269" s="8"/>
      <c r="G269" s="253"/>
      <c r="H269" s="106" t="s">
        <v>183</v>
      </c>
      <c r="I269" s="8"/>
      <c r="K269" s="106"/>
      <c r="L269" s="8"/>
      <c r="M269" s="8"/>
    </row>
    <row r="270" spans="1:13">
      <c r="A270" s="8"/>
      <c r="B270" s="8"/>
      <c r="C270" s="8"/>
      <c r="D270" s="8"/>
      <c r="E270" s="372"/>
      <c r="F270" s="372" t="s">
        <v>184</v>
      </c>
      <c r="G270" s="74">
        <f>+G268+G136</f>
        <v>0</v>
      </c>
      <c r="H270" s="106" t="s">
        <v>183</v>
      </c>
      <c r="I270" s="8"/>
      <c r="J270" s="129" t="s">
        <v>185</v>
      </c>
      <c r="K270" s="106"/>
    </row>
    <row r="271" spans="1:13" s="106" customFormat="1">
      <c r="A271" s="94"/>
      <c r="B271" s="94"/>
      <c r="C271" s="95"/>
      <c r="D271" s="96"/>
      <c r="E271" s="97"/>
      <c r="F271" s="96"/>
      <c r="G271" s="95"/>
      <c r="H271" s="106" t="s">
        <v>183</v>
      </c>
      <c r="I271" s="94"/>
    </row>
    <row r="272" spans="1:13" s="106" customFormat="1">
      <c r="A272" s="206" t="s">
        <v>186</v>
      </c>
      <c r="B272" s="99"/>
      <c r="C272" s="99"/>
      <c r="D272" s="99"/>
      <c r="E272" s="99"/>
      <c r="F272" s="99"/>
      <c r="G272" s="100"/>
      <c r="H272" s="106" t="s">
        <v>178</v>
      </c>
      <c r="I272" s="94"/>
      <c r="J272" s="130" t="s">
        <v>187</v>
      </c>
    </row>
    <row r="273" spans="1:19" s="106" customFormat="1" ht="45" customHeight="1">
      <c r="A273" s="501"/>
      <c r="B273" s="502"/>
      <c r="C273" s="502"/>
      <c r="D273" s="502"/>
      <c r="E273" s="502"/>
      <c r="F273" s="502"/>
      <c r="G273" s="503"/>
      <c r="H273" s="94" t="s">
        <v>178</v>
      </c>
      <c r="I273" s="94"/>
      <c r="J273" s="506" t="s">
        <v>188</v>
      </c>
      <c r="K273" s="506"/>
      <c r="L273" s="506"/>
      <c r="M273" s="506"/>
      <c r="N273" s="506"/>
      <c r="O273" s="506"/>
      <c r="P273" s="506"/>
      <c r="Q273" s="506"/>
      <c r="R273" s="506"/>
      <c r="S273" s="506"/>
    </row>
    <row r="274" spans="1:19">
      <c r="A274" s="8"/>
      <c r="B274" s="8"/>
      <c r="C274" s="8"/>
      <c r="D274" s="8"/>
      <c r="E274" s="8"/>
      <c r="F274" s="8"/>
      <c r="G274" s="8"/>
      <c r="H274" s="239" t="s">
        <v>181</v>
      </c>
      <c r="I274" s="8"/>
      <c r="L274" s="8"/>
      <c r="M274" s="8"/>
    </row>
    <row r="275" spans="1:19" s="106" customFormat="1">
      <c r="A275" s="206" t="s">
        <v>189</v>
      </c>
      <c r="B275" s="102"/>
      <c r="C275" s="103"/>
      <c r="D275" s="103"/>
      <c r="E275" s="103"/>
      <c r="F275" s="103"/>
      <c r="G275" s="104"/>
      <c r="H275" s="94" t="s">
        <v>181</v>
      </c>
      <c r="I275" s="94"/>
      <c r="J275" s="130" t="s">
        <v>187</v>
      </c>
      <c r="L275" s="94"/>
      <c r="M275" s="94"/>
    </row>
    <row r="276" spans="1:19" s="106" customFormat="1" ht="45" customHeight="1">
      <c r="A276" s="501"/>
      <c r="B276" s="502"/>
      <c r="C276" s="502"/>
      <c r="D276" s="502"/>
      <c r="E276" s="502"/>
      <c r="F276" s="502"/>
      <c r="G276" s="503"/>
      <c r="H276" s="94" t="s">
        <v>181</v>
      </c>
      <c r="I276" s="94"/>
      <c r="J276" s="506" t="s">
        <v>188</v>
      </c>
      <c r="K276" s="506"/>
      <c r="L276" s="506"/>
      <c r="M276" s="506"/>
      <c r="N276" s="506"/>
      <c r="O276" s="506"/>
      <c r="P276" s="506"/>
      <c r="Q276" s="506"/>
      <c r="R276" s="506"/>
      <c r="S276" s="506"/>
    </row>
    <row r="277" spans="1:19">
      <c r="A277" s="8"/>
      <c r="B277" s="8"/>
      <c r="C277" s="8"/>
      <c r="D277" s="8"/>
      <c r="E277" s="8"/>
      <c r="F277" s="8"/>
      <c r="G277" s="8"/>
      <c r="H277" s="8"/>
      <c r="I277" s="8"/>
    </row>
    <row r="278" spans="1:19" ht="13.5" customHeight="1">
      <c r="A278" s="8"/>
      <c r="B278" s="8"/>
      <c r="C278" s="8"/>
      <c r="D278" s="8"/>
      <c r="E278" s="372"/>
      <c r="F278" s="372"/>
      <c r="G278" s="18"/>
      <c r="H278" s="8"/>
      <c r="I278" s="8"/>
    </row>
    <row r="279" spans="1:19">
      <c r="A279" s="8"/>
      <c r="B279" s="8"/>
      <c r="C279" s="8"/>
      <c r="D279" s="8"/>
      <c r="E279" s="8"/>
      <c r="F279" s="8"/>
      <c r="G279" s="8"/>
      <c r="H279" s="8"/>
      <c r="I279" s="8"/>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view="pageBreakPreview" zoomScaleNormal="100" zoomScaleSheetLayoutView="100" workbookViewId="0">
      <selection activeCell="A5" sqref="A5"/>
    </sheetView>
  </sheetViews>
  <sheetFormatPr defaultRowHeight="14.45"/>
  <cols>
    <col min="1" max="1" width="47" customWidth="1"/>
    <col min="2" max="2" width="26.7109375" customWidth="1"/>
    <col min="3" max="4" width="15.85546875" customWidth="1"/>
    <col min="5" max="5" width="18.5703125" customWidth="1"/>
    <col min="6" max="6" width="11" hidden="1" customWidth="1"/>
    <col min="7" max="7" width="3.28515625" customWidth="1"/>
    <col min="17" max="17" width="8.7109375" customWidth="1"/>
  </cols>
  <sheetData>
    <row r="1" spans="1:15" ht="26.25" customHeight="1">
      <c r="A1" s="504" t="s">
        <v>167</v>
      </c>
      <c r="B1" s="504"/>
      <c r="C1" s="504"/>
      <c r="D1" s="504"/>
      <c r="E1" s="8">
        <f>+'Section A'!B2</f>
        <v>0</v>
      </c>
      <c r="F1" s="50"/>
      <c r="G1" s="8"/>
      <c r="H1" s="8"/>
    </row>
    <row r="2" spans="1:15" ht="61.5" customHeight="1">
      <c r="A2" s="508" t="s">
        <v>190</v>
      </c>
      <c r="B2" s="508"/>
      <c r="C2" s="508"/>
      <c r="D2" s="508"/>
      <c r="E2" s="508"/>
      <c r="F2" s="8"/>
      <c r="G2" s="16"/>
      <c r="H2" s="16"/>
    </row>
    <row r="3" spans="1:15">
      <c r="A3" s="16"/>
      <c r="B3" s="16"/>
      <c r="C3" s="16"/>
      <c r="D3" s="16"/>
      <c r="E3" s="16"/>
      <c r="G3" s="16"/>
      <c r="H3" s="16"/>
    </row>
    <row r="4" spans="1:15">
      <c r="A4" s="220" t="s">
        <v>169</v>
      </c>
      <c r="B4" s="375" t="s">
        <v>170</v>
      </c>
      <c r="C4" s="17" t="s">
        <v>191</v>
      </c>
      <c r="D4" s="17" t="s">
        <v>192</v>
      </c>
      <c r="E4" s="256" t="s">
        <v>193</v>
      </c>
      <c r="F4" s="375" t="s">
        <v>176</v>
      </c>
      <c r="G4" s="13"/>
      <c r="H4" s="13"/>
      <c r="I4" s="8"/>
      <c r="J4" s="8"/>
      <c r="K4" s="8"/>
      <c r="L4" s="8"/>
      <c r="M4" s="8"/>
      <c r="N4" s="8"/>
      <c r="O4" s="8"/>
    </row>
    <row r="5" spans="1:15" s="106" customFormat="1">
      <c r="A5" s="218"/>
      <c r="B5" s="218"/>
      <c r="C5" s="223"/>
      <c r="D5" s="227"/>
      <c r="E5" s="74">
        <f t="shared" ref="E5:E36" si="0">ROUND(C5*D5,2)</f>
        <v>0</v>
      </c>
      <c r="F5" s="106" t="s">
        <v>178</v>
      </c>
      <c r="G5" s="83"/>
      <c r="H5" s="83"/>
      <c r="I5" s="94"/>
      <c r="J5" s="94"/>
      <c r="K5" s="94"/>
      <c r="L5" s="94"/>
      <c r="M5" s="94"/>
      <c r="N5" s="94"/>
      <c r="O5" s="94"/>
    </row>
    <row r="6" spans="1:15" s="106" customFormat="1">
      <c r="A6" s="222"/>
      <c r="B6" s="219"/>
      <c r="C6" s="223"/>
      <c r="D6" s="227"/>
      <c r="E6" s="74">
        <f t="shared" si="0"/>
        <v>0</v>
      </c>
      <c r="F6" s="106" t="s">
        <v>178</v>
      </c>
      <c r="G6" s="83"/>
      <c r="H6" s="368"/>
      <c r="I6" s="94"/>
      <c r="J6" s="94"/>
      <c r="K6" s="94"/>
      <c r="L6" s="94"/>
      <c r="M6" s="94"/>
      <c r="N6" s="94"/>
      <c r="O6" s="94"/>
    </row>
    <row r="7" spans="1:15" s="106" customFormat="1">
      <c r="A7" s="222"/>
      <c r="B7" s="219"/>
      <c r="C7" s="223"/>
      <c r="D7" s="227"/>
      <c r="E7" s="74">
        <f t="shared" si="0"/>
        <v>0</v>
      </c>
      <c r="F7" s="106" t="s">
        <v>178</v>
      </c>
      <c r="G7" s="83"/>
      <c r="H7" s="112"/>
      <c r="I7" s="94"/>
      <c r="J7" s="94"/>
      <c r="K7" s="94"/>
      <c r="L7" s="94"/>
      <c r="M7" s="94"/>
      <c r="N7" s="94"/>
      <c r="O7" s="94"/>
    </row>
    <row r="8" spans="1:15" s="106" customFormat="1" hidden="1">
      <c r="A8" s="222"/>
      <c r="B8" s="219"/>
      <c r="C8" s="223"/>
      <c r="D8" s="227"/>
      <c r="E8" s="74">
        <f t="shared" si="0"/>
        <v>0</v>
      </c>
      <c r="F8" s="106" t="s">
        <v>178</v>
      </c>
      <c r="G8" s="83"/>
      <c r="H8" s="368"/>
      <c r="I8" s="94"/>
      <c r="J8" s="94"/>
      <c r="K8" s="94"/>
      <c r="L8" s="94"/>
      <c r="M8" s="94"/>
      <c r="N8" s="94"/>
      <c r="O8" s="94"/>
    </row>
    <row r="9" spans="1:15" s="106" customFormat="1" hidden="1">
      <c r="A9" s="222"/>
      <c r="B9" s="219"/>
      <c r="C9" s="223"/>
      <c r="D9" s="227"/>
      <c r="E9" s="74">
        <f t="shared" si="0"/>
        <v>0</v>
      </c>
      <c r="F9" s="106" t="s">
        <v>178</v>
      </c>
      <c r="G9" s="83"/>
      <c r="H9" s="112"/>
      <c r="I9" s="94"/>
      <c r="J9" s="94"/>
      <c r="K9" s="94"/>
      <c r="L9" s="94"/>
      <c r="M9" s="94"/>
      <c r="N9" s="94"/>
      <c r="O9" s="94"/>
    </row>
    <row r="10" spans="1:15" s="106" customFormat="1" hidden="1">
      <c r="A10" s="222"/>
      <c r="B10" s="219"/>
      <c r="C10" s="223"/>
      <c r="D10" s="227"/>
      <c r="E10" s="74">
        <f t="shared" si="0"/>
        <v>0</v>
      </c>
      <c r="F10" s="106" t="s">
        <v>178</v>
      </c>
      <c r="G10" s="83"/>
      <c r="H10" s="368"/>
      <c r="I10" s="94"/>
      <c r="J10" s="94"/>
      <c r="K10" s="94"/>
      <c r="L10" s="94"/>
      <c r="M10" s="94"/>
      <c r="N10" s="94"/>
      <c r="O10" s="94"/>
    </row>
    <row r="11" spans="1:15" s="106" customFormat="1" hidden="1">
      <c r="A11" s="222"/>
      <c r="B11" s="219"/>
      <c r="C11" s="223"/>
      <c r="D11" s="227"/>
      <c r="E11" s="74">
        <f t="shared" si="0"/>
        <v>0</v>
      </c>
      <c r="F11" s="106" t="s">
        <v>178</v>
      </c>
      <c r="G11" s="83"/>
      <c r="H11" s="112"/>
      <c r="I11" s="94"/>
      <c r="J11" s="94"/>
      <c r="K11" s="94"/>
      <c r="L11" s="94"/>
      <c r="M11" s="94"/>
      <c r="N11" s="94"/>
      <c r="O11" s="94"/>
    </row>
    <row r="12" spans="1:15" s="106" customFormat="1" hidden="1">
      <c r="A12" s="222"/>
      <c r="B12" s="219"/>
      <c r="C12" s="223"/>
      <c r="D12" s="227"/>
      <c r="E12" s="74">
        <f t="shared" si="0"/>
        <v>0</v>
      </c>
      <c r="F12" s="106" t="s">
        <v>178</v>
      </c>
      <c r="G12" s="83"/>
      <c r="H12" s="368"/>
      <c r="I12" s="94"/>
      <c r="J12" s="94"/>
      <c r="K12" s="94"/>
      <c r="L12" s="94"/>
      <c r="M12" s="94"/>
      <c r="N12" s="94"/>
      <c r="O12" s="94"/>
    </row>
    <row r="13" spans="1:15" s="106" customFormat="1" hidden="1">
      <c r="A13" s="222"/>
      <c r="B13" s="219"/>
      <c r="C13" s="223"/>
      <c r="D13" s="227"/>
      <c r="E13" s="74">
        <f t="shared" si="0"/>
        <v>0</v>
      </c>
      <c r="F13" s="106" t="s">
        <v>178</v>
      </c>
      <c r="G13" s="83"/>
      <c r="H13" s="112"/>
      <c r="I13" s="94"/>
      <c r="J13" s="94"/>
      <c r="K13" s="94"/>
      <c r="L13" s="94"/>
      <c r="M13" s="94"/>
      <c r="N13" s="94"/>
      <c r="O13" s="94"/>
    </row>
    <row r="14" spans="1:15" s="106" customFormat="1" hidden="1">
      <c r="A14" s="222"/>
      <c r="B14" s="219"/>
      <c r="C14" s="223"/>
      <c r="D14" s="227"/>
      <c r="E14" s="74">
        <f t="shared" si="0"/>
        <v>0</v>
      </c>
      <c r="F14" s="106" t="s">
        <v>178</v>
      </c>
      <c r="G14" s="83"/>
      <c r="H14" s="368"/>
      <c r="I14" s="94"/>
      <c r="J14" s="94"/>
      <c r="K14" s="94"/>
      <c r="L14" s="94"/>
      <c r="M14" s="94"/>
      <c r="N14" s="94"/>
      <c r="O14" s="94"/>
    </row>
    <row r="15" spans="1:15" s="106" customFormat="1" hidden="1">
      <c r="A15" s="222"/>
      <c r="B15" s="219"/>
      <c r="C15" s="223"/>
      <c r="D15" s="227"/>
      <c r="E15" s="74">
        <f t="shared" si="0"/>
        <v>0</v>
      </c>
      <c r="F15" s="106" t="s">
        <v>178</v>
      </c>
      <c r="G15" s="83"/>
      <c r="H15" s="112"/>
      <c r="I15" s="94"/>
      <c r="J15" s="94"/>
      <c r="K15" s="94"/>
      <c r="L15" s="94"/>
      <c r="M15" s="94"/>
      <c r="N15" s="94"/>
      <c r="O15" s="94"/>
    </row>
    <row r="16" spans="1:15" s="106" customFormat="1" hidden="1">
      <c r="A16" s="222"/>
      <c r="B16" s="219"/>
      <c r="C16" s="223"/>
      <c r="D16" s="227"/>
      <c r="E16" s="74">
        <f t="shared" si="0"/>
        <v>0</v>
      </c>
      <c r="F16" s="106" t="s">
        <v>178</v>
      </c>
      <c r="G16" s="83"/>
      <c r="H16" s="368"/>
      <c r="I16" s="94"/>
      <c r="J16" s="94"/>
      <c r="K16" s="94"/>
      <c r="L16" s="94"/>
      <c r="M16" s="94"/>
      <c r="N16" s="94"/>
      <c r="O16" s="94"/>
    </row>
    <row r="17" spans="1:15" s="106" customFormat="1" hidden="1">
      <c r="A17" s="222"/>
      <c r="B17" s="219"/>
      <c r="C17" s="223"/>
      <c r="D17" s="227"/>
      <c r="E17" s="74">
        <f t="shared" si="0"/>
        <v>0</v>
      </c>
      <c r="F17" s="106" t="s">
        <v>178</v>
      </c>
      <c r="G17" s="83"/>
      <c r="H17" s="112"/>
      <c r="I17" s="94"/>
      <c r="J17" s="94"/>
      <c r="K17" s="94"/>
      <c r="L17" s="94"/>
      <c r="M17" s="94"/>
      <c r="N17" s="94"/>
      <c r="O17" s="94"/>
    </row>
    <row r="18" spans="1:15" s="106" customFormat="1" hidden="1">
      <c r="A18" s="222"/>
      <c r="B18" s="219"/>
      <c r="C18" s="223"/>
      <c r="D18" s="227"/>
      <c r="E18" s="74">
        <f t="shared" si="0"/>
        <v>0</v>
      </c>
      <c r="F18" s="106" t="s">
        <v>178</v>
      </c>
      <c r="G18" s="83"/>
      <c r="H18" s="368"/>
      <c r="I18" s="94"/>
      <c r="J18" s="94"/>
      <c r="K18" s="94"/>
      <c r="L18" s="94"/>
      <c r="M18" s="94"/>
      <c r="N18" s="94"/>
      <c r="O18" s="94"/>
    </row>
    <row r="19" spans="1:15" s="106" customFormat="1" hidden="1">
      <c r="A19" s="222"/>
      <c r="B19" s="219"/>
      <c r="C19" s="223"/>
      <c r="D19" s="227"/>
      <c r="E19" s="74">
        <f t="shared" si="0"/>
        <v>0</v>
      </c>
      <c r="F19" s="106" t="s">
        <v>178</v>
      </c>
      <c r="G19" s="83"/>
      <c r="H19" s="112"/>
      <c r="I19" s="94"/>
      <c r="J19" s="94"/>
      <c r="K19" s="94"/>
      <c r="L19" s="94"/>
      <c r="M19" s="94"/>
      <c r="N19" s="94"/>
      <c r="O19" s="94"/>
    </row>
    <row r="20" spans="1:15" s="106" customFormat="1" hidden="1">
      <c r="A20" s="222"/>
      <c r="B20" s="219"/>
      <c r="C20" s="223"/>
      <c r="D20" s="227"/>
      <c r="E20" s="74">
        <f t="shared" si="0"/>
        <v>0</v>
      </c>
      <c r="F20" s="106" t="s">
        <v>178</v>
      </c>
      <c r="G20" s="83"/>
      <c r="H20" s="368"/>
      <c r="I20" s="94"/>
      <c r="J20" s="94"/>
      <c r="K20" s="94"/>
      <c r="L20" s="94"/>
      <c r="M20" s="94"/>
      <c r="N20" s="94"/>
      <c r="O20" s="94"/>
    </row>
    <row r="21" spans="1:15" s="106" customFormat="1" hidden="1">
      <c r="A21" s="222"/>
      <c r="B21" s="219"/>
      <c r="C21" s="223"/>
      <c r="D21" s="227"/>
      <c r="E21" s="74">
        <f t="shared" si="0"/>
        <v>0</v>
      </c>
      <c r="F21" s="106" t="s">
        <v>178</v>
      </c>
      <c r="G21" s="83"/>
      <c r="H21" s="112"/>
      <c r="I21" s="94"/>
      <c r="J21" s="94"/>
      <c r="K21" s="94"/>
      <c r="L21" s="94"/>
      <c r="M21" s="94"/>
      <c r="N21" s="94"/>
      <c r="O21" s="94"/>
    </row>
    <row r="22" spans="1:15" s="106" customFormat="1" hidden="1">
      <c r="A22" s="222"/>
      <c r="B22" s="219"/>
      <c r="C22" s="223"/>
      <c r="D22" s="227"/>
      <c r="E22" s="74">
        <f t="shared" si="0"/>
        <v>0</v>
      </c>
      <c r="F22" s="106" t="s">
        <v>178</v>
      </c>
      <c r="G22" s="83"/>
      <c r="H22" s="368"/>
      <c r="I22" s="94"/>
      <c r="J22" s="94"/>
      <c r="K22" s="94"/>
      <c r="L22" s="94"/>
      <c r="M22" s="94"/>
      <c r="N22" s="94"/>
      <c r="O22" s="94"/>
    </row>
    <row r="23" spans="1:15" s="106" customFormat="1" hidden="1">
      <c r="A23" s="222"/>
      <c r="B23" s="219"/>
      <c r="C23" s="223"/>
      <c r="D23" s="227"/>
      <c r="E23" s="74">
        <f t="shared" si="0"/>
        <v>0</v>
      </c>
      <c r="F23" s="106" t="s">
        <v>178</v>
      </c>
      <c r="G23" s="83"/>
      <c r="H23" s="112"/>
      <c r="I23" s="94"/>
      <c r="J23" s="94"/>
      <c r="K23" s="94"/>
      <c r="L23" s="94"/>
      <c r="M23" s="94"/>
      <c r="N23" s="94"/>
      <c r="O23" s="94"/>
    </row>
    <row r="24" spans="1:15" s="106" customFormat="1" hidden="1">
      <c r="A24" s="222"/>
      <c r="B24" s="219"/>
      <c r="C24" s="223"/>
      <c r="D24" s="227"/>
      <c r="E24" s="74">
        <f t="shared" si="0"/>
        <v>0</v>
      </c>
      <c r="F24" s="106" t="s">
        <v>178</v>
      </c>
      <c r="G24" s="83"/>
      <c r="H24" s="368"/>
      <c r="I24" s="94"/>
      <c r="J24" s="94"/>
      <c r="K24" s="94"/>
      <c r="L24" s="94"/>
      <c r="M24" s="94"/>
      <c r="N24" s="94"/>
      <c r="O24" s="94"/>
    </row>
    <row r="25" spans="1:15" s="106" customFormat="1" hidden="1">
      <c r="A25" s="222"/>
      <c r="B25" s="219"/>
      <c r="C25" s="223"/>
      <c r="D25" s="227"/>
      <c r="E25" s="74">
        <f t="shared" si="0"/>
        <v>0</v>
      </c>
      <c r="F25" s="106" t="s">
        <v>178</v>
      </c>
      <c r="G25" s="83"/>
      <c r="H25" s="112"/>
      <c r="I25" s="94"/>
      <c r="J25" s="94"/>
      <c r="K25" s="94"/>
      <c r="L25" s="94"/>
      <c r="M25" s="94"/>
      <c r="N25" s="94"/>
      <c r="O25" s="94"/>
    </row>
    <row r="26" spans="1:15" s="106" customFormat="1" hidden="1">
      <c r="A26" s="222"/>
      <c r="B26" s="219"/>
      <c r="C26" s="223"/>
      <c r="D26" s="227"/>
      <c r="E26" s="74">
        <f t="shared" si="0"/>
        <v>0</v>
      </c>
      <c r="F26" s="106" t="s">
        <v>178</v>
      </c>
      <c r="G26" s="83"/>
      <c r="H26" s="368"/>
      <c r="I26" s="94"/>
      <c r="J26" s="94"/>
      <c r="K26" s="94"/>
      <c r="L26" s="94"/>
      <c r="M26" s="94"/>
      <c r="N26" s="94"/>
      <c r="O26" s="94"/>
    </row>
    <row r="27" spans="1:15" s="106" customFormat="1" hidden="1">
      <c r="A27" s="222"/>
      <c r="B27" s="219"/>
      <c r="C27" s="223"/>
      <c r="D27" s="227"/>
      <c r="E27" s="74">
        <f t="shared" si="0"/>
        <v>0</v>
      </c>
      <c r="F27" s="106" t="s">
        <v>178</v>
      </c>
      <c r="G27" s="83"/>
      <c r="H27" s="112"/>
      <c r="I27" s="94"/>
      <c r="J27" s="94"/>
      <c r="K27" s="94"/>
      <c r="L27" s="94"/>
      <c r="M27" s="94"/>
      <c r="N27" s="94"/>
      <c r="O27" s="94"/>
    </row>
    <row r="28" spans="1:15" s="106" customFormat="1" hidden="1">
      <c r="A28" s="222"/>
      <c r="B28" s="219"/>
      <c r="C28" s="223"/>
      <c r="D28" s="227"/>
      <c r="E28" s="74">
        <f t="shared" si="0"/>
        <v>0</v>
      </c>
      <c r="F28" s="106" t="s">
        <v>178</v>
      </c>
      <c r="G28" s="83"/>
      <c r="H28" s="368"/>
      <c r="I28" s="94"/>
      <c r="J28" s="94"/>
      <c r="K28" s="94"/>
      <c r="L28" s="94"/>
      <c r="M28" s="94"/>
      <c r="N28" s="94"/>
      <c r="O28" s="94"/>
    </row>
    <row r="29" spans="1:15" s="106" customFormat="1" hidden="1">
      <c r="A29" s="222"/>
      <c r="B29" s="219"/>
      <c r="C29" s="223"/>
      <c r="D29" s="227"/>
      <c r="E29" s="74">
        <f t="shared" si="0"/>
        <v>0</v>
      </c>
      <c r="F29" s="106" t="s">
        <v>178</v>
      </c>
      <c r="G29" s="83"/>
      <c r="H29" s="112"/>
      <c r="I29" s="94"/>
      <c r="J29" s="94"/>
      <c r="K29" s="94"/>
      <c r="L29" s="94"/>
      <c r="M29" s="94"/>
      <c r="N29" s="94"/>
      <c r="O29" s="94"/>
    </row>
    <row r="30" spans="1:15" s="106" customFormat="1" hidden="1">
      <c r="A30" s="222"/>
      <c r="B30" s="219"/>
      <c r="C30" s="223"/>
      <c r="D30" s="227"/>
      <c r="E30" s="74">
        <f t="shared" si="0"/>
        <v>0</v>
      </c>
      <c r="F30" s="106" t="s">
        <v>178</v>
      </c>
      <c r="G30" s="83"/>
      <c r="H30" s="368"/>
      <c r="I30" s="94"/>
      <c r="J30" s="94"/>
      <c r="K30" s="94"/>
      <c r="L30" s="94"/>
      <c r="M30" s="94"/>
      <c r="N30" s="94"/>
      <c r="O30" s="94"/>
    </row>
    <row r="31" spans="1:15" s="106" customFormat="1" hidden="1">
      <c r="A31" s="222"/>
      <c r="B31" s="219"/>
      <c r="C31" s="223"/>
      <c r="D31" s="227"/>
      <c r="E31" s="74">
        <f t="shared" si="0"/>
        <v>0</v>
      </c>
      <c r="F31" s="106" t="s">
        <v>178</v>
      </c>
      <c r="G31" s="83"/>
      <c r="H31" s="112"/>
      <c r="I31" s="94"/>
      <c r="J31" s="94"/>
      <c r="K31" s="94"/>
      <c r="L31" s="94"/>
      <c r="M31" s="94"/>
      <c r="N31" s="94"/>
      <c r="O31" s="94"/>
    </row>
    <row r="32" spans="1:15" s="106" customFormat="1" hidden="1">
      <c r="A32" s="222"/>
      <c r="B32" s="219"/>
      <c r="C32" s="223"/>
      <c r="D32" s="227"/>
      <c r="E32" s="74">
        <f t="shared" si="0"/>
        <v>0</v>
      </c>
      <c r="F32" s="106" t="s">
        <v>178</v>
      </c>
      <c r="G32" s="83"/>
      <c r="H32" s="368"/>
      <c r="I32" s="94"/>
      <c r="J32" s="94"/>
      <c r="K32" s="94"/>
      <c r="L32" s="94"/>
      <c r="M32" s="94"/>
      <c r="N32" s="94"/>
      <c r="O32" s="94"/>
    </row>
    <row r="33" spans="1:15" s="106" customFormat="1" hidden="1">
      <c r="A33" s="222"/>
      <c r="B33" s="219"/>
      <c r="C33" s="223"/>
      <c r="D33" s="227"/>
      <c r="E33" s="74">
        <f t="shared" si="0"/>
        <v>0</v>
      </c>
      <c r="F33" s="106" t="s">
        <v>178</v>
      </c>
      <c r="G33" s="83"/>
      <c r="H33" s="112"/>
      <c r="I33" s="94"/>
      <c r="J33" s="94"/>
      <c r="K33" s="94"/>
      <c r="L33" s="94"/>
      <c r="M33" s="94"/>
      <c r="N33" s="94"/>
      <c r="O33" s="94"/>
    </row>
    <row r="34" spans="1:15" s="106" customFormat="1" hidden="1">
      <c r="A34" s="222"/>
      <c r="B34" s="219"/>
      <c r="C34" s="223"/>
      <c r="D34" s="227"/>
      <c r="E34" s="74">
        <f t="shared" si="0"/>
        <v>0</v>
      </c>
      <c r="F34" s="106" t="s">
        <v>178</v>
      </c>
      <c r="G34" s="83"/>
      <c r="H34" s="368"/>
      <c r="I34" s="94"/>
      <c r="J34" s="94"/>
      <c r="K34" s="94"/>
      <c r="L34" s="94"/>
      <c r="M34" s="94"/>
      <c r="N34" s="94"/>
      <c r="O34" s="94"/>
    </row>
    <row r="35" spans="1:15" s="106" customFormat="1" hidden="1">
      <c r="A35" s="222"/>
      <c r="B35" s="219"/>
      <c r="C35" s="223"/>
      <c r="D35" s="227"/>
      <c r="E35" s="74">
        <f t="shared" si="0"/>
        <v>0</v>
      </c>
      <c r="F35" s="106" t="s">
        <v>178</v>
      </c>
      <c r="G35" s="83"/>
      <c r="H35" s="112"/>
      <c r="I35" s="94"/>
      <c r="J35" s="94"/>
      <c r="K35" s="94"/>
      <c r="L35" s="94"/>
      <c r="M35" s="94"/>
      <c r="N35" s="94"/>
      <c r="O35" s="94"/>
    </row>
    <row r="36" spans="1:15" s="106" customFormat="1" hidden="1">
      <c r="A36" s="222"/>
      <c r="B36" s="219"/>
      <c r="C36" s="223"/>
      <c r="D36" s="227"/>
      <c r="E36" s="74">
        <f t="shared" si="0"/>
        <v>0</v>
      </c>
      <c r="F36" s="106" t="s">
        <v>178</v>
      </c>
      <c r="G36" s="83"/>
      <c r="H36" s="368"/>
      <c r="I36" s="94"/>
      <c r="J36" s="94"/>
      <c r="K36" s="94"/>
      <c r="L36" s="94"/>
      <c r="M36" s="94"/>
      <c r="N36" s="94"/>
      <c r="O36" s="94"/>
    </row>
    <row r="37" spans="1:15" s="106" customFormat="1" hidden="1">
      <c r="A37" s="222"/>
      <c r="B37" s="219"/>
      <c r="C37" s="223"/>
      <c r="D37" s="227"/>
      <c r="E37" s="74">
        <f t="shared" ref="E37:E68" si="1">ROUND(C37*D37,2)</f>
        <v>0</v>
      </c>
      <c r="F37" s="106" t="s">
        <v>178</v>
      </c>
      <c r="G37" s="83"/>
      <c r="H37" s="112"/>
      <c r="I37" s="94"/>
      <c r="J37" s="94"/>
      <c r="K37" s="94"/>
      <c r="L37" s="94"/>
      <c r="M37" s="94"/>
      <c r="N37" s="94"/>
      <c r="O37" s="94"/>
    </row>
    <row r="38" spans="1:15" s="106" customFormat="1" hidden="1">
      <c r="A38" s="222"/>
      <c r="B38" s="219"/>
      <c r="C38" s="223"/>
      <c r="D38" s="227"/>
      <c r="E38" s="74">
        <f t="shared" si="1"/>
        <v>0</v>
      </c>
      <c r="F38" s="106" t="s">
        <v>178</v>
      </c>
      <c r="G38" s="83"/>
      <c r="H38" s="368"/>
      <c r="I38" s="94"/>
      <c r="J38" s="94"/>
      <c r="K38" s="94"/>
      <c r="L38" s="94"/>
      <c r="M38" s="94"/>
      <c r="N38" s="94"/>
      <c r="O38" s="94"/>
    </row>
    <row r="39" spans="1:15" s="106" customFormat="1" hidden="1">
      <c r="A39" s="222"/>
      <c r="B39" s="219"/>
      <c r="C39" s="223"/>
      <c r="D39" s="227"/>
      <c r="E39" s="74">
        <f t="shared" si="1"/>
        <v>0</v>
      </c>
      <c r="F39" s="106" t="s">
        <v>178</v>
      </c>
      <c r="G39" s="83"/>
      <c r="H39" s="112"/>
      <c r="I39" s="94"/>
      <c r="J39" s="94"/>
      <c r="K39" s="94"/>
      <c r="L39" s="94"/>
      <c r="M39" s="94"/>
      <c r="N39" s="94"/>
      <c r="O39" s="94"/>
    </row>
    <row r="40" spans="1:15" s="106" customFormat="1" hidden="1">
      <c r="A40" s="222"/>
      <c r="B40" s="219"/>
      <c r="C40" s="223"/>
      <c r="D40" s="227"/>
      <c r="E40" s="74">
        <f t="shared" si="1"/>
        <v>0</v>
      </c>
      <c r="F40" s="106" t="s">
        <v>178</v>
      </c>
      <c r="G40" s="83"/>
      <c r="H40" s="368"/>
      <c r="I40" s="94"/>
      <c r="J40" s="94"/>
      <c r="K40" s="94"/>
      <c r="L40" s="94"/>
      <c r="M40" s="94"/>
      <c r="N40" s="94"/>
      <c r="O40" s="94"/>
    </row>
    <row r="41" spans="1:15" s="106" customFormat="1" hidden="1">
      <c r="A41" s="222"/>
      <c r="B41" s="219"/>
      <c r="C41" s="223"/>
      <c r="D41" s="227"/>
      <c r="E41" s="74">
        <f t="shared" si="1"/>
        <v>0</v>
      </c>
      <c r="F41" s="106" t="s">
        <v>178</v>
      </c>
      <c r="G41" s="83"/>
      <c r="H41" s="112"/>
      <c r="I41" s="94"/>
      <c r="J41" s="94"/>
      <c r="K41" s="94"/>
      <c r="L41" s="94"/>
      <c r="M41" s="94"/>
      <c r="N41" s="94"/>
      <c r="O41" s="94"/>
    </row>
    <row r="42" spans="1:15" s="106" customFormat="1" hidden="1">
      <c r="A42" s="222"/>
      <c r="B42" s="219"/>
      <c r="C42" s="223"/>
      <c r="D42" s="227"/>
      <c r="E42" s="74">
        <f t="shared" si="1"/>
        <v>0</v>
      </c>
      <c r="F42" s="106" t="s">
        <v>178</v>
      </c>
      <c r="G42" s="83"/>
      <c r="H42" s="368"/>
      <c r="I42" s="94"/>
      <c r="J42" s="94"/>
      <c r="K42" s="94"/>
      <c r="L42" s="94"/>
      <c r="M42" s="94"/>
      <c r="N42" s="94"/>
      <c r="O42" s="94"/>
    </row>
    <row r="43" spans="1:15" s="106" customFormat="1" hidden="1">
      <c r="A43" s="222"/>
      <c r="B43" s="219"/>
      <c r="C43" s="223"/>
      <c r="D43" s="227"/>
      <c r="E43" s="74">
        <f t="shared" si="1"/>
        <v>0</v>
      </c>
      <c r="F43" s="106" t="s">
        <v>178</v>
      </c>
      <c r="G43" s="83"/>
      <c r="H43" s="112"/>
      <c r="I43" s="94"/>
      <c r="J43" s="94"/>
      <c r="K43" s="94"/>
      <c r="L43" s="94"/>
      <c r="M43" s="94"/>
      <c r="N43" s="94"/>
      <c r="O43" s="94"/>
    </row>
    <row r="44" spans="1:15" s="106" customFormat="1" hidden="1">
      <c r="A44" s="222"/>
      <c r="B44" s="219"/>
      <c r="C44" s="223"/>
      <c r="D44" s="227"/>
      <c r="E44" s="74">
        <f t="shared" si="1"/>
        <v>0</v>
      </c>
      <c r="F44" s="106" t="s">
        <v>178</v>
      </c>
      <c r="G44" s="83"/>
      <c r="H44" s="368"/>
      <c r="I44" s="94"/>
      <c r="J44" s="94"/>
      <c r="K44" s="94"/>
      <c r="L44" s="94"/>
      <c r="M44" s="94"/>
      <c r="N44" s="94"/>
      <c r="O44" s="94"/>
    </row>
    <row r="45" spans="1:15" s="106" customFormat="1" hidden="1">
      <c r="A45" s="222"/>
      <c r="B45" s="219"/>
      <c r="C45" s="223"/>
      <c r="D45" s="227"/>
      <c r="E45" s="74">
        <f t="shared" si="1"/>
        <v>0</v>
      </c>
      <c r="F45" s="106" t="s">
        <v>178</v>
      </c>
      <c r="G45" s="83"/>
      <c r="H45" s="112"/>
      <c r="I45" s="94"/>
      <c r="J45" s="94"/>
      <c r="K45" s="94"/>
      <c r="L45" s="94"/>
      <c r="M45" s="94"/>
      <c r="N45" s="94"/>
      <c r="O45" s="94"/>
    </row>
    <row r="46" spans="1:15" s="106" customFormat="1" hidden="1">
      <c r="A46" s="222"/>
      <c r="B46" s="219"/>
      <c r="C46" s="223"/>
      <c r="D46" s="227"/>
      <c r="E46" s="74">
        <f t="shared" si="1"/>
        <v>0</v>
      </c>
      <c r="F46" s="106" t="s">
        <v>178</v>
      </c>
      <c r="G46" s="83"/>
      <c r="H46" s="368"/>
      <c r="I46" s="94"/>
      <c r="J46" s="94"/>
      <c r="K46" s="94"/>
      <c r="L46" s="94"/>
      <c r="M46" s="94"/>
      <c r="N46" s="94"/>
      <c r="O46" s="94"/>
    </row>
    <row r="47" spans="1:15" s="106" customFormat="1" hidden="1">
      <c r="A47" s="222"/>
      <c r="B47" s="219"/>
      <c r="C47" s="223"/>
      <c r="D47" s="227"/>
      <c r="E47" s="74">
        <f t="shared" si="1"/>
        <v>0</v>
      </c>
      <c r="F47" s="106" t="s">
        <v>178</v>
      </c>
      <c r="G47" s="83"/>
      <c r="H47" s="112"/>
      <c r="I47" s="94"/>
      <c r="J47" s="94"/>
      <c r="K47" s="94"/>
      <c r="L47" s="94"/>
      <c r="M47" s="94"/>
      <c r="N47" s="94"/>
      <c r="O47" s="94"/>
    </row>
    <row r="48" spans="1:15" s="106" customFormat="1" hidden="1">
      <c r="A48" s="222"/>
      <c r="B48" s="219"/>
      <c r="C48" s="223"/>
      <c r="D48" s="227"/>
      <c r="E48" s="74">
        <f t="shared" si="1"/>
        <v>0</v>
      </c>
      <c r="F48" s="106" t="s">
        <v>178</v>
      </c>
      <c r="G48" s="83"/>
      <c r="H48" s="368"/>
      <c r="I48" s="94"/>
      <c r="J48" s="94"/>
      <c r="K48" s="94"/>
      <c r="L48" s="94"/>
      <c r="M48" s="94"/>
      <c r="N48" s="94"/>
      <c r="O48" s="94"/>
    </row>
    <row r="49" spans="1:15" s="106" customFormat="1" hidden="1">
      <c r="A49" s="222"/>
      <c r="B49" s="219"/>
      <c r="C49" s="223"/>
      <c r="D49" s="227"/>
      <c r="E49" s="74">
        <f t="shared" si="1"/>
        <v>0</v>
      </c>
      <c r="F49" s="106" t="s">
        <v>178</v>
      </c>
      <c r="G49" s="83"/>
      <c r="H49" s="112"/>
      <c r="I49" s="94"/>
      <c r="J49" s="94"/>
      <c r="K49" s="94"/>
      <c r="L49" s="94"/>
      <c r="M49" s="94"/>
      <c r="N49" s="94"/>
      <c r="O49" s="94"/>
    </row>
    <row r="50" spans="1:15" s="106" customFormat="1" hidden="1">
      <c r="A50" s="222"/>
      <c r="B50" s="219"/>
      <c r="C50" s="223"/>
      <c r="D50" s="227"/>
      <c r="E50" s="74">
        <f t="shared" si="1"/>
        <v>0</v>
      </c>
      <c r="F50" s="106" t="s">
        <v>178</v>
      </c>
      <c r="G50" s="83"/>
      <c r="H50" s="368"/>
      <c r="I50" s="94"/>
      <c r="J50" s="94"/>
      <c r="K50" s="94"/>
      <c r="L50" s="94"/>
      <c r="M50" s="94"/>
      <c r="N50" s="94"/>
      <c r="O50" s="94"/>
    </row>
    <row r="51" spans="1:15" s="106" customFormat="1" hidden="1">
      <c r="A51" s="222"/>
      <c r="B51" s="219"/>
      <c r="C51" s="223"/>
      <c r="D51" s="227"/>
      <c r="E51" s="74">
        <f t="shared" si="1"/>
        <v>0</v>
      </c>
      <c r="F51" s="106" t="s">
        <v>178</v>
      </c>
      <c r="G51" s="83"/>
      <c r="H51" s="112"/>
      <c r="I51" s="94"/>
      <c r="J51" s="94"/>
      <c r="K51" s="94"/>
      <c r="L51" s="94"/>
      <c r="M51" s="94"/>
      <c r="N51" s="94"/>
      <c r="O51" s="94"/>
    </row>
    <row r="52" spans="1:15" s="106" customFormat="1" hidden="1">
      <c r="A52" s="222"/>
      <c r="B52" s="219"/>
      <c r="C52" s="223"/>
      <c r="D52" s="227"/>
      <c r="E52" s="74">
        <f t="shared" si="1"/>
        <v>0</v>
      </c>
      <c r="F52" s="106" t="s">
        <v>178</v>
      </c>
      <c r="G52" s="83"/>
      <c r="H52" s="368"/>
      <c r="I52" s="94"/>
      <c r="J52" s="94"/>
      <c r="K52" s="94"/>
      <c r="L52" s="94"/>
      <c r="M52" s="94"/>
      <c r="N52" s="94"/>
      <c r="O52" s="94"/>
    </row>
    <row r="53" spans="1:15" s="106" customFormat="1" hidden="1">
      <c r="A53" s="222"/>
      <c r="B53" s="219"/>
      <c r="C53" s="223"/>
      <c r="D53" s="227"/>
      <c r="E53" s="74">
        <f t="shared" si="1"/>
        <v>0</v>
      </c>
      <c r="F53" s="106" t="s">
        <v>178</v>
      </c>
      <c r="G53" s="83"/>
      <c r="H53" s="112"/>
      <c r="I53" s="94"/>
      <c r="J53" s="94"/>
      <c r="K53" s="94"/>
      <c r="L53" s="94"/>
      <c r="M53" s="94"/>
      <c r="N53" s="94"/>
      <c r="O53" s="94"/>
    </row>
    <row r="54" spans="1:15" s="106" customFormat="1" hidden="1">
      <c r="A54" s="222"/>
      <c r="B54" s="219"/>
      <c r="C54" s="223"/>
      <c r="D54" s="227"/>
      <c r="E54" s="74">
        <f t="shared" si="1"/>
        <v>0</v>
      </c>
      <c r="F54" s="106" t="s">
        <v>178</v>
      </c>
      <c r="G54" s="83"/>
      <c r="H54" s="368"/>
      <c r="I54" s="94"/>
      <c r="J54" s="94"/>
      <c r="K54" s="94"/>
      <c r="L54" s="94"/>
      <c r="M54" s="94"/>
      <c r="N54" s="94"/>
      <c r="O54" s="94"/>
    </row>
    <row r="55" spans="1:15" s="106" customFormat="1" hidden="1">
      <c r="A55" s="222"/>
      <c r="B55" s="219"/>
      <c r="C55" s="223"/>
      <c r="D55" s="227"/>
      <c r="E55" s="74">
        <f t="shared" si="1"/>
        <v>0</v>
      </c>
      <c r="F55" s="106" t="s">
        <v>178</v>
      </c>
      <c r="G55" s="83"/>
      <c r="H55" s="112"/>
      <c r="I55" s="94"/>
      <c r="J55" s="94"/>
      <c r="K55" s="94"/>
      <c r="L55" s="94"/>
      <c r="M55" s="94"/>
      <c r="N55" s="94"/>
      <c r="O55" s="94"/>
    </row>
    <row r="56" spans="1:15" s="106" customFormat="1" hidden="1">
      <c r="A56" s="222"/>
      <c r="B56" s="219"/>
      <c r="C56" s="223"/>
      <c r="D56" s="227"/>
      <c r="E56" s="74">
        <f t="shared" si="1"/>
        <v>0</v>
      </c>
      <c r="F56" s="106" t="s">
        <v>178</v>
      </c>
      <c r="G56" s="83"/>
      <c r="H56" s="368"/>
      <c r="I56" s="94"/>
      <c r="J56" s="94"/>
      <c r="K56" s="94"/>
      <c r="L56" s="94"/>
      <c r="M56" s="94"/>
      <c r="N56" s="94"/>
      <c r="O56" s="94"/>
    </row>
    <row r="57" spans="1:15" s="106" customFormat="1" hidden="1">
      <c r="A57" s="222"/>
      <c r="B57" s="219"/>
      <c r="C57" s="223"/>
      <c r="D57" s="227"/>
      <c r="E57" s="74">
        <f t="shared" si="1"/>
        <v>0</v>
      </c>
      <c r="F57" s="106" t="s">
        <v>178</v>
      </c>
      <c r="G57" s="83"/>
      <c r="H57" s="112"/>
      <c r="I57" s="94"/>
      <c r="J57" s="94"/>
      <c r="K57" s="94"/>
      <c r="L57" s="94"/>
      <c r="M57" s="94"/>
      <c r="N57" s="94"/>
      <c r="O57" s="94"/>
    </row>
    <row r="58" spans="1:15" s="106" customFormat="1" hidden="1">
      <c r="A58" s="222"/>
      <c r="B58" s="219"/>
      <c r="C58" s="223"/>
      <c r="D58" s="227"/>
      <c r="E58" s="74">
        <f t="shared" si="1"/>
        <v>0</v>
      </c>
      <c r="F58" s="106" t="s">
        <v>178</v>
      </c>
      <c r="G58" s="83"/>
      <c r="H58" s="368"/>
      <c r="I58" s="94"/>
      <c r="J58" s="94"/>
      <c r="K58" s="94"/>
      <c r="L58" s="94"/>
      <c r="M58" s="94"/>
      <c r="N58" s="94"/>
      <c r="O58" s="94"/>
    </row>
    <row r="59" spans="1:15" s="106" customFormat="1" hidden="1">
      <c r="A59" s="222"/>
      <c r="B59" s="219"/>
      <c r="C59" s="223"/>
      <c r="D59" s="227"/>
      <c r="E59" s="74">
        <f t="shared" si="1"/>
        <v>0</v>
      </c>
      <c r="F59" s="106" t="s">
        <v>178</v>
      </c>
      <c r="G59" s="83"/>
      <c r="H59" s="112"/>
      <c r="I59" s="94"/>
      <c r="J59" s="94"/>
      <c r="K59" s="94"/>
      <c r="L59" s="94"/>
      <c r="M59" s="94"/>
      <c r="N59" s="94"/>
      <c r="O59" s="94"/>
    </row>
    <row r="60" spans="1:15" s="106" customFormat="1" hidden="1">
      <c r="A60" s="222"/>
      <c r="B60" s="219"/>
      <c r="C60" s="223"/>
      <c r="D60" s="227"/>
      <c r="E60" s="74">
        <f t="shared" si="1"/>
        <v>0</v>
      </c>
      <c r="F60" s="106" t="s">
        <v>178</v>
      </c>
      <c r="G60" s="83"/>
      <c r="H60" s="368"/>
      <c r="I60" s="94"/>
      <c r="J60" s="94"/>
      <c r="K60" s="94"/>
      <c r="L60" s="94"/>
      <c r="M60" s="94"/>
      <c r="N60" s="94"/>
      <c r="O60" s="94"/>
    </row>
    <row r="61" spans="1:15" s="106" customFormat="1" hidden="1">
      <c r="A61" s="222"/>
      <c r="B61" s="219"/>
      <c r="C61" s="223"/>
      <c r="D61" s="227"/>
      <c r="E61" s="74">
        <f t="shared" si="1"/>
        <v>0</v>
      </c>
      <c r="F61" s="106" t="s">
        <v>178</v>
      </c>
      <c r="G61" s="83"/>
      <c r="H61" s="112"/>
      <c r="I61" s="94"/>
      <c r="J61" s="94"/>
      <c r="K61" s="94"/>
      <c r="L61" s="94"/>
      <c r="M61" s="94"/>
      <c r="N61" s="94"/>
      <c r="O61" s="94"/>
    </row>
    <row r="62" spans="1:15" s="106" customFormat="1" hidden="1">
      <c r="A62" s="222"/>
      <c r="B62" s="219"/>
      <c r="C62" s="223"/>
      <c r="D62" s="227"/>
      <c r="E62" s="74">
        <f t="shared" si="1"/>
        <v>0</v>
      </c>
      <c r="F62" s="106" t="s">
        <v>178</v>
      </c>
      <c r="G62" s="83"/>
      <c r="H62" s="368"/>
      <c r="I62" s="94"/>
      <c r="J62" s="94"/>
      <c r="K62" s="94"/>
      <c r="L62" s="94"/>
      <c r="M62" s="94"/>
      <c r="N62" s="94"/>
      <c r="O62" s="94"/>
    </row>
    <row r="63" spans="1:15" s="106" customFormat="1" hidden="1">
      <c r="A63" s="222"/>
      <c r="B63" s="219"/>
      <c r="C63" s="223"/>
      <c r="D63" s="227"/>
      <c r="E63" s="74">
        <f t="shared" si="1"/>
        <v>0</v>
      </c>
      <c r="F63" s="106" t="s">
        <v>178</v>
      </c>
      <c r="G63" s="83"/>
      <c r="H63" s="112"/>
      <c r="I63" s="94"/>
      <c r="J63" s="94"/>
      <c r="K63" s="94"/>
      <c r="L63" s="94"/>
      <c r="M63" s="94"/>
      <c r="N63" s="94"/>
      <c r="O63" s="94"/>
    </row>
    <row r="64" spans="1:15" s="106" customFormat="1" hidden="1">
      <c r="A64" s="222"/>
      <c r="B64" s="219"/>
      <c r="C64" s="223"/>
      <c r="D64" s="227"/>
      <c r="E64" s="74">
        <f t="shared" si="1"/>
        <v>0</v>
      </c>
      <c r="F64" s="106" t="s">
        <v>178</v>
      </c>
      <c r="G64" s="83"/>
      <c r="H64" s="368"/>
      <c r="I64" s="94"/>
      <c r="J64" s="94"/>
      <c r="K64" s="94"/>
      <c r="L64" s="94"/>
      <c r="M64" s="94"/>
      <c r="N64" s="94"/>
      <c r="O64" s="94"/>
    </row>
    <row r="65" spans="1:15" s="106" customFormat="1" hidden="1">
      <c r="A65" s="222"/>
      <c r="B65" s="219"/>
      <c r="C65" s="223"/>
      <c r="D65" s="227"/>
      <c r="E65" s="74">
        <f t="shared" si="1"/>
        <v>0</v>
      </c>
      <c r="F65" s="106" t="s">
        <v>178</v>
      </c>
      <c r="G65" s="83"/>
      <c r="H65" s="112"/>
      <c r="I65" s="94"/>
      <c r="J65" s="94"/>
      <c r="K65" s="94"/>
      <c r="L65" s="94"/>
      <c r="M65" s="94"/>
      <c r="N65" s="94"/>
      <c r="O65" s="94"/>
    </row>
    <row r="66" spans="1:15" s="106" customFormat="1" hidden="1">
      <c r="A66" s="222"/>
      <c r="B66" s="219"/>
      <c r="C66" s="223"/>
      <c r="D66" s="227"/>
      <c r="E66" s="74">
        <f t="shared" si="1"/>
        <v>0</v>
      </c>
      <c r="F66" s="106" t="s">
        <v>178</v>
      </c>
      <c r="G66" s="83"/>
      <c r="H66" s="368"/>
      <c r="I66" s="94"/>
      <c r="J66" s="94"/>
      <c r="K66" s="94"/>
      <c r="L66" s="94"/>
      <c r="M66" s="94"/>
      <c r="N66" s="94"/>
      <c r="O66" s="94"/>
    </row>
    <row r="67" spans="1:15" s="106" customFormat="1" hidden="1">
      <c r="A67" s="222"/>
      <c r="B67" s="219"/>
      <c r="C67" s="223"/>
      <c r="D67" s="227"/>
      <c r="E67" s="74">
        <f t="shared" si="1"/>
        <v>0</v>
      </c>
      <c r="F67" s="106" t="s">
        <v>178</v>
      </c>
      <c r="G67" s="83"/>
      <c r="H67" s="112"/>
      <c r="I67" s="94"/>
      <c r="J67" s="94"/>
      <c r="K67" s="94"/>
      <c r="L67" s="94"/>
      <c r="M67" s="94"/>
      <c r="N67" s="94"/>
      <c r="O67" s="94"/>
    </row>
    <row r="68" spans="1:15" s="106" customFormat="1" hidden="1">
      <c r="A68" s="222"/>
      <c r="B68" s="219"/>
      <c r="C68" s="223"/>
      <c r="D68" s="227"/>
      <c r="E68" s="74">
        <f t="shared" si="1"/>
        <v>0</v>
      </c>
      <c r="F68" s="106" t="s">
        <v>178</v>
      </c>
      <c r="G68" s="83"/>
      <c r="H68" s="368"/>
      <c r="I68" s="94"/>
      <c r="J68" s="94"/>
      <c r="K68" s="94"/>
      <c r="L68" s="94"/>
      <c r="M68" s="94"/>
      <c r="N68" s="94"/>
      <c r="O68" s="94"/>
    </row>
    <row r="69" spans="1:15" s="106" customFormat="1" hidden="1">
      <c r="A69" s="222"/>
      <c r="B69" s="219"/>
      <c r="C69" s="223"/>
      <c r="D69" s="227"/>
      <c r="E69" s="74">
        <f t="shared" ref="E69:E100" si="2">ROUND(C69*D69,2)</f>
        <v>0</v>
      </c>
      <c r="F69" s="106" t="s">
        <v>178</v>
      </c>
      <c r="G69" s="83"/>
      <c r="H69" s="112"/>
      <c r="I69" s="94"/>
      <c r="J69" s="94"/>
      <c r="K69" s="94"/>
      <c r="L69" s="94"/>
      <c r="M69" s="94"/>
      <c r="N69" s="94"/>
      <c r="O69" s="94"/>
    </row>
    <row r="70" spans="1:15" s="106" customFormat="1" hidden="1">
      <c r="A70" s="222"/>
      <c r="B70" s="219"/>
      <c r="C70" s="223"/>
      <c r="D70" s="227"/>
      <c r="E70" s="74">
        <f t="shared" si="2"/>
        <v>0</v>
      </c>
      <c r="F70" s="106" t="s">
        <v>178</v>
      </c>
      <c r="G70" s="83"/>
      <c r="H70" s="368"/>
      <c r="I70" s="94"/>
      <c r="J70" s="94"/>
      <c r="K70" s="94"/>
      <c r="L70" s="94"/>
      <c r="M70" s="94"/>
      <c r="N70" s="94"/>
      <c r="O70" s="94"/>
    </row>
    <row r="71" spans="1:15" s="106" customFormat="1" hidden="1">
      <c r="A71" s="222"/>
      <c r="B71" s="219"/>
      <c r="C71" s="223"/>
      <c r="D71" s="227"/>
      <c r="E71" s="74">
        <f t="shared" si="2"/>
        <v>0</v>
      </c>
      <c r="F71" s="106" t="s">
        <v>178</v>
      </c>
      <c r="G71" s="83"/>
      <c r="H71" s="112"/>
      <c r="I71" s="94"/>
      <c r="J71" s="94"/>
      <c r="K71" s="94"/>
      <c r="L71" s="94"/>
      <c r="M71" s="94"/>
      <c r="N71" s="94"/>
      <c r="O71" s="94"/>
    </row>
    <row r="72" spans="1:15" s="106" customFormat="1" hidden="1">
      <c r="A72" s="222"/>
      <c r="B72" s="219"/>
      <c r="C72" s="223"/>
      <c r="D72" s="227"/>
      <c r="E72" s="74">
        <f t="shared" si="2"/>
        <v>0</v>
      </c>
      <c r="F72" s="106" t="s">
        <v>178</v>
      </c>
      <c r="G72" s="83"/>
      <c r="H72" s="368"/>
      <c r="I72" s="94"/>
      <c r="J72" s="94"/>
      <c r="K72" s="94"/>
      <c r="L72" s="94"/>
      <c r="M72" s="94"/>
      <c r="N72" s="94"/>
      <c r="O72" s="94"/>
    </row>
    <row r="73" spans="1:15" s="106" customFormat="1" hidden="1">
      <c r="A73" s="222"/>
      <c r="B73" s="219"/>
      <c r="C73" s="223"/>
      <c r="D73" s="227"/>
      <c r="E73" s="74">
        <f t="shared" si="2"/>
        <v>0</v>
      </c>
      <c r="F73" s="106" t="s">
        <v>178</v>
      </c>
      <c r="G73" s="83"/>
      <c r="H73" s="112"/>
      <c r="I73" s="94"/>
      <c r="J73" s="94"/>
      <c r="K73" s="94"/>
      <c r="L73" s="94"/>
      <c r="M73" s="94"/>
      <c r="N73" s="94"/>
      <c r="O73" s="94"/>
    </row>
    <row r="74" spans="1:15" s="106" customFormat="1" hidden="1">
      <c r="A74" s="222"/>
      <c r="B74" s="219"/>
      <c r="C74" s="223"/>
      <c r="D74" s="227"/>
      <c r="E74" s="74">
        <f t="shared" si="2"/>
        <v>0</v>
      </c>
      <c r="F74" s="106" t="s">
        <v>178</v>
      </c>
      <c r="G74" s="83"/>
      <c r="H74" s="368"/>
      <c r="I74" s="94"/>
      <c r="J74" s="94"/>
      <c r="K74" s="94"/>
      <c r="L74" s="94"/>
      <c r="M74" s="94"/>
      <c r="N74" s="94"/>
      <c r="O74" s="94"/>
    </row>
    <row r="75" spans="1:15" s="106" customFormat="1" hidden="1">
      <c r="A75" s="222"/>
      <c r="B75" s="219"/>
      <c r="C75" s="223"/>
      <c r="D75" s="227"/>
      <c r="E75" s="74">
        <f t="shared" si="2"/>
        <v>0</v>
      </c>
      <c r="F75" s="106" t="s">
        <v>178</v>
      </c>
      <c r="G75" s="83"/>
      <c r="H75" s="112"/>
      <c r="I75" s="94"/>
      <c r="J75" s="94"/>
      <c r="K75" s="94"/>
      <c r="L75" s="94"/>
      <c r="M75" s="94"/>
      <c r="N75" s="94"/>
      <c r="O75" s="94"/>
    </row>
    <row r="76" spans="1:15" s="106" customFormat="1" hidden="1">
      <c r="A76" s="222"/>
      <c r="B76" s="219"/>
      <c r="C76" s="223"/>
      <c r="D76" s="227"/>
      <c r="E76" s="74">
        <f t="shared" si="2"/>
        <v>0</v>
      </c>
      <c r="F76" s="106" t="s">
        <v>178</v>
      </c>
      <c r="G76" s="83"/>
      <c r="H76" s="368"/>
      <c r="I76" s="94"/>
      <c r="J76" s="94"/>
      <c r="K76" s="94"/>
      <c r="L76" s="94"/>
      <c r="M76" s="94"/>
      <c r="N76" s="94"/>
      <c r="O76" s="94"/>
    </row>
    <row r="77" spans="1:15" s="106" customFormat="1" hidden="1">
      <c r="A77" s="222"/>
      <c r="B77" s="219"/>
      <c r="C77" s="223"/>
      <c r="D77" s="227"/>
      <c r="E77" s="74">
        <f t="shared" si="2"/>
        <v>0</v>
      </c>
      <c r="F77" s="106" t="s">
        <v>178</v>
      </c>
      <c r="G77" s="83"/>
      <c r="H77" s="112"/>
      <c r="I77" s="94"/>
      <c r="J77" s="94"/>
      <c r="K77" s="94"/>
      <c r="L77" s="94"/>
      <c r="M77" s="94"/>
      <c r="N77" s="94"/>
      <c r="O77" s="94"/>
    </row>
    <row r="78" spans="1:15" s="106" customFormat="1" hidden="1">
      <c r="A78" s="222"/>
      <c r="B78" s="219"/>
      <c r="C78" s="223"/>
      <c r="D78" s="227"/>
      <c r="E78" s="74">
        <f t="shared" si="2"/>
        <v>0</v>
      </c>
      <c r="F78" s="106" t="s">
        <v>178</v>
      </c>
      <c r="G78" s="83"/>
      <c r="H78" s="368"/>
      <c r="I78" s="94"/>
      <c r="J78" s="94"/>
      <c r="K78" s="94"/>
      <c r="L78" s="94"/>
      <c r="M78" s="94"/>
      <c r="N78" s="94"/>
      <c r="O78" s="94"/>
    </row>
    <row r="79" spans="1:15" s="106" customFormat="1" hidden="1">
      <c r="A79" s="222"/>
      <c r="B79" s="219"/>
      <c r="C79" s="223"/>
      <c r="D79" s="227"/>
      <c r="E79" s="74">
        <f t="shared" si="2"/>
        <v>0</v>
      </c>
      <c r="F79" s="106" t="s">
        <v>178</v>
      </c>
      <c r="G79" s="83"/>
      <c r="H79" s="112"/>
      <c r="I79" s="94"/>
      <c r="J79" s="94"/>
      <c r="K79" s="94"/>
      <c r="L79" s="94"/>
      <c r="M79" s="94"/>
      <c r="N79" s="94"/>
      <c r="O79" s="94"/>
    </row>
    <row r="80" spans="1:15" s="106" customFormat="1" hidden="1">
      <c r="A80" s="222"/>
      <c r="B80" s="219"/>
      <c r="C80" s="223"/>
      <c r="D80" s="227"/>
      <c r="E80" s="74">
        <f t="shared" si="2"/>
        <v>0</v>
      </c>
      <c r="F80" s="106" t="s">
        <v>178</v>
      </c>
      <c r="G80" s="83"/>
      <c r="H80" s="368"/>
      <c r="I80" s="94"/>
      <c r="J80" s="94"/>
      <c r="K80" s="94"/>
      <c r="L80" s="94"/>
      <c r="M80" s="94"/>
      <c r="N80" s="94"/>
      <c r="O80" s="94"/>
    </row>
    <row r="81" spans="1:15" s="106" customFormat="1" hidden="1">
      <c r="A81" s="222"/>
      <c r="B81" s="219"/>
      <c r="C81" s="223"/>
      <c r="D81" s="227"/>
      <c r="E81" s="74">
        <f t="shared" si="2"/>
        <v>0</v>
      </c>
      <c r="F81" s="106" t="s">
        <v>178</v>
      </c>
      <c r="G81" s="83"/>
      <c r="H81" s="112"/>
      <c r="I81" s="94"/>
      <c r="J81" s="94"/>
      <c r="K81" s="94"/>
      <c r="L81" s="94"/>
      <c r="M81" s="94"/>
      <c r="N81" s="94"/>
      <c r="O81" s="94"/>
    </row>
    <row r="82" spans="1:15" s="106" customFormat="1" hidden="1">
      <c r="A82" s="222"/>
      <c r="B82" s="219"/>
      <c r="C82" s="223"/>
      <c r="D82" s="227"/>
      <c r="E82" s="74">
        <f t="shared" si="2"/>
        <v>0</v>
      </c>
      <c r="F82" s="106" t="s">
        <v>178</v>
      </c>
      <c r="G82" s="83"/>
      <c r="H82" s="368"/>
      <c r="I82" s="94"/>
      <c r="J82" s="94"/>
      <c r="K82" s="94"/>
      <c r="L82" s="94"/>
      <c r="M82" s="94"/>
      <c r="N82" s="94"/>
      <c r="O82" s="94"/>
    </row>
    <row r="83" spans="1:15" s="106" customFormat="1" hidden="1">
      <c r="A83" s="222"/>
      <c r="B83" s="219"/>
      <c r="C83" s="223"/>
      <c r="D83" s="227"/>
      <c r="E83" s="74">
        <f t="shared" si="2"/>
        <v>0</v>
      </c>
      <c r="F83" s="106" t="s">
        <v>178</v>
      </c>
      <c r="G83" s="83"/>
      <c r="H83" s="112"/>
      <c r="I83" s="94"/>
      <c r="J83" s="94"/>
      <c r="K83" s="94"/>
      <c r="L83" s="94"/>
      <c r="M83" s="94"/>
      <c r="N83" s="94"/>
      <c r="O83" s="94"/>
    </row>
    <row r="84" spans="1:15" s="106" customFormat="1" hidden="1">
      <c r="A84" s="222"/>
      <c r="B84" s="219"/>
      <c r="C84" s="223"/>
      <c r="D84" s="227"/>
      <c r="E84" s="74">
        <f t="shared" si="2"/>
        <v>0</v>
      </c>
      <c r="F84" s="106" t="s">
        <v>178</v>
      </c>
      <c r="G84" s="83"/>
      <c r="H84" s="368"/>
      <c r="I84" s="94"/>
      <c r="J84" s="94"/>
      <c r="K84" s="94"/>
      <c r="L84" s="94"/>
      <c r="M84" s="94"/>
      <c r="N84" s="94"/>
      <c r="O84" s="94"/>
    </row>
    <row r="85" spans="1:15" s="106" customFormat="1" hidden="1">
      <c r="A85" s="222"/>
      <c r="B85" s="219"/>
      <c r="C85" s="223"/>
      <c r="D85" s="227"/>
      <c r="E85" s="74">
        <f t="shared" si="2"/>
        <v>0</v>
      </c>
      <c r="F85" s="106" t="s">
        <v>178</v>
      </c>
      <c r="G85" s="83"/>
      <c r="H85" s="112"/>
      <c r="I85" s="94"/>
      <c r="J85" s="94"/>
      <c r="K85" s="94"/>
      <c r="L85" s="94"/>
      <c r="M85" s="94"/>
      <c r="N85" s="94"/>
      <c r="O85" s="94"/>
    </row>
    <row r="86" spans="1:15" s="106" customFormat="1" hidden="1">
      <c r="A86" s="222"/>
      <c r="B86" s="219"/>
      <c r="C86" s="223"/>
      <c r="D86" s="227"/>
      <c r="E86" s="74">
        <f t="shared" si="2"/>
        <v>0</v>
      </c>
      <c r="F86" s="106" t="s">
        <v>178</v>
      </c>
      <c r="G86" s="83"/>
      <c r="H86" s="368"/>
      <c r="I86" s="94"/>
      <c r="J86" s="94"/>
      <c r="K86" s="94"/>
      <c r="L86" s="94"/>
      <c r="M86" s="94"/>
      <c r="N86" s="94"/>
      <c r="O86" s="94"/>
    </row>
    <row r="87" spans="1:15" s="106" customFormat="1" hidden="1">
      <c r="A87" s="222"/>
      <c r="B87" s="219"/>
      <c r="C87" s="223"/>
      <c r="D87" s="227"/>
      <c r="E87" s="74">
        <f t="shared" si="2"/>
        <v>0</v>
      </c>
      <c r="F87" s="106" t="s">
        <v>178</v>
      </c>
      <c r="G87" s="83"/>
      <c r="H87" s="112"/>
      <c r="I87" s="94"/>
      <c r="J87" s="94"/>
      <c r="K87" s="94"/>
      <c r="L87" s="94"/>
      <c r="M87" s="94"/>
      <c r="N87" s="94"/>
      <c r="O87" s="94"/>
    </row>
    <row r="88" spans="1:15" s="106" customFormat="1" hidden="1">
      <c r="A88" s="222"/>
      <c r="B88" s="219"/>
      <c r="C88" s="223"/>
      <c r="D88" s="227"/>
      <c r="E88" s="74">
        <f t="shared" si="2"/>
        <v>0</v>
      </c>
      <c r="F88" s="106" t="s">
        <v>178</v>
      </c>
      <c r="G88" s="83"/>
      <c r="H88" s="368"/>
      <c r="I88" s="94"/>
      <c r="J88" s="94"/>
      <c r="K88" s="94"/>
      <c r="L88" s="94"/>
      <c r="M88" s="94"/>
      <c r="N88" s="94"/>
      <c r="O88" s="94"/>
    </row>
    <row r="89" spans="1:15" s="106" customFormat="1" hidden="1">
      <c r="A89" s="222"/>
      <c r="B89" s="219"/>
      <c r="C89" s="223"/>
      <c r="D89" s="227"/>
      <c r="E89" s="74">
        <f t="shared" si="2"/>
        <v>0</v>
      </c>
      <c r="F89" s="106" t="s">
        <v>178</v>
      </c>
      <c r="G89" s="83"/>
      <c r="H89" s="112"/>
      <c r="I89" s="94"/>
      <c r="J89" s="94"/>
      <c r="K89" s="94"/>
      <c r="L89" s="94"/>
      <c r="M89" s="94"/>
      <c r="N89" s="94"/>
      <c r="O89" s="94"/>
    </row>
    <row r="90" spans="1:15" s="106" customFormat="1" hidden="1">
      <c r="A90" s="222"/>
      <c r="B90" s="219"/>
      <c r="C90" s="223"/>
      <c r="D90" s="227"/>
      <c r="E90" s="74">
        <f t="shared" si="2"/>
        <v>0</v>
      </c>
      <c r="F90" s="106" t="s">
        <v>178</v>
      </c>
      <c r="G90" s="83"/>
      <c r="H90" s="368"/>
      <c r="I90" s="94"/>
      <c r="J90" s="94"/>
      <c r="K90" s="94"/>
      <c r="L90" s="94"/>
      <c r="M90" s="94"/>
      <c r="N90" s="94"/>
      <c r="O90" s="94"/>
    </row>
    <row r="91" spans="1:15" s="106" customFormat="1" hidden="1">
      <c r="A91" s="222"/>
      <c r="B91" s="219"/>
      <c r="C91" s="223"/>
      <c r="D91" s="227"/>
      <c r="E91" s="74">
        <f t="shared" si="2"/>
        <v>0</v>
      </c>
      <c r="F91" s="106" t="s">
        <v>178</v>
      </c>
      <c r="G91" s="83"/>
      <c r="H91" s="112"/>
      <c r="I91" s="94"/>
      <c r="J91" s="94"/>
      <c r="K91" s="94"/>
      <c r="L91" s="94"/>
      <c r="M91" s="94"/>
      <c r="N91" s="94"/>
      <c r="O91" s="94"/>
    </row>
    <row r="92" spans="1:15" s="106" customFormat="1" hidden="1">
      <c r="A92" s="222"/>
      <c r="B92" s="219"/>
      <c r="C92" s="223"/>
      <c r="D92" s="227"/>
      <c r="E92" s="74">
        <f t="shared" si="2"/>
        <v>0</v>
      </c>
      <c r="F92" s="106" t="s">
        <v>178</v>
      </c>
      <c r="G92" s="83"/>
      <c r="H92" s="368"/>
      <c r="I92" s="94"/>
      <c r="J92" s="94"/>
      <c r="K92" s="94"/>
      <c r="L92" s="94"/>
      <c r="M92" s="94"/>
      <c r="N92" s="94"/>
      <c r="O92" s="94"/>
    </row>
    <row r="93" spans="1:15" s="106" customFormat="1" hidden="1">
      <c r="A93" s="222"/>
      <c r="B93" s="219"/>
      <c r="C93" s="223"/>
      <c r="D93" s="227"/>
      <c r="E93" s="74">
        <f t="shared" si="2"/>
        <v>0</v>
      </c>
      <c r="F93" s="106" t="s">
        <v>178</v>
      </c>
      <c r="G93" s="83"/>
      <c r="H93" s="112"/>
      <c r="I93" s="94"/>
      <c r="J93" s="94"/>
      <c r="K93" s="94"/>
      <c r="L93" s="94"/>
      <c r="M93" s="94"/>
      <c r="N93" s="94"/>
      <c r="O93" s="94"/>
    </row>
    <row r="94" spans="1:15" s="106" customFormat="1" hidden="1">
      <c r="A94" s="222"/>
      <c r="B94" s="219"/>
      <c r="C94" s="223"/>
      <c r="D94" s="227"/>
      <c r="E94" s="74">
        <f t="shared" si="2"/>
        <v>0</v>
      </c>
      <c r="F94" s="106" t="s">
        <v>178</v>
      </c>
      <c r="G94" s="83"/>
      <c r="H94" s="368"/>
      <c r="I94" s="94"/>
      <c r="J94" s="94"/>
      <c r="K94" s="94"/>
      <c r="L94" s="94"/>
      <c r="M94" s="94"/>
      <c r="N94" s="94"/>
      <c r="O94" s="94"/>
    </row>
    <row r="95" spans="1:15" s="106" customFormat="1" hidden="1">
      <c r="A95" s="222"/>
      <c r="B95" s="219"/>
      <c r="C95" s="223"/>
      <c r="D95" s="227"/>
      <c r="E95" s="74">
        <f t="shared" si="2"/>
        <v>0</v>
      </c>
      <c r="F95" s="106" t="s">
        <v>178</v>
      </c>
      <c r="G95" s="83"/>
      <c r="H95" s="112"/>
      <c r="I95" s="94"/>
      <c r="J95" s="94"/>
      <c r="K95" s="94"/>
      <c r="L95" s="94"/>
      <c r="M95" s="94"/>
      <c r="N95" s="94"/>
      <c r="O95" s="94"/>
    </row>
    <row r="96" spans="1:15" s="106" customFormat="1" hidden="1">
      <c r="A96" s="222"/>
      <c r="B96" s="219"/>
      <c r="C96" s="223"/>
      <c r="D96" s="227"/>
      <c r="E96" s="74">
        <f t="shared" si="2"/>
        <v>0</v>
      </c>
      <c r="F96" s="106" t="s">
        <v>178</v>
      </c>
      <c r="G96" s="83"/>
      <c r="H96" s="368"/>
      <c r="I96" s="94"/>
      <c r="J96" s="94"/>
      <c r="K96" s="94"/>
      <c r="L96" s="94"/>
      <c r="M96" s="94"/>
      <c r="N96" s="94"/>
      <c r="O96" s="94"/>
    </row>
    <row r="97" spans="1:15" s="106" customFormat="1" hidden="1">
      <c r="A97" s="222"/>
      <c r="B97" s="219"/>
      <c r="C97" s="223"/>
      <c r="D97" s="227"/>
      <c r="E97" s="74">
        <f t="shared" si="2"/>
        <v>0</v>
      </c>
      <c r="F97" s="106" t="s">
        <v>178</v>
      </c>
      <c r="G97" s="83"/>
      <c r="H97" s="112"/>
      <c r="I97" s="94"/>
      <c r="J97" s="94"/>
      <c r="K97" s="94"/>
      <c r="L97" s="94"/>
      <c r="M97" s="94"/>
      <c r="N97" s="94"/>
      <c r="O97" s="94"/>
    </row>
    <row r="98" spans="1:15" s="106" customFormat="1" hidden="1">
      <c r="A98" s="222"/>
      <c r="B98" s="219"/>
      <c r="C98" s="223"/>
      <c r="D98" s="227"/>
      <c r="E98" s="74">
        <f t="shared" si="2"/>
        <v>0</v>
      </c>
      <c r="F98" s="106" t="s">
        <v>178</v>
      </c>
      <c r="G98" s="83"/>
      <c r="H98" s="368"/>
      <c r="I98" s="94"/>
      <c r="J98" s="94"/>
      <c r="K98" s="94"/>
      <c r="L98" s="94"/>
      <c r="M98" s="94"/>
      <c r="N98" s="94"/>
      <c r="O98" s="94"/>
    </row>
    <row r="99" spans="1:15" s="106" customFormat="1" hidden="1">
      <c r="A99" s="222"/>
      <c r="B99" s="219"/>
      <c r="C99" s="223"/>
      <c r="D99" s="227"/>
      <c r="E99" s="74">
        <f t="shared" si="2"/>
        <v>0</v>
      </c>
      <c r="F99" s="106" t="s">
        <v>178</v>
      </c>
      <c r="G99" s="83"/>
      <c r="H99" s="112"/>
      <c r="I99" s="94"/>
      <c r="J99" s="94"/>
      <c r="K99" s="94"/>
      <c r="L99" s="94"/>
      <c r="M99" s="94"/>
      <c r="N99" s="94"/>
      <c r="O99" s="94"/>
    </row>
    <row r="100" spans="1:15" s="106" customFormat="1" hidden="1">
      <c r="A100" s="222"/>
      <c r="B100" s="219"/>
      <c r="C100" s="223"/>
      <c r="D100" s="227"/>
      <c r="E100" s="74">
        <f t="shared" si="2"/>
        <v>0</v>
      </c>
      <c r="F100" s="106" t="s">
        <v>178</v>
      </c>
      <c r="G100" s="83"/>
      <c r="H100" s="368"/>
      <c r="I100" s="94"/>
      <c r="J100" s="94"/>
      <c r="K100" s="94"/>
      <c r="L100" s="94"/>
      <c r="M100" s="94"/>
      <c r="N100" s="94"/>
      <c r="O100" s="94"/>
    </row>
    <row r="101" spans="1:15" s="106" customFormat="1" hidden="1">
      <c r="A101" s="222"/>
      <c r="B101" s="219"/>
      <c r="C101" s="223"/>
      <c r="D101" s="227"/>
      <c r="E101" s="74">
        <f t="shared" ref="E101:E132" si="3">ROUND(C101*D101,2)</f>
        <v>0</v>
      </c>
      <c r="F101" s="106" t="s">
        <v>178</v>
      </c>
      <c r="G101" s="83"/>
      <c r="H101" s="112"/>
      <c r="I101" s="94"/>
      <c r="J101" s="94"/>
      <c r="K101" s="94"/>
      <c r="L101" s="94"/>
      <c r="M101" s="94"/>
      <c r="N101" s="94"/>
      <c r="O101" s="94"/>
    </row>
    <row r="102" spans="1:15" s="106" customFormat="1" hidden="1">
      <c r="A102" s="222"/>
      <c r="B102" s="219"/>
      <c r="C102" s="223"/>
      <c r="D102" s="227"/>
      <c r="E102" s="74">
        <f t="shared" si="3"/>
        <v>0</v>
      </c>
      <c r="F102" s="106" t="s">
        <v>178</v>
      </c>
      <c r="G102" s="83"/>
      <c r="H102" s="368"/>
      <c r="I102" s="94"/>
      <c r="J102" s="94"/>
      <c r="K102" s="94"/>
      <c r="L102" s="94"/>
      <c r="M102" s="94"/>
      <c r="N102" s="94"/>
      <c r="O102" s="94"/>
    </row>
    <row r="103" spans="1:15" s="106" customFormat="1" hidden="1">
      <c r="A103" s="222"/>
      <c r="B103" s="219"/>
      <c r="C103" s="223"/>
      <c r="D103" s="227"/>
      <c r="E103" s="74">
        <f t="shared" si="3"/>
        <v>0</v>
      </c>
      <c r="F103" s="106" t="s">
        <v>178</v>
      </c>
      <c r="G103" s="83"/>
      <c r="H103" s="112"/>
      <c r="I103" s="94"/>
      <c r="J103" s="94"/>
      <c r="K103" s="94"/>
      <c r="L103" s="94"/>
      <c r="M103" s="94"/>
      <c r="N103" s="94"/>
      <c r="O103" s="94"/>
    </row>
    <row r="104" spans="1:15" s="106" customFormat="1" hidden="1">
      <c r="A104" s="222"/>
      <c r="B104" s="219"/>
      <c r="C104" s="223"/>
      <c r="D104" s="227"/>
      <c r="E104" s="74">
        <f t="shared" si="3"/>
        <v>0</v>
      </c>
      <c r="F104" s="106" t="s">
        <v>178</v>
      </c>
      <c r="G104" s="83"/>
      <c r="H104" s="368"/>
      <c r="I104" s="94"/>
      <c r="J104" s="94"/>
      <c r="K104" s="94"/>
      <c r="L104" s="94"/>
      <c r="M104" s="94"/>
      <c r="N104" s="94"/>
      <c r="O104" s="94"/>
    </row>
    <row r="105" spans="1:15" s="106" customFormat="1" hidden="1">
      <c r="A105" s="222"/>
      <c r="B105" s="219"/>
      <c r="C105" s="223"/>
      <c r="D105" s="227"/>
      <c r="E105" s="74">
        <f t="shared" si="3"/>
        <v>0</v>
      </c>
      <c r="F105" s="106" t="s">
        <v>178</v>
      </c>
      <c r="G105" s="83"/>
      <c r="H105" s="112"/>
      <c r="I105" s="94"/>
      <c r="J105" s="94"/>
      <c r="K105" s="94"/>
      <c r="L105" s="94"/>
      <c r="M105" s="94"/>
      <c r="N105" s="94"/>
      <c r="O105" s="94"/>
    </row>
    <row r="106" spans="1:15" s="106" customFormat="1" hidden="1">
      <c r="A106" s="222"/>
      <c r="B106" s="219"/>
      <c r="C106" s="223"/>
      <c r="D106" s="227"/>
      <c r="E106" s="74">
        <f t="shared" si="3"/>
        <v>0</v>
      </c>
      <c r="F106" s="106" t="s">
        <v>178</v>
      </c>
      <c r="G106" s="83"/>
      <c r="H106" s="368"/>
      <c r="I106" s="94"/>
      <c r="J106" s="94"/>
      <c r="K106" s="94"/>
      <c r="L106" s="94"/>
      <c r="M106" s="94"/>
      <c r="N106" s="94"/>
      <c r="O106" s="94"/>
    </row>
    <row r="107" spans="1:15" s="106" customFormat="1" hidden="1">
      <c r="A107" s="222"/>
      <c r="B107" s="219"/>
      <c r="C107" s="223"/>
      <c r="D107" s="227"/>
      <c r="E107" s="74">
        <f t="shared" si="3"/>
        <v>0</v>
      </c>
      <c r="F107" s="106" t="s">
        <v>178</v>
      </c>
      <c r="G107" s="83"/>
      <c r="H107" s="112"/>
      <c r="I107" s="94"/>
      <c r="J107" s="94"/>
      <c r="K107" s="94"/>
      <c r="L107" s="94"/>
      <c r="M107" s="94"/>
      <c r="N107" s="94"/>
      <c r="O107" s="94"/>
    </row>
    <row r="108" spans="1:15" s="106" customFormat="1" hidden="1">
      <c r="A108" s="222"/>
      <c r="B108" s="219"/>
      <c r="C108" s="223"/>
      <c r="D108" s="227"/>
      <c r="E108" s="74">
        <f t="shared" si="3"/>
        <v>0</v>
      </c>
      <c r="F108" s="106" t="s">
        <v>178</v>
      </c>
      <c r="G108" s="83"/>
      <c r="H108" s="368"/>
      <c r="I108" s="94"/>
      <c r="J108" s="94"/>
      <c r="K108" s="94"/>
      <c r="L108" s="94"/>
      <c r="M108" s="94"/>
      <c r="N108" s="94"/>
      <c r="O108" s="94"/>
    </row>
    <row r="109" spans="1:15" s="106" customFormat="1" hidden="1">
      <c r="A109" s="222"/>
      <c r="B109" s="219"/>
      <c r="C109" s="223"/>
      <c r="D109" s="227"/>
      <c r="E109" s="74">
        <f t="shared" si="3"/>
        <v>0</v>
      </c>
      <c r="F109" s="106" t="s">
        <v>178</v>
      </c>
      <c r="G109" s="83"/>
      <c r="H109" s="112"/>
      <c r="I109" s="94"/>
      <c r="J109" s="94"/>
      <c r="K109" s="94"/>
      <c r="L109" s="94"/>
      <c r="M109" s="94"/>
      <c r="N109" s="94"/>
      <c r="O109" s="94"/>
    </row>
    <row r="110" spans="1:15" s="106" customFormat="1" hidden="1">
      <c r="A110" s="222"/>
      <c r="B110" s="219"/>
      <c r="C110" s="223"/>
      <c r="D110" s="227"/>
      <c r="E110" s="74">
        <f t="shared" si="3"/>
        <v>0</v>
      </c>
      <c r="F110" s="106" t="s">
        <v>178</v>
      </c>
      <c r="G110" s="83"/>
      <c r="H110" s="368"/>
      <c r="I110" s="94"/>
      <c r="J110" s="94"/>
      <c r="K110" s="94"/>
      <c r="L110" s="94"/>
      <c r="M110" s="94"/>
      <c r="N110" s="94"/>
      <c r="O110" s="94"/>
    </row>
    <row r="111" spans="1:15" s="106" customFormat="1" hidden="1">
      <c r="A111" s="222"/>
      <c r="B111" s="219"/>
      <c r="C111" s="223"/>
      <c r="D111" s="227"/>
      <c r="E111" s="74">
        <f t="shared" si="3"/>
        <v>0</v>
      </c>
      <c r="F111" s="106" t="s">
        <v>178</v>
      </c>
      <c r="G111" s="83"/>
      <c r="H111" s="112"/>
      <c r="I111" s="94"/>
      <c r="J111" s="94"/>
      <c r="K111" s="94"/>
      <c r="L111" s="94"/>
      <c r="M111" s="94"/>
      <c r="N111" s="94"/>
      <c r="O111" s="94"/>
    </row>
    <row r="112" spans="1:15" s="106" customFormat="1" hidden="1">
      <c r="A112" s="222"/>
      <c r="B112" s="219"/>
      <c r="C112" s="223"/>
      <c r="D112" s="227"/>
      <c r="E112" s="74">
        <f t="shared" si="3"/>
        <v>0</v>
      </c>
      <c r="F112" s="106" t="s">
        <v>178</v>
      </c>
      <c r="G112" s="83"/>
      <c r="H112" s="368"/>
      <c r="I112" s="94"/>
      <c r="J112" s="94"/>
      <c r="K112" s="94"/>
      <c r="L112" s="94"/>
      <c r="M112" s="94"/>
      <c r="N112" s="94"/>
      <c r="O112" s="94"/>
    </row>
    <row r="113" spans="1:15" s="106" customFormat="1" hidden="1">
      <c r="A113" s="222"/>
      <c r="B113" s="219"/>
      <c r="C113" s="223"/>
      <c r="D113" s="227"/>
      <c r="E113" s="74">
        <f t="shared" si="3"/>
        <v>0</v>
      </c>
      <c r="F113" s="106" t="s">
        <v>178</v>
      </c>
      <c r="G113" s="83"/>
      <c r="H113" s="112"/>
      <c r="I113" s="94"/>
      <c r="J113" s="94"/>
      <c r="K113" s="94"/>
      <c r="L113" s="94"/>
      <c r="M113" s="94"/>
      <c r="N113" s="94"/>
      <c r="O113" s="94"/>
    </row>
    <row r="114" spans="1:15" s="106" customFormat="1" hidden="1">
      <c r="A114" s="222"/>
      <c r="B114" s="219"/>
      <c r="C114" s="223"/>
      <c r="D114" s="227"/>
      <c r="E114" s="74">
        <f t="shared" si="3"/>
        <v>0</v>
      </c>
      <c r="F114" s="106" t="s">
        <v>178</v>
      </c>
      <c r="G114" s="83"/>
      <c r="H114" s="368"/>
      <c r="I114" s="94"/>
      <c r="J114" s="94"/>
      <c r="K114" s="94"/>
      <c r="L114" s="94"/>
      <c r="M114" s="94"/>
      <c r="N114" s="94"/>
      <c r="O114" s="94"/>
    </row>
    <row r="115" spans="1:15" s="106" customFormat="1" hidden="1">
      <c r="A115" s="222"/>
      <c r="B115" s="219"/>
      <c r="C115" s="223"/>
      <c r="D115" s="227"/>
      <c r="E115" s="74">
        <f t="shared" si="3"/>
        <v>0</v>
      </c>
      <c r="F115" s="106" t="s">
        <v>178</v>
      </c>
      <c r="G115" s="83"/>
      <c r="H115" s="112"/>
      <c r="I115" s="94"/>
      <c r="J115" s="94"/>
      <c r="K115" s="94"/>
      <c r="L115" s="94"/>
      <c r="M115" s="94"/>
      <c r="N115" s="94"/>
      <c r="O115" s="94"/>
    </row>
    <row r="116" spans="1:15" s="106" customFormat="1" hidden="1">
      <c r="A116" s="222"/>
      <c r="B116" s="219"/>
      <c r="C116" s="223"/>
      <c r="D116" s="227"/>
      <c r="E116" s="74">
        <f t="shared" si="3"/>
        <v>0</v>
      </c>
      <c r="F116" s="106" t="s">
        <v>178</v>
      </c>
      <c r="G116" s="83"/>
      <c r="H116" s="368"/>
      <c r="I116" s="94"/>
      <c r="J116" s="94"/>
      <c r="K116" s="94"/>
      <c r="L116" s="94"/>
      <c r="M116" s="94"/>
      <c r="N116" s="94"/>
      <c r="O116" s="94"/>
    </row>
    <row r="117" spans="1:15" s="106" customFormat="1" hidden="1">
      <c r="A117" s="222"/>
      <c r="B117" s="219"/>
      <c r="C117" s="223"/>
      <c r="D117" s="227"/>
      <c r="E117" s="74">
        <f t="shared" si="3"/>
        <v>0</v>
      </c>
      <c r="F117" s="106" t="s">
        <v>178</v>
      </c>
      <c r="G117" s="83"/>
      <c r="H117" s="112"/>
      <c r="I117" s="94"/>
      <c r="J117" s="94"/>
      <c r="K117" s="94"/>
      <c r="L117" s="94"/>
      <c r="M117" s="94"/>
      <c r="N117" s="94"/>
      <c r="O117" s="94"/>
    </row>
    <row r="118" spans="1:15" s="106" customFormat="1" hidden="1">
      <c r="A118" s="222"/>
      <c r="B118" s="219"/>
      <c r="C118" s="223"/>
      <c r="D118" s="227"/>
      <c r="E118" s="74">
        <f t="shared" si="3"/>
        <v>0</v>
      </c>
      <c r="F118" s="106" t="s">
        <v>178</v>
      </c>
      <c r="G118" s="83"/>
      <c r="H118" s="368"/>
      <c r="I118" s="94"/>
      <c r="J118" s="94"/>
      <c r="K118" s="94"/>
      <c r="L118" s="94"/>
      <c r="M118" s="94"/>
      <c r="N118" s="94"/>
      <c r="O118" s="94"/>
    </row>
    <row r="119" spans="1:15" s="106" customFormat="1" hidden="1">
      <c r="A119" s="222"/>
      <c r="B119" s="219"/>
      <c r="C119" s="223"/>
      <c r="D119" s="227"/>
      <c r="E119" s="74">
        <f t="shared" si="3"/>
        <v>0</v>
      </c>
      <c r="F119" s="106" t="s">
        <v>178</v>
      </c>
      <c r="G119" s="83"/>
      <c r="H119" s="112"/>
      <c r="I119" s="94"/>
      <c r="J119" s="94"/>
      <c r="K119" s="94"/>
      <c r="L119" s="94"/>
      <c r="M119" s="94"/>
      <c r="N119" s="94"/>
      <c r="O119" s="94"/>
    </row>
    <row r="120" spans="1:15" s="106" customFormat="1" hidden="1">
      <c r="A120" s="222"/>
      <c r="B120" s="219"/>
      <c r="C120" s="223"/>
      <c r="D120" s="227"/>
      <c r="E120" s="74">
        <f t="shared" si="3"/>
        <v>0</v>
      </c>
      <c r="F120" s="106" t="s">
        <v>178</v>
      </c>
      <c r="G120" s="83"/>
      <c r="H120" s="368"/>
      <c r="I120" s="94"/>
      <c r="J120" s="94"/>
      <c r="K120" s="94"/>
      <c r="L120" s="94"/>
      <c r="M120" s="94"/>
      <c r="N120" s="94"/>
      <c r="O120" s="94"/>
    </row>
    <row r="121" spans="1:15" s="106" customFormat="1" hidden="1">
      <c r="A121" s="222"/>
      <c r="B121" s="219"/>
      <c r="C121" s="223"/>
      <c r="D121" s="227"/>
      <c r="E121" s="74">
        <f t="shared" si="3"/>
        <v>0</v>
      </c>
      <c r="F121" s="106" t="s">
        <v>178</v>
      </c>
      <c r="G121" s="83"/>
      <c r="H121" s="112"/>
      <c r="I121" s="94"/>
      <c r="J121" s="94"/>
      <c r="K121" s="94"/>
      <c r="L121" s="94"/>
      <c r="M121" s="94"/>
      <c r="N121" s="94"/>
      <c r="O121" s="94"/>
    </row>
    <row r="122" spans="1:15" s="106" customFormat="1" hidden="1">
      <c r="A122" s="222"/>
      <c r="B122" s="219"/>
      <c r="C122" s="223"/>
      <c r="D122" s="227"/>
      <c r="E122" s="74">
        <f t="shared" si="3"/>
        <v>0</v>
      </c>
      <c r="F122" s="106" t="s">
        <v>178</v>
      </c>
      <c r="G122" s="83"/>
      <c r="H122" s="368"/>
      <c r="I122" s="94"/>
      <c r="J122" s="94"/>
      <c r="K122" s="94"/>
      <c r="L122" s="94"/>
      <c r="M122" s="94"/>
      <c r="N122" s="94"/>
      <c r="O122" s="94"/>
    </row>
    <row r="123" spans="1:15" s="106" customFormat="1" hidden="1">
      <c r="A123" s="222"/>
      <c r="B123" s="219"/>
      <c r="C123" s="223"/>
      <c r="D123" s="227"/>
      <c r="E123" s="74">
        <f t="shared" si="3"/>
        <v>0</v>
      </c>
      <c r="F123" s="106" t="s">
        <v>178</v>
      </c>
      <c r="G123" s="83"/>
      <c r="H123" s="112"/>
      <c r="I123" s="94"/>
      <c r="J123" s="94"/>
      <c r="K123" s="94"/>
      <c r="L123" s="94"/>
      <c r="M123" s="94"/>
      <c r="N123" s="94"/>
      <c r="O123" s="94"/>
    </row>
    <row r="124" spans="1:15" s="106" customFormat="1" hidden="1">
      <c r="A124" s="222"/>
      <c r="B124" s="219"/>
      <c r="C124" s="223"/>
      <c r="D124" s="227"/>
      <c r="E124" s="74">
        <f t="shared" si="3"/>
        <v>0</v>
      </c>
      <c r="F124" s="106" t="s">
        <v>178</v>
      </c>
      <c r="G124" s="83"/>
      <c r="H124" s="368"/>
      <c r="I124" s="94"/>
      <c r="J124" s="94"/>
      <c r="K124" s="94"/>
      <c r="L124" s="94"/>
      <c r="M124" s="94"/>
      <c r="N124" s="94"/>
      <c r="O124" s="94"/>
    </row>
    <row r="125" spans="1:15" s="106" customFormat="1" hidden="1">
      <c r="A125" s="222"/>
      <c r="B125" s="219"/>
      <c r="C125" s="223"/>
      <c r="D125" s="227"/>
      <c r="E125" s="74">
        <f t="shared" si="3"/>
        <v>0</v>
      </c>
      <c r="F125" s="106" t="s">
        <v>178</v>
      </c>
      <c r="G125" s="83"/>
      <c r="H125" s="112"/>
      <c r="I125" s="94"/>
      <c r="J125" s="94"/>
      <c r="K125" s="94"/>
      <c r="L125" s="94"/>
      <c r="M125" s="94"/>
      <c r="N125" s="94"/>
      <c r="O125" s="94"/>
    </row>
    <row r="126" spans="1:15" s="106" customFormat="1" hidden="1">
      <c r="A126" s="222"/>
      <c r="B126" s="219"/>
      <c r="C126" s="223"/>
      <c r="D126" s="227"/>
      <c r="E126" s="74">
        <f t="shared" si="3"/>
        <v>0</v>
      </c>
      <c r="F126" s="106" t="s">
        <v>178</v>
      </c>
      <c r="G126" s="83"/>
      <c r="H126" s="368"/>
      <c r="I126" s="94"/>
      <c r="J126" s="94"/>
      <c r="K126" s="94"/>
      <c r="L126" s="94"/>
      <c r="M126" s="94"/>
      <c r="N126" s="94"/>
      <c r="O126" s="94"/>
    </row>
    <row r="127" spans="1:15" s="106" customFormat="1" hidden="1">
      <c r="A127" s="222"/>
      <c r="B127" s="219"/>
      <c r="C127" s="223"/>
      <c r="D127" s="227"/>
      <c r="E127" s="74">
        <f t="shared" si="3"/>
        <v>0</v>
      </c>
      <c r="F127" s="106" t="s">
        <v>178</v>
      </c>
      <c r="G127" s="83"/>
      <c r="H127" s="112"/>
      <c r="I127" s="94"/>
      <c r="J127" s="94"/>
      <c r="K127" s="94"/>
      <c r="L127" s="94"/>
      <c r="M127" s="94"/>
      <c r="N127" s="94"/>
      <c r="O127" s="94"/>
    </row>
    <row r="128" spans="1:15" s="106" customFormat="1" hidden="1">
      <c r="A128" s="222"/>
      <c r="B128" s="219"/>
      <c r="C128" s="223"/>
      <c r="D128" s="227"/>
      <c r="E128" s="74">
        <f t="shared" si="3"/>
        <v>0</v>
      </c>
      <c r="F128" s="106" t="s">
        <v>178</v>
      </c>
      <c r="G128" s="83"/>
      <c r="H128" s="368"/>
      <c r="I128" s="94"/>
      <c r="J128" s="94"/>
      <c r="K128" s="94"/>
      <c r="L128" s="94"/>
      <c r="M128" s="94"/>
      <c r="N128" s="94"/>
      <c r="O128" s="94"/>
    </row>
    <row r="129" spans="1:15" s="106" customFormat="1" hidden="1">
      <c r="A129" s="222"/>
      <c r="B129" s="219"/>
      <c r="C129" s="223"/>
      <c r="D129" s="227"/>
      <c r="E129" s="74">
        <f t="shared" si="3"/>
        <v>0</v>
      </c>
      <c r="F129" s="106" t="s">
        <v>178</v>
      </c>
      <c r="G129" s="83"/>
      <c r="H129" s="112"/>
      <c r="I129" s="94"/>
      <c r="J129" s="94"/>
      <c r="K129" s="94"/>
      <c r="L129" s="94"/>
      <c r="M129" s="94"/>
      <c r="N129" s="94"/>
      <c r="O129" s="94"/>
    </row>
    <row r="130" spans="1:15" s="106" customFormat="1" hidden="1">
      <c r="A130" s="222"/>
      <c r="B130" s="219"/>
      <c r="C130" s="223"/>
      <c r="D130" s="227"/>
      <c r="E130" s="74">
        <f t="shared" si="3"/>
        <v>0</v>
      </c>
      <c r="F130" s="106" t="s">
        <v>178</v>
      </c>
      <c r="G130" s="83"/>
      <c r="H130" s="368"/>
      <c r="I130" s="94"/>
      <c r="J130" s="94"/>
      <c r="K130" s="94"/>
      <c r="L130" s="94"/>
      <c r="M130" s="94"/>
      <c r="N130" s="94"/>
      <c r="O130" s="94"/>
    </row>
    <row r="131" spans="1:15" s="106" customFormat="1" hidden="1">
      <c r="A131" s="222"/>
      <c r="B131" s="219"/>
      <c r="C131" s="223"/>
      <c r="D131" s="227"/>
      <c r="E131" s="74">
        <f t="shared" si="3"/>
        <v>0</v>
      </c>
      <c r="F131" s="106" t="s">
        <v>178</v>
      </c>
      <c r="G131" s="83"/>
      <c r="H131" s="112"/>
      <c r="I131" s="94"/>
      <c r="J131" s="94"/>
      <c r="K131" s="94"/>
      <c r="L131" s="94"/>
      <c r="M131" s="94"/>
      <c r="N131" s="94"/>
      <c r="O131" s="94"/>
    </row>
    <row r="132" spans="1:15" s="106" customFormat="1" hidden="1">
      <c r="A132" s="222"/>
      <c r="B132" s="219"/>
      <c r="C132" s="223"/>
      <c r="D132" s="227"/>
      <c r="E132" s="74">
        <f t="shared" si="3"/>
        <v>0</v>
      </c>
      <c r="F132" s="106" t="s">
        <v>178</v>
      </c>
      <c r="G132" s="83"/>
      <c r="H132" s="368"/>
      <c r="I132" s="94"/>
      <c r="J132" s="94"/>
      <c r="K132" s="94"/>
      <c r="L132" s="94"/>
      <c r="M132" s="94"/>
      <c r="N132" s="94"/>
      <c r="O132" s="94"/>
    </row>
    <row r="133" spans="1:15" s="106" customFormat="1" hidden="1">
      <c r="A133" s="222"/>
      <c r="B133" s="219"/>
      <c r="C133" s="223"/>
      <c r="D133" s="227"/>
      <c r="E133" s="74">
        <f t="shared" ref="E133:E134" si="4">ROUND(C133*D133,2)</f>
        <v>0</v>
      </c>
      <c r="F133" s="106" t="s">
        <v>178</v>
      </c>
      <c r="G133" s="83"/>
      <c r="H133" s="112"/>
      <c r="I133" s="94"/>
      <c r="J133" s="94"/>
      <c r="K133" s="94"/>
      <c r="L133" s="94"/>
      <c r="M133" s="94"/>
      <c r="N133" s="94"/>
      <c r="O133" s="94"/>
    </row>
    <row r="134" spans="1:15" s="106" customFormat="1">
      <c r="A134" s="219"/>
      <c r="B134" s="219"/>
      <c r="C134" s="223"/>
      <c r="D134" s="227"/>
      <c r="E134" s="246">
        <f t="shared" si="4"/>
        <v>0</v>
      </c>
      <c r="F134" s="106" t="s">
        <v>178</v>
      </c>
      <c r="G134" s="83"/>
      <c r="H134" s="83"/>
      <c r="I134" s="94"/>
      <c r="J134" s="94"/>
      <c r="K134" s="94"/>
      <c r="L134" s="94"/>
      <c r="M134" s="94"/>
      <c r="N134" s="94"/>
      <c r="O134" s="94"/>
    </row>
    <row r="135" spans="1:15" s="106" customFormat="1">
      <c r="A135" s="219"/>
      <c r="B135" s="219"/>
      <c r="C135" s="91"/>
      <c r="D135" s="186" t="s">
        <v>194</v>
      </c>
      <c r="E135" s="260">
        <f>ROUND(SUBTOTAL(109,E5:E134),2)</f>
        <v>0</v>
      </c>
      <c r="F135" s="106" t="s">
        <v>178</v>
      </c>
      <c r="G135" s="113"/>
      <c r="H135" s="109" t="s">
        <v>195</v>
      </c>
      <c r="I135" s="368"/>
      <c r="J135" s="94"/>
      <c r="K135" s="94"/>
      <c r="L135" s="94"/>
      <c r="M135" s="94"/>
      <c r="N135" s="94"/>
      <c r="O135" s="94"/>
    </row>
    <row r="136" spans="1:15" s="106" customFormat="1">
      <c r="A136" s="219"/>
      <c r="B136" s="219"/>
      <c r="C136" s="94"/>
      <c r="D136" s="94"/>
      <c r="E136" s="255"/>
      <c r="F136" s="106" t="s">
        <v>181</v>
      </c>
      <c r="G136" s="94"/>
      <c r="H136" s="112"/>
      <c r="I136" s="94"/>
      <c r="J136" s="94"/>
      <c r="K136" s="94"/>
      <c r="L136" s="94"/>
      <c r="M136" s="94"/>
      <c r="N136" s="94"/>
      <c r="O136" s="94"/>
    </row>
    <row r="137" spans="1:15" s="106" customFormat="1">
      <c r="A137" s="219"/>
      <c r="B137" s="219"/>
      <c r="C137" s="223"/>
      <c r="D137" s="227"/>
      <c r="E137" s="74">
        <f t="shared" ref="E137:E168" si="5">ROUND(C137*D137,2)</f>
        <v>0</v>
      </c>
      <c r="F137" s="106" t="s">
        <v>181</v>
      </c>
      <c r="G137" s="94"/>
      <c r="H137" s="112"/>
      <c r="I137" s="94"/>
      <c r="J137" s="94"/>
      <c r="K137" s="94"/>
      <c r="L137" s="94"/>
      <c r="M137" s="94"/>
      <c r="N137" s="94"/>
      <c r="O137" s="94"/>
    </row>
    <row r="138" spans="1:15" s="106" customFormat="1">
      <c r="A138" s="222"/>
      <c r="B138" s="219"/>
      <c r="C138" s="223"/>
      <c r="D138" s="227"/>
      <c r="E138" s="74">
        <f t="shared" si="5"/>
        <v>0</v>
      </c>
      <c r="F138" s="106" t="s">
        <v>181</v>
      </c>
      <c r="G138" s="83"/>
      <c r="H138" s="368"/>
      <c r="I138" s="94"/>
      <c r="J138" s="94"/>
      <c r="K138" s="94"/>
      <c r="L138" s="94"/>
      <c r="M138" s="94"/>
      <c r="N138" s="94"/>
      <c r="O138" s="94"/>
    </row>
    <row r="139" spans="1:15" s="106" customFormat="1">
      <c r="A139" s="222"/>
      <c r="B139" s="219"/>
      <c r="C139" s="223"/>
      <c r="D139" s="227"/>
      <c r="E139" s="74">
        <f t="shared" si="5"/>
        <v>0</v>
      </c>
      <c r="F139" s="106" t="s">
        <v>181</v>
      </c>
      <c r="G139" s="83"/>
      <c r="H139" s="112"/>
      <c r="I139" s="94"/>
      <c r="J139" s="94"/>
      <c r="K139" s="94"/>
      <c r="L139" s="94"/>
      <c r="M139" s="94"/>
      <c r="N139" s="94"/>
      <c r="O139" s="94"/>
    </row>
    <row r="140" spans="1:15" s="106" customFormat="1" hidden="1">
      <c r="A140" s="222"/>
      <c r="B140" s="219"/>
      <c r="C140" s="223"/>
      <c r="D140" s="227"/>
      <c r="E140" s="74">
        <f t="shared" si="5"/>
        <v>0</v>
      </c>
      <c r="F140" s="106" t="s">
        <v>181</v>
      </c>
      <c r="G140" s="83"/>
      <c r="H140" s="368"/>
      <c r="I140" s="94"/>
      <c r="J140" s="94"/>
      <c r="K140" s="94"/>
      <c r="L140" s="94"/>
      <c r="M140" s="94"/>
      <c r="N140" s="94"/>
      <c r="O140" s="94"/>
    </row>
    <row r="141" spans="1:15" s="106" customFormat="1" hidden="1">
      <c r="A141" s="222"/>
      <c r="B141" s="219"/>
      <c r="C141" s="223"/>
      <c r="D141" s="227"/>
      <c r="E141" s="74">
        <f t="shared" si="5"/>
        <v>0</v>
      </c>
      <c r="F141" s="106" t="s">
        <v>181</v>
      </c>
      <c r="G141" s="83"/>
      <c r="H141" s="112"/>
      <c r="I141" s="94"/>
      <c r="J141" s="94"/>
      <c r="K141" s="94"/>
      <c r="L141" s="94"/>
      <c r="M141" s="94"/>
      <c r="N141" s="94"/>
      <c r="O141" s="94"/>
    </row>
    <row r="142" spans="1:15" s="106" customFormat="1" hidden="1">
      <c r="A142" s="222"/>
      <c r="B142" s="219"/>
      <c r="C142" s="223"/>
      <c r="D142" s="227"/>
      <c r="E142" s="74">
        <f t="shared" si="5"/>
        <v>0</v>
      </c>
      <c r="F142" s="106" t="s">
        <v>181</v>
      </c>
      <c r="G142" s="83"/>
      <c r="H142" s="368"/>
      <c r="I142" s="94"/>
      <c r="J142" s="94"/>
      <c r="K142" s="94"/>
      <c r="L142" s="94"/>
      <c r="M142" s="94"/>
      <c r="N142" s="94"/>
      <c r="O142" s="94"/>
    </row>
    <row r="143" spans="1:15" s="106" customFormat="1" hidden="1">
      <c r="A143" s="222"/>
      <c r="B143" s="219"/>
      <c r="C143" s="223"/>
      <c r="D143" s="227"/>
      <c r="E143" s="74">
        <f t="shared" si="5"/>
        <v>0</v>
      </c>
      <c r="F143" s="106" t="s">
        <v>181</v>
      </c>
      <c r="G143" s="83"/>
      <c r="H143" s="112"/>
      <c r="I143" s="94"/>
      <c r="J143" s="94"/>
      <c r="K143" s="94"/>
      <c r="L143" s="94"/>
      <c r="M143" s="94"/>
      <c r="N143" s="94"/>
      <c r="O143" s="94"/>
    </row>
    <row r="144" spans="1:15" s="106" customFormat="1" hidden="1">
      <c r="A144" s="222"/>
      <c r="B144" s="219"/>
      <c r="C144" s="223"/>
      <c r="D144" s="227"/>
      <c r="E144" s="74">
        <f t="shared" si="5"/>
        <v>0</v>
      </c>
      <c r="F144" s="106" t="s">
        <v>181</v>
      </c>
      <c r="G144" s="83"/>
      <c r="H144" s="368"/>
      <c r="I144" s="94"/>
      <c r="J144" s="94"/>
      <c r="K144" s="94"/>
      <c r="L144" s="94"/>
      <c r="M144" s="94"/>
      <c r="N144" s="94"/>
      <c r="O144" s="94"/>
    </row>
    <row r="145" spans="1:15" s="106" customFormat="1" hidden="1">
      <c r="A145" s="222"/>
      <c r="B145" s="219"/>
      <c r="C145" s="223"/>
      <c r="D145" s="227"/>
      <c r="E145" s="74">
        <f t="shared" si="5"/>
        <v>0</v>
      </c>
      <c r="F145" s="106" t="s">
        <v>181</v>
      </c>
      <c r="G145" s="83"/>
      <c r="H145" s="112"/>
      <c r="I145" s="94"/>
      <c r="J145" s="94"/>
      <c r="K145" s="94"/>
      <c r="L145" s="94"/>
      <c r="M145" s="94"/>
      <c r="N145" s="94"/>
      <c r="O145" s="94"/>
    </row>
    <row r="146" spans="1:15" s="106" customFormat="1" hidden="1">
      <c r="A146" s="222"/>
      <c r="B146" s="219"/>
      <c r="C146" s="223"/>
      <c r="D146" s="227"/>
      <c r="E146" s="74">
        <f t="shared" si="5"/>
        <v>0</v>
      </c>
      <c r="F146" s="106" t="s">
        <v>181</v>
      </c>
      <c r="G146" s="83"/>
      <c r="H146" s="368"/>
      <c r="I146" s="94"/>
      <c r="J146" s="94"/>
      <c r="K146" s="94"/>
      <c r="L146" s="94"/>
      <c r="M146" s="94"/>
      <c r="N146" s="94"/>
      <c r="O146" s="94"/>
    </row>
    <row r="147" spans="1:15" s="106" customFormat="1" hidden="1">
      <c r="A147" s="222"/>
      <c r="B147" s="219"/>
      <c r="C147" s="223"/>
      <c r="D147" s="227"/>
      <c r="E147" s="74">
        <f t="shared" si="5"/>
        <v>0</v>
      </c>
      <c r="F147" s="106" t="s">
        <v>181</v>
      </c>
      <c r="G147" s="83"/>
      <c r="H147" s="112"/>
      <c r="I147" s="94"/>
      <c r="J147" s="94"/>
      <c r="K147" s="94"/>
      <c r="L147" s="94"/>
      <c r="M147" s="94"/>
      <c r="N147" s="94"/>
      <c r="O147" s="94"/>
    </row>
    <row r="148" spans="1:15" s="106" customFormat="1" hidden="1">
      <c r="A148" s="222"/>
      <c r="B148" s="219"/>
      <c r="C148" s="223"/>
      <c r="D148" s="227"/>
      <c r="E148" s="74">
        <f t="shared" si="5"/>
        <v>0</v>
      </c>
      <c r="F148" s="106" t="s">
        <v>181</v>
      </c>
      <c r="G148" s="83"/>
      <c r="H148" s="368"/>
      <c r="I148" s="94"/>
      <c r="J148" s="94"/>
      <c r="K148" s="94"/>
      <c r="L148" s="94"/>
      <c r="M148" s="94"/>
      <c r="N148" s="94"/>
      <c r="O148" s="94"/>
    </row>
    <row r="149" spans="1:15" s="106" customFormat="1" hidden="1">
      <c r="A149" s="222"/>
      <c r="B149" s="219"/>
      <c r="C149" s="223"/>
      <c r="D149" s="227"/>
      <c r="E149" s="74">
        <f t="shared" si="5"/>
        <v>0</v>
      </c>
      <c r="F149" s="106" t="s">
        <v>181</v>
      </c>
      <c r="G149" s="83"/>
      <c r="H149" s="112"/>
      <c r="I149" s="94"/>
      <c r="J149" s="94"/>
      <c r="K149" s="94"/>
      <c r="L149" s="94"/>
      <c r="M149" s="94"/>
      <c r="N149" s="94"/>
      <c r="O149" s="94"/>
    </row>
    <row r="150" spans="1:15" s="106" customFormat="1" hidden="1">
      <c r="A150" s="222"/>
      <c r="B150" s="219"/>
      <c r="C150" s="223"/>
      <c r="D150" s="227"/>
      <c r="E150" s="74">
        <f t="shared" si="5"/>
        <v>0</v>
      </c>
      <c r="F150" s="106" t="s">
        <v>181</v>
      </c>
      <c r="G150" s="83"/>
      <c r="H150" s="368"/>
      <c r="I150" s="94"/>
      <c r="J150" s="94"/>
      <c r="K150" s="94"/>
      <c r="L150" s="94"/>
      <c r="M150" s="94"/>
      <c r="N150" s="94"/>
      <c r="O150" s="94"/>
    </row>
    <row r="151" spans="1:15" s="106" customFormat="1" hidden="1">
      <c r="A151" s="222"/>
      <c r="B151" s="219"/>
      <c r="C151" s="223"/>
      <c r="D151" s="227"/>
      <c r="E151" s="74">
        <f t="shared" si="5"/>
        <v>0</v>
      </c>
      <c r="F151" s="106" t="s">
        <v>181</v>
      </c>
      <c r="G151" s="83"/>
      <c r="H151" s="112"/>
      <c r="I151" s="94"/>
      <c r="J151" s="94"/>
      <c r="K151" s="94"/>
      <c r="L151" s="94"/>
      <c r="M151" s="94"/>
      <c r="N151" s="94"/>
      <c r="O151" s="94"/>
    </row>
    <row r="152" spans="1:15" s="106" customFormat="1" hidden="1">
      <c r="A152" s="222"/>
      <c r="B152" s="219"/>
      <c r="C152" s="223"/>
      <c r="D152" s="227"/>
      <c r="E152" s="74">
        <f t="shared" si="5"/>
        <v>0</v>
      </c>
      <c r="F152" s="106" t="s">
        <v>181</v>
      </c>
      <c r="G152" s="83"/>
      <c r="H152" s="368"/>
      <c r="I152" s="94"/>
      <c r="J152" s="94"/>
      <c r="K152" s="94"/>
      <c r="L152" s="94"/>
      <c r="M152" s="94"/>
      <c r="N152" s="94"/>
      <c r="O152" s="94"/>
    </row>
    <row r="153" spans="1:15" s="106" customFormat="1" hidden="1">
      <c r="A153" s="222"/>
      <c r="B153" s="219"/>
      <c r="C153" s="223"/>
      <c r="D153" s="227"/>
      <c r="E153" s="74">
        <f t="shared" si="5"/>
        <v>0</v>
      </c>
      <c r="F153" s="106" t="s">
        <v>181</v>
      </c>
      <c r="G153" s="83"/>
      <c r="H153" s="112"/>
      <c r="I153" s="94"/>
      <c r="J153" s="94"/>
      <c r="K153" s="94"/>
      <c r="L153" s="94"/>
      <c r="M153" s="94"/>
      <c r="N153" s="94"/>
      <c r="O153" s="94"/>
    </row>
    <row r="154" spans="1:15" s="106" customFormat="1" hidden="1">
      <c r="A154" s="222"/>
      <c r="B154" s="219"/>
      <c r="C154" s="223"/>
      <c r="D154" s="227"/>
      <c r="E154" s="74">
        <f t="shared" si="5"/>
        <v>0</v>
      </c>
      <c r="F154" s="106" t="s">
        <v>181</v>
      </c>
      <c r="G154" s="83"/>
      <c r="H154" s="368"/>
      <c r="I154" s="94"/>
      <c r="J154" s="94"/>
      <c r="K154" s="94"/>
      <c r="L154" s="94"/>
      <c r="M154" s="94"/>
      <c r="N154" s="94"/>
      <c r="O154" s="94"/>
    </row>
    <row r="155" spans="1:15" s="106" customFormat="1" hidden="1">
      <c r="A155" s="222"/>
      <c r="B155" s="219"/>
      <c r="C155" s="223"/>
      <c r="D155" s="227"/>
      <c r="E155" s="74">
        <f t="shared" si="5"/>
        <v>0</v>
      </c>
      <c r="F155" s="106" t="s">
        <v>181</v>
      </c>
      <c r="G155" s="83"/>
      <c r="H155" s="112"/>
      <c r="I155" s="94"/>
      <c r="J155" s="94"/>
      <c r="K155" s="94"/>
      <c r="L155" s="94"/>
      <c r="M155" s="94"/>
      <c r="N155" s="94"/>
      <c r="O155" s="94"/>
    </row>
    <row r="156" spans="1:15" s="106" customFormat="1" hidden="1">
      <c r="A156" s="222"/>
      <c r="B156" s="219"/>
      <c r="C156" s="223"/>
      <c r="D156" s="227"/>
      <c r="E156" s="74">
        <f t="shared" si="5"/>
        <v>0</v>
      </c>
      <c r="F156" s="106" t="s">
        <v>181</v>
      </c>
      <c r="G156" s="83"/>
      <c r="H156" s="368"/>
      <c r="I156" s="94"/>
      <c r="J156" s="94"/>
      <c r="K156" s="94"/>
      <c r="L156" s="94"/>
      <c r="M156" s="94"/>
      <c r="N156" s="94"/>
      <c r="O156" s="94"/>
    </row>
    <row r="157" spans="1:15" s="106" customFormat="1" hidden="1">
      <c r="A157" s="222"/>
      <c r="B157" s="219"/>
      <c r="C157" s="223"/>
      <c r="D157" s="227"/>
      <c r="E157" s="74">
        <f t="shared" si="5"/>
        <v>0</v>
      </c>
      <c r="F157" s="106" t="s">
        <v>181</v>
      </c>
      <c r="G157" s="83"/>
      <c r="H157" s="112"/>
      <c r="I157" s="94"/>
      <c r="J157" s="94"/>
      <c r="K157" s="94"/>
      <c r="L157" s="94"/>
      <c r="M157" s="94"/>
      <c r="N157" s="94"/>
      <c r="O157" s="94"/>
    </row>
    <row r="158" spans="1:15" s="106" customFormat="1" hidden="1">
      <c r="A158" s="222"/>
      <c r="B158" s="219"/>
      <c r="C158" s="223"/>
      <c r="D158" s="227"/>
      <c r="E158" s="74">
        <f t="shared" si="5"/>
        <v>0</v>
      </c>
      <c r="F158" s="106" t="s">
        <v>181</v>
      </c>
      <c r="G158" s="83"/>
      <c r="H158" s="368"/>
      <c r="I158" s="94"/>
      <c r="J158" s="94"/>
      <c r="K158" s="94"/>
      <c r="L158" s="94"/>
      <c r="M158" s="94"/>
      <c r="N158" s="94"/>
      <c r="O158" s="94"/>
    </row>
    <row r="159" spans="1:15" s="106" customFormat="1" hidden="1">
      <c r="A159" s="222"/>
      <c r="B159" s="219"/>
      <c r="C159" s="223"/>
      <c r="D159" s="227"/>
      <c r="E159" s="74">
        <f t="shared" si="5"/>
        <v>0</v>
      </c>
      <c r="F159" s="106" t="s">
        <v>181</v>
      </c>
      <c r="G159" s="83"/>
      <c r="H159" s="112"/>
      <c r="I159" s="94"/>
      <c r="J159" s="94"/>
      <c r="K159" s="94"/>
      <c r="L159" s="94"/>
      <c r="M159" s="94"/>
      <c r="N159" s="94"/>
      <c r="O159" s="94"/>
    </row>
    <row r="160" spans="1:15" s="106" customFormat="1" hidden="1">
      <c r="A160" s="222"/>
      <c r="B160" s="219"/>
      <c r="C160" s="223"/>
      <c r="D160" s="227"/>
      <c r="E160" s="74">
        <f t="shared" si="5"/>
        <v>0</v>
      </c>
      <c r="F160" s="106" t="s">
        <v>181</v>
      </c>
      <c r="G160" s="83"/>
      <c r="H160" s="368"/>
      <c r="I160" s="94"/>
      <c r="J160" s="94"/>
      <c r="K160" s="94"/>
      <c r="L160" s="94"/>
      <c r="M160" s="94"/>
      <c r="N160" s="94"/>
      <c r="O160" s="94"/>
    </row>
    <row r="161" spans="1:15" s="106" customFormat="1" hidden="1">
      <c r="A161" s="222"/>
      <c r="B161" s="219"/>
      <c r="C161" s="223"/>
      <c r="D161" s="227"/>
      <c r="E161" s="74">
        <f t="shared" si="5"/>
        <v>0</v>
      </c>
      <c r="F161" s="106" t="s">
        <v>181</v>
      </c>
      <c r="G161" s="83"/>
      <c r="H161" s="112"/>
      <c r="I161" s="94"/>
      <c r="J161" s="94"/>
      <c r="K161" s="94"/>
      <c r="L161" s="94"/>
      <c r="M161" s="94"/>
      <c r="N161" s="94"/>
      <c r="O161" s="94"/>
    </row>
    <row r="162" spans="1:15" s="106" customFormat="1" hidden="1">
      <c r="A162" s="222"/>
      <c r="B162" s="219"/>
      <c r="C162" s="223"/>
      <c r="D162" s="227"/>
      <c r="E162" s="74">
        <f t="shared" si="5"/>
        <v>0</v>
      </c>
      <c r="F162" s="106" t="s">
        <v>181</v>
      </c>
      <c r="G162" s="83"/>
      <c r="H162" s="368"/>
      <c r="I162" s="94"/>
      <c r="J162" s="94"/>
      <c r="K162" s="94"/>
      <c r="L162" s="94"/>
      <c r="M162" s="94"/>
      <c r="N162" s="94"/>
      <c r="O162" s="94"/>
    </row>
    <row r="163" spans="1:15" s="106" customFormat="1" hidden="1">
      <c r="A163" s="222"/>
      <c r="B163" s="219"/>
      <c r="C163" s="223"/>
      <c r="D163" s="227"/>
      <c r="E163" s="74">
        <f t="shared" si="5"/>
        <v>0</v>
      </c>
      <c r="F163" s="106" t="s">
        <v>181</v>
      </c>
      <c r="G163" s="83"/>
      <c r="H163" s="112"/>
      <c r="I163" s="94"/>
      <c r="J163" s="94"/>
      <c r="K163" s="94"/>
      <c r="L163" s="94"/>
      <c r="M163" s="94"/>
      <c r="N163" s="94"/>
      <c r="O163" s="94"/>
    </row>
    <row r="164" spans="1:15" s="106" customFormat="1" hidden="1">
      <c r="A164" s="222"/>
      <c r="B164" s="219"/>
      <c r="C164" s="223"/>
      <c r="D164" s="227"/>
      <c r="E164" s="74">
        <f t="shared" si="5"/>
        <v>0</v>
      </c>
      <c r="F164" s="106" t="s">
        <v>181</v>
      </c>
      <c r="G164" s="83"/>
      <c r="H164" s="368"/>
      <c r="I164" s="94"/>
      <c r="J164" s="94"/>
      <c r="K164" s="94"/>
      <c r="L164" s="94"/>
      <c r="M164" s="94"/>
      <c r="N164" s="94"/>
      <c r="O164" s="94"/>
    </row>
    <row r="165" spans="1:15" s="106" customFormat="1" hidden="1">
      <c r="A165" s="222"/>
      <c r="B165" s="219"/>
      <c r="C165" s="223"/>
      <c r="D165" s="227"/>
      <c r="E165" s="74">
        <f t="shared" si="5"/>
        <v>0</v>
      </c>
      <c r="F165" s="106" t="s">
        <v>181</v>
      </c>
      <c r="G165" s="83"/>
      <c r="H165" s="112"/>
      <c r="I165" s="94"/>
      <c r="J165" s="94"/>
      <c r="K165" s="94"/>
      <c r="L165" s="94"/>
      <c r="M165" s="94"/>
      <c r="N165" s="94"/>
      <c r="O165" s="94"/>
    </row>
    <row r="166" spans="1:15" s="106" customFormat="1" hidden="1">
      <c r="A166" s="222"/>
      <c r="B166" s="219"/>
      <c r="C166" s="223"/>
      <c r="D166" s="227"/>
      <c r="E166" s="74">
        <f t="shared" si="5"/>
        <v>0</v>
      </c>
      <c r="F166" s="106" t="s">
        <v>181</v>
      </c>
      <c r="G166" s="83"/>
      <c r="H166" s="368"/>
      <c r="I166" s="94"/>
      <c r="J166" s="94"/>
      <c r="K166" s="94"/>
      <c r="L166" s="94"/>
      <c r="M166" s="94"/>
      <c r="N166" s="94"/>
      <c r="O166" s="94"/>
    </row>
    <row r="167" spans="1:15" s="106" customFormat="1" hidden="1">
      <c r="A167" s="222"/>
      <c r="B167" s="219"/>
      <c r="C167" s="223"/>
      <c r="D167" s="227"/>
      <c r="E167" s="74">
        <f t="shared" si="5"/>
        <v>0</v>
      </c>
      <c r="F167" s="106" t="s">
        <v>181</v>
      </c>
      <c r="G167" s="83"/>
      <c r="H167" s="112"/>
      <c r="I167" s="94"/>
      <c r="J167" s="94"/>
      <c r="K167" s="94"/>
      <c r="L167" s="94"/>
      <c r="M167" s="94"/>
      <c r="N167" s="94"/>
      <c r="O167" s="94"/>
    </row>
    <row r="168" spans="1:15" s="106" customFormat="1" hidden="1">
      <c r="A168" s="222"/>
      <c r="B168" s="219"/>
      <c r="C168" s="223"/>
      <c r="D168" s="227"/>
      <c r="E168" s="74">
        <f t="shared" si="5"/>
        <v>0</v>
      </c>
      <c r="F168" s="106" t="s">
        <v>181</v>
      </c>
      <c r="G168" s="83"/>
      <c r="H168" s="368"/>
      <c r="I168" s="94"/>
      <c r="J168" s="94"/>
      <c r="K168" s="94"/>
      <c r="L168" s="94"/>
      <c r="M168" s="94"/>
      <c r="N168" s="94"/>
      <c r="O168" s="94"/>
    </row>
    <row r="169" spans="1:15" s="106" customFormat="1" hidden="1">
      <c r="A169" s="222"/>
      <c r="B169" s="219"/>
      <c r="C169" s="223"/>
      <c r="D169" s="227"/>
      <c r="E169" s="74">
        <f t="shared" ref="E169:E200" si="6">ROUND(C169*D169,2)</f>
        <v>0</v>
      </c>
      <c r="F169" s="106" t="s">
        <v>181</v>
      </c>
      <c r="G169" s="83"/>
      <c r="H169" s="112"/>
      <c r="I169" s="94"/>
      <c r="J169" s="94"/>
      <c r="K169" s="94"/>
      <c r="L169" s="94"/>
      <c r="M169" s="94"/>
      <c r="N169" s="94"/>
      <c r="O169" s="94"/>
    </row>
    <row r="170" spans="1:15" s="106" customFormat="1" hidden="1">
      <c r="A170" s="222"/>
      <c r="B170" s="219"/>
      <c r="C170" s="223"/>
      <c r="D170" s="227"/>
      <c r="E170" s="74">
        <f t="shared" si="6"/>
        <v>0</v>
      </c>
      <c r="F170" s="106" t="s">
        <v>181</v>
      </c>
      <c r="G170" s="83"/>
      <c r="H170" s="368"/>
      <c r="I170" s="94"/>
      <c r="J170" s="94"/>
      <c r="K170" s="94"/>
      <c r="L170" s="94"/>
      <c r="M170" s="94"/>
      <c r="N170" s="94"/>
      <c r="O170" s="94"/>
    </row>
    <row r="171" spans="1:15" s="106" customFormat="1" hidden="1">
      <c r="A171" s="222"/>
      <c r="B171" s="219"/>
      <c r="C171" s="223"/>
      <c r="D171" s="227"/>
      <c r="E171" s="74">
        <f t="shared" si="6"/>
        <v>0</v>
      </c>
      <c r="F171" s="106" t="s">
        <v>181</v>
      </c>
      <c r="G171" s="83"/>
      <c r="H171" s="112"/>
      <c r="I171" s="94"/>
      <c r="J171" s="94"/>
      <c r="K171" s="94"/>
      <c r="L171" s="94"/>
      <c r="M171" s="94"/>
      <c r="N171" s="94"/>
      <c r="O171" s="94"/>
    </row>
    <row r="172" spans="1:15" s="106" customFormat="1" hidden="1">
      <c r="A172" s="222"/>
      <c r="B172" s="219"/>
      <c r="C172" s="223"/>
      <c r="D172" s="227"/>
      <c r="E172" s="74">
        <f t="shared" si="6"/>
        <v>0</v>
      </c>
      <c r="F172" s="106" t="s">
        <v>181</v>
      </c>
      <c r="G172" s="83"/>
      <c r="H172" s="368"/>
      <c r="I172" s="94"/>
      <c r="J172" s="94"/>
      <c r="K172" s="94"/>
      <c r="L172" s="94"/>
      <c r="M172" s="94"/>
      <c r="N172" s="94"/>
      <c r="O172" s="94"/>
    </row>
    <row r="173" spans="1:15" s="106" customFormat="1" hidden="1">
      <c r="A173" s="222"/>
      <c r="B173" s="219"/>
      <c r="C173" s="223"/>
      <c r="D173" s="227"/>
      <c r="E173" s="74">
        <f t="shared" si="6"/>
        <v>0</v>
      </c>
      <c r="F173" s="106" t="s">
        <v>181</v>
      </c>
      <c r="G173" s="83"/>
      <c r="H173" s="112"/>
      <c r="I173" s="94"/>
      <c r="J173" s="94"/>
      <c r="K173" s="94"/>
      <c r="L173" s="94"/>
      <c r="M173" s="94"/>
      <c r="N173" s="94"/>
      <c r="O173" s="94"/>
    </row>
    <row r="174" spans="1:15" s="106" customFormat="1" hidden="1">
      <c r="A174" s="222"/>
      <c r="B174" s="219"/>
      <c r="C174" s="223"/>
      <c r="D174" s="227"/>
      <c r="E174" s="74">
        <f t="shared" si="6"/>
        <v>0</v>
      </c>
      <c r="F174" s="106" t="s">
        <v>181</v>
      </c>
      <c r="G174" s="83"/>
      <c r="H174" s="368"/>
      <c r="I174" s="94"/>
      <c r="J174" s="94"/>
      <c r="K174" s="94"/>
      <c r="L174" s="94"/>
      <c r="M174" s="94"/>
      <c r="N174" s="94"/>
      <c r="O174" s="94"/>
    </row>
    <row r="175" spans="1:15" s="106" customFormat="1" hidden="1">
      <c r="A175" s="222"/>
      <c r="B175" s="219"/>
      <c r="C175" s="223"/>
      <c r="D175" s="227"/>
      <c r="E175" s="74">
        <f t="shared" si="6"/>
        <v>0</v>
      </c>
      <c r="F175" s="106" t="s">
        <v>181</v>
      </c>
      <c r="G175" s="83"/>
      <c r="H175" s="112"/>
      <c r="I175" s="94"/>
      <c r="J175" s="94"/>
      <c r="K175" s="94"/>
      <c r="L175" s="94"/>
      <c r="M175" s="94"/>
      <c r="N175" s="94"/>
      <c r="O175" s="94"/>
    </row>
    <row r="176" spans="1:15" s="106" customFormat="1" hidden="1">
      <c r="A176" s="222"/>
      <c r="B176" s="219"/>
      <c r="C176" s="223"/>
      <c r="D176" s="227"/>
      <c r="E176" s="74">
        <f t="shared" si="6"/>
        <v>0</v>
      </c>
      <c r="F176" s="106" t="s">
        <v>181</v>
      </c>
      <c r="G176" s="83"/>
      <c r="H176" s="368"/>
      <c r="I176" s="94"/>
      <c r="J176" s="94"/>
      <c r="K176" s="94"/>
      <c r="L176" s="94"/>
      <c r="M176" s="94"/>
      <c r="N176" s="94"/>
      <c r="O176" s="94"/>
    </row>
    <row r="177" spans="1:15" s="106" customFormat="1" hidden="1">
      <c r="A177" s="222"/>
      <c r="B177" s="219"/>
      <c r="C177" s="223"/>
      <c r="D177" s="227"/>
      <c r="E177" s="74">
        <f t="shared" si="6"/>
        <v>0</v>
      </c>
      <c r="F177" s="106" t="s">
        <v>181</v>
      </c>
      <c r="G177" s="83"/>
      <c r="H177" s="112"/>
      <c r="I177" s="94"/>
      <c r="J177" s="94"/>
      <c r="K177" s="94"/>
      <c r="L177" s="94"/>
      <c r="M177" s="94"/>
      <c r="N177" s="94"/>
      <c r="O177" s="94"/>
    </row>
    <row r="178" spans="1:15" s="106" customFormat="1" hidden="1">
      <c r="A178" s="222"/>
      <c r="B178" s="219"/>
      <c r="C178" s="223"/>
      <c r="D178" s="227"/>
      <c r="E178" s="74">
        <f t="shared" si="6"/>
        <v>0</v>
      </c>
      <c r="F178" s="106" t="s">
        <v>181</v>
      </c>
      <c r="G178" s="83"/>
      <c r="H178" s="368"/>
      <c r="I178" s="94"/>
      <c r="J178" s="94"/>
      <c r="K178" s="94"/>
      <c r="L178" s="94"/>
      <c r="M178" s="94"/>
      <c r="N178" s="94"/>
      <c r="O178" s="94"/>
    </row>
    <row r="179" spans="1:15" s="106" customFormat="1" hidden="1">
      <c r="A179" s="222"/>
      <c r="B179" s="219"/>
      <c r="C179" s="223"/>
      <c r="D179" s="227"/>
      <c r="E179" s="74">
        <f t="shared" si="6"/>
        <v>0</v>
      </c>
      <c r="F179" s="106" t="s">
        <v>181</v>
      </c>
      <c r="G179" s="83"/>
      <c r="H179" s="112"/>
      <c r="I179" s="94"/>
      <c r="J179" s="94"/>
      <c r="K179" s="94"/>
      <c r="L179" s="94"/>
      <c r="M179" s="94"/>
      <c r="N179" s="94"/>
      <c r="O179" s="94"/>
    </row>
    <row r="180" spans="1:15" s="106" customFormat="1" hidden="1">
      <c r="A180" s="222"/>
      <c r="B180" s="219"/>
      <c r="C180" s="223"/>
      <c r="D180" s="227"/>
      <c r="E180" s="74">
        <f t="shared" si="6"/>
        <v>0</v>
      </c>
      <c r="F180" s="106" t="s">
        <v>181</v>
      </c>
      <c r="G180" s="83"/>
      <c r="H180" s="368"/>
      <c r="I180" s="94"/>
      <c r="J180" s="94"/>
      <c r="K180" s="94"/>
      <c r="L180" s="94"/>
      <c r="M180" s="94"/>
      <c r="N180" s="94"/>
      <c r="O180" s="94"/>
    </row>
    <row r="181" spans="1:15" s="106" customFormat="1" hidden="1">
      <c r="A181" s="222"/>
      <c r="B181" s="219"/>
      <c r="C181" s="223"/>
      <c r="D181" s="227"/>
      <c r="E181" s="74">
        <f t="shared" si="6"/>
        <v>0</v>
      </c>
      <c r="F181" s="106" t="s">
        <v>181</v>
      </c>
      <c r="G181" s="83"/>
      <c r="H181" s="112"/>
      <c r="I181" s="94"/>
      <c r="J181" s="94"/>
      <c r="K181" s="94"/>
      <c r="L181" s="94"/>
      <c r="M181" s="94"/>
      <c r="N181" s="94"/>
      <c r="O181" s="94"/>
    </row>
    <row r="182" spans="1:15" s="106" customFormat="1" hidden="1">
      <c r="A182" s="222"/>
      <c r="B182" s="219"/>
      <c r="C182" s="223"/>
      <c r="D182" s="227"/>
      <c r="E182" s="74">
        <f t="shared" si="6"/>
        <v>0</v>
      </c>
      <c r="F182" s="106" t="s">
        <v>181</v>
      </c>
      <c r="G182" s="83"/>
      <c r="H182" s="368"/>
      <c r="I182" s="94"/>
      <c r="J182" s="94"/>
      <c r="K182" s="94"/>
      <c r="L182" s="94"/>
      <c r="M182" s="94"/>
      <c r="N182" s="94"/>
      <c r="O182" s="94"/>
    </row>
    <row r="183" spans="1:15" s="106" customFormat="1" hidden="1">
      <c r="A183" s="222"/>
      <c r="B183" s="219"/>
      <c r="C183" s="223"/>
      <c r="D183" s="227"/>
      <c r="E183" s="74">
        <f t="shared" si="6"/>
        <v>0</v>
      </c>
      <c r="F183" s="106" t="s">
        <v>181</v>
      </c>
      <c r="G183" s="83"/>
      <c r="H183" s="112"/>
      <c r="I183" s="94"/>
      <c r="J183" s="94"/>
      <c r="K183" s="94"/>
      <c r="L183" s="94"/>
      <c r="M183" s="94"/>
      <c r="N183" s="94"/>
      <c r="O183" s="94"/>
    </row>
    <row r="184" spans="1:15" s="106" customFormat="1" hidden="1">
      <c r="A184" s="222"/>
      <c r="B184" s="219"/>
      <c r="C184" s="223"/>
      <c r="D184" s="227"/>
      <c r="E184" s="74">
        <f t="shared" si="6"/>
        <v>0</v>
      </c>
      <c r="F184" s="106" t="s">
        <v>181</v>
      </c>
      <c r="G184" s="83"/>
      <c r="H184" s="368"/>
      <c r="I184" s="94"/>
      <c r="J184" s="94"/>
      <c r="K184" s="94"/>
      <c r="L184" s="94"/>
      <c r="M184" s="94"/>
      <c r="N184" s="94"/>
      <c r="O184" s="94"/>
    </row>
    <row r="185" spans="1:15" s="106" customFormat="1" hidden="1">
      <c r="A185" s="222"/>
      <c r="B185" s="219"/>
      <c r="C185" s="223"/>
      <c r="D185" s="227"/>
      <c r="E185" s="74">
        <f t="shared" si="6"/>
        <v>0</v>
      </c>
      <c r="F185" s="106" t="s">
        <v>181</v>
      </c>
      <c r="G185" s="83"/>
      <c r="H185" s="112"/>
      <c r="I185" s="94"/>
      <c r="J185" s="94"/>
      <c r="K185" s="94"/>
      <c r="L185" s="94"/>
      <c r="M185" s="94"/>
      <c r="N185" s="94"/>
      <c r="O185" s="94"/>
    </row>
    <row r="186" spans="1:15" s="106" customFormat="1" hidden="1">
      <c r="A186" s="222"/>
      <c r="B186" s="219"/>
      <c r="C186" s="223"/>
      <c r="D186" s="227"/>
      <c r="E186" s="74">
        <f t="shared" si="6"/>
        <v>0</v>
      </c>
      <c r="F186" s="106" t="s">
        <v>181</v>
      </c>
      <c r="G186" s="83"/>
      <c r="H186" s="368"/>
      <c r="I186" s="94"/>
      <c r="J186" s="94"/>
      <c r="K186" s="94"/>
      <c r="L186" s="94"/>
      <c r="M186" s="94"/>
      <c r="N186" s="94"/>
      <c r="O186" s="94"/>
    </row>
    <row r="187" spans="1:15" s="106" customFormat="1" hidden="1">
      <c r="A187" s="222"/>
      <c r="B187" s="219"/>
      <c r="C187" s="223"/>
      <c r="D187" s="227"/>
      <c r="E187" s="74">
        <f t="shared" si="6"/>
        <v>0</v>
      </c>
      <c r="F187" s="106" t="s">
        <v>181</v>
      </c>
      <c r="G187" s="83"/>
      <c r="H187" s="112"/>
      <c r="I187" s="94"/>
      <c r="J187" s="94"/>
      <c r="K187" s="94"/>
      <c r="L187" s="94"/>
      <c r="M187" s="94"/>
      <c r="N187" s="94"/>
      <c r="O187" s="94"/>
    </row>
    <row r="188" spans="1:15" s="106" customFormat="1" hidden="1">
      <c r="A188" s="222"/>
      <c r="B188" s="219"/>
      <c r="C188" s="223"/>
      <c r="D188" s="227"/>
      <c r="E188" s="74">
        <f t="shared" si="6"/>
        <v>0</v>
      </c>
      <c r="F188" s="106" t="s">
        <v>181</v>
      </c>
      <c r="G188" s="83"/>
      <c r="H188" s="368"/>
      <c r="I188" s="94"/>
      <c r="J188" s="94"/>
      <c r="K188" s="94"/>
      <c r="L188" s="94"/>
      <c r="M188" s="94"/>
      <c r="N188" s="94"/>
      <c r="O188" s="94"/>
    </row>
    <row r="189" spans="1:15" s="106" customFormat="1" hidden="1">
      <c r="A189" s="222"/>
      <c r="B189" s="219"/>
      <c r="C189" s="223"/>
      <c r="D189" s="227"/>
      <c r="E189" s="74">
        <f t="shared" si="6"/>
        <v>0</v>
      </c>
      <c r="F189" s="106" t="s">
        <v>181</v>
      </c>
      <c r="G189" s="83"/>
      <c r="H189" s="112"/>
      <c r="I189" s="94"/>
      <c r="J189" s="94"/>
      <c r="K189" s="94"/>
      <c r="L189" s="94"/>
      <c r="M189" s="94"/>
      <c r="N189" s="94"/>
      <c r="O189" s="94"/>
    </row>
    <row r="190" spans="1:15" s="106" customFormat="1" hidden="1">
      <c r="A190" s="222"/>
      <c r="B190" s="219"/>
      <c r="C190" s="223"/>
      <c r="D190" s="227"/>
      <c r="E190" s="74">
        <f t="shared" si="6"/>
        <v>0</v>
      </c>
      <c r="F190" s="106" t="s">
        <v>181</v>
      </c>
      <c r="G190" s="83"/>
      <c r="H190" s="368"/>
      <c r="I190" s="94"/>
      <c r="J190" s="94"/>
      <c r="K190" s="94"/>
      <c r="L190" s="94"/>
      <c r="M190" s="94"/>
      <c r="N190" s="94"/>
      <c r="O190" s="94"/>
    </row>
    <row r="191" spans="1:15" s="106" customFormat="1" hidden="1">
      <c r="A191" s="222"/>
      <c r="B191" s="219"/>
      <c r="C191" s="223"/>
      <c r="D191" s="227"/>
      <c r="E191" s="74">
        <f t="shared" si="6"/>
        <v>0</v>
      </c>
      <c r="F191" s="106" t="s">
        <v>181</v>
      </c>
      <c r="G191" s="83"/>
      <c r="H191" s="112"/>
      <c r="I191" s="94"/>
      <c r="J191" s="94"/>
      <c r="K191" s="94"/>
      <c r="L191" s="94"/>
      <c r="M191" s="94"/>
      <c r="N191" s="94"/>
      <c r="O191" s="94"/>
    </row>
    <row r="192" spans="1:15" s="106" customFormat="1" hidden="1">
      <c r="A192" s="222"/>
      <c r="B192" s="219"/>
      <c r="C192" s="223"/>
      <c r="D192" s="227"/>
      <c r="E192" s="74">
        <f t="shared" si="6"/>
        <v>0</v>
      </c>
      <c r="F192" s="106" t="s">
        <v>181</v>
      </c>
      <c r="G192" s="83"/>
      <c r="H192" s="368"/>
      <c r="I192" s="94"/>
      <c r="J192" s="94"/>
      <c r="K192" s="94"/>
      <c r="L192" s="94"/>
      <c r="M192" s="94"/>
      <c r="N192" s="94"/>
      <c r="O192" s="94"/>
    </row>
    <row r="193" spans="1:15" s="106" customFormat="1" hidden="1">
      <c r="A193" s="222"/>
      <c r="B193" s="219"/>
      <c r="C193" s="223"/>
      <c r="D193" s="227"/>
      <c r="E193" s="74">
        <f t="shared" si="6"/>
        <v>0</v>
      </c>
      <c r="F193" s="106" t="s">
        <v>181</v>
      </c>
      <c r="G193" s="83"/>
      <c r="H193" s="112"/>
      <c r="I193" s="94"/>
      <c r="J193" s="94"/>
      <c r="K193" s="94"/>
      <c r="L193" s="94"/>
      <c r="M193" s="94"/>
      <c r="N193" s="94"/>
      <c r="O193" s="94"/>
    </row>
    <row r="194" spans="1:15" s="106" customFormat="1" hidden="1">
      <c r="A194" s="222"/>
      <c r="B194" s="219"/>
      <c r="C194" s="223"/>
      <c r="D194" s="227"/>
      <c r="E194" s="74">
        <f t="shared" si="6"/>
        <v>0</v>
      </c>
      <c r="F194" s="106" t="s">
        <v>181</v>
      </c>
      <c r="G194" s="83"/>
      <c r="H194" s="368"/>
      <c r="I194" s="94"/>
      <c r="J194" s="94"/>
      <c r="K194" s="94"/>
      <c r="L194" s="94"/>
      <c r="M194" s="94"/>
      <c r="N194" s="94"/>
      <c r="O194" s="94"/>
    </row>
    <row r="195" spans="1:15" s="106" customFormat="1" hidden="1">
      <c r="A195" s="222"/>
      <c r="B195" s="219"/>
      <c r="C195" s="223"/>
      <c r="D195" s="227"/>
      <c r="E195" s="74">
        <f t="shared" si="6"/>
        <v>0</v>
      </c>
      <c r="F195" s="106" t="s">
        <v>181</v>
      </c>
      <c r="G195" s="83"/>
      <c r="H195" s="112"/>
      <c r="I195" s="94"/>
      <c r="J195" s="94"/>
      <c r="K195" s="94"/>
      <c r="L195" s="94"/>
      <c r="M195" s="94"/>
      <c r="N195" s="94"/>
      <c r="O195" s="94"/>
    </row>
    <row r="196" spans="1:15" s="106" customFormat="1" hidden="1">
      <c r="A196" s="222"/>
      <c r="B196" s="219"/>
      <c r="C196" s="223"/>
      <c r="D196" s="227"/>
      <c r="E196" s="74">
        <f t="shared" si="6"/>
        <v>0</v>
      </c>
      <c r="F196" s="106" t="s">
        <v>181</v>
      </c>
      <c r="G196" s="83"/>
      <c r="H196" s="368"/>
      <c r="I196" s="94"/>
      <c r="J196" s="94"/>
      <c r="K196" s="94"/>
      <c r="L196" s="94"/>
      <c r="M196" s="94"/>
      <c r="N196" s="94"/>
      <c r="O196" s="94"/>
    </row>
    <row r="197" spans="1:15" s="106" customFormat="1" hidden="1">
      <c r="A197" s="222"/>
      <c r="B197" s="219"/>
      <c r="C197" s="223"/>
      <c r="D197" s="227"/>
      <c r="E197" s="74">
        <f t="shared" si="6"/>
        <v>0</v>
      </c>
      <c r="F197" s="106" t="s">
        <v>181</v>
      </c>
      <c r="G197" s="83"/>
      <c r="H197" s="112"/>
      <c r="I197" s="94"/>
      <c r="J197" s="94"/>
      <c r="K197" s="94"/>
      <c r="L197" s="94"/>
      <c r="M197" s="94"/>
      <c r="N197" s="94"/>
      <c r="O197" s="94"/>
    </row>
    <row r="198" spans="1:15" s="106" customFormat="1" hidden="1">
      <c r="A198" s="222"/>
      <c r="B198" s="219"/>
      <c r="C198" s="223"/>
      <c r="D198" s="227"/>
      <c r="E198" s="74">
        <f t="shared" si="6"/>
        <v>0</v>
      </c>
      <c r="F198" s="106" t="s">
        <v>181</v>
      </c>
      <c r="G198" s="83"/>
      <c r="H198" s="368"/>
      <c r="I198" s="94"/>
      <c r="J198" s="94"/>
      <c r="K198" s="94"/>
      <c r="L198" s="94"/>
      <c r="M198" s="94"/>
      <c r="N198" s="94"/>
      <c r="O198" s="94"/>
    </row>
    <row r="199" spans="1:15" s="106" customFormat="1" hidden="1">
      <c r="A199" s="222"/>
      <c r="B199" s="219"/>
      <c r="C199" s="223"/>
      <c r="D199" s="227"/>
      <c r="E199" s="74">
        <f t="shared" si="6"/>
        <v>0</v>
      </c>
      <c r="F199" s="106" t="s">
        <v>181</v>
      </c>
      <c r="G199" s="83"/>
      <c r="H199" s="112"/>
      <c r="I199" s="94"/>
      <c r="J199" s="94"/>
      <c r="K199" s="94"/>
      <c r="L199" s="94"/>
      <c r="M199" s="94"/>
      <c r="N199" s="94"/>
      <c r="O199" s="94"/>
    </row>
    <row r="200" spans="1:15" s="106" customFormat="1" hidden="1">
      <c r="A200" s="222"/>
      <c r="B200" s="219"/>
      <c r="C200" s="223"/>
      <c r="D200" s="227"/>
      <c r="E200" s="74">
        <f t="shared" si="6"/>
        <v>0</v>
      </c>
      <c r="F200" s="106" t="s">
        <v>181</v>
      </c>
      <c r="G200" s="83"/>
      <c r="H200" s="368"/>
      <c r="I200" s="94"/>
      <c r="J200" s="94"/>
      <c r="K200" s="94"/>
      <c r="L200" s="94"/>
      <c r="M200" s="94"/>
      <c r="N200" s="94"/>
      <c r="O200" s="94"/>
    </row>
    <row r="201" spans="1:15" s="106" customFormat="1" hidden="1">
      <c r="A201" s="222"/>
      <c r="B201" s="219"/>
      <c r="C201" s="223"/>
      <c r="D201" s="227"/>
      <c r="E201" s="74">
        <f t="shared" ref="E201:E232" si="7">ROUND(C201*D201,2)</f>
        <v>0</v>
      </c>
      <c r="F201" s="106" t="s">
        <v>181</v>
      </c>
      <c r="G201" s="83"/>
      <c r="H201" s="112"/>
      <c r="I201" s="94"/>
      <c r="J201" s="94"/>
      <c r="K201" s="94"/>
      <c r="L201" s="94"/>
      <c r="M201" s="94"/>
      <c r="N201" s="94"/>
      <c r="O201" s="94"/>
    </row>
    <row r="202" spans="1:15" s="106" customFormat="1" hidden="1">
      <c r="A202" s="222"/>
      <c r="B202" s="219"/>
      <c r="C202" s="223"/>
      <c r="D202" s="227"/>
      <c r="E202" s="74">
        <f t="shared" si="7"/>
        <v>0</v>
      </c>
      <c r="F202" s="106" t="s">
        <v>181</v>
      </c>
      <c r="G202" s="83"/>
      <c r="H202" s="368"/>
      <c r="I202" s="94"/>
      <c r="J202" s="94"/>
      <c r="K202" s="94"/>
      <c r="L202" s="94"/>
      <c r="M202" s="94"/>
      <c r="N202" s="94"/>
      <c r="O202" s="94"/>
    </row>
    <row r="203" spans="1:15" s="106" customFormat="1" hidden="1">
      <c r="A203" s="222"/>
      <c r="B203" s="219"/>
      <c r="C203" s="223"/>
      <c r="D203" s="227"/>
      <c r="E203" s="74">
        <f t="shared" si="7"/>
        <v>0</v>
      </c>
      <c r="F203" s="106" t="s">
        <v>181</v>
      </c>
      <c r="G203" s="83"/>
      <c r="H203" s="112"/>
      <c r="I203" s="94"/>
      <c r="J203" s="94"/>
      <c r="K203" s="94"/>
      <c r="L203" s="94"/>
      <c r="M203" s="94"/>
      <c r="N203" s="94"/>
      <c r="O203" s="94"/>
    </row>
    <row r="204" spans="1:15" s="106" customFormat="1" hidden="1">
      <c r="A204" s="222"/>
      <c r="B204" s="219"/>
      <c r="C204" s="223"/>
      <c r="D204" s="227"/>
      <c r="E204" s="74">
        <f t="shared" si="7"/>
        <v>0</v>
      </c>
      <c r="F204" s="106" t="s">
        <v>181</v>
      </c>
      <c r="G204" s="83"/>
      <c r="H204" s="368"/>
      <c r="I204" s="94"/>
      <c r="J204" s="94"/>
      <c r="K204" s="94"/>
      <c r="L204" s="94"/>
      <c r="M204" s="94"/>
      <c r="N204" s="94"/>
      <c r="O204" s="94"/>
    </row>
    <row r="205" spans="1:15" s="106" customFormat="1" hidden="1">
      <c r="A205" s="222"/>
      <c r="B205" s="219"/>
      <c r="C205" s="223"/>
      <c r="D205" s="227"/>
      <c r="E205" s="74">
        <f t="shared" si="7"/>
        <v>0</v>
      </c>
      <c r="F205" s="106" t="s">
        <v>181</v>
      </c>
      <c r="G205" s="83"/>
      <c r="H205" s="112"/>
      <c r="I205" s="94"/>
      <c r="J205" s="94"/>
      <c r="K205" s="94"/>
      <c r="L205" s="94"/>
      <c r="M205" s="94"/>
      <c r="N205" s="94"/>
      <c r="O205" s="94"/>
    </row>
    <row r="206" spans="1:15" s="106" customFormat="1" hidden="1">
      <c r="A206" s="222"/>
      <c r="B206" s="219"/>
      <c r="C206" s="223"/>
      <c r="D206" s="227"/>
      <c r="E206" s="74">
        <f t="shared" si="7"/>
        <v>0</v>
      </c>
      <c r="F206" s="106" t="s">
        <v>181</v>
      </c>
      <c r="G206" s="83"/>
      <c r="H206" s="368"/>
      <c r="I206" s="94"/>
      <c r="J206" s="94"/>
      <c r="K206" s="94"/>
      <c r="L206" s="94"/>
      <c r="M206" s="94"/>
      <c r="N206" s="94"/>
      <c r="O206" s="94"/>
    </row>
    <row r="207" spans="1:15" s="106" customFormat="1" hidden="1">
      <c r="A207" s="222"/>
      <c r="B207" s="219"/>
      <c r="C207" s="223"/>
      <c r="D207" s="227"/>
      <c r="E207" s="74">
        <f t="shared" si="7"/>
        <v>0</v>
      </c>
      <c r="F207" s="106" t="s">
        <v>181</v>
      </c>
      <c r="G207" s="83"/>
      <c r="H207" s="112"/>
      <c r="I207" s="94"/>
      <c r="J207" s="94"/>
      <c r="K207" s="94"/>
      <c r="L207" s="94"/>
      <c r="M207" s="94"/>
      <c r="N207" s="94"/>
      <c r="O207" s="94"/>
    </row>
    <row r="208" spans="1:15" s="106" customFormat="1" hidden="1">
      <c r="A208" s="222"/>
      <c r="B208" s="219"/>
      <c r="C208" s="223"/>
      <c r="D208" s="227"/>
      <c r="E208" s="74">
        <f t="shared" si="7"/>
        <v>0</v>
      </c>
      <c r="F208" s="106" t="s">
        <v>181</v>
      </c>
      <c r="G208" s="83"/>
      <c r="H208" s="368"/>
      <c r="I208" s="94"/>
      <c r="J208" s="94"/>
      <c r="K208" s="94"/>
      <c r="L208" s="94"/>
      <c r="M208" s="94"/>
      <c r="N208" s="94"/>
      <c r="O208" s="94"/>
    </row>
    <row r="209" spans="1:15" s="106" customFormat="1" hidden="1">
      <c r="A209" s="222"/>
      <c r="B209" s="219"/>
      <c r="C209" s="223"/>
      <c r="D209" s="227"/>
      <c r="E209" s="74">
        <f t="shared" si="7"/>
        <v>0</v>
      </c>
      <c r="F209" s="106" t="s">
        <v>181</v>
      </c>
      <c r="G209" s="83"/>
      <c r="H209" s="112"/>
      <c r="I209" s="94"/>
      <c r="J209" s="94"/>
      <c r="K209" s="94"/>
      <c r="L209" s="94"/>
      <c r="M209" s="94"/>
      <c r="N209" s="94"/>
      <c r="O209" s="94"/>
    </row>
    <row r="210" spans="1:15" s="106" customFormat="1" hidden="1">
      <c r="A210" s="222"/>
      <c r="B210" s="219"/>
      <c r="C210" s="223"/>
      <c r="D210" s="227"/>
      <c r="E210" s="74">
        <f t="shared" si="7"/>
        <v>0</v>
      </c>
      <c r="F210" s="106" t="s">
        <v>181</v>
      </c>
      <c r="G210" s="83"/>
      <c r="H210" s="368"/>
      <c r="I210" s="94"/>
      <c r="J210" s="94"/>
      <c r="K210" s="94"/>
      <c r="L210" s="94"/>
      <c r="M210" s="94"/>
      <c r="N210" s="94"/>
      <c r="O210" s="94"/>
    </row>
    <row r="211" spans="1:15" s="106" customFormat="1" hidden="1">
      <c r="A211" s="222"/>
      <c r="B211" s="219"/>
      <c r="C211" s="223"/>
      <c r="D211" s="227"/>
      <c r="E211" s="74">
        <f t="shared" si="7"/>
        <v>0</v>
      </c>
      <c r="F211" s="106" t="s">
        <v>181</v>
      </c>
      <c r="G211" s="83"/>
      <c r="H211" s="112"/>
      <c r="I211" s="94"/>
      <c r="J211" s="94"/>
      <c r="K211" s="94"/>
      <c r="L211" s="94"/>
      <c r="M211" s="94"/>
      <c r="N211" s="94"/>
      <c r="O211" s="94"/>
    </row>
    <row r="212" spans="1:15" s="106" customFormat="1" hidden="1">
      <c r="A212" s="222"/>
      <c r="B212" s="219"/>
      <c r="C212" s="223"/>
      <c r="D212" s="227"/>
      <c r="E212" s="74">
        <f t="shared" si="7"/>
        <v>0</v>
      </c>
      <c r="F212" s="106" t="s">
        <v>181</v>
      </c>
      <c r="G212" s="83"/>
      <c r="H212" s="368"/>
      <c r="I212" s="94"/>
      <c r="J212" s="94"/>
      <c r="K212" s="94"/>
      <c r="L212" s="94"/>
      <c r="M212" s="94"/>
      <c r="N212" s="94"/>
      <c r="O212" s="94"/>
    </row>
    <row r="213" spans="1:15" s="106" customFormat="1" hidden="1">
      <c r="A213" s="222"/>
      <c r="B213" s="219"/>
      <c r="C213" s="223"/>
      <c r="D213" s="227"/>
      <c r="E213" s="74">
        <f t="shared" si="7"/>
        <v>0</v>
      </c>
      <c r="F213" s="106" t="s">
        <v>181</v>
      </c>
      <c r="G213" s="83"/>
      <c r="H213" s="112"/>
      <c r="I213" s="94"/>
      <c r="J213" s="94"/>
      <c r="K213" s="94"/>
      <c r="L213" s="94"/>
      <c r="M213" s="94"/>
      <c r="N213" s="94"/>
      <c r="O213" s="94"/>
    </row>
    <row r="214" spans="1:15" s="106" customFormat="1" hidden="1">
      <c r="A214" s="222"/>
      <c r="B214" s="219"/>
      <c r="C214" s="223"/>
      <c r="D214" s="227"/>
      <c r="E214" s="74">
        <f t="shared" si="7"/>
        <v>0</v>
      </c>
      <c r="F214" s="106" t="s">
        <v>181</v>
      </c>
      <c r="G214" s="83"/>
      <c r="H214" s="368"/>
      <c r="I214" s="94"/>
      <c r="J214" s="94"/>
      <c r="K214" s="94"/>
      <c r="L214" s="94"/>
      <c r="M214" s="94"/>
      <c r="N214" s="94"/>
      <c r="O214" s="94"/>
    </row>
    <row r="215" spans="1:15" s="106" customFormat="1" hidden="1">
      <c r="A215" s="222"/>
      <c r="B215" s="219"/>
      <c r="C215" s="223"/>
      <c r="D215" s="227"/>
      <c r="E215" s="74">
        <f t="shared" si="7"/>
        <v>0</v>
      </c>
      <c r="F215" s="106" t="s">
        <v>181</v>
      </c>
      <c r="G215" s="83"/>
      <c r="H215" s="112"/>
      <c r="I215" s="94"/>
      <c r="J215" s="94"/>
      <c r="K215" s="94"/>
      <c r="L215" s="94"/>
      <c r="M215" s="94"/>
      <c r="N215" s="94"/>
      <c r="O215" s="94"/>
    </row>
    <row r="216" spans="1:15" s="106" customFormat="1" hidden="1">
      <c r="A216" s="222"/>
      <c r="B216" s="219"/>
      <c r="C216" s="223"/>
      <c r="D216" s="227"/>
      <c r="E216" s="74">
        <f t="shared" si="7"/>
        <v>0</v>
      </c>
      <c r="F216" s="106" t="s">
        <v>181</v>
      </c>
      <c r="G216" s="83"/>
      <c r="H216" s="368"/>
      <c r="I216" s="94"/>
      <c r="J216" s="94"/>
      <c r="K216" s="94"/>
      <c r="L216" s="94"/>
      <c r="M216" s="94"/>
      <c r="N216" s="94"/>
      <c r="O216" s="94"/>
    </row>
    <row r="217" spans="1:15" s="106" customFormat="1" hidden="1">
      <c r="A217" s="222"/>
      <c r="B217" s="219"/>
      <c r="C217" s="223"/>
      <c r="D217" s="227"/>
      <c r="E217" s="74">
        <f t="shared" si="7"/>
        <v>0</v>
      </c>
      <c r="F217" s="106" t="s">
        <v>181</v>
      </c>
      <c r="G217" s="83"/>
      <c r="H217" s="112"/>
      <c r="I217" s="94"/>
      <c r="J217" s="94"/>
      <c r="K217" s="94"/>
      <c r="L217" s="94"/>
      <c r="M217" s="94"/>
      <c r="N217" s="94"/>
      <c r="O217" s="94"/>
    </row>
    <row r="218" spans="1:15" s="106" customFormat="1" hidden="1">
      <c r="A218" s="222"/>
      <c r="B218" s="219"/>
      <c r="C218" s="223"/>
      <c r="D218" s="227"/>
      <c r="E218" s="74">
        <f t="shared" si="7"/>
        <v>0</v>
      </c>
      <c r="F218" s="106" t="s">
        <v>181</v>
      </c>
      <c r="G218" s="83"/>
      <c r="H218" s="368"/>
      <c r="I218" s="94"/>
      <c r="J218" s="94"/>
      <c r="K218" s="94"/>
      <c r="L218" s="94"/>
      <c r="M218" s="94"/>
      <c r="N218" s="94"/>
      <c r="O218" s="94"/>
    </row>
    <row r="219" spans="1:15" s="106" customFormat="1" hidden="1">
      <c r="A219" s="222"/>
      <c r="B219" s="219"/>
      <c r="C219" s="223"/>
      <c r="D219" s="227"/>
      <c r="E219" s="74">
        <f t="shared" si="7"/>
        <v>0</v>
      </c>
      <c r="F219" s="106" t="s">
        <v>181</v>
      </c>
      <c r="G219" s="83"/>
      <c r="H219" s="112"/>
      <c r="I219" s="94"/>
      <c r="J219" s="94"/>
      <c r="K219" s="94"/>
      <c r="L219" s="94"/>
      <c r="M219" s="94"/>
      <c r="N219" s="94"/>
      <c r="O219" s="94"/>
    </row>
    <row r="220" spans="1:15" s="106" customFormat="1" hidden="1">
      <c r="A220" s="222"/>
      <c r="B220" s="219"/>
      <c r="C220" s="223"/>
      <c r="D220" s="227"/>
      <c r="E220" s="74">
        <f t="shared" si="7"/>
        <v>0</v>
      </c>
      <c r="F220" s="106" t="s">
        <v>181</v>
      </c>
      <c r="G220" s="83"/>
      <c r="H220" s="368"/>
      <c r="I220" s="94"/>
      <c r="J220" s="94"/>
      <c r="K220" s="94"/>
      <c r="L220" s="94"/>
      <c r="M220" s="94"/>
      <c r="N220" s="94"/>
      <c r="O220" s="94"/>
    </row>
    <row r="221" spans="1:15" s="106" customFormat="1" hidden="1">
      <c r="A221" s="222"/>
      <c r="B221" s="219"/>
      <c r="C221" s="223"/>
      <c r="D221" s="227"/>
      <c r="E221" s="74">
        <f t="shared" si="7"/>
        <v>0</v>
      </c>
      <c r="F221" s="106" t="s">
        <v>181</v>
      </c>
      <c r="G221" s="83"/>
      <c r="H221" s="112"/>
      <c r="I221" s="94"/>
      <c r="J221" s="94"/>
      <c r="K221" s="94"/>
      <c r="L221" s="94"/>
      <c r="M221" s="94"/>
      <c r="N221" s="94"/>
      <c r="O221" s="94"/>
    </row>
    <row r="222" spans="1:15" s="106" customFormat="1" hidden="1">
      <c r="A222" s="222"/>
      <c r="B222" s="219"/>
      <c r="C222" s="223"/>
      <c r="D222" s="227"/>
      <c r="E222" s="74">
        <f t="shared" si="7"/>
        <v>0</v>
      </c>
      <c r="F222" s="106" t="s">
        <v>181</v>
      </c>
      <c r="G222" s="83"/>
      <c r="H222" s="368"/>
      <c r="I222" s="94"/>
      <c r="J222" s="94"/>
      <c r="K222" s="94"/>
      <c r="L222" s="94"/>
      <c r="M222" s="94"/>
      <c r="N222" s="94"/>
      <c r="O222" s="94"/>
    </row>
    <row r="223" spans="1:15" s="106" customFormat="1" hidden="1">
      <c r="A223" s="222"/>
      <c r="B223" s="219"/>
      <c r="C223" s="223"/>
      <c r="D223" s="227"/>
      <c r="E223" s="74">
        <f t="shared" si="7"/>
        <v>0</v>
      </c>
      <c r="F223" s="106" t="s">
        <v>181</v>
      </c>
      <c r="G223" s="83"/>
      <c r="H223" s="112"/>
      <c r="I223" s="94"/>
      <c r="J223" s="94"/>
      <c r="K223" s="94"/>
      <c r="L223" s="94"/>
      <c r="M223" s="94"/>
      <c r="N223" s="94"/>
      <c r="O223" s="94"/>
    </row>
    <row r="224" spans="1:15" s="106" customFormat="1" hidden="1">
      <c r="A224" s="222"/>
      <c r="B224" s="219"/>
      <c r="C224" s="223"/>
      <c r="D224" s="227"/>
      <c r="E224" s="74">
        <f t="shared" si="7"/>
        <v>0</v>
      </c>
      <c r="F224" s="106" t="s">
        <v>181</v>
      </c>
      <c r="G224" s="83"/>
      <c r="H224" s="368"/>
      <c r="I224" s="94"/>
      <c r="J224" s="94"/>
      <c r="K224" s="94"/>
      <c r="L224" s="94"/>
      <c r="M224" s="94"/>
      <c r="N224" s="94"/>
      <c r="O224" s="94"/>
    </row>
    <row r="225" spans="1:15" s="106" customFormat="1" hidden="1">
      <c r="A225" s="222"/>
      <c r="B225" s="219"/>
      <c r="C225" s="223"/>
      <c r="D225" s="227"/>
      <c r="E225" s="74">
        <f t="shared" si="7"/>
        <v>0</v>
      </c>
      <c r="F225" s="106" t="s">
        <v>181</v>
      </c>
      <c r="G225" s="83"/>
      <c r="H225" s="112"/>
      <c r="I225" s="94"/>
      <c r="J225" s="94"/>
      <c r="K225" s="94"/>
      <c r="L225" s="94"/>
      <c r="M225" s="94"/>
      <c r="N225" s="94"/>
      <c r="O225" s="94"/>
    </row>
    <row r="226" spans="1:15" s="106" customFormat="1" hidden="1">
      <c r="A226" s="222"/>
      <c r="B226" s="219"/>
      <c r="C226" s="223"/>
      <c r="D226" s="227"/>
      <c r="E226" s="74">
        <f t="shared" si="7"/>
        <v>0</v>
      </c>
      <c r="F226" s="106" t="s">
        <v>181</v>
      </c>
      <c r="G226" s="83"/>
      <c r="H226" s="368"/>
      <c r="I226" s="94"/>
      <c r="J226" s="94"/>
      <c r="K226" s="94"/>
      <c r="L226" s="94"/>
      <c r="M226" s="94"/>
      <c r="N226" s="94"/>
      <c r="O226" s="94"/>
    </row>
    <row r="227" spans="1:15" s="106" customFormat="1" hidden="1">
      <c r="A227" s="222"/>
      <c r="B227" s="219"/>
      <c r="C227" s="223"/>
      <c r="D227" s="227"/>
      <c r="E227" s="74">
        <f t="shared" si="7"/>
        <v>0</v>
      </c>
      <c r="F227" s="106" t="s">
        <v>181</v>
      </c>
      <c r="G227" s="83"/>
      <c r="H227" s="112"/>
      <c r="I227" s="94"/>
      <c r="J227" s="94"/>
      <c r="K227" s="94"/>
      <c r="L227" s="94"/>
      <c r="M227" s="94"/>
      <c r="N227" s="94"/>
      <c r="O227" s="94"/>
    </row>
    <row r="228" spans="1:15" s="106" customFormat="1" hidden="1">
      <c r="A228" s="222"/>
      <c r="B228" s="219"/>
      <c r="C228" s="223"/>
      <c r="D228" s="227"/>
      <c r="E228" s="74">
        <f t="shared" si="7"/>
        <v>0</v>
      </c>
      <c r="F228" s="106" t="s">
        <v>181</v>
      </c>
      <c r="G228" s="83"/>
      <c r="H228" s="368"/>
      <c r="I228" s="94"/>
      <c r="J228" s="94"/>
      <c r="K228" s="94"/>
      <c r="L228" s="94"/>
      <c r="M228" s="94"/>
      <c r="N228" s="94"/>
      <c r="O228" s="94"/>
    </row>
    <row r="229" spans="1:15" s="106" customFormat="1" hidden="1">
      <c r="A229" s="222"/>
      <c r="B229" s="219"/>
      <c r="C229" s="223"/>
      <c r="D229" s="227"/>
      <c r="E229" s="74">
        <f t="shared" si="7"/>
        <v>0</v>
      </c>
      <c r="F229" s="106" t="s">
        <v>181</v>
      </c>
      <c r="G229" s="83"/>
      <c r="H229" s="112"/>
      <c r="I229" s="94"/>
      <c r="J229" s="94"/>
      <c r="K229" s="94"/>
      <c r="L229" s="94"/>
      <c r="M229" s="94"/>
      <c r="N229" s="94"/>
      <c r="O229" s="94"/>
    </row>
    <row r="230" spans="1:15" s="106" customFormat="1" hidden="1">
      <c r="A230" s="222"/>
      <c r="B230" s="219"/>
      <c r="C230" s="223"/>
      <c r="D230" s="227"/>
      <c r="E230" s="74">
        <f t="shared" si="7"/>
        <v>0</v>
      </c>
      <c r="F230" s="106" t="s">
        <v>181</v>
      </c>
      <c r="G230" s="83"/>
      <c r="H230" s="368"/>
      <c r="I230" s="94"/>
      <c r="J230" s="94"/>
      <c r="K230" s="94"/>
      <c r="L230" s="94"/>
      <c r="M230" s="94"/>
      <c r="N230" s="94"/>
      <c r="O230" s="94"/>
    </row>
    <row r="231" spans="1:15" s="106" customFormat="1" hidden="1">
      <c r="A231" s="222"/>
      <c r="B231" s="219"/>
      <c r="C231" s="223"/>
      <c r="D231" s="227"/>
      <c r="E231" s="74">
        <f t="shared" si="7"/>
        <v>0</v>
      </c>
      <c r="F231" s="106" t="s">
        <v>181</v>
      </c>
      <c r="G231" s="83"/>
      <c r="H231" s="112"/>
      <c r="I231" s="94"/>
      <c r="J231" s="94"/>
      <c r="K231" s="94"/>
      <c r="L231" s="94"/>
      <c r="M231" s="94"/>
      <c r="N231" s="94"/>
      <c r="O231" s="94"/>
    </row>
    <row r="232" spans="1:15" s="106" customFormat="1" hidden="1">
      <c r="A232" s="222"/>
      <c r="B232" s="219"/>
      <c r="C232" s="223"/>
      <c r="D232" s="227"/>
      <c r="E232" s="74">
        <f t="shared" si="7"/>
        <v>0</v>
      </c>
      <c r="F232" s="106" t="s">
        <v>181</v>
      </c>
      <c r="G232" s="83"/>
      <c r="H232" s="368"/>
      <c r="I232" s="94"/>
      <c r="J232" s="94"/>
      <c r="K232" s="94"/>
      <c r="L232" s="94"/>
      <c r="M232" s="94"/>
      <c r="N232" s="94"/>
      <c r="O232" s="94"/>
    </row>
    <row r="233" spans="1:15" s="106" customFormat="1" hidden="1">
      <c r="A233" s="222"/>
      <c r="B233" s="219"/>
      <c r="C233" s="223"/>
      <c r="D233" s="227"/>
      <c r="E233" s="74">
        <f t="shared" ref="E233:E264" si="8">ROUND(C233*D233,2)</f>
        <v>0</v>
      </c>
      <c r="F233" s="106" t="s">
        <v>181</v>
      </c>
      <c r="G233" s="83"/>
      <c r="H233" s="112"/>
      <c r="I233" s="94"/>
      <c r="J233" s="94"/>
      <c r="K233" s="94"/>
      <c r="L233" s="94"/>
      <c r="M233" s="94"/>
      <c r="N233" s="94"/>
      <c r="O233" s="94"/>
    </row>
    <row r="234" spans="1:15" s="106" customFormat="1" hidden="1">
      <c r="A234" s="222"/>
      <c r="B234" s="219"/>
      <c r="C234" s="223"/>
      <c r="D234" s="227"/>
      <c r="E234" s="74">
        <f t="shared" si="8"/>
        <v>0</v>
      </c>
      <c r="F234" s="106" t="s">
        <v>181</v>
      </c>
      <c r="G234" s="83"/>
      <c r="H234" s="368"/>
      <c r="I234" s="94"/>
      <c r="J234" s="94"/>
      <c r="K234" s="94"/>
      <c r="L234" s="94"/>
      <c r="M234" s="94"/>
      <c r="N234" s="94"/>
      <c r="O234" s="94"/>
    </row>
    <row r="235" spans="1:15" s="106" customFormat="1" hidden="1">
      <c r="A235" s="222"/>
      <c r="B235" s="219"/>
      <c r="C235" s="223"/>
      <c r="D235" s="227"/>
      <c r="E235" s="74">
        <f t="shared" si="8"/>
        <v>0</v>
      </c>
      <c r="F235" s="106" t="s">
        <v>181</v>
      </c>
      <c r="G235" s="83"/>
      <c r="H235" s="112"/>
      <c r="I235" s="94"/>
      <c r="J235" s="94"/>
      <c r="K235" s="94"/>
      <c r="L235" s="94"/>
      <c r="M235" s="94"/>
      <c r="N235" s="94"/>
      <c r="O235" s="94"/>
    </row>
    <row r="236" spans="1:15" s="106" customFormat="1" hidden="1">
      <c r="A236" s="222"/>
      <c r="B236" s="219"/>
      <c r="C236" s="223"/>
      <c r="D236" s="227"/>
      <c r="E236" s="74">
        <f t="shared" si="8"/>
        <v>0</v>
      </c>
      <c r="F236" s="106" t="s">
        <v>181</v>
      </c>
      <c r="G236" s="83"/>
      <c r="H236" s="368"/>
      <c r="I236" s="94"/>
      <c r="J236" s="94"/>
      <c r="K236" s="94"/>
      <c r="L236" s="94"/>
      <c r="M236" s="94"/>
      <c r="N236" s="94"/>
      <c r="O236" s="94"/>
    </row>
    <row r="237" spans="1:15" s="106" customFormat="1" hidden="1">
      <c r="A237" s="222"/>
      <c r="B237" s="219"/>
      <c r="C237" s="223"/>
      <c r="D237" s="227"/>
      <c r="E237" s="74">
        <f t="shared" si="8"/>
        <v>0</v>
      </c>
      <c r="F237" s="106" t="s">
        <v>181</v>
      </c>
      <c r="G237" s="83"/>
      <c r="H237" s="112"/>
      <c r="I237" s="94"/>
      <c r="J237" s="94"/>
      <c r="K237" s="94"/>
      <c r="L237" s="94"/>
      <c r="M237" s="94"/>
      <c r="N237" s="94"/>
      <c r="O237" s="94"/>
    </row>
    <row r="238" spans="1:15" s="106" customFormat="1" hidden="1">
      <c r="A238" s="222"/>
      <c r="B238" s="219"/>
      <c r="C238" s="223"/>
      <c r="D238" s="227"/>
      <c r="E238" s="74">
        <f t="shared" si="8"/>
        <v>0</v>
      </c>
      <c r="F238" s="106" t="s">
        <v>181</v>
      </c>
      <c r="G238" s="83"/>
      <c r="H238" s="368"/>
      <c r="I238" s="94"/>
      <c r="J238" s="94"/>
      <c r="K238" s="94"/>
      <c r="L238" s="94"/>
      <c r="M238" s="94"/>
      <c r="N238" s="94"/>
      <c r="O238" s="94"/>
    </row>
    <row r="239" spans="1:15" s="106" customFormat="1" hidden="1">
      <c r="A239" s="222"/>
      <c r="B239" s="219"/>
      <c r="C239" s="223"/>
      <c r="D239" s="227"/>
      <c r="E239" s="74">
        <f t="shared" si="8"/>
        <v>0</v>
      </c>
      <c r="F239" s="106" t="s">
        <v>181</v>
      </c>
      <c r="G239" s="83"/>
      <c r="H239" s="112"/>
      <c r="I239" s="94"/>
      <c r="J239" s="94"/>
      <c r="K239" s="94"/>
      <c r="L239" s="94"/>
      <c r="M239" s="94"/>
      <c r="N239" s="94"/>
      <c r="O239" s="94"/>
    </row>
    <row r="240" spans="1:15" s="106" customFormat="1" hidden="1">
      <c r="A240" s="222"/>
      <c r="B240" s="219"/>
      <c r="C240" s="223"/>
      <c r="D240" s="227"/>
      <c r="E240" s="74">
        <f t="shared" si="8"/>
        <v>0</v>
      </c>
      <c r="F240" s="106" t="s">
        <v>181</v>
      </c>
      <c r="G240" s="83"/>
      <c r="H240" s="368"/>
      <c r="I240" s="94"/>
      <c r="J240" s="94"/>
      <c r="K240" s="94"/>
      <c r="L240" s="94"/>
      <c r="M240" s="94"/>
      <c r="N240" s="94"/>
      <c r="O240" s="94"/>
    </row>
    <row r="241" spans="1:15" s="106" customFormat="1" hidden="1">
      <c r="A241" s="222"/>
      <c r="B241" s="219"/>
      <c r="C241" s="223"/>
      <c r="D241" s="227"/>
      <c r="E241" s="74">
        <f t="shared" si="8"/>
        <v>0</v>
      </c>
      <c r="F241" s="106" t="s">
        <v>181</v>
      </c>
      <c r="G241" s="83"/>
      <c r="H241" s="112"/>
      <c r="I241" s="94"/>
      <c r="J241" s="94"/>
      <c r="K241" s="94"/>
      <c r="L241" s="94"/>
      <c r="M241" s="94"/>
      <c r="N241" s="94"/>
      <c r="O241" s="94"/>
    </row>
    <row r="242" spans="1:15" s="106" customFormat="1" hidden="1">
      <c r="A242" s="222"/>
      <c r="B242" s="219"/>
      <c r="C242" s="223"/>
      <c r="D242" s="227"/>
      <c r="E242" s="74">
        <f t="shared" si="8"/>
        <v>0</v>
      </c>
      <c r="F242" s="106" t="s">
        <v>181</v>
      </c>
      <c r="G242" s="83"/>
      <c r="H242" s="368"/>
      <c r="I242" s="94"/>
      <c r="J242" s="94"/>
      <c r="K242" s="94"/>
      <c r="L242" s="94"/>
      <c r="M242" s="94"/>
      <c r="N242" s="94"/>
      <c r="O242" s="94"/>
    </row>
    <row r="243" spans="1:15" s="106" customFormat="1" hidden="1">
      <c r="A243" s="222"/>
      <c r="B243" s="219"/>
      <c r="C243" s="223"/>
      <c r="D243" s="227"/>
      <c r="E243" s="74">
        <f t="shared" si="8"/>
        <v>0</v>
      </c>
      <c r="F243" s="106" t="s">
        <v>181</v>
      </c>
      <c r="G243" s="83"/>
      <c r="H243" s="112"/>
      <c r="I243" s="94"/>
      <c r="J243" s="94"/>
      <c r="K243" s="94"/>
      <c r="L243" s="94"/>
      <c r="M243" s="94"/>
      <c r="N243" s="94"/>
      <c r="O243" s="94"/>
    </row>
    <row r="244" spans="1:15" s="106" customFormat="1" hidden="1">
      <c r="A244" s="222"/>
      <c r="B244" s="219"/>
      <c r="C244" s="223"/>
      <c r="D244" s="227"/>
      <c r="E244" s="74">
        <f t="shared" si="8"/>
        <v>0</v>
      </c>
      <c r="F244" s="106" t="s">
        <v>181</v>
      </c>
      <c r="G244" s="83"/>
      <c r="H244" s="368"/>
      <c r="I244" s="94"/>
      <c r="J244" s="94"/>
      <c r="K244" s="94"/>
      <c r="L244" s="94"/>
      <c r="M244" s="94"/>
      <c r="N244" s="94"/>
      <c r="O244" s="94"/>
    </row>
    <row r="245" spans="1:15" s="106" customFormat="1" hidden="1">
      <c r="A245" s="222"/>
      <c r="B245" s="219"/>
      <c r="C245" s="223"/>
      <c r="D245" s="227"/>
      <c r="E245" s="74">
        <f t="shared" si="8"/>
        <v>0</v>
      </c>
      <c r="F245" s="106" t="s">
        <v>181</v>
      </c>
      <c r="G245" s="83"/>
      <c r="H245" s="112"/>
      <c r="I245" s="94"/>
      <c r="J245" s="94"/>
      <c r="K245" s="94"/>
      <c r="L245" s="94"/>
      <c r="M245" s="94"/>
      <c r="N245" s="94"/>
      <c r="O245" s="94"/>
    </row>
    <row r="246" spans="1:15" s="106" customFormat="1" hidden="1">
      <c r="A246" s="222"/>
      <c r="B246" s="219"/>
      <c r="C246" s="223"/>
      <c r="D246" s="227"/>
      <c r="E246" s="74">
        <f t="shared" si="8"/>
        <v>0</v>
      </c>
      <c r="F246" s="106" t="s">
        <v>181</v>
      </c>
      <c r="G246" s="83"/>
      <c r="H246" s="368"/>
      <c r="I246" s="94"/>
      <c r="J246" s="94"/>
      <c r="K246" s="94"/>
      <c r="L246" s="94"/>
      <c r="M246" s="94"/>
      <c r="N246" s="94"/>
      <c r="O246" s="94"/>
    </row>
    <row r="247" spans="1:15" s="106" customFormat="1" hidden="1">
      <c r="A247" s="222"/>
      <c r="B247" s="219"/>
      <c r="C247" s="223"/>
      <c r="D247" s="227"/>
      <c r="E247" s="74">
        <f t="shared" si="8"/>
        <v>0</v>
      </c>
      <c r="F247" s="106" t="s">
        <v>181</v>
      </c>
      <c r="G247" s="83"/>
      <c r="H247" s="112"/>
      <c r="I247" s="94"/>
      <c r="J247" s="94"/>
      <c r="K247" s="94"/>
      <c r="L247" s="94"/>
      <c r="M247" s="94"/>
      <c r="N247" s="94"/>
      <c r="O247" s="94"/>
    </row>
    <row r="248" spans="1:15" s="106" customFormat="1" hidden="1">
      <c r="A248" s="222"/>
      <c r="B248" s="219"/>
      <c r="C248" s="223"/>
      <c r="D248" s="227"/>
      <c r="E248" s="74">
        <f t="shared" si="8"/>
        <v>0</v>
      </c>
      <c r="F248" s="106" t="s">
        <v>181</v>
      </c>
      <c r="G248" s="83"/>
      <c r="H248" s="368"/>
      <c r="I248" s="94"/>
      <c r="J248" s="94"/>
      <c r="K248" s="94"/>
      <c r="L248" s="94"/>
      <c r="M248" s="94"/>
      <c r="N248" s="94"/>
      <c r="O248" s="94"/>
    </row>
    <row r="249" spans="1:15" s="106" customFormat="1" hidden="1">
      <c r="A249" s="222"/>
      <c r="B249" s="219"/>
      <c r="C249" s="223"/>
      <c r="D249" s="227"/>
      <c r="E249" s="74">
        <f t="shared" si="8"/>
        <v>0</v>
      </c>
      <c r="F249" s="106" t="s">
        <v>181</v>
      </c>
      <c r="G249" s="83"/>
      <c r="H249" s="112"/>
      <c r="I249" s="94"/>
      <c r="J249" s="94"/>
      <c r="K249" s="94"/>
      <c r="L249" s="94"/>
      <c r="M249" s="94"/>
      <c r="N249" s="94"/>
      <c r="O249" s="94"/>
    </row>
    <row r="250" spans="1:15" s="106" customFormat="1" hidden="1">
      <c r="A250" s="222"/>
      <c r="B250" s="219"/>
      <c r="C250" s="223"/>
      <c r="D250" s="227"/>
      <c r="E250" s="74">
        <f t="shared" si="8"/>
        <v>0</v>
      </c>
      <c r="F250" s="106" t="s">
        <v>181</v>
      </c>
      <c r="G250" s="83"/>
      <c r="H250" s="368"/>
      <c r="I250" s="94"/>
      <c r="J250" s="94"/>
      <c r="K250" s="94"/>
      <c r="L250" s="94"/>
      <c r="M250" s="94"/>
      <c r="N250" s="94"/>
      <c r="O250" s="94"/>
    </row>
    <row r="251" spans="1:15" s="106" customFormat="1" hidden="1">
      <c r="A251" s="222"/>
      <c r="B251" s="219"/>
      <c r="C251" s="223"/>
      <c r="D251" s="227"/>
      <c r="E251" s="74">
        <f t="shared" si="8"/>
        <v>0</v>
      </c>
      <c r="F251" s="106" t="s">
        <v>181</v>
      </c>
      <c r="G251" s="83"/>
      <c r="H251" s="112"/>
      <c r="I251" s="94"/>
      <c r="J251" s="94"/>
      <c r="K251" s="94"/>
      <c r="L251" s="94"/>
      <c r="M251" s="94"/>
      <c r="N251" s="94"/>
      <c r="O251" s="94"/>
    </row>
    <row r="252" spans="1:15" s="106" customFormat="1" hidden="1">
      <c r="A252" s="222"/>
      <c r="B252" s="219"/>
      <c r="C252" s="223"/>
      <c r="D252" s="227"/>
      <c r="E252" s="74">
        <f t="shared" si="8"/>
        <v>0</v>
      </c>
      <c r="F252" s="106" t="s">
        <v>181</v>
      </c>
      <c r="G252" s="83"/>
      <c r="H252" s="368"/>
      <c r="I252" s="94"/>
      <c r="J252" s="94"/>
      <c r="K252" s="94"/>
      <c r="L252" s="94"/>
      <c r="M252" s="94"/>
      <c r="N252" s="94"/>
      <c r="O252" s="94"/>
    </row>
    <row r="253" spans="1:15" s="106" customFormat="1" hidden="1">
      <c r="A253" s="222"/>
      <c r="B253" s="219"/>
      <c r="C253" s="223"/>
      <c r="D253" s="227"/>
      <c r="E253" s="74">
        <f t="shared" si="8"/>
        <v>0</v>
      </c>
      <c r="F253" s="106" t="s">
        <v>181</v>
      </c>
      <c r="G253" s="83"/>
      <c r="H253" s="112"/>
      <c r="I253" s="94"/>
      <c r="J253" s="94"/>
      <c r="K253" s="94"/>
      <c r="L253" s="94"/>
      <c r="M253" s="94"/>
      <c r="N253" s="94"/>
      <c r="O253" s="94"/>
    </row>
    <row r="254" spans="1:15" s="106" customFormat="1" hidden="1">
      <c r="A254" s="222"/>
      <c r="B254" s="219"/>
      <c r="C254" s="223"/>
      <c r="D254" s="227"/>
      <c r="E254" s="74">
        <f t="shared" si="8"/>
        <v>0</v>
      </c>
      <c r="F254" s="106" t="s">
        <v>181</v>
      </c>
      <c r="G254" s="83"/>
      <c r="H254" s="368"/>
      <c r="I254" s="94"/>
      <c r="J254" s="94"/>
      <c r="K254" s="94"/>
      <c r="L254" s="94"/>
      <c r="M254" s="94"/>
      <c r="N254" s="94"/>
      <c r="O254" s="94"/>
    </row>
    <row r="255" spans="1:15" s="106" customFormat="1" hidden="1">
      <c r="A255" s="222"/>
      <c r="B255" s="219"/>
      <c r="C255" s="223"/>
      <c r="D255" s="227"/>
      <c r="E255" s="74">
        <f t="shared" si="8"/>
        <v>0</v>
      </c>
      <c r="F255" s="106" t="s">
        <v>181</v>
      </c>
      <c r="G255" s="83"/>
      <c r="H255" s="112"/>
      <c r="I255" s="94"/>
      <c r="J255" s="94"/>
      <c r="K255" s="94"/>
      <c r="L255" s="94"/>
      <c r="M255" s="94"/>
      <c r="N255" s="94"/>
      <c r="O255" s="94"/>
    </row>
    <row r="256" spans="1:15" s="106" customFormat="1" hidden="1">
      <c r="A256" s="222"/>
      <c r="B256" s="219"/>
      <c r="C256" s="223"/>
      <c r="D256" s="227"/>
      <c r="E256" s="74">
        <f t="shared" si="8"/>
        <v>0</v>
      </c>
      <c r="F256" s="106" t="s">
        <v>181</v>
      </c>
      <c r="G256" s="83"/>
      <c r="H256" s="368"/>
      <c r="I256" s="94"/>
      <c r="J256" s="94"/>
      <c r="K256" s="94"/>
      <c r="L256" s="94"/>
      <c r="M256" s="94"/>
      <c r="N256" s="94"/>
      <c r="O256" s="94"/>
    </row>
    <row r="257" spans="1:17" s="106" customFormat="1" hidden="1">
      <c r="A257" s="222"/>
      <c r="B257" s="219"/>
      <c r="C257" s="223"/>
      <c r="D257" s="227"/>
      <c r="E257" s="74">
        <f t="shared" si="8"/>
        <v>0</v>
      </c>
      <c r="F257" s="106" t="s">
        <v>181</v>
      </c>
      <c r="G257" s="83"/>
      <c r="H257" s="112"/>
      <c r="I257" s="94"/>
      <c r="J257" s="94"/>
      <c r="K257" s="94"/>
      <c r="L257" s="94"/>
      <c r="M257" s="94"/>
      <c r="N257" s="94"/>
      <c r="O257" s="94"/>
    </row>
    <row r="258" spans="1:17" s="106" customFormat="1" hidden="1">
      <c r="A258" s="222"/>
      <c r="B258" s="219"/>
      <c r="C258" s="223"/>
      <c r="D258" s="227"/>
      <c r="E258" s="74">
        <f t="shared" si="8"/>
        <v>0</v>
      </c>
      <c r="F258" s="106" t="s">
        <v>181</v>
      </c>
      <c r="G258" s="83"/>
      <c r="H258" s="368"/>
      <c r="I258" s="94"/>
      <c r="J258" s="94"/>
      <c r="K258" s="94"/>
      <c r="L258" s="94"/>
      <c r="M258" s="94"/>
      <c r="N258" s="94"/>
      <c r="O258" s="94"/>
    </row>
    <row r="259" spans="1:17" s="106" customFormat="1" hidden="1">
      <c r="A259" s="222"/>
      <c r="B259" s="219"/>
      <c r="C259" s="223"/>
      <c r="D259" s="227"/>
      <c r="E259" s="74">
        <f t="shared" si="8"/>
        <v>0</v>
      </c>
      <c r="F259" s="106" t="s">
        <v>181</v>
      </c>
      <c r="G259" s="83"/>
      <c r="H259" s="112"/>
      <c r="I259" s="94"/>
      <c r="J259" s="94"/>
      <c r="K259" s="94"/>
      <c r="L259" s="94"/>
      <c r="M259" s="94"/>
      <c r="N259" s="94"/>
      <c r="O259" s="94"/>
    </row>
    <row r="260" spans="1:17" s="106" customFormat="1" hidden="1">
      <c r="A260" s="222"/>
      <c r="B260" s="219"/>
      <c r="C260" s="223"/>
      <c r="D260" s="227"/>
      <c r="E260" s="74">
        <f t="shared" si="8"/>
        <v>0</v>
      </c>
      <c r="F260" s="106" t="s">
        <v>181</v>
      </c>
      <c r="G260" s="83"/>
      <c r="H260" s="368"/>
      <c r="I260" s="94"/>
      <c r="J260" s="94"/>
      <c r="K260" s="94"/>
      <c r="L260" s="94"/>
      <c r="M260" s="94"/>
      <c r="N260" s="94"/>
      <c r="O260" s="94"/>
    </row>
    <row r="261" spans="1:17" s="106" customFormat="1" hidden="1">
      <c r="A261" s="222"/>
      <c r="B261" s="219"/>
      <c r="C261" s="223"/>
      <c r="D261" s="227"/>
      <c r="E261" s="74">
        <f t="shared" si="8"/>
        <v>0</v>
      </c>
      <c r="F261" s="106" t="s">
        <v>181</v>
      </c>
      <c r="G261" s="83"/>
      <c r="H261" s="112"/>
      <c r="I261" s="94"/>
      <c r="J261" s="94"/>
      <c r="K261" s="94"/>
      <c r="L261" s="94"/>
      <c r="M261" s="94"/>
      <c r="N261" s="94"/>
      <c r="O261" s="94"/>
    </row>
    <row r="262" spans="1:17" s="106" customFormat="1" hidden="1">
      <c r="A262" s="222"/>
      <c r="B262" s="219"/>
      <c r="C262" s="223"/>
      <c r="D262" s="227"/>
      <c r="E262" s="74">
        <f t="shared" si="8"/>
        <v>0</v>
      </c>
      <c r="F262" s="106" t="s">
        <v>181</v>
      </c>
      <c r="G262" s="83"/>
      <c r="H262" s="368"/>
      <c r="I262" s="94"/>
      <c r="J262" s="94"/>
      <c r="K262" s="94"/>
      <c r="L262" s="94"/>
      <c r="M262" s="94"/>
      <c r="N262" s="94"/>
      <c r="O262" s="94"/>
    </row>
    <row r="263" spans="1:17" s="106" customFormat="1" hidden="1">
      <c r="A263" s="222"/>
      <c r="B263" s="219"/>
      <c r="C263" s="223"/>
      <c r="D263" s="227"/>
      <c r="E263" s="74">
        <f t="shared" si="8"/>
        <v>0</v>
      </c>
      <c r="F263" s="106" t="s">
        <v>181</v>
      </c>
      <c r="G263" s="83"/>
      <c r="H263" s="112"/>
      <c r="I263" s="94"/>
      <c r="J263" s="94"/>
      <c r="K263" s="94"/>
      <c r="L263" s="94"/>
      <c r="M263" s="94"/>
      <c r="N263" s="94"/>
      <c r="O263" s="94"/>
    </row>
    <row r="264" spans="1:17" s="106" customFormat="1" hidden="1">
      <c r="A264" s="222"/>
      <c r="B264" s="219"/>
      <c r="C264" s="223"/>
      <c r="D264" s="227"/>
      <c r="E264" s="74">
        <f t="shared" si="8"/>
        <v>0</v>
      </c>
      <c r="F264" s="106" t="s">
        <v>181</v>
      </c>
      <c r="G264" s="83"/>
      <c r="H264" s="368"/>
      <c r="I264" s="94"/>
      <c r="J264" s="94"/>
      <c r="K264" s="94"/>
      <c r="L264" s="94"/>
      <c r="M264" s="94"/>
      <c r="N264" s="94"/>
      <c r="O264" s="94"/>
    </row>
    <row r="265" spans="1:17" s="106" customFormat="1" hidden="1">
      <c r="A265" s="222"/>
      <c r="B265" s="219"/>
      <c r="C265" s="223"/>
      <c r="D265" s="227"/>
      <c r="E265" s="74">
        <f t="shared" ref="E265:E266" si="9">ROUND(C265*D265,2)</f>
        <v>0</v>
      </c>
      <c r="F265" s="106" t="s">
        <v>181</v>
      </c>
      <c r="G265" s="83"/>
      <c r="H265" s="112"/>
      <c r="I265" s="94"/>
      <c r="J265" s="94"/>
      <c r="K265" s="94"/>
      <c r="L265" s="94"/>
      <c r="M265" s="94"/>
      <c r="N265" s="94"/>
      <c r="O265" s="94"/>
    </row>
    <row r="266" spans="1:17" s="106" customFormat="1">
      <c r="A266" s="219"/>
      <c r="B266" s="219"/>
      <c r="C266" s="223"/>
      <c r="D266" s="227"/>
      <c r="E266" s="246">
        <f t="shared" si="9"/>
        <v>0</v>
      </c>
      <c r="F266" s="106" t="s">
        <v>181</v>
      </c>
      <c r="G266" s="94"/>
      <c r="H266" s="112"/>
      <c r="I266" s="94"/>
      <c r="J266" s="94"/>
      <c r="K266" s="94"/>
      <c r="L266" s="94"/>
      <c r="M266" s="94"/>
      <c r="N266" s="94"/>
      <c r="O266" s="94"/>
    </row>
    <row r="267" spans="1:17" s="106" customFormat="1">
      <c r="A267" s="221"/>
      <c r="B267" s="219"/>
      <c r="C267" s="179"/>
      <c r="D267" s="183" t="s">
        <v>196</v>
      </c>
      <c r="E267" s="260">
        <f>ROUND(SUBTOTAL(109,E136:E266),2)</f>
        <v>0</v>
      </c>
      <c r="F267" s="106" t="s">
        <v>181</v>
      </c>
      <c r="G267" s="94"/>
      <c r="H267" s="109" t="s">
        <v>195</v>
      </c>
      <c r="I267" s="94"/>
      <c r="J267" s="94"/>
      <c r="K267" s="94"/>
      <c r="L267" s="94"/>
      <c r="M267" s="94"/>
      <c r="N267" s="94"/>
      <c r="O267" s="94"/>
    </row>
    <row r="268" spans="1:17">
      <c r="A268" s="8"/>
      <c r="B268" s="8"/>
      <c r="C268" s="8"/>
      <c r="D268" s="8"/>
      <c r="E268" s="248"/>
      <c r="F268" s="106" t="s">
        <v>183</v>
      </c>
      <c r="G268" s="8"/>
    </row>
    <row r="269" spans="1:17">
      <c r="A269" s="8"/>
      <c r="B269" s="8"/>
      <c r="C269" s="372"/>
      <c r="D269" s="372" t="s">
        <v>197</v>
      </c>
      <c r="E269" s="74">
        <f>+E267+E135</f>
        <v>0</v>
      </c>
      <c r="F269" s="106" t="s">
        <v>183</v>
      </c>
      <c r="G269" s="8"/>
      <c r="H269" s="129" t="s">
        <v>185</v>
      </c>
    </row>
    <row r="270" spans="1:17" s="106" customFormat="1">
      <c r="A270" s="94"/>
      <c r="B270" s="115"/>
      <c r="C270" s="95"/>
      <c r="D270" s="114"/>
      <c r="E270" s="83"/>
      <c r="F270" s="106" t="s">
        <v>183</v>
      </c>
      <c r="G270" s="94"/>
    </row>
    <row r="271" spans="1:17" s="106" customFormat="1">
      <c r="A271" s="352" t="s">
        <v>198</v>
      </c>
      <c r="B271" s="99"/>
      <c r="C271" s="99"/>
      <c r="D271" s="99"/>
      <c r="E271" s="100"/>
      <c r="F271" s="106" t="s">
        <v>178</v>
      </c>
      <c r="G271" s="94"/>
      <c r="H271" s="130" t="s">
        <v>187</v>
      </c>
    </row>
    <row r="272" spans="1:17" s="106" customFormat="1" ht="45" customHeight="1">
      <c r="A272" s="501"/>
      <c r="B272" s="502"/>
      <c r="C272" s="502"/>
      <c r="D272" s="502"/>
      <c r="E272" s="503"/>
      <c r="F272" s="94" t="s">
        <v>178</v>
      </c>
      <c r="G272" s="94"/>
      <c r="H272" s="507" t="s">
        <v>188</v>
      </c>
      <c r="I272" s="507"/>
      <c r="J272" s="507"/>
      <c r="K272" s="507"/>
      <c r="L272" s="507"/>
      <c r="M272" s="507"/>
      <c r="N272" s="507"/>
      <c r="O272" s="507"/>
      <c r="P272" s="507"/>
      <c r="Q272" s="507"/>
    </row>
    <row r="273" spans="1:17">
      <c r="A273" s="8"/>
      <c r="B273" s="8"/>
      <c r="C273" s="8"/>
      <c r="D273" s="8"/>
      <c r="E273" s="8"/>
      <c r="F273" s="239" t="s">
        <v>181</v>
      </c>
      <c r="G273" s="8"/>
    </row>
    <row r="274" spans="1:17" s="106" customFormat="1">
      <c r="A274" s="206" t="s">
        <v>199</v>
      </c>
      <c r="B274" s="103"/>
      <c r="C274" s="103"/>
      <c r="D274" s="103"/>
      <c r="E274" s="104"/>
      <c r="F274" s="94" t="s">
        <v>181</v>
      </c>
      <c r="G274" s="94"/>
      <c r="H274" s="130" t="s">
        <v>187</v>
      </c>
      <c r="J274" s="94"/>
    </row>
    <row r="275" spans="1:17" s="106" customFormat="1" ht="45" customHeight="1">
      <c r="A275" s="501"/>
      <c r="B275" s="502"/>
      <c r="C275" s="502"/>
      <c r="D275" s="502"/>
      <c r="E275" s="503"/>
      <c r="F275" s="94" t="s">
        <v>181</v>
      </c>
      <c r="G275" s="94"/>
      <c r="H275" s="507" t="s">
        <v>188</v>
      </c>
      <c r="I275" s="507"/>
      <c r="J275" s="507"/>
      <c r="K275" s="507"/>
      <c r="L275" s="507"/>
      <c r="M275" s="507"/>
      <c r="N275" s="507"/>
      <c r="O275" s="507"/>
      <c r="P275" s="507"/>
      <c r="Q275" s="507"/>
    </row>
    <row r="276" spans="1:17">
      <c r="A276" s="8"/>
      <c r="B276" s="8"/>
      <c r="C276" s="8"/>
      <c r="D276" s="8"/>
      <c r="E276" s="8"/>
      <c r="G276" s="8"/>
    </row>
    <row r="277" spans="1:17">
      <c r="A277" s="8"/>
      <c r="B277" s="8"/>
      <c r="C277" s="8"/>
      <c r="D277" s="8"/>
      <c r="E277" s="8"/>
    </row>
    <row r="278" spans="1:17">
      <c r="A278" s="8"/>
      <c r="B278" s="8"/>
      <c r="C278" s="8"/>
      <c r="D278" s="8"/>
      <c r="E278" s="8"/>
    </row>
    <row r="279" spans="1:17">
      <c r="A279" s="8"/>
      <c r="B279" s="8"/>
      <c r="C279" s="8"/>
      <c r="D279" s="8"/>
      <c r="E279" s="8"/>
    </row>
    <row r="280" spans="1:17">
      <c r="A280" s="8"/>
      <c r="B280" s="8"/>
      <c r="C280" s="8"/>
      <c r="D280" s="8"/>
      <c r="E280" s="8"/>
    </row>
    <row r="281" spans="1:17">
      <c r="A281" s="8"/>
      <c r="B281" s="8"/>
      <c r="C281" s="8"/>
      <c r="D281" s="8"/>
      <c r="E281" s="8"/>
    </row>
    <row r="282" spans="1:17">
      <c r="A282" s="8"/>
      <c r="B282" s="8"/>
      <c r="C282" s="8"/>
      <c r="D282" s="8"/>
      <c r="E282" s="8"/>
    </row>
    <row r="283" spans="1:17">
      <c r="A283" s="8"/>
      <c r="B283" s="8"/>
      <c r="C283" s="8"/>
      <c r="D283" s="8"/>
      <c r="E283" s="8"/>
    </row>
    <row r="284" spans="1:17">
      <c r="A284" s="8"/>
      <c r="B284" s="8"/>
      <c r="C284" s="8"/>
      <c r="D284" s="8"/>
      <c r="E284" s="8"/>
    </row>
    <row r="285" spans="1:17">
      <c r="A285" s="8"/>
      <c r="B285" s="8"/>
      <c r="C285" s="8"/>
      <c r="D285" s="8"/>
      <c r="E285" s="8"/>
    </row>
    <row r="286" spans="1:17">
      <c r="A286" s="8"/>
      <c r="B286" s="8"/>
      <c r="C286" s="8"/>
      <c r="D286" s="8"/>
      <c r="E286" s="8"/>
    </row>
    <row r="287" spans="1:17">
      <c r="A287" s="8"/>
      <c r="B287" s="8"/>
      <c r="C287" s="8"/>
      <c r="D287" s="8"/>
      <c r="E287" s="8"/>
    </row>
    <row r="288" spans="1:17">
      <c r="A288" s="8"/>
      <c r="B288" s="8"/>
      <c r="C288" s="8"/>
      <c r="D288" s="8"/>
      <c r="E288" s="8"/>
    </row>
    <row r="289" spans="1:5">
      <c r="A289" s="8"/>
      <c r="B289" s="8"/>
      <c r="C289" s="8"/>
      <c r="D289" s="8"/>
      <c r="E289" s="8"/>
    </row>
    <row r="290" spans="1:5">
      <c r="A290" s="8"/>
      <c r="B290" s="8"/>
      <c r="C290" s="8"/>
      <c r="D290" s="8"/>
      <c r="E290" s="8"/>
    </row>
    <row r="291" spans="1:5">
      <c r="A291" s="8"/>
      <c r="B291" s="8"/>
      <c r="C291" s="8"/>
      <c r="D291" s="8"/>
      <c r="E291" s="8"/>
    </row>
    <row r="292" spans="1:5">
      <c r="A292" s="8"/>
      <c r="B292" s="8"/>
      <c r="C292" s="8"/>
      <c r="D292" s="8"/>
      <c r="E292" s="8"/>
    </row>
    <row r="293" spans="1:5">
      <c r="A293" s="8"/>
      <c r="B293" s="8"/>
      <c r="C293" s="8"/>
      <c r="D293" s="8"/>
      <c r="E293" s="8"/>
    </row>
    <row r="294" spans="1:5">
      <c r="A294" s="8"/>
      <c r="B294" s="8"/>
      <c r="C294" s="8"/>
      <c r="D294" s="8"/>
      <c r="E294" s="8"/>
    </row>
    <row r="295" spans="1:5">
      <c r="A295" s="8"/>
      <c r="B295" s="8"/>
      <c r="C295" s="8"/>
      <c r="D295" s="8"/>
      <c r="E295" s="8"/>
    </row>
    <row r="296" spans="1:5">
      <c r="A296" s="8"/>
      <c r="B296" s="8"/>
      <c r="C296" s="8"/>
      <c r="D296" s="8"/>
      <c r="E296" s="8"/>
    </row>
    <row r="297" spans="1:5">
      <c r="A297" s="8"/>
      <c r="B297" s="8"/>
      <c r="C297" s="8"/>
      <c r="D297" s="8"/>
      <c r="E297" s="8"/>
    </row>
    <row r="298" spans="1:5">
      <c r="A298" s="8"/>
      <c r="B298" s="8"/>
      <c r="C298" s="8"/>
      <c r="D298" s="8"/>
      <c r="E298" s="8"/>
    </row>
    <row r="299" spans="1:5">
      <c r="A299" s="8"/>
      <c r="B299" s="8"/>
      <c r="C299" s="8"/>
      <c r="D299" s="8"/>
      <c r="E299" s="8"/>
    </row>
    <row r="300" spans="1:5">
      <c r="A300" s="8"/>
      <c r="B300" s="8"/>
      <c r="C300" s="8"/>
      <c r="D300" s="8"/>
      <c r="E300" s="8"/>
    </row>
    <row r="301" spans="1:5">
      <c r="A301" s="8"/>
      <c r="B301" s="8"/>
      <c r="C301" s="8"/>
      <c r="D301" s="8"/>
      <c r="E301" s="8"/>
    </row>
    <row r="302" spans="1:5">
      <c r="A302" s="8"/>
      <c r="B302" s="8"/>
      <c r="C302" s="8"/>
      <c r="D302" s="8"/>
      <c r="E302" s="8"/>
    </row>
    <row r="303" spans="1:5">
      <c r="A303" s="8"/>
      <c r="B303" s="8"/>
      <c r="C303" s="8"/>
      <c r="D303" s="8"/>
      <c r="E303" s="8"/>
    </row>
    <row r="304" spans="1:5">
      <c r="A304" s="8"/>
      <c r="B304" s="8"/>
      <c r="C304" s="8"/>
      <c r="D304" s="8"/>
      <c r="E304" s="8"/>
    </row>
    <row r="305" spans="1:5">
      <c r="A305" s="8"/>
      <c r="B305" s="8"/>
      <c r="C305" s="8"/>
      <c r="D305" s="8"/>
      <c r="E305" s="8"/>
    </row>
    <row r="306" spans="1:5">
      <c r="A306" s="8"/>
      <c r="B306" s="8"/>
      <c r="C306" s="8"/>
      <c r="D306" s="8"/>
      <c r="E306" s="8"/>
    </row>
    <row r="307" spans="1:5">
      <c r="A307" s="8"/>
      <c r="B307" s="8"/>
      <c r="C307" s="8"/>
      <c r="D307" s="8"/>
      <c r="E307" s="8"/>
    </row>
    <row r="308" spans="1:5">
      <c r="A308" s="8"/>
      <c r="B308" s="8"/>
      <c r="C308" s="8"/>
      <c r="D308" s="8"/>
      <c r="E308" s="8"/>
    </row>
    <row r="309" spans="1:5">
      <c r="A309" s="8"/>
      <c r="B309" s="8"/>
      <c r="C309" s="8"/>
      <c r="D309" s="8"/>
      <c r="E309" s="8"/>
    </row>
    <row r="310" spans="1:5">
      <c r="A310" s="8"/>
      <c r="B310" s="8"/>
      <c r="C310" s="8"/>
      <c r="D310" s="8"/>
      <c r="E310" s="8"/>
    </row>
    <row r="311" spans="1:5">
      <c r="A311" s="8"/>
      <c r="B311" s="8"/>
      <c r="C311" s="8"/>
      <c r="D311" s="8"/>
      <c r="E311" s="8"/>
    </row>
    <row r="312" spans="1:5">
      <c r="A312" s="8"/>
      <c r="B312" s="8"/>
      <c r="C312" s="8"/>
      <c r="D312" s="8"/>
      <c r="E312" s="8"/>
    </row>
    <row r="313" spans="1:5">
      <c r="A313" s="8"/>
      <c r="B313" s="8"/>
      <c r="C313" s="8"/>
      <c r="D313" s="8"/>
      <c r="E313" s="8"/>
    </row>
    <row r="314" spans="1:5">
      <c r="A314" s="8"/>
      <c r="B314" s="8"/>
      <c r="C314" s="8"/>
      <c r="D314" s="8"/>
      <c r="E314" s="8"/>
    </row>
    <row r="315" spans="1:5">
      <c r="A315" s="8"/>
      <c r="B315" s="8"/>
      <c r="C315" s="8"/>
      <c r="D315" s="8"/>
      <c r="E315" s="8"/>
    </row>
    <row r="316" spans="1:5">
      <c r="A316" s="8"/>
      <c r="B316" s="8"/>
      <c r="C316" s="8"/>
      <c r="D316" s="8"/>
      <c r="E316" s="8"/>
    </row>
    <row r="317" spans="1:5">
      <c r="A317" s="8"/>
      <c r="B317" s="8"/>
      <c r="C317" s="8"/>
      <c r="D317" s="8"/>
      <c r="E317" s="8"/>
    </row>
    <row r="318" spans="1:5">
      <c r="A318" s="8"/>
      <c r="B318" s="8"/>
      <c r="C318" s="8"/>
      <c r="D318" s="8"/>
      <c r="E318" s="8"/>
    </row>
    <row r="319" spans="1:5">
      <c r="A319" s="8"/>
      <c r="B319" s="8"/>
      <c r="C319" s="8"/>
      <c r="D319" s="8"/>
      <c r="E319" s="8"/>
    </row>
    <row r="320" spans="1:5">
      <c r="A320" s="8"/>
      <c r="B320" s="8"/>
      <c r="C320" s="8"/>
      <c r="D320" s="8"/>
      <c r="E320" s="8"/>
    </row>
    <row r="321" spans="1:5">
      <c r="A321" s="8"/>
      <c r="B321" s="8"/>
      <c r="C321" s="8"/>
      <c r="D321" s="8"/>
      <c r="E321" s="8"/>
    </row>
    <row r="322" spans="1:5">
      <c r="A322" s="8"/>
      <c r="B322" s="8"/>
      <c r="C322" s="8"/>
      <c r="D322" s="8"/>
      <c r="E322" s="8"/>
    </row>
    <row r="323" spans="1:5">
      <c r="A323" s="8"/>
      <c r="B323" s="8"/>
      <c r="C323" s="8"/>
      <c r="D323" s="8"/>
      <c r="E323" s="8"/>
    </row>
    <row r="324" spans="1:5">
      <c r="A324" s="8"/>
      <c r="B324" s="8"/>
      <c r="C324" s="8"/>
      <c r="D324" s="8"/>
      <c r="E324" s="8"/>
    </row>
    <row r="325" spans="1:5">
      <c r="A325" s="8"/>
      <c r="B325" s="8"/>
      <c r="C325" s="8"/>
      <c r="D325" s="8"/>
      <c r="E325" s="8"/>
    </row>
    <row r="326" spans="1:5">
      <c r="A326" s="8"/>
      <c r="B326" s="8"/>
      <c r="C326" s="8"/>
      <c r="D326" s="8"/>
      <c r="E326" s="8"/>
    </row>
    <row r="327" spans="1:5">
      <c r="A327" s="8"/>
      <c r="B327" s="8"/>
      <c r="C327" s="8"/>
      <c r="D327" s="8"/>
      <c r="E327" s="8"/>
    </row>
    <row r="328" spans="1:5">
      <c r="A328" s="8"/>
      <c r="B328" s="8"/>
      <c r="C328" s="8"/>
      <c r="D328" s="8"/>
      <c r="E328" s="8"/>
    </row>
    <row r="329" spans="1:5">
      <c r="A329" s="8"/>
      <c r="B329" s="8"/>
      <c r="C329" s="8"/>
      <c r="D329" s="8"/>
      <c r="E329" s="8"/>
    </row>
    <row r="330" spans="1:5">
      <c r="A330" s="8"/>
      <c r="B330" s="8"/>
      <c r="C330" s="8"/>
      <c r="D330" s="8"/>
      <c r="E330" s="8"/>
    </row>
    <row r="331" spans="1:5">
      <c r="A331" s="8"/>
      <c r="B331" s="8"/>
      <c r="C331" s="8"/>
      <c r="D331" s="8"/>
      <c r="E331" s="8"/>
    </row>
    <row r="332" spans="1:5">
      <c r="A332" s="8"/>
      <c r="B332" s="8"/>
      <c r="C332" s="8"/>
      <c r="D332" s="8"/>
      <c r="E332" s="8"/>
    </row>
    <row r="333" spans="1:5">
      <c r="A333" s="8"/>
      <c r="B333" s="8"/>
      <c r="C333" s="8"/>
      <c r="D333" s="8"/>
      <c r="E333" s="8"/>
    </row>
    <row r="334" spans="1:5">
      <c r="A334" s="8"/>
      <c r="B334" s="8"/>
      <c r="C334" s="8"/>
      <c r="D334" s="8"/>
      <c r="E334" s="8"/>
    </row>
    <row r="335" spans="1:5">
      <c r="A335" s="8"/>
      <c r="B335" s="8"/>
      <c r="C335" s="8"/>
      <c r="D335" s="8"/>
      <c r="E335" s="8"/>
    </row>
    <row r="336" spans="1:5">
      <c r="A336" s="8"/>
      <c r="B336" s="8"/>
      <c r="C336" s="8"/>
      <c r="D336" s="8"/>
      <c r="E336" s="8"/>
    </row>
    <row r="337" spans="1:5">
      <c r="A337" s="8"/>
      <c r="B337" s="8"/>
      <c r="C337" s="8"/>
      <c r="D337" s="8"/>
      <c r="E337" s="8"/>
    </row>
    <row r="338" spans="1:5">
      <c r="A338" s="8"/>
      <c r="B338" s="8"/>
      <c r="C338" s="8"/>
      <c r="D338" s="8"/>
      <c r="E338" s="8"/>
    </row>
    <row r="339" spans="1:5">
      <c r="A339" s="8"/>
      <c r="B339" s="8"/>
      <c r="C339" s="8"/>
      <c r="D339" s="8"/>
      <c r="E339" s="8"/>
    </row>
    <row r="340" spans="1:5">
      <c r="A340" s="8"/>
      <c r="B340" s="8"/>
      <c r="C340" s="8"/>
      <c r="D340" s="8"/>
      <c r="E340" s="8"/>
    </row>
    <row r="341" spans="1:5">
      <c r="A341" s="8"/>
      <c r="B341" s="8"/>
      <c r="C341" s="8"/>
      <c r="D341" s="8"/>
      <c r="E341" s="8"/>
    </row>
    <row r="342" spans="1:5">
      <c r="A342" s="8"/>
      <c r="B342" s="8"/>
      <c r="C342" s="8"/>
      <c r="D342" s="8"/>
      <c r="E342" s="8"/>
    </row>
    <row r="343" spans="1:5">
      <c r="A343" s="8"/>
      <c r="B343" s="8"/>
      <c r="C343" s="8"/>
      <c r="D343" s="8"/>
      <c r="E343" s="8"/>
    </row>
    <row r="344" spans="1:5">
      <c r="A344" s="8"/>
      <c r="B344" s="8"/>
      <c r="C344" s="8"/>
      <c r="D344" s="8"/>
      <c r="E344" s="8"/>
    </row>
    <row r="345" spans="1:5">
      <c r="A345" s="8"/>
      <c r="B345" s="8"/>
      <c r="C345" s="8"/>
      <c r="D345" s="8"/>
      <c r="E345" s="8"/>
    </row>
    <row r="346" spans="1:5">
      <c r="A346" s="8"/>
      <c r="B346" s="8"/>
      <c r="C346" s="8"/>
      <c r="D346" s="8"/>
      <c r="E346" s="8"/>
    </row>
    <row r="347" spans="1:5">
      <c r="A347" s="8"/>
      <c r="B347" s="8"/>
      <c r="C347" s="8"/>
      <c r="D347" s="8"/>
      <c r="E347" s="8"/>
    </row>
    <row r="348" spans="1:5">
      <c r="A348" s="8"/>
      <c r="B348" s="8"/>
      <c r="C348" s="8"/>
      <c r="D348" s="8"/>
      <c r="E348" s="8"/>
    </row>
    <row r="349" spans="1:5">
      <c r="A349" s="8"/>
      <c r="B349" s="8"/>
      <c r="C349" s="8"/>
      <c r="D349" s="8"/>
      <c r="E349" s="8"/>
    </row>
    <row r="350" spans="1:5">
      <c r="A350" s="8"/>
      <c r="B350" s="8"/>
      <c r="C350" s="8"/>
      <c r="D350" s="8"/>
      <c r="E350" s="8"/>
    </row>
    <row r="351" spans="1:5">
      <c r="A351" s="8"/>
      <c r="B351" s="8"/>
      <c r="C351" s="8"/>
      <c r="D351" s="8"/>
      <c r="E351" s="8"/>
    </row>
    <row r="352" spans="1:5">
      <c r="A352" s="8"/>
      <c r="B352" s="8"/>
      <c r="C352" s="8"/>
      <c r="D352" s="8"/>
      <c r="E352" s="8"/>
    </row>
    <row r="353" spans="1:5">
      <c r="A353" s="8"/>
      <c r="B353" s="8"/>
      <c r="C353" s="8"/>
      <c r="D353" s="8"/>
      <c r="E353" s="8"/>
    </row>
    <row r="354" spans="1:5">
      <c r="A354" s="8"/>
      <c r="B354" s="8"/>
      <c r="C354" s="8"/>
      <c r="D354" s="8"/>
      <c r="E354" s="8"/>
    </row>
    <row r="355" spans="1:5">
      <c r="A355" s="8"/>
      <c r="B355" s="8"/>
      <c r="C355" s="8"/>
      <c r="D355" s="8"/>
      <c r="E355" s="8"/>
    </row>
    <row r="356" spans="1:5">
      <c r="A356" s="8"/>
      <c r="B356" s="8"/>
      <c r="C356" s="8"/>
      <c r="D356" s="8"/>
      <c r="E356" s="8"/>
    </row>
    <row r="357" spans="1:5">
      <c r="A357" s="8"/>
      <c r="B357" s="8"/>
      <c r="C357" s="8"/>
      <c r="D357" s="8"/>
      <c r="E357" s="8"/>
    </row>
    <row r="358" spans="1:5">
      <c r="A358" s="8"/>
      <c r="B358" s="8"/>
      <c r="C358" s="8"/>
      <c r="D358" s="8"/>
      <c r="E358" s="8"/>
    </row>
    <row r="359" spans="1:5">
      <c r="A359" s="8"/>
      <c r="B359" s="8"/>
      <c r="C359" s="8"/>
      <c r="D359" s="8"/>
      <c r="E359" s="8"/>
    </row>
    <row r="360" spans="1:5">
      <c r="A360" s="8"/>
      <c r="B360" s="8"/>
      <c r="C360" s="8"/>
      <c r="D360" s="8"/>
      <c r="E360" s="8"/>
    </row>
    <row r="361" spans="1:5">
      <c r="A361" s="8"/>
      <c r="B361" s="8"/>
      <c r="C361" s="8"/>
      <c r="D361" s="8"/>
      <c r="E361" s="8"/>
    </row>
    <row r="362" spans="1:5">
      <c r="A362" s="8"/>
      <c r="B362" s="8"/>
      <c r="C362" s="8"/>
      <c r="D362" s="8"/>
      <c r="E362" s="8"/>
    </row>
    <row r="363" spans="1:5">
      <c r="A363" s="8"/>
      <c r="B363" s="8"/>
      <c r="C363" s="8"/>
      <c r="D363" s="8"/>
      <c r="E363" s="8"/>
    </row>
    <row r="364" spans="1:5">
      <c r="A364" s="8"/>
      <c r="B364" s="8"/>
      <c r="C364" s="8"/>
      <c r="D364" s="8"/>
      <c r="E364" s="8"/>
    </row>
    <row r="365" spans="1:5">
      <c r="A365" s="8"/>
      <c r="B365" s="8"/>
      <c r="C365" s="8"/>
      <c r="D365" s="8"/>
      <c r="E365" s="8"/>
    </row>
    <row r="366" spans="1:5">
      <c r="A366" s="8"/>
      <c r="B366" s="8"/>
      <c r="C366" s="8"/>
      <c r="D366" s="8"/>
      <c r="E366" s="8"/>
    </row>
    <row r="367" spans="1:5">
      <c r="A367" s="8"/>
      <c r="B367" s="8"/>
      <c r="C367" s="8"/>
      <c r="D367" s="8"/>
      <c r="E367" s="8"/>
    </row>
    <row r="368" spans="1:5">
      <c r="A368" s="8"/>
      <c r="B368" s="8"/>
      <c r="C368" s="8"/>
      <c r="D368" s="8"/>
      <c r="E368" s="8"/>
    </row>
    <row r="369" spans="1:5">
      <c r="A369" s="8"/>
      <c r="B369" s="8"/>
      <c r="C369" s="8"/>
      <c r="D369" s="8"/>
      <c r="E369" s="8"/>
    </row>
    <row r="370" spans="1:5">
      <c r="A370" s="8"/>
      <c r="B370" s="8"/>
      <c r="C370" s="8"/>
      <c r="D370" s="8"/>
      <c r="E370" s="8"/>
    </row>
    <row r="371" spans="1:5">
      <c r="A371" s="8"/>
      <c r="B371" s="8"/>
      <c r="C371" s="8"/>
      <c r="D371" s="8"/>
      <c r="E371" s="8"/>
    </row>
    <row r="372" spans="1:5">
      <c r="A372" s="8"/>
      <c r="B372" s="8"/>
      <c r="C372" s="8"/>
      <c r="D372" s="8"/>
      <c r="E372" s="8"/>
    </row>
    <row r="373" spans="1:5">
      <c r="A373" s="8"/>
      <c r="B373" s="8"/>
      <c r="C373" s="8"/>
      <c r="D373" s="8"/>
      <c r="E373" s="8"/>
    </row>
    <row r="374" spans="1:5">
      <c r="A374" s="8"/>
      <c r="B374" s="8"/>
      <c r="C374" s="8"/>
      <c r="D374" s="8"/>
      <c r="E374" s="8"/>
    </row>
    <row r="375" spans="1:5">
      <c r="A375" s="8"/>
      <c r="B375" s="8"/>
      <c r="C375" s="8"/>
      <c r="D375" s="8"/>
      <c r="E375" s="8"/>
    </row>
    <row r="376" spans="1:5">
      <c r="A376" s="8"/>
      <c r="B376" s="8"/>
      <c r="C376" s="8"/>
      <c r="D376" s="8"/>
      <c r="E376" s="8"/>
    </row>
    <row r="377" spans="1:5">
      <c r="A377" s="8"/>
      <c r="B377" s="8"/>
      <c r="C377" s="8"/>
      <c r="D377" s="8"/>
      <c r="E377" s="8"/>
    </row>
    <row r="378" spans="1:5">
      <c r="A378" s="8"/>
      <c r="B378" s="8"/>
      <c r="C378" s="8"/>
      <c r="D378" s="8"/>
      <c r="E378" s="8"/>
    </row>
    <row r="379" spans="1:5">
      <c r="A379" s="8"/>
      <c r="B379" s="8"/>
      <c r="C379" s="8"/>
      <c r="D379" s="8"/>
      <c r="E379" s="8"/>
    </row>
    <row r="380" spans="1:5">
      <c r="A380" s="8"/>
      <c r="B380" s="8"/>
      <c r="C380" s="8"/>
      <c r="D380" s="8"/>
      <c r="E380" s="8"/>
    </row>
    <row r="381" spans="1:5">
      <c r="A381" s="8"/>
      <c r="B381" s="8"/>
      <c r="C381" s="8"/>
      <c r="D381" s="8"/>
      <c r="E381" s="8"/>
    </row>
    <row r="382" spans="1:5">
      <c r="A382" s="8"/>
      <c r="B382" s="8"/>
      <c r="C382" s="8"/>
      <c r="D382" s="8"/>
      <c r="E382" s="8"/>
    </row>
    <row r="383" spans="1:5">
      <c r="A383" s="8"/>
      <c r="B383" s="8"/>
      <c r="C383" s="8"/>
      <c r="D383" s="8"/>
      <c r="E383" s="8"/>
    </row>
    <row r="384" spans="1:5">
      <c r="A384" s="8"/>
      <c r="B384" s="8"/>
      <c r="C384" s="8"/>
      <c r="D384" s="8"/>
      <c r="E384" s="8"/>
    </row>
    <row r="385" spans="1:5">
      <c r="A385" s="8"/>
      <c r="B385" s="8"/>
      <c r="C385" s="8"/>
      <c r="D385" s="8"/>
      <c r="E385" s="8"/>
    </row>
    <row r="386" spans="1:5">
      <c r="A386" s="8"/>
      <c r="B386" s="8"/>
      <c r="C386" s="8"/>
      <c r="D386" s="8"/>
      <c r="E386" s="8"/>
    </row>
    <row r="387" spans="1:5">
      <c r="A387" s="8"/>
      <c r="B387" s="8"/>
      <c r="C387" s="8"/>
      <c r="D387" s="8"/>
      <c r="E387" s="8"/>
    </row>
    <row r="388" spans="1:5">
      <c r="A388" s="8"/>
      <c r="B388" s="8"/>
      <c r="C388" s="8"/>
      <c r="D388" s="8"/>
      <c r="E388" s="8"/>
    </row>
    <row r="389" spans="1:5">
      <c r="A389" s="8"/>
      <c r="B389" s="8"/>
      <c r="C389" s="8"/>
      <c r="D389" s="8"/>
      <c r="E389" s="8"/>
    </row>
    <row r="390" spans="1:5">
      <c r="A390" s="8"/>
      <c r="B390" s="8"/>
      <c r="C390" s="8"/>
      <c r="D390" s="8"/>
      <c r="E390" s="8"/>
    </row>
    <row r="391" spans="1:5">
      <c r="A391" s="8"/>
      <c r="B391" s="8"/>
      <c r="C391" s="8"/>
      <c r="D391" s="8"/>
      <c r="E391" s="8"/>
    </row>
    <row r="392" spans="1:5">
      <c r="A392" s="8"/>
      <c r="B392" s="8"/>
      <c r="C392" s="8"/>
      <c r="D392" s="8"/>
      <c r="E392" s="8"/>
    </row>
    <row r="393" spans="1:5">
      <c r="A393" s="8"/>
      <c r="B393" s="8"/>
      <c r="C393" s="8"/>
      <c r="D393" s="8"/>
      <c r="E393" s="8"/>
    </row>
    <row r="394" spans="1:5">
      <c r="A394" s="8"/>
      <c r="B394" s="8"/>
      <c r="C394" s="8"/>
      <c r="D394" s="8"/>
      <c r="E394" s="8"/>
    </row>
    <row r="395" spans="1:5">
      <c r="A395" s="8"/>
      <c r="B395" s="8"/>
      <c r="C395" s="8"/>
      <c r="D395" s="8"/>
      <c r="E395" s="8"/>
    </row>
    <row r="396" spans="1:5">
      <c r="A396" s="8"/>
      <c r="B396" s="8"/>
      <c r="C396" s="8"/>
      <c r="D396" s="8"/>
      <c r="E396" s="8"/>
    </row>
    <row r="397" spans="1:5">
      <c r="A397" s="8"/>
      <c r="B397" s="8"/>
      <c r="C397" s="8"/>
      <c r="D397" s="8"/>
      <c r="E397" s="8"/>
    </row>
    <row r="398" spans="1:5">
      <c r="A398" s="8"/>
      <c r="B398" s="8"/>
      <c r="C398" s="8"/>
      <c r="D398" s="8"/>
      <c r="E398" s="8"/>
    </row>
    <row r="399" spans="1:5">
      <c r="A399" s="8"/>
      <c r="B399" s="8"/>
      <c r="C399" s="8"/>
      <c r="D399" s="8"/>
      <c r="E399" s="8"/>
    </row>
    <row r="400" spans="1:5">
      <c r="A400" s="8"/>
      <c r="B400" s="8"/>
      <c r="C400" s="8"/>
      <c r="D400" s="8"/>
      <c r="E400" s="8"/>
    </row>
    <row r="401" spans="1:5">
      <c r="A401" s="8"/>
      <c r="B401" s="8"/>
      <c r="C401" s="8"/>
      <c r="D401" s="8"/>
      <c r="E401" s="8"/>
    </row>
    <row r="402" spans="1:5">
      <c r="A402" s="8"/>
      <c r="B402" s="8"/>
      <c r="C402" s="8"/>
      <c r="D402" s="8"/>
      <c r="E402" s="8"/>
    </row>
    <row r="403" spans="1:5">
      <c r="A403" s="8"/>
      <c r="B403" s="8"/>
      <c r="C403" s="8"/>
      <c r="D403" s="8"/>
      <c r="E403" s="8"/>
    </row>
    <row r="404" spans="1:5">
      <c r="A404" s="8"/>
      <c r="B404" s="8"/>
      <c r="C404" s="8"/>
      <c r="D404" s="8"/>
      <c r="E404" s="8"/>
    </row>
    <row r="405" spans="1:5">
      <c r="A405" s="8"/>
      <c r="B405" s="8"/>
      <c r="C405" s="8"/>
      <c r="D405" s="8"/>
      <c r="E405" s="8"/>
    </row>
    <row r="406" spans="1:5">
      <c r="A406" s="8"/>
      <c r="B406" s="8"/>
      <c r="C406" s="8"/>
      <c r="D406" s="8"/>
      <c r="E406" s="8"/>
    </row>
    <row r="407" spans="1:5">
      <c r="A407" s="8"/>
      <c r="B407" s="8"/>
      <c r="C407" s="8"/>
      <c r="D407" s="8"/>
      <c r="E407" s="8"/>
    </row>
    <row r="408" spans="1:5">
      <c r="A408" s="8"/>
      <c r="B408" s="8"/>
      <c r="C408" s="8"/>
      <c r="D408" s="8"/>
      <c r="E408" s="8"/>
    </row>
    <row r="409" spans="1:5">
      <c r="A409" s="8"/>
      <c r="B409" s="8"/>
      <c r="C409" s="8"/>
      <c r="D409" s="8"/>
      <c r="E409" s="8"/>
    </row>
    <row r="410" spans="1:5">
      <c r="A410" s="8"/>
      <c r="B410" s="8"/>
      <c r="C410" s="8"/>
      <c r="D410" s="8"/>
      <c r="E410" s="8"/>
    </row>
    <row r="411" spans="1:5">
      <c r="A411" s="8"/>
      <c r="B411" s="8"/>
      <c r="C411" s="8"/>
      <c r="D411" s="8"/>
      <c r="E411" s="8"/>
    </row>
    <row r="412" spans="1:5">
      <c r="A412" s="8"/>
      <c r="B412" s="8"/>
      <c r="C412" s="8"/>
      <c r="D412" s="8"/>
      <c r="E412" s="8"/>
    </row>
    <row r="413" spans="1:5">
      <c r="A413" s="8"/>
      <c r="B413" s="8"/>
      <c r="C413" s="8"/>
      <c r="D413" s="8"/>
      <c r="E413" s="8"/>
    </row>
    <row r="414" spans="1:5">
      <c r="A414" s="8"/>
      <c r="B414" s="8"/>
      <c r="C414" s="8"/>
      <c r="D414" s="8"/>
      <c r="E414" s="8"/>
    </row>
    <row r="415" spans="1:5">
      <c r="A415" s="8"/>
      <c r="B415" s="8"/>
      <c r="C415" s="8"/>
      <c r="D415" s="8"/>
      <c r="E415" s="8"/>
    </row>
    <row r="416" spans="1:5">
      <c r="A416" s="8"/>
      <c r="B416" s="8"/>
      <c r="C416" s="8"/>
      <c r="D416" s="8"/>
      <c r="E416" s="8"/>
    </row>
    <row r="417" spans="1:5">
      <c r="A417" s="8"/>
      <c r="B417" s="8"/>
      <c r="C417" s="8"/>
      <c r="D417" s="8"/>
      <c r="E417" s="8"/>
    </row>
    <row r="418" spans="1:5">
      <c r="A418" s="8"/>
      <c r="B418" s="8"/>
      <c r="C418" s="8"/>
      <c r="D418" s="8"/>
      <c r="E418" s="8"/>
    </row>
    <row r="419" spans="1:5">
      <c r="A419" s="8"/>
      <c r="B419" s="8"/>
      <c r="C419" s="8"/>
      <c r="D419" s="8"/>
      <c r="E419" s="8"/>
    </row>
    <row r="420" spans="1:5">
      <c r="A420" s="8"/>
      <c r="B420" s="8"/>
      <c r="C420" s="8"/>
      <c r="D420" s="8"/>
      <c r="E420" s="8"/>
    </row>
    <row r="421" spans="1:5">
      <c r="A421" s="8"/>
      <c r="B421" s="8"/>
      <c r="C421" s="8"/>
      <c r="D421" s="8"/>
      <c r="E421" s="8"/>
    </row>
    <row r="422" spans="1:5">
      <c r="A422" s="8"/>
      <c r="B422" s="8"/>
      <c r="C422" s="8"/>
      <c r="D422" s="8"/>
      <c r="E422" s="8"/>
    </row>
    <row r="423" spans="1:5">
      <c r="A423" s="8"/>
      <c r="B423" s="8"/>
      <c r="C423" s="8"/>
      <c r="D423" s="8"/>
      <c r="E423" s="8"/>
    </row>
    <row r="424" spans="1:5">
      <c r="A424" s="8"/>
      <c r="B424" s="8"/>
      <c r="C424" s="8"/>
      <c r="D424" s="8"/>
      <c r="E424" s="8"/>
    </row>
    <row r="425" spans="1:5">
      <c r="A425" s="8"/>
      <c r="B425" s="8"/>
      <c r="C425" s="8"/>
      <c r="D425" s="8"/>
      <c r="E425" s="8"/>
    </row>
    <row r="426" spans="1:5">
      <c r="A426" s="8"/>
      <c r="B426" s="8"/>
      <c r="C426" s="8"/>
      <c r="D426" s="8"/>
      <c r="E426" s="8"/>
    </row>
    <row r="427" spans="1:5">
      <c r="A427" s="8"/>
      <c r="B427" s="8"/>
      <c r="C427" s="8"/>
      <c r="D427" s="8"/>
      <c r="E427" s="8"/>
    </row>
    <row r="428" spans="1:5">
      <c r="A428" s="8"/>
      <c r="B428" s="8"/>
      <c r="C428" s="8"/>
      <c r="D428" s="8"/>
      <c r="E428" s="8"/>
    </row>
    <row r="429" spans="1:5">
      <c r="A429" s="8"/>
      <c r="B429" s="8"/>
      <c r="C429" s="8"/>
      <c r="D429" s="8"/>
      <c r="E429" s="8"/>
    </row>
    <row r="430" spans="1:5">
      <c r="A430" s="8"/>
      <c r="B430" s="8"/>
      <c r="C430" s="8"/>
      <c r="D430" s="8"/>
      <c r="E430" s="8"/>
    </row>
    <row r="431" spans="1:5">
      <c r="A431" s="8"/>
      <c r="B431" s="8"/>
      <c r="C431" s="8"/>
      <c r="D431" s="8"/>
      <c r="E431" s="8"/>
    </row>
    <row r="432" spans="1:5">
      <c r="A432" s="8"/>
      <c r="B432" s="8"/>
      <c r="C432" s="8"/>
      <c r="D432" s="8"/>
      <c r="E432" s="8"/>
    </row>
    <row r="433" spans="1:5">
      <c r="A433" s="8"/>
      <c r="B433" s="8"/>
      <c r="C433" s="8"/>
      <c r="D433" s="8"/>
      <c r="E433" s="8"/>
    </row>
    <row r="434" spans="1:5">
      <c r="A434" s="8"/>
      <c r="B434" s="8"/>
      <c r="C434" s="8"/>
      <c r="D434" s="8"/>
      <c r="E434" s="8"/>
    </row>
    <row r="435" spans="1:5">
      <c r="A435" s="8"/>
      <c r="B435" s="8"/>
      <c r="C435" s="8"/>
      <c r="D435" s="8"/>
      <c r="E435" s="8"/>
    </row>
    <row r="436" spans="1:5">
      <c r="A436" s="8"/>
      <c r="B436" s="8"/>
      <c r="C436" s="8"/>
      <c r="D436" s="8"/>
      <c r="E436" s="8"/>
    </row>
    <row r="437" spans="1:5">
      <c r="A437" s="8"/>
      <c r="B437" s="8"/>
      <c r="C437" s="8"/>
      <c r="D437" s="8"/>
      <c r="E437" s="8"/>
    </row>
    <row r="438" spans="1:5">
      <c r="A438" s="8"/>
      <c r="B438" s="8"/>
      <c r="C438" s="8"/>
      <c r="D438" s="8"/>
      <c r="E438" s="8"/>
    </row>
    <row r="439" spans="1:5">
      <c r="A439" s="8"/>
      <c r="B439" s="8"/>
      <c r="C439" s="8"/>
      <c r="D439" s="8"/>
      <c r="E439" s="8"/>
    </row>
    <row r="440" spans="1:5">
      <c r="A440" s="8"/>
      <c r="B440" s="8"/>
      <c r="C440" s="8"/>
      <c r="D440" s="8"/>
      <c r="E440" s="8"/>
    </row>
    <row r="441" spans="1:5">
      <c r="A441" s="8"/>
      <c r="B441" s="8"/>
      <c r="C441" s="8"/>
      <c r="D441" s="8"/>
      <c r="E441" s="8"/>
    </row>
    <row r="442" spans="1:5">
      <c r="A442" s="8"/>
      <c r="B442" s="8"/>
      <c r="C442" s="8"/>
      <c r="D442" s="8"/>
      <c r="E442" s="8"/>
    </row>
    <row r="443" spans="1:5">
      <c r="A443" s="8"/>
      <c r="B443" s="8"/>
      <c r="C443" s="8"/>
      <c r="D443" s="8"/>
      <c r="E443" s="8"/>
    </row>
    <row r="444" spans="1:5">
      <c r="A444" s="8"/>
      <c r="B444" s="8"/>
      <c r="C444" s="8"/>
      <c r="D444" s="8"/>
      <c r="E444" s="8"/>
    </row>
    <row r="445" spans="1:5">
      <c r="A445" s="8"/>
      <c r="B445" s="8"/>
      <c r="C445" s="8"/>
      <c r="D445" s="8"/>
      <c r="E445" s="8"/>
    </row>
    <row r="446" spans="1:5">
      <c r="A446" s="8"/>
      <c r="B446" s="8"/>
      <c r="C446" s="8"/>
      <c r="D446" s="8"/>
      <c r="E446" s="8"/>
    </row>
    <row r="447" spans="1:5">
      <c r="A447" s="8"/>
      <c r="B447" s="8"/>
      <c r="C447" s="8"/>
      <c r="D447" s="8"/>
      <c r="E447" s="8"/>
    </row>
    <row r="448" spans="1:5">
      <c r="A448" s="8"/>
      <c r="B448" s="8"/>
      <c r="C448" s="8"/>
      <c r="D448" s="8"/>
      <c r="E448" s="8"/>
    </row>
    <row r="449" spans="1:5">
      <c r="A449" s="8"/>
      <c r="B449" s="8"/>
      <c r="C449" s="8"/>
      <c r="D449" s="8"/>
      <c r="E449" s="8"/>
    </row>
    <row r="450" spans="1:5">
      <c r="A450" s="8"/>
      <c r="B450" s="8"/>
      <c r="C450" s="8"/>
      <c r="D450" s="8"/>
      <c r="E450" s="8"/>
    </row>
    <row r="451" spans="1:5">
      <c r="A451" s="8"/>
      <c r="B451" s="8"/>
      <c r="C451" s="8"/>
      <c r="D451" s="8"/>
      <c r="E451" s="8"/>
    </row>
    <row r="452" spans="1:5">
      <c r="A452" s="8"/>
      <c r="B452" s="8"/>
      <c r="C452" s="8"/>
      <c r="D452" s="8"/>
      <c r="E452" s="8"/>
    </row>
    <row r="453" spans="1:5">
      <c r="A453" s="8"/>
      <c r="B453" s="8"/>
      <c r="C453" s="8"/>
      <c r="D453" s="8"/>
      <c r="E453" s="8"/>
    </row>
    <row r="454" spans="1:5">
      <c r="A454" s="8"/>
      <c r="B454" s="8"/>
      <c r="C454" s="8"/>
      <c r="D454" s="8"/>
      <c r="E454" s="8"/>
    </row>
    <row r="455" spans="1:5">
      <c r="A455" s="8"/>
      <c r="B455" s="8"/>
      <c r="C455" s="8"/>
      <c r="D455" s="8"/>
      <c r="E455" s="8"/>
    </row>
    <row r="456" spans="1:5">
      <c r="A456" s="8"/>
      <c r="B456" s="8"/>
      <c r="C456" s="8"/>
      <c r="D456" s="8"/>
      <c r="E456" s="8"/>
    </row>
    <row r="457" spans="1:5">
      <c r="A457" s="8"/>
      <c r="B457" s="8"/>
      <c r="C457" s="8"/>
      <c r="D457" s="8"/>
      <c r="E457" s="8"/>
    </row>
    <row r="458" spans="1:5">
      <c r="A458" s="8"/>
      <c r="B458" s="8"/>
      <c r="C458" s="8"/>
      <c r="D458" s="8"/>
      <c r="E458" s="8"/>
    </row>
    <row r="459" spans="1:5">
      <c r="A459" s="8"/>
      <c r="B459" s="8"/>
      <c r="C459" s="8"/>
      <c r="D459" s="8"/>
      <c r="E459" s="8"/>
    </row>
    <row r="460" spans="1:5">
      <c r="A460" s="8"/>
      <c r="B460" s="8"/>
      <c r="C460" s="8"/>
      <c r="D460" s="8"/>
      <c r="E460" s="8"/>
    </row>
    <row r="461" spans="1:5">
      <c r="A461" s="8"/>
      <c r="B461" s="8"/>
      <c r="C461" s="8"/>
      <c r="D461" s="8"/>
      <c r="E461" s="8"/>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view="pageBreakPreview" zoomScaleNormal="100" zoomScaleSheetLayoutView="100" workbookViewId="0">
      <selection activeCell="A5" sqref="A5"/>
    </sheetView>
  </sheetViews>
  <sheetFormatPr defaultColWidth="9.140625" defaultRowHeight="14.45"/>
  <cols>
    <col min="1" max="1" width="39.28515625" style="8" customWidth="1"/>
    <col min="2" max="2" width="24.85546875" style="8" customWidth="1"/>
    <col min="3" max="3" width="16.42578125" style="8" customWidth="1"/>
    <col min="4" max="4" width="14.5703125" style="8" customWidth="1"/>
    <col min="5" max="5" width="12.42578125" style="8" customWidth="1"/>
    <col min="6" max="6" width="8.7109375" style="8" customWidth="1"/>
    <col min="7" max="7" width="16.28515625" style="8" customWidth="1"/>
    <col min="8" max="8" width="11" hidden="1" customWidth="1"/>
    <col min="9" max="9" width="2.85546875" style="8" customWidth="1"/>
    <col min="10" max="14" width="9.140625" style="8"/>
    <col min="15" max="15" width="10.42578125" style="8" customWidth="1"/>
    <col min="16" max="18" width="9.140625" style="8"/>
    <col min="19" max="19" width="16.85546875" style="8" customWidth="1"/>
    <col min="20" max="20" width="9.140625" style="8"/>
    <col min="21" max="21" width="10.85546875" style="8" customWidth="1"/>
    <col min="22" max="16384" width="9.140625" style="8"/>
  </cols>
  <sheetData>
    <row r="1" spans="1:10" ht="24" customHeight="1">
      <c r="A1" s="504" t="s">
        <v>167</v>
      </c>
      <c r="B1" s="504"/>
      <c r="C1" s="504"/>
      <c r="D1" s="504"/>
      <c r="E1" s="504"/>
      <c r="F1" s="504"/>
      <c r="G1" s="8">
        <f>+'Section A'!B2</f>
        <v>0</v>
      </c>
      <c r="H1" s="50"/>
    </row>
    <row r="2" spans="1:10" ht="89.25" customHeight="1">
      <c r="A2" s="508" t="s">
        <v>200</v>
      </c>
      <c r="B2" s="508"/>
      <c r="C2" s="508"/>
      <c r="D2" s="508"/>
      <c r="E2" s="508"/>
      <c r="F2" s="508"/>
      <c r="G2" s="508"/>
      <c r="H2" s="8"/>
      <c r="I2" s="16"/>
      <c r="J2" s="16"/>
    </row>
    <row r="3" spans="1:10">
      <c r="B3" s="16"/>
      <c r="C3" s="16"/>
      <c r="D3" s="16"/>
      <c r="E3" s="16"/>
      <c r="F3" s="16"/>
      <c r="G3" s="16"/>
      <c r="I3" s="16"/>
      <c r="J3" s="16"/>
    </row>
    <row r="4" spans="1:10">
      <c r="A4" s="375" t="s">
        <v>201</v>
      </c>
      <c r="B4" s="375" t="s">
        <v>202</v>
      </c>
      <c r="C4" s="205" t="s">
        <v>203</v>
      </c>
      <c r="D4" s="205" t="s">
        <v>204</v>
      </c>
      <c r="E4" s="205" t="s">
        <v>205</v>
      </c>
      <c r="F4" s="205" t="s">
        <v>206</v>
      </c>
      <c r="G4" s="256" t="s">
        <v>207</v>
      </c>
      <c r="H4" s="375" t="s">
        <v>176</v>
      </c>
      <c r="I4" s="16"/>
      <c r="J4" s="16"/>
    </row>
    <row r="5" spans="1:10" s="94" customFormat="1">
      <c r="A5" s="228"/>
      <c r="B5" s="228"/>
      <c r="C5" s="223"/>
      <c r="D5" s="229"/>
      <c r="E5" s="229"/>
      <c r="F5" s="229"/>
      <c r="G5" s="74">
        <f>ROUND(+C5*E5*F5,2)</f>
        <v>0</v>
      </c>
      <c r="H5" s="106" t="s">
        <v>178</v>
      </c>
      <c r="I5" s="116"/>
      <c r="J5" s="116"/>
    </row>
    <row r="6" spans="1:10" s="94" customFormat="1">
      <c r="A6" s="230"/>
      <c r="B6" s="230"/>
      <c r="C6" s="223"/>
      <c r="D6" s="229"/>
      <c r="E6" s="229"/>
      <c r="F6" s="229"/>
      <c r="G6" s="74">
        <f t="shared" ref="G6:G69" si="0">ROUND(+C6*E6*F6,2)</f>
        <v>0</v>
      </c>
      <c r="H6" s="106" t="s">
        <v>178</v>
      </c>
      <c r="I6" s="83"/>
      <c r="J6" s="83"/>
    </row>
    <row r="7" spans="1:10" s="94" customFormat="1">
      <c r="A7" s="230"/>
      <c r="B7" s="230"/>
      <c r="C7" s="223"/>
      <c r="D7" s="229"/>
      <c r="E7" s="229"/>
      <c r="F7" s="229"/>
      <c r="G7" s="74">
        <f t="shared" si="0"/>
        <v>0</v>
      </c>
      <c r="H7" s="106" t="s">
        <v>178</v>
      </c>
      <c r="J7" s="83"/>
    </row>
    <row r="8" spans="1:10" s="94" customFormat="1" hidden="1">
      <c r="A8" s="230"/>
      <c r="B8" s="230"/>
      <c r="C8" s="223"/>
      <c r="D8" s="229"/>
      <c r="E8" s="229"/>
      <c r="F8" s="229"/>
      <c r="G8" s="74">
        <f t="shared" si="0"/>
        <v>0</v>
      </c>
      <c r="H8" s="106" t="s">
        <v>178</v>
      </c>
      <c r="I8" s="83"/>
      <c r="J8" s="83"/>
    </row>
    <row r="9" spans="1:10" s="94" customFormat="1" hidden="1">
      <c r="A9" s="230"/>
      <c r="B9" s="230"/>
      <c r="C9" s="223"/>
      <c r="D9" s="229"/>
      <c r="E9" s="229"/>
      <c r="F9" s="229"/>
      <c r="G9" s="74">
        <f t="shared" si="0"/>
        <v>0</v>
      </c>
      <c r="H9" s="106" t="s">
        <v>178</v>
      </c>
      <c r="J9" s="83"/>
    </row>
    <row r="10" spans="1:10" s="94" customFormat="1" hidden="1">
      <c r="A10" s="230"/>
      <c r="B10" s="230"/>
      <c r="C10" s="223"/>
      <c r="D10" s="229"/>
      <c r="E10" s="229"/>
      <c r="F10" s="229"/>
      <c r="G10" s="74">
        <f t="shared" si="0"/>
        <v>0</v>
      </c>
      <c r="H10" s="106" t="s">
        <v>178</v>
      </c>
      <c r="I10" s="83"/>
      <c r="J10" s="83"/>
    </row>
    <row r="11" spans="1:10" s="94" customFormat="1" hidden="1">
      <c r="A11" s="230"/>
      <c r="B11" s="230"/>
      <c r="C11" s="223"/>
      <c r="D11" s="229"/>
      <c r="E11" s="229"/>
      <c r="F11" s="229"/>
      <c r="G11" s="74">
        <f t="shared" si="0"/>
        <v>0</v>
      </c>
      <c r="H11" s="106" t="s">
        <v>178</v>
      </c>
      <c r="J11" s="83"/>
    </row>
    <row r="12" spans="1:10" s="94" customFormat="1" hidden="1">
      <c r="A12" s="230"/>
      <c r="B12" s="230"/>
      <c r="C12" s="223"/>
      <c r="D12" s="229"/>
      <c r="E12" s="229"/>
      <c r="F12" s="229"/>
      <c r="G12" s="74">
        <f t="shared" si="0"/>
        <v>0</v>
      </c>
      <c r="H12" s="106" t="s">
        <v>178</v>
      </c>
      <c r="I12" s="83"/>
      <c r="J12" s="83"/>
    </row>
    <row r="13" spans="1:10" s="94" customFormat="1" hidden="1">
      <c r="A13" s="230"/>
      <c r="B13" s="230"/>
      <c r="C13" s="223"/>
      <c r="D13" s="229"/>
      <c r="E13" s="229"/>
      <c r="F13" s="229"/>
      <c r="G13" s="74">
        <f t="shared" si="0"/>
        <v>0</v>
      </c>
      <c r="H13" s="106" t="s">
        <v>178</v>
      </c>
      <c r="J13" s="83"/>
    </row>
    <row r="14" spans="1:10" s="94" customFormat="1" hidden="1">
      <c r="A14" s="230"/>
      <c r="B14" s="230"/>
      <c r="C14" s="223"/>
      <c r="D14" s="229"/>
      <c r="E14" s="229"/>
      <c r="F14" s="229"/>
      <c r="G14" s="74">
        <f t="shared" si="0"/>
        <v>0</v>
      </c>
      <c r="H14" s="106" t="s">
        <v>178</v>
      </c>
      <c r="I14" s="83"/>
      <c r="J14" s="83"/>
    </row>
    <row r="15" spans="1:10" s="94" customFormat="1" hidden="1">
      <c r="A15" s="230"/>
      <c r="B15" s="230"/>
      <c r="C15" s="223"/>
      <c r="D15" s="229"/>
      <c r="E15" s="229"/>
      <c r="F15" s="229"/>
      <c r="G15" s="74">
        <f t="shared" si="0"/>
        <v>0</v>
      </c>
      <c r="H15" s="106" t="s">
        <v>178</v>
      </c>
      <c r="J15" s="83"/>
    </row>
    <row r="16" spans="1:10" s="94" customFormat="1" hidden="1">
      <c r="A16" s="230"/>
      <c r="B16" s="230"/>
      <c r="C16" s="223"/>
      <c r="D16" s="229"/>
      <c r="E16" s="229"/>
      <c r="F16" s="229"/>
      <c r="G16" s="74">
        <f t="shared" si="0"/>
        <v>0</v>
      </c>
      <c r="H16" s="106" t="s">
        <v>178</v>
      </c>
      <c r="I16" s="83"/>
      <c r="J16" s="83"/>
    </row>
    <row r="17" spans="1:10" s="94" customFormat="1" hidden="1">
      <c r="A17" s="230"/>
      <c r="B17" s="230"/>
      <c r="C17" s="223"/>
      <c r="D17" s="229"/>
      <c r="E17" s="229"/>
      <c r="F17" s="229"/>
      <c r="G17" s="74">
        <f t="shared" si="0"/>
        <v>0</v>
      </c>
      <c r="H17" s="106" t="s">
        <v>178</v>
      </c>
      <c r="J17" s="83"/>
    </row>
    <row r="18" spans="1:10" s="94" customFormat="1" hidden="1">
      <c r="A18" s="230"/>
      <c r="B18" s="230"/>
      <c r="C18" s="223"/>
      <c r="D18" s="229"/>
      <c r="E18" s="229"/>
      <c r="F18" s="229"/>
      <c r="G18" s="74">
        <f t="shared" si="0"/>
        <v>0</v>
      </c>
      <c r="H18" s="106" t="s">
        <v>178</v>
      </c>
      <c r="I18" s="83"/>
      <c r="J18" s="83"/>
    </row>
    <row r="19" spans="1:10" s="94" customFormat="1" hidden="1">
      <c r="A19" s="230"/>
      <c r="B19" s="230"/>
      <c r="C19" s="223"/>
      <c r="D19" s="229"/>
      <c r="E19" s="229"/>
      <c r="F19" s="229"/>
      <c r="G19" s="74">
        <f t="shared" si="0"/>
        <v>0</v>
      </c>
      <c r="H19" s="106" t="s">
        <v>178</v>
      </c>
      <c r="J19" s="83"/>
    </row>
    <row r="20" spans="1:10" s="94" customFormat="1" hidden="1">
      <c r="A20" s="230"/>
      <c r="B20" s="230"/>
      <c r="C20" s="223"/>
      <c r="D20" s="229"/>
      <c r="E20" s="229"/>
      <c r="F20" s="229"/>
      <c r="G20" s="74">
        <f t="shared" si="0"/>
        <v>0</v>
      </c>
      <c r="H20" s="106" t="s">
        <v>178</v>
      </c>
      <c r="I20" s="83"/>
      <c r="J20" s="83"/>
    </row>
    <row r="21" spans="1:10" s="94" customFormat="1" hidden="1">
      <c r="A21" s="230"/>
      <c r="B21" s="230"/>
      <c r="C21" s="223"/>
      <c r="D21" s="229"/>
      <c r="E21" s="229"/>
      <c r="F21" s="229"/>
      <c r="G21" s="74">
        <f t="shared" si="0"/>
        <v>0</v>
      </c>
      <c r="H21" s="106" t="s">
        <v>178</v>
      </c>
      <c r="J21" s="83"/>
    </row>
    <row r="22" spans="1:10" s="94" customFormat="1" hidden="1">
      <c r="A22" s="230"/>
      <c r="B22" s="230"/>
      <c r="C22" s="223"/>
      <c r="D22" s="229"/>
      <c r="E22" s="229"/>
      <c r="F22" s="229"/>
      <c r="G22" s="74">
        <f t="shared" si="0"/>
        <v>0</v>
      </c>
      <c r="H22" s="106" t="s">
        <v>178</v>
      </c>
      <c r="I22" s="83"/>
      <c r="J22" s="83"/>
    </row>
    <row r="23" spans="1:10" s="94" customFormat="1" hidden="1">
      <c r="A23" s="230"/>
      <c r="B23" s="230"/>
      <c r="C23" s="223"/>
      <c r="D23" s="229"/>
      <c r="E23" s="229"/>
      <c r="F23" s="229"/>
      <c r="G23" s="74">
        <f t="shared" si="0"/>
        <v>0</v>
      </c>
      <c r="H23" s="106" t="s">
        <v>178</v>
      </c>
      <c r="J23" s="83"/>
    </row>
    <row r="24" spans="1:10" s="94" customFormat="1" hidden="1">
      <c r="A24" s="230"/>
      <c r="B24" s="230"/>
      <c r="C24" s="223"/>
      <c r="D24" s="229"/>
      <c r="E24" s="229"/>
      <c r="F24" s="229"/>
      <c r="G24" s="74">
        <f t="shared" si="0"/>
        <v>0</v>
      </c>
      <c r="H24" s="106" t="s">
        <v>178</v>
      </c>
      <c r="I24" s="83"/>
      <c r="J24" s="83"/>
    </row>
    <row r="25" spans="1:10" s="94" customFormat="1" hidden="1">
      <c r="A25" s="230"/>
      <c r="B25" s="230"/>
      <c r="C25" s="223"/>
      <c r="D25" s="229"/>
      <c r="E25" s="229"/>
      <c r="F25" s="229"/>
      <c r="G25" s="74">
        <f t="shared" si="0"/>
        <v>0</v>
      </c>
      <c r="H25" s="106" t="s">
        <v>178</v>
      </c>
      <c r="J25" s="83"/>
    </row>
    <row r="26" spans="1:10" s="94" customFormat="1" hidden="1">
      <c r="A26" s="230"/>
      <c r="B26" s="230"/>
      <c r="C26" s="223"/>
      <c r="D26" s="229"/>
      <c r="E26" s="229"/>
      <c r="F26" s="229"/>
      <c r="G26" s="74">
        <f t="shared" si="0"/>
        <v>0</v>
      </c>
      <c r="H26" s="106" t="s">
        <v>178</v>
      </c>
      <c r="I26" s="83"/>
      <c r="J26" s="83"/>
    </row>
    <row r="27" spans="1:10" s="94" customFormat="1" hidden="1">
      <c r="A27" s="230"/>
      <c r="B27" s="230"/>
      <c r="C27" s="223"/>
      <c r="D27" s="229"/>
      <c r="E27" s="229"/>
      <c r="F27" s="229"/>
      <c r="G27" s="74">
        <f t="shared" si="0"/>
        <v>0</v>
      </c>
      <c r="H27" s="106" t="s">
        <v>178</v>
      </c>
      <c r="J27" s="83"/>
    </row>
    <row r="28" spans="1:10" s="94" customFormat="1" hidden="1">
      <c r="A28" s="230"/>
      <c r="B28" s="230"/>
      <c r="C28" s="223"/>
      <c r="D28" s="229"/>
      <c r="E28" s="229"/>
      <c r="F28" s="229"/>
      <c r="G28" s="74">
        <f t="shared" si="0"/>
        <v>0</v>
      </c>
      <c r="H28" s="106" t="s">
        <v>178</v>
      </c>
      <c r="I28" s="83"/>
      <c r="J28" s="83"/>
    </row>
    <row r="29" spans="1:10" s="94" customFormat="1" hidden="1">
      <c r="A29" s="230"/>
      <c r="B29" s="230"/>
      <c r="C29" s="223"/>
      <c r="D29" s="229"/>
      <c r="E29" s="229"/>
      <c r="F29" s="229"/>
      <c r="G29" s="74">
        <f t="shared" si="0"/>
        <v>0</v>
      </c>
      <c r="H29" s="106" t="s">
        <v>178</v>
      </c>
      <c r="J29" s="83"/>
    </row>
    <row r="30" spans="1:10" s="94" customFormat="1" hidden="1">
      <c r="A30" s="230"/>
      <c r="B30" s="230"/>
      <c r="C30" s="223"/>
      <c r="D30" s="229"/>
      <c r="E30" s="229"/>
      <c r="F30" s="229"/>
      <c r="G30" s="74">
        <f t="shared" si="0"/>
        <v>0</v>
      </c>
      <c r="H30" s="106" t="s">
        <v>178</v>
      </c>
      <c r="I30" s="83"/>
      <c r="J30" s="83"/>
    </row>
    <row r="31" spans="1:10" s="94" customFormat="1" hidden="1">
      <c r="A31" s="230"/>
      <c r="B31" s="230"/>
      <c r="C31" s="223"/>
      <c r="D31" s="229"/>
      <c r="E31" s="229"/>
      <c r="F31" s="229"/>
      <c r="G31" s="74">
        <f t="shared" si="0"/>
        <v>0</v>
      </c>
      <c r="H31" s="106" t="s">
        <v>178</v>
      </c>
      <c r="J31" s="83"/>
    </row>
    <row r="32" spans="1:10" s="94" customFormat="1" hidden="1">
      <c r="A32" s="230"/>
      <c r="B32" s="230"/>
      <c r="C32" s="223"/>
      <c r="D32" s="229"/>
      <c r="E32" s="229"/>
      <c r="F32" s="229"/>
      <c r="G32" s="74">
        <f t="shared" si="0"/>
        <v>0</v>
      </c>
      <c r="H32" s="106" t="s">
        <v>178</v>
      </c>
      <c r="I32" s="83"/>
      <c r="J32" s="83"/>
    </row>
    <row r="33" spans="1:10" s="94" customFormat="1" hidden="1">
      <c r="A33" s="230"/>
      <c r="B33" s="230"/>
      <c r="C33" s="223"/>
      <c r="D33" s="229"/>
      <c r="E33" s="229"/>
      <c r="F33" s="229"/>
      <c r="G33" s="74">
        <f t="shared" si="0"/>
        <v>0</v>
      </c>
      <c r="H33" s="106" t="s">
        <v>178</v>
      </c>
      <c r="J33" s="83"/>
    </row>
    <row r="34" spans="1:10" s="94" customFormat="1" hidden="1">
      <c r="A34" s="230"/>
      <c r="B34" s="230"/>
      <c r="C34" s="223"/>
      <c r="D34" s="229"/>
      <c r="E34" s="229"/>
      <c r="F34" s="229"/>
      <c r="G34" s="74">
        <f t="shared" si="0"/>
        <v>0</v>
      </c>
      <c r="H34" s="106" t="s">
        <v>178</v>
      </c>
      <c r="I34" s="83"/>
      <c r="J34" s="83"/>
    </row>
    <row r="35" spans="1:10" s="94" customFormat="1" hidden="1">
      <c r="A35" s="230"/>
      <c r="B35" s="230"/>
      <c r="C35" s="223"/>
      <c r="D35" s="229"/>
      <c r="E35" s="229"/>
      <c r="F35" s="229"/>
      <c r="G35" s="74">
        <f t="shared" si="0"/>
        <v>0</v>
      </c>
      <c r="H35" s="106" t="s">
        <v>178</v>
      </c>
      <c r="J35" s="83"/>
    </row>
    <row r="36" spans="1:10" s="94" customFormat="1" hidden="1">
      <c r="A36" s="230"/>
      <c r="B36" s="230"/>
      <c r="C36" s="223"/>
      <c r="D36" s="229"/>
      <c r="E36" s="229"/>
      <c r="F36" s="229"/>
      <c r="G36" s="74">
        <f t="shared" si="0"/>
        <v>0</v>
      </c>
      <c r="H36" s="106" t="s">
        <v>178</v>
      </c>
      <c r="I36" s="83"/>
      <c r="J36" s="83"/>
    </row>
    <row r="37" spans="1:10" s="94" customFormat="1" hidden="1">
      <c r="A37" s="230"/>
      <c r="B37" s="230"/>
      <c r="C37" s="223"/>
      <c r="D37" s="229"/>
      <c r="E37" s="229"/>
      <c r="F37" s="229"/>
      <c r="G37" s="74">
        <f t="shared" si="0"/>
        <v>0</v>
      </c>
      <c r="H37" s="106" t="s">
        <v>178</v>
      </c>
      <c r="J37" s="83"/>
    </row>
    <row r="38" spans="1:10" s="94" customFormat="1" hidden="1">
      <c r="A38" s="230"/>
      <c r="B38" s="230"/>
      <c r="C38" s="223"/>
      <c r="D38" s="229"/>
      <c r="E38" s="229"/>
      <c r="F38" s="229"/>
      <c r="G38" s="74">
        <f t="shared" si="0"/>
        <v>0</v>
      </c>
      <c r="H38" s="106" t="s">
        <v>178</v>
      </c>
      <c r="I38" s="83"/>
      <c r="J38" s="83"/>
    </row>
    <row r="39" spans="1:10" s="94" customFormat="1" hidden="1">
      <c r="A39" s="230"/>
      <c r="B39" s="230"/>
      <c r="C39" s="223"/>
      <c r="D39" s="229"/>
      <c r="E39" s="229"/>
      <c r="F39" s="229"/>
      <c r="G39" s="74">
        <f t="shared" si="0"/>
        <v>0</v>
      </c>
      <c r="H39" s="106" t="s">
        <v>178</v>
      </c>
      <c r="J39" s="83"/>
    </row>
    <row r="40" spans="1:10" s="94" customFormat="1" hidden="1">
      <c r="A40" s="230"/>
      <c r="B40" s="230"/>
      <c r="C40" s="223"/>
      <c r="D40" s="229"/>
      <c r="E40" s="229"/>
      <c r="F40" s="229"/>
      <c r="G40" s="74">
        <f t="shared" si="0"/>
        <v>0</v>
      </c>
      <c r="H40" s="106" t="s">
        <v>178</v>
      </c>
      <c r="I40" s="83"/>
      <c r="J40" s="83"/>
    </row>
    <row r="41" spans="1:10" s="94" customFormat="1" hidden="1">
      <c r="A41" s="230"/>
      <c r="B41" s="230"/>
      <c r="C41" s="223"/>
      <c r="D41" s="229"/>
      <c r="E41" s="229"/>
      <c r="F41" s="229"/>
      <c r="G41" s="74">
        <f t="shared" si="0"/>
        <v>0</v>
      </c>
      <c r="H41" s="106" t="s">
        <v>178</v>
      </c>
      <c r="J41" s="83"/>
    </row>
    <row r="42" spans="1:10" s="94" customFormat="1" hidden="1">
      <c r="A42" s="230"/>
      <c r="B42" s="230"/>
      <c r="C42" s="223"/>
      <c r="D42" s="229"/>
      <c r="E42" s="229"/>
      <c r="F42" s="229"/>
      <c r="G42" s="74">
        <f t="shared" si="0"/>
        <v>0</v>
      </c>
      <c r="H42" s="106" t="s">
        <v>178</v>
      </c>
      <c r="I42" s="83"/>
      <c r="J42" s="83"/>
    </row>
    <row r="43" spans="1:10" s="94" customFormat="1" hidden="1">
      <c r="A43" s="230"/>
      <c r="B43" s="230"/>
      <c r="C43" s="223"/>
      <c r="D43" s="229"/>
      <c r="E43" s="229"/>
      <c r="F43" s="229"/>
      <c r="G43" s="74">
        <f t="shared" si="0"/>
        <v>0</v>
      </c>
      <c r="H43" s="106" t="s">
        <v>178</v>
      </c>
      <c r="J43" s="83"/>
    </row>
    <row r="44" spans="1:10" s="94" customFormat="1" hidden="1">
      <c r="A44" s="230"/>
      <c r="B44" s="230"/>
      <c r="C44" s="223"/>
      <c r="D44" s="229"/>
      <c r="E44" s="229"/>
      <c r="F44" s="229"/>
      <c r="G44" s="74">
        <f t="shared" si="0"/>
        <v>0</v>
      </c>
      <c r="H44" s="106" t="s">
        <v>178</v>
      </c>
      <c r="I44" s="83"/>
      <c r="J44" s="83"/>
    </row>
    <row r="45" spans="1:10" s="94" customFormat="1" hidden="1">
      <c r="A45" s="230"/>
      <c r="B45" s="230"/>
      <c r="C45" s="223"/>
      <c r="D45" s="229"/>
      <c r="E45" s="229"/>
      <c r="F45" s="229"/>
      <c r="G45" s="74">
        <f t="shared" si="0"/>
        <v>0</v>
      </c>
      <c r="H45" s="106" t="s">
        <v>178</v>
      </c>
      <c r="J45" s="83"/>
    </row>
    <row r="46" spans="1:10" s="94" customFormat="1" hidden="1">
      <c r="A46" s="230"/>
      <c r="B46" s="230"/>
      <c r="C46" s="223"/>
      <c r="D46" s="229"/>
      <c r="E46" s="229"/>
      <c r="F46" s="229"/>
      <c r="G46" s="74">
        <f t="shared" si="0"/>
        <v>0</v>
      </c>
      <c r="H46" s="106" t="s">
        <v>178</v>
      </c>
      <c r="I46" s="83"/>
      <c r="J46" s="83"/>
    </row>
    <row r="47" spans="1:10" s="94" customFormat="1" hidden="1">
      <c r="A47" s="230"/>
      <c r="B47" s="230"/>
      <c r="C47" s="223"/>
      <c r="D47" s="229"/>
      <c r="E47" s="229"/>
      <c r="F47" s="229"/>
      <c r="G47" s="74">
        <f t="shared" si="0"/>
        <v>0</v>
      </c>
      <c r="H47" s="106" t="s">
        <v>178</v>
      </c>
      <c r="J47" s="83"/>
    </row>
    <row r="48" spans="1:10" s="94" customFormat="1" hidden="1">
      <c r="A48" s="230"/>
      <c r="B48" s="230"/>
      <c r="C48" s="223"/>
      <c r="D48" s="229"/>
      <c r="E48" s="229"/>
      <c r="F48" s="229"/>
      <c r="G48" s="74">
        <f t="shared" si="0"/>
        <v>0</v>
      </c>
      <c r="H48" s="106" t="s">
        <v>178</v>
      </c>
      <c r="I48" s="83"/>
      <c r="J48" s="83"/>
    </row>
    <row r="49" spans="1:10" s="94" customFormat="1" hidden="1">
      <c r="A49" s="230"/>
      <c r="B49" s="230"/>
      <c r="C49" s="223"/>
      <c r="D49" s="229"/>
      <c r="E49" s="229"/>
      <c r="F49" s="229"/>
      <c r="G49" s="74">
        <f t="shared" si="0"/>
        <v>0</v>
      </c>
      <c r="H49" s="106" t="s">
        <v>178</v>
      </c>
      <c r="J49" s="83"/>
    </row>
    <row r="50" spans="1:10" s="94" customFormat="1" hidden="1">
      <c r="A50" s="230"/>
      <c r="B50" s="230"/>
      <c r="C50" s="223"/>
      <c r="D50" s="229"/>
      <c r="E50" s="229"/>
      <c r="F50" s="229"/>
      <c r="G50" s="74">
        <f t="shared" si="0"/>
        <v>0</v>
      </c>
      <c r="H50" s="106" t="s">
        <v>178</v>
      </c>
      <c r="I50" s="83"/>
      <c r="J50" s="83"/>
    </row>
    <row r="51" spans="1:10" s="94" customFormat="1" hidden="1">
      <c r="A51" s="230"/>
      <c r="B51" s="230"/>
      <c r="C51" s="223"/>
      <c r="D51" s="229"/>
      <c r="E51" s="229"/>
      <c r="F51" s="229"/>
      <c r="G51" s="74">
        <f t="shared" si="0"/>
        <v>0</v>
      </c>
      <c r="H51" s="106" t="s">
        <v>178</v>
      </c>
      <c r="J51" s="83"/>
    </row>
    <row r="52" spans="1:10" s="94" customFormat="1" hidden="1">
      <c r="A52" s="230"/>
      <c r="B52" s="230"/>
      <c r="C52" s="223"/>
      <c r="D52" s="229"/>
      <c r="E52" s="229"/>
      <c r="F52" s="229"/>
      <c r="G52" s="74">
        <f t="shared" si="0"/>
        <v>0</v>
      </c>
      <c r="H52" s="106" t="s">
        <v>178</v>
      </c>
      <c r="I52" s="83"/>
      <c r="J52" s="83"/>
    </row>
    <row r="53" spans="1:10" s="94" customFormat="1" hidden="1">
      <c r="A53" s="230"/>
      <c r="B53" s="230"/>
      <c r="C53" s="223"/>
      <c r="D53" s="229"/>
      <c r="E53" s="229"/>
      <c r="F53" s="229"/>
      <c r="G53" s="74">
        <f t="shared" si="0"/>
        <v>0</v>
      </c>
      <c r="H53" s="106" t="s">
        <v>178</v>
      </c>
      <c r="J53" s="83"/>
    </row>
    <row r="54" spans="1:10" s="94" customFormat="1" hidden="1">
      <c r="A54" s="230"/>
      <c r="B54" s="230"/>
      <c r="C54" s="223"/>
      <c r="D54" s="229"/>
      <c r="E54" s="229"/>
      <c r="F54" s="229"/>
      <c r="G54" s="74">
        <f t="shared" si="0"/>
        <v>0</v>
      </c>
      <c r="H54" s="106" t="s">
        <v>178</v>
      </c>
      <c r="I54" s="83"/>
      <c r="J54" s="83"/>
    </row>
    <row r="55" spans="1:10" s="94" customFormat="1" hidden="1">
      <c r="A55" s="230"/>
      <c r="B55" s="230"/>
      <c r="C55" s="223"/>
      <c r="D55" s="229"/>
      <c r="E55" s="229"/>
      <c r="F55" s="229"/>
      <c r="G55" s="74">
        <f t="shared" si="0"/>
        <v>0</v>
      </c>
      <c r="H55" s="106" t="s">
        <v>178</v>
      </c>
      <c r="J55" s="83"/>
    </row>
    <row r="56" spans="1:10" s="94" customFormat="1" hidden="1">
      <c r="A56" s="230"/>
      <c r="B56" s="230"/>
      <c r="C56" s="223"/>
      <c r="D56" s="229"/>
      <c r="E56" s="229"/>
      <c r="F56" s="229"/>
      <c r="G56" s="74">
        <f t="shared" si="0"/>
        <v>0</v>
      </c>
      <c r="H56" s="106" t="s">
        <v>178</v>
      </c>
      <c r="I56" s="83"/>
      <c r="J56" s="83"/>
    </row>
    <row r="57" spans="1:10" s="94" customFormat="1" hidden="1">
      <c r="A57" s="230"/>
      <c r="B57" s="230"/>
      <c r="C57" s="223"/>
      <c r="D57" s="229"/>
      <c r="E57" s="229"/>
      <c r="F57" s="229"/>
      <c r="G57" s="74">
        <f t="shared" si="0"/>
        <v>0</v>
      </c>
      <c r="H57" s="106" t="s">
        <v>178</v>
      </c>
      <c r="J57" s="83"/>
    </row>
    <row r="58" spans="1:10" s="94" customFormat="1" hidden="1">
      <c r="A58" s="230"/>
      <c r="B58" s="230"/>
      <c r="C58" s="223"/>
      <c r="D58" s="229"/>
      <c r="E58" s="229"/>
      <c r="F58" s="229"/>
      <c r="G58" s="74">
        <f t="shared" si="0"/>
        <v>0</v>
      </c>
      <c r="H58" s="106" t="s">
        <v>178</v>
      </c>
      <c r="I58" s="83"/>
      <c r="J58" s="83"/>
    </row>
    <row r="59" spans="1:10" s="94" customFormat="1" hidden="1">
      <c r="A59" s="230"/>
      <c r="B59" s="230"/>
      <c r="C59" s="223"/>
      <c r="D59" s="229"/>
      <c r="E59" s="229"/>
      <c r="F59" s="229"/>
      <c r="G59" s="74">
        <f t="shared" si="0"/>
        <v>0</v>
      </c>
      <c r="H59" s="106" t="s">
        <v>178</v>
      </c>
      <c r="J59" s="83"/>
    </row>
    <row r="60" spans="1:10" s="94" customFormat="1" hidden="1">
      <c r="A60" s="230"/>
      <c r="B60" s="230"/>
      <c r="C60" s="223"/>
      <c r="D60" s="229"/>
      <c r="E60" s="229"/>
      <c r="F60" s="229"/>
      <c r="G60" s="74">
        <f t="shared" si="0"/>
        <v>0</v>
      </c>
      <c r="H60" s="106" t="s">
        <v>178</v>
      </c>
      <c r="I60" s="83"/>
      <c r="J60" s="83"/>
    </row>
    <row r="61" spans="1:10" s="94" customFormat="1" hidden="1">
      <c r="A61" s="230"/>
      <c r="B61" s="230"/>
      <c r="C61" s="223"/>
      <c r="D61" s="229"/>
      <c r="E61" s="229"/>
      <c r="F61" s="229"/>
      <c r="G61" s="74">
        <f t="shared" si="0"/>
        <v>0</v>
      </c>
      <c r="H61" s="106" t="s">
        <v>178</v>
      </c>
      <c r="J61" s="83"/>
    </row>
    <row r="62" spans="1:10" s="94" customFormat="1" hidden="1">
      <c r="A62" s="230"/>
      <c r="B62" s="230"/>
      <c r="C62" s="223"/>
      <c r="D62" s="229"/>
      <c r="E62" s="229"/>
      <c r="F62" s="229"/>
      <c r="G62" s="74">
        <f t="shared" si="0"/>
        <v>0</v>
      </c>
      <c r="H62" s="106" t="s">
        <v>178</v>
      </c>
      <c r="I62" s="83"/>
      <c r="J62" s="83"/>
    </row>
    <row r="63" spans="1:10" s="94" customFormat="1" hidden="1">
      <c r="A63" s="230"/>
      <c r="B63" s="230"/>
      <c r="C63" s="223"/>
      <c r="D63" s="229"/>
      <c r="E63" s="229"/>
      <c r="F63" s="229"/>
      <c r="G63" s="74">
        <f t="shared" si="0"/>
        <v>0</v>
      </c>
      <c r="H63" s="106" t="s">
        <v>178</v>
      </c>
      <c r="J63" s="83"/>
    </row>
    <row r="64" spans="1:10" s="94" customFormat="1" hidden="1">
      <c r="A64" s="230"/>
      <c r="B64" s="230"/>
      <c r="C64" s="223"/>
      <c r="D64" s="229"/>
      <c r="E64" s="229"/>
      <c r="F64" s="229"/>
      <c r="G64" s="74">
        <f t="shared" si="0"/>
        <v>0</v>
      </c>
      <c r="H64" s="106" t="s">
        <v>178</v>
      </c>
      <c r="I64" s="83"/>
      <c r="J64" s="83"/>
    </row>
    <row r="65" spans="1:10" s="94" customFormat="1" hidden="1">
      <c r="A65" s="230"/>
      <c r="B65" s="230"/>
      <c r="C65" s="223"/>
      <c r="D65" s="229"/>
      <c r="E65" s="229"/>
      <c r="F65" s="229"/>
      <c r="G65" s="74">
        <f t="shared" si="0"/>
        <v>0</v>
      </c>
      <c r="H65" s="106" t="s">
        <v>178</v>
      </c>
      <c r="J65" s="83"/>
    </row>
    <row r="66" spans="1:10" s="94" customFormat="1" hidden="1">
      <c r="A66" s="230"/>
      <c r="B66" s="230"/>
      <c r="C66" s="223"/>
      <c r="D66" s="229"/>
      <c r="E66" s="229"/>
      <c r="F66" s="229"/>
      <c r="G66" s="74">
        <f t="shared" si="0"/>
        <v>0</v>
      </c>
      <c r="H66" s="106" t="s">
        <v>178</v>
      </c>
      <c r="I66" s="83"/>
      <c r="J66" s="83"/>
    </row>
    <row r="67" spans="1:10" s="94" customFormat="1" hidden="1">
      <c r="A67" s="230"/>
      <c r="B67" s="230"/>
      <c r="C67" s="223"/>
      <c r="D67" s="229"/>
      <c r="E67" s="229"/>
      <c r="F67" s="229"/>
      <c r="G67" s="74">
        <f t="shared" si="0"/>
        <v>0</v>
      </c>
      <c r="H67" s="106" t="s">
        <v>178</v>
      </c>
      <c r="J67" s="83"/>
    </row>
    <row r="68" spans="1:10" s="94" customFormat="1" hidden="1">
      <c r="A68" s="230"/>
      <c r="B68" s="230"/>
      <c r="C68" s="223"/>
      <c r="D68" s="229"/>
      <c r="E68" s="229"/>
      <c r="F68" s="229"/>
      <c r="G68" s="74">
        <f t="shared" si="0"/>
        <v>0</v>
      </c>
      <c r="H68" s="106" t="s">
        <v>178</v>
      </c>
      <c r="I68" s="83"/>
      <c r="J68" s="83"/>
    </row>
    <row r="69" spans="1:10" s="94" customFormat="1" hidden="1">
      <c r="A69" s="230"/>
      <c r="B69" s="230"/>
      <c r="C69" s="223"/>
      <c r="D69" s="229"/>
      <c r="E69" s="229"/>
      <c r="F69" s="229"/>
      <c r="G69" s="74">
        <f t="shared" si="0"/>
        <v>0</v>
      </c>
      <c r="H69" s="106" t="s">
        <v>178</v>
      </c>
      <c r="J69" s="83"/>
    </row>
    <row r="70" spans="1:10" s="94" customFormat="1" hidden="1">
      <c r="A70" s="230"/>
      <c r="B70" s="230"/>
      <c r="C70" s="223"/>
      <c r="D70" s="229"/>
      <c r="E70" s="229"/>
      <c r="F70" s="229"/>
      <c r="G70" s="74">
        <f t="shared" ref="G70:G101" si="1">ROUND(+C70*E70*F70,2)</f>
        <v>0</v>
      </c>
      <c r="H70" s="106" t="s">
        <v>178</v>
      </c>
      <c r="I70" s="83"/>
      <c r="J70" s="83"/>
    </row>
    <row r="71" spans="1:10" s="94" customFormat="1" hidden="1">
      <c r="A71" s="230"/>
      <c r="B71" s="230"/>
      <c r="C71" s="223"/>
      <c r="D71" s="229"/>
      <c r="E71" s="229"/>
      <c r="F71" s="229"/>
      <c r="G71" s="74">
        <f t="shared" si="1"/>
        <v>0</v>
      </c>
      <c r="H71" s="106" t="s">
        <v>178</v>
      </c>
      <c r="J71" s="83"/>
    </row>
    <row r="72" spans="1:10" s="94" customFormat="1" hidden="1">
      <c r="A72" s="230"/>
      <c r="B72" s="230"/>
      <c r="C72" s="223"/>
      <c r="D72" s="229"/>
      <c r="E72" s="229"/>
      <c r="F72" s="229"/>
      <c r="G72" s="74">
        <f t="shared" si="1"/>
        <v>0</v>
      </c>
      <c r="H72" s="106" t="s">
        <v>178</v>
      </c>
      <c r="I72" s="83"/>
      <c r="J72" s="83"/>
    </row>
    <row r="73" spans="1:10" s="94" customFormat="1" hidden="1">
      <c r="A73" s="230"/>
      <c r="B73" s="230"/>
      <c r="C73" s="223"/>
      <c r="D73" s="229"/>
      <c r="E73" s="229"/>
      <c r="F73" s="229"/>
      <c r="G73" s="74">
        <f t="shared" si="1"/>
        <v>0</v>
      </c>
      <c r="H73" s="106" t="s">
        <v>178</v>
      </c>
      <c r="J73" s="83"/>
    </row>
    <row r="74" spans="1:10" s="94" customFormat="1" hidden="1">
      <c r="A74" s="230"/>
      <c r="B74" s="230"/>
      <c r="C74" s="223"/>
      <c r="D74" s="229"/>
      <c r="E74" s="229"/>
      <c r="F74" s="229"/>
      <c r="G74" s="74">
        <f t="shared" si="1"/>
        <v>0</v>
      </c>
      <c r="H74" s="106" t="s">
        <v>178</v>
      </c>
      <c r="I74" s="83"/>
      <c r="J74" s="83"/>
    </row>
    <row r="75" spans="1:10" s="94" customFormat="1" hidden="1">
      <c r="A75" s="230"/>
      <c r="B75" s="230"/>
      <c r="C75" s="223"/>
      <c r="D75" s="229"/>
      <c r="E75" s="229"/>
      <c r="F75" s="229"/>
      <c r="G75" s="74">
        <f t="shared" si="1"/>
        <v>0</v>
      </c>
      <c r="H75" s="106" t="s">
        <v>178</v>
      </c>
      <c r="J75" s="83"/>
    </row>
    <row r="76" spans="1:10" s="94" customFormat="1" hidden="1">
      <c r="A76" s="230"/>
      <c r="B76" s="230"/>
      <c r="C76" s="223"/>
      <c r="D76" s="229"/>
      <c r="E76" s="229"/>
      <c r="F76" s="229"/>
      <c r="G76" s="74">
        <f t="shared" si="1"/>
        <v>0</v>
      </c>
      <c r="H76" s="106" t="s">
        <v>178</v>
      </c>
      <c r="I76" s="83"/>
      <c r="J76" s="83"/>
    </row>
    <row r="77" spans="1:10" s="94" customFormat="1" hidden="1">
      <c r="A77" s="230"/>
      <c r="B77" s="230"/>
      <c r="C77" s="223"/>
      <c r="D77" s="229"/>
      <c r="E77" s="229"/>
      <c r="F77" s="229"/>
      <c r="G77" s="74">
        <f t="shared" si="1"/>
        <v>0</v>
      </c>
      <c r="H77" s="106" t="s">
        <v>178</v>
      </c>
      <c r="J77" s="83"/>
    </row>
    <row r="78" spans="1:10" s="94" customFormat="1" hidden="1">
      <c r="A78" s="230"/>
      <c r="B78" s="230"/>
      <c r="C78" s="223"/>
      <c r="D78" s="229"/>
      <c r="E78" s="229"/>
      <c r="F78" s="229"/>
      <c r="G78" s="74">
        <f t="shared" si="1"/>
        <v>0</v>
      </c>
      <c r="H78" s="106" t="s">
        <v>178</v>
      </c>
      <c r="I78" s="83"/>
      <c r="J78" s="83"/>
    </row>
    <row r="79" spans="1:10" s="94" customFormat="1" hidden="1">
      <c r="A79" s="230"/>
      <c r="B79" s="230"/>
      <c r="C79" s="223"/>
      <c r="D79" s="229"/>
      <c r="E79" s="229"/>
      <c r="F79" s="229"/>
      <c r="G79" s="74">
        <f t="shared" si="1"/>
        <v>0</v>
      </c>
      <c r="H79" s="106" t="s">
        <v>178</v>
      </c>
      <c r="J79" s="83"/>
    </row>
    <row r="80" spans="1:10" s="94" customFormat="1" hidden="1">
      <c r="A80" s="230"/>
      <c r="B80" s="230"/>
      <c r="C80" s="223"/>
      <c r="D80" s="229"/>
      <c r="E80" s="229"/>
      <c r="F80" s="229"/>
      <c r="G80" s="74">
        <f t="shared" si="1"/>
        <v>0</v>
      </c>
      <c r="H80" s="106" t="s">
        <v>178</v>
      </c>
      <c r="I80" s="83"/>
      <c r="J80" s="83"/>
    </row>
    <row r="81" spans="1:10" s="94" customFormat="1" hidden="1">
      <c r="A81" s="230"/>
      <c r="B81" s="230"/>
      <c r="C81" s="223"/>
      <c r="D81" s="229"/>
      <c r="E81" s="229"/>
      <c r="F81" s="229"/>
      <c r="G81" s="74">
        <f t="shared" si="1"/>
        <v>0</v>
      </c>
      <c r="H81" s="106" t="s">
        <v>178</v>
      </c>
      <c r="J81" s="83"/>
    </row>
    <row r="82" spans="1:10" s="94" customFormat="1" hidden="1">
      <c r="A82" s="230"/>
      <c r="B82" s="230"/>
      <c r="C82" s="223"/>
      <c r="D82" s="229"/>
      <c r="E82" s="229"/>
      <c r="F82" s="229"/>
      <c r="G82" s="74">
        <f t="shared" si="1"/>
        <v>0</v>
      </c>
      <c r="H82" s="106" t="s">
        <v>178</v>
      </c>
      <c r="I82" s="83"/>
      <c r="J82" s="83"/>
    </row>
    <row r="83" spans="1:10" s="94" customFormat="1" hidden="1">
      <c r="A83" s="230"/>
      <c r="B83" s="230"/>
      <c r="C83" s="223"/>
      <c r="D83" s="229"/>
      <c r="E83" s="229"/>
      <c r="F83" s="229"/>
      <c r="G83" s="74">
        <f t="shared" si="1"/>
        <v>0</v>
      </c>
      <c r="H83" s="106" t="s">
        <v>178</v>
      </c>
      <c r="J83" s="83"/>
    </row>
    <row r="84" spans="1:10" s="94" customFormat="1" hidden="1">
      <c r="A84" s="230"/>
      <c r="B84" s="230"/>
      <c r="C84" s="223"/>
      <c r="D84" s="229"/>
      <c r="E84" s="229"/>
      <c r="F84" s="229"/>
      <c r="G84" s="74">
        <f t="shared" si="1"/>
        <v>0</v>
      </c>
      <c r="H84" s="106" t="s">
        <v>178</v>
      </c>
      <c r="I84" s="83"/>
      <c r="J84" s="83"/>
    </row>
    <row r="85" spans="1:10" s="94" customFormat="1" hidden="1">
      <c r="A85" s="230"/>
      <c r="B85" s="230"/>
      <c r="C85" s="223"/>
      <c r="D85" s="229"/>
      <c r="E85" s="229"/>
      <c r="F85" s="229"/>
      <c r="G85" s="74">
        <f t="shared" si="1"/>
        <v>0</v>
      </c>
      <c r="H85" s="106" t="s">
        <v>178</v>
      </c>
      <c r="J85" s="83"/>
    </row>
    <row r="86" spans="1:10" s="94" customFormat="1" hidden="1">
      <c r="A86" s="230"/>
      <c r="B86" s="230"/>
      <c r="C86" s="223"/>
      <c r="D86" s="229"/>
      <c r="E86" s="229"/>
      <c r="F86" s="229"/>
      <c r="G86" s="74">
        <f t="shared" si="1"/>
        <v>0</v>
      </c>
      <c r="H86" s="106" t="s">
        <v>178</v>
      </c>
      <c r="I86" s="83"/>
      <c r="J86" s="83"/>
    </row>
    <row r="87" spans="1:10" s="94" customFormat="1" hidden="1">
      <c r="A87" s="230"/>
      <c r="B87" s="230"/>
      <c r="C87" s="223"/>
      <c r="D87" s="229"/>
      <c r="E87" s="229"/>
      <c r="F87" s="229"/>
      <c r="G87" s="74">
        <f t="shared" si="1"/>
        <v>0</v>
      </c>
      <c r="H87" s="106" t="s">
        <v>178</v>
      </c>
      <c r="J87" s="83"/>
    </row>
    <row r="88" spans="1:10" s="94" customFormat="1" hidden="1">
      <c r="A88" s="230"/>
      <c r="B88" s="230"/>
      <c r="C88" s="223"/>
      <c r="D88" s="229"/>
      <c r="E88" s="229"/>
      <c r="F88" s="229"/>
      <c r="G88" s="74">
        <f t="shared" si="1"/>
        <v>0</v>
      </c>
      <c r="H88" s="106" t="s">
        <v>178</v>
      </c>
      <c r="I88" s="83"/>
      <c r="J88" s="83"/>
    </row>
    <row r="89" spans="1:10" s="94" customFormat="1" hidden="1">
      <c r="A89" s="230"/>
      <c r="B89" s="230"/>
      <c r="C89" s="223"/>
      <c r="D89" s="229"/>
      <c r="E89" s="229"/>
      <c r="F89" s="229"/>
      <c r="G89" s="74">
        <f t="shared" si="1"/>
        <v>0</v>
      </c>
      <c r="H89" s="106" t="s">
        <v>178</v>
      </c>
      <c r="J89" s="83"/>
    </row>
    <row r="90" spans="1:10" s="94" customFormat="1" hidden="1">
      <c r="A90" s="230"/>
      <c r="B90" s="230"/>
      <c r="C90" s="223"/>
      <c r="D90" s="229"/>
      <c r="E90" s="229"/>
      <c r="F90" s="229"/>
      <c r="G90" s="74">
        <f t="shared" si="1"/>
        <v>0</v>
      </c>
      <c r="H90" s="106" t="s">
        <v>178</v>
      </c>
      <c r="I90" s="83"/>
      <c r="J90" s="83"/>
    </row>
    <row r="91" spans="1:10" s="94" customFormat="1" hidden="1">
      <c r="A91" s="230"/>
      <c r="B91" s="230"/>
      <c r="C91" s="223"/>
      <c r="D91" s="229"/>
      <c r="E91" s="229"/>
      <c r="F91" s="229"/>
      <c r="G91" s="74">
        <f t="shared" si="1"/>
        <v>0</v>
      </c>
      <c r="H91" s="106" t="s">
        <v>178</v>
      </c>
      <c r="J91" s="83"/>
    </row>
    <row r="92" spans="1:10" s="94" customFormat="1" hidden="1">
      <c r="A92" s="230"/>
      <c r="B92" s="230"/>
      <c r="C92" s="223"/>
      <c r="D92" s="229"/>
      <c r="E92" s="229"/>
      <c r="F92" s="229"/>
      <c r="G92" s="74">
        <f t="shared" si="1"/>
        <v>0</v>
      </c>
      <c r="H92" s="106" t="s">
        <v>178</v>
      </c>
      <c r="I92" s="83"/>
      <c r="J92" s="83"/>
    </row>
    <row r="93" spans="1:10" s="94" customFormat="1" hidden="1">
      <c r="A93" s="230"/>
      <c r="B93" s="230"/>
      <c r="C93" s="223"/>
      <c r="D93" s="229"/>
      <c r="E93" s="229"/>
      <c r="F93" s="229"/>
      <c r="G93" s="74">
        <f t="shared" si="1"/>
        <v>0</v>
      </c>
      <c r="H93" s="106" t="s">
        <v>178</v>
      </c>
      <c r="J93" s="83"/>
    </row>
    <row r="94" spans="1:10" s="94" customFormat="1" hidden="1">
      <c r="A94" s="230"/>
      <c r="B94" s="230"/>
      <c r="C94" s="223"/>
      <c r="D94" s="229"/>
      <c r="E94" s="229"/>
      <c r="F94" s="229"/>
      <c r="G94" s="74">
        <f t="shared" si="1"/>
        <v>0</v>
      </c>
      <c r="H94" s="106" t="s">
        <v>178</v>
      </c>
      <c r="I94" s="83"/>
      <c r="J94" s="83"/>
    </row>
    <row r="95" spans="1:10" s="94" customFormat="1" hidden="1">
      <c r="A95" s="230"/>
      <c r="B95" s="230"/>
      <c r="C95" s="223"/>
      <c r="D95" s="229"/>
      <c r="E95" s="229"/>
      <c r="F95" s="229"/>
      <c r="G95" s="74">
        <f t="shared" si="1"/>
        <v>0</v>
      </c>
      <c r="H95" s="106" t="s">
        <v>178</v>
      </c>
      <c r="J95" s="83"/>
    </row>
    <row r="96" spans="1:10" s="94" customFormat="1" hidden="1">
      <c r="A96" s="230"/>
      <c r="B96" s="230"/>
      <c r="C96" s="223"/>
      <c r="D96" s="229"/>
      <c r="E96" s="229"/>
      <c r="F96" s="229"/>
      <c r="G96" s="74">
        <f t="shared" si="1"/>
        <v>0</v>
      </c>
      <c r="H96" s="106" t="s">
        <v>178</v>
      </c>
      <c r="I96" s="83"/>
      <c r="J96" s="83"/>
    </row>
    <row r="97" spans="1:10" s="94" customFormat="1" hidden="1">
      <c r="A97" s="230"/>
      <c r="B97" s="230"/>
      <c r="C97" s="223"/>
      <c r="D97" s="229"/>
      <c r="E97" s="229"/>
      <c r="F97" s="229"/>
      <c r="G97" s="74">
        <f t="shared" si="1"/>
        <v>0</v>
      </c>
      <c r="H97" s="106" t="s">
        <v>178</v>
      </c>
      <c r="J97" s="83"/>
    </row>
    <row r="98" spans="1:10" s="94" customFormat="1" hidden="1">
      <c r="A98" s="230"/>
      <c r="B98" s="230"/>
      <c r="C98" s="223"/>
      <c r="D98" s="229"/>
      <c r="E98" s="229"/>
      <c r="F98" s="229"/>
      <c r="G98" s="74">
        <f t="shared" si="1"/>
        <v>0</v>
      </c>
      <c r="H98" s="106" t="s">
        <v>178</v>
      </c>
      <c r="I98" s="83"/>
      <c r="J98" s="83"/>
    </row>
    <row r="99" spans="1:10" s="94" customFormat="1" hidden="1">
      <c r="A99" s="230"/>
      <c r="B99" s="230"/>
      <c r="C99" s="223"/>
      <c r="D99" s="229"/>
      <c r="E99" s="229"/>
      <c r="F99" s="229"/>
      <c r="G99" s="74">
        <f t="shared" si="1"/>
        <v>0</v>
      </c>
      <c r="H99" s="106" t="s">
        <v>178</v>
      </c>
      <c r="J99" s="83"/>
    </row>
    <row r="100" spans="1:10" s="94" customFormat="1" hidden="1">
      <c r="A100" s="230"/>
      <c r="B100" s="230"/>
      <c r="C100" s="223"/>
      <c r="D100" s="229"/>
      <c r="E100" s="229"/>
      <c r="F100" s="229"/>
      <c r="G100" s="74">
        <f t="shared" si="1"/>
        <v>0</v>
      </c>
      <c r="H100" s="106" t="s">
        <v>178</v>
      </c>
      <c r="I100" s="83"/>
      <c r="J100" s="83"/>
    </row>
    <row r="101" spans="1:10" s="94" customFormat="1" hidden="1">
      <c r="A101" s="230"/>
      <c r="B101" s="230"/>
      <c r="C101" s="223"/>
      <c r="D101" s="229"/>
      <c r="E101" s="229"/>
      <c r="F101" s="229"/>
      <c r="G101" s="74">
        <f t="shared" si="1"/>
        <v>0</v>
      </c>
      <c r="H101" s="106" t="s">
        <v>178</v>
      </c>
      <c r="J101" s="83"/>
    </row>
    <row r="102" spans="1:10" s="94" customFormat="1" hidden="1">
      <c r="A102" s="230"/>
      <c r="B102" s="230"/>
      <c r="C102" s="223"/>
      <c r="D102" s="229"/>
      <c r="E102" s="229"/>
      <c r="F102" s="229"/>
      <c r="G102" s="74">
        <f t="shared" ref="G102:G117" si="2">ROUND(+C102*E102*F102,2)</f>
        <v>0</v>
      </c>
      <c r="H102" s="106" t="s">
        <v>178</v>
      </c>
      <c r="I102" s="83"/>
      <c r="J102" s="83"/>
    </row>
    <row r="103" spans="1:10" s="94" customFormat="1" hidden="1">
      <c r="A103" s="230"/>
      <c r="B103" s="230"/>
      <c r="C103" s="223"/>
      <c r="D103" s="229"/>
      <c r="E103" s="229"/>
      <c r="F103" s="229"/>
      <c r="G103" s="74">
        <f t="shared" si="2"/>
        <v>0</v>
      </c>
      <c r="H103" s="106" t="s">
        <v>178</v>
      </c>
      <c r="J103" s="83"/>
    </row>
    <row r="104" spans="1:10" s="94" customFormat="1" hidden="1">
      <c r="A104" s="230"/>
      <c r="B104" s="230"/>
      <c r="C104" s="223"/>
      <c r="D104" s="229"/>
      <c r="E104" s="229"/>
      <c r="F104" s="229"/>
      <c r="G104" s="74">
        <f t="shared" si="2"/>
        <v>0</v>
      </c>
      <c r="H104" s="106" t="s">
        <v>178</v>
      </c>
      <c r="I104" s="83"/>
      <c r="J104" s="83"/>
    </row>
    <row r="105" spans="1:10" s="94" customFormat="1" hidden="1">
      <c r="A105" s="230"/>
      <c r="B105" s="230"/>
      <c r="C105" s="223"/>
      <c r="D105" s="229"/>
      <c r="E105" s="229"/>
      <c r="F105" s="229"/>
      <c r="G105" s="74">
        <f t="shared" si="2"/>
        <v>0</v>
      </c>
      <c r="H105" s="106" t="s">
        <v>178</v>
      </c>
      <c r="J105" s="83"/>
    </row>
    <row r="106" spans="1:10" s="94" customFormat="1" hidden="1">
      <c r="A106" s="230"/>
      <c r="B106" s="230"/>
      <c r="C106" s="223"/>
      <c r="D106" s="229"/>
      <c r="E106" s="229"/>
      <c r="F106" s="229"/>
      <c r="G106" s="74">
        <f t="shared" si="2"/>
        <v>0</v>
      </c>
      <c r="H106" s="106" t="s">
        <v>178</v>
      </c>
      <c r="I106" s="83"/>
      <c r="J106" s="83"/>
    </row>
    <row r="107" spans="1:10" s="94" customFormat="1" hidden="1">
      <c r="A107" s="230"/>
      <c r="B107" s="230"/>
      <c r="C107" s="223"/>
      <c r="D107" s="229"/>
      <c r="E107" s="229"/>
      <c r="F107" s="229"/>
      <c r="G107" s="74">
        <f t="shared" si="2"/>
        <v>0</v>
      </c>
      <c r="H107" s="106" t="s">
        <v>178</v>
      </c>
      <c r="J107" s="83"/>
    </row>
    <row r="108" spans="1:10" s="94" customFormat="1" hidden="1">
      <c r="A108" s="230"/>
      <c r="B108" s="230"/>
      <c r="C108" s="223"/>
      <c r="D108" s="229"/>
      <c r="E108" s="229"/>
      <c r="F108" s="229"/>
      <c r="G108" s="74">
        <f t="shared" si="2"/>
        <v>0</v>
      </c>
      <c r="H108" s="106" t="s">
        <v>178</v>
      </c>
      <c r="I108" s="83"/>
      <c r="J108" s="83"/>
    </row>
    <row r="109" spans="1:10" s="94" customFormat="1" hidden="1">
      <c r="A109" s="230"/>
      <c r="B109" s="230"/>
      <c r="C109" s="223"/>
      <c r="D109" s="229"/>
      <c r="E109" s="229"/>
      <c r="F109" s="229"/>
      <c r="G109" s="74">
        <f t="shared" si="2"/>
        <v>0</v>
      </c>
      <c r="H109" s="106" t="s">
        <v>178</v>
      </c>
      <c r="J109" s="83"/>
    </row>
    <row r="110" spans="1:10" s="94" customFormat="1" hidden="1">
      <c r="A110" s="230"/>
      <c r="B110" s="230"/>
      <c r="C110" s="223"/>
      <c r="D110" s="229"/>
      <c r="E110" s="229"/>
      <c r="F110" s="229"/>
      <c r="G110" s="74">
        <f t="shared" si="2"/>
        <v>0</v>
      </c>
      <c r="H110" s="106" t="s">
        <v>178</v>
      </c>
      <c r="I110" s="83"/>
      <c r="J110" s="83"/>
    </row>
    <row r="111" spans="1:10" s="94" customFormat="1" hidden="1">
      <c r="A111" s="230"/>
      <c r="B111" s="230"/>
      <c r="C111" s="223"/>
      <c r="D111" s="229"/>
      <c r="E111" s="229"/>
      <c r="F111" s="229"/>
      <c r="G111" s="74">
        <f t="shared" si="2"/>
        <v>0</v>
      </c>
      <c r="H111" s="106" t="s">
        <v>178</v>
      </c>
      <c r="J111" s="83"/>
    </row>
    <row r="112" spans="1:10" s="94" customFormat="1" hidden="1">
      <c r="A112" s="230"/>
      <c r="B112" s="230"/>
      <c r="C112" s="223"/>
      <c r="D112" s="229"/>
      <c r="E112" s="229"/>
      <c r="F112" s="229"/>
      <c r="G112" s="74">
        <f t="shared" si="2"/>
        <v>0</v>
      </c>
      <c r="H112" s="106" t="s">
        <v>178</v>
      </c>
      <c r="I112" s="83"/>
      <c r="J112" s="83"/>
    </row>
    <row r="113" spans="1:10" s="94" customFormat="1" hidden="1">
      <c r="A113" s="230"/>
      <c r="B113" s="230"/>
      <c r="C113" s="223"/>
      <c r="D113" s="229"/>
      <c r="E113" s="229"/>
      <c r="F113" s="229"/>
      <c r="G113" s="74">
        <f t="shared" si="2"/>
        <v>0</v>
      </c>
      <c r="H113" s="106" t="s">
        <v>178</v>
      </c>
      <c r="J113" s="83"/>
    </row>
    <row r="114" spans="1:10" s="94" customFormat="1" hidden="1">
      <c r="A114" s="230"/>
      <c r="B114" s="230"/>
      <c r="C114" s="223"/>
      <c r="D114" s="229"/>
      <c r="E114" s="229"/>
      <c r="F114" s="229"/>
      <c r="G114" s="74">
        <f t="shared" si="2"/>
        <v>0</v>
      </c>
      <c r="H114" s="106" t="s">
        <v>178</v>
      </c>
      <c r="I114" s="83"/>
      <c r="J114" s="83"/>
    </row>
    <row r="115" spans="1:10" s="94" customFormat="1" hidden="1">
      <c r="A115" s="230"/>
      <c r="B115" s="230"/>
      <c r="C115" s="223"/>
      <c r="D115" s="229"/>
      <c r="E115" s="229"/>
      <c r="F115" s="229"/>
      <c r="G115" s="74">
        <f t="shared" si="2"/>
        <v>0</v>
      </c>
      <c r="H115" s="106" t="s">
        <v>178</v>
      </c>
      <c r="J115" s="83"/>
    </row>
    <row r="116" spans="1:10" s="94" customFormat="1" hidden="1">
      <c r="A116" s="230"/>
      <c r="B116" s="230"/>
      <c r="C116" s="223"/>
      <c r="D116" s="229"/>
      <c r="E116" s="229"/>
      <c r="F116" s="229"/>
      <c r="G116" s="74">
        <f t="shared" si="2"/>
        <v>0</v>
      </c>
      <c r="H116" s="106" t="s">
        <v>178</v>
      </c>
      <c r="I116" s="83"/>
      <c r="J116" s="83"/>
    </row>
    <row r="117" spans="1:10" s="94" customFormat="1" hidden="1">
      <c r="A117" s="230"/>
      <c r="B117" s="230"/>
      <c r="C117" s="223"/>
      <c r="D117" s="229"/>
      <c r="E117" s="229"/>
      <c r="F117" s="229"/>
      <c r="G117" s="74">
        <f t="shared" si="2"/>
        <v>0</v>
      </c>
      <c r="H117" s="106" t="s">
        <v>178</v>
      </c>
      <c r="J117" s="83"/>
    </row>
    <row r="118" spans="1:10" s="94" customFormat="1" hidden="1">
      <c r="A118" s="230"/>
      <c r="B118" s="230"/>
      <c r="C118" s="223"/>
      <c r="D118" s="229"/>
      <c r="E118" s="229"/>
      <c r="F118" s="229"/>
      <c r="G118" s="74">
        <f t="shared" ref="G118:G125" si="3">ROUND(+C118*E118*F118,2)</f>
        <v>0</v>
      </c>
      <c r="H118" s="106" t="s">
        <v>178</v>
      </c>
      <c r="I118" s="83"/>
      <c r="J118" s="83"/>
    </row>
    <row r="119" spans="1:10" s="94" customFormat="1" hidden="1">
      <c r="A119" s="230"/>
      <c r="B119" s="230"/>
      <c r="C119" s="223"/>
      <c r="D119" s="229"/>
      <c r="E119" s="229"/>
      <c r="F119" s="229"/>
      <c r="G119" s="74">
        <f t="shared" si="3"/>
        <v>0</v>
      </c>
      <c r="H119" s="106" t="s">
        <v>178</v>
      </c>
      <c r="J119" s="83"/>
    </row>
    <row r="120" spans="1:10" s="94" customFormat="1" hidden="1">
      <c r="A120" s="230"/>
      <c r="B120" s="230"/>
      <c r="C120" s="223"/>
      <c r="D120" s="229"/>
      <c r="E120" s="229"/>
      <c r="F120" s="229"/>
      <c r="G120" s="74">
        <f t="shared" si="3"/>
        <v>0</v>
      </c>
      <c r="H120" s="106" t="s">
        <v>178</v>
      </c>
      <c r="I120" s="83"/>
      <c r="J120" s="83"/>
    </row>
    <row r="121" spans="1:10" s="94" customFormat="1" hidden="1">
      <c r="A121" s="230"/>
      <c r="B121" s="230"/>
      <c r="C121" s="223"/>
      <c r="D121" s="229"/>
      <c r="E121" s="229"/>
      <c r="F121" s="229"/>
      <c r="G121" s="74">
        <f t="shared" si="3"/>
        <v>0</v>
      </c>
      <c r="H121" s="106" t="s">
        <v>178</v>
      </c>
      <c r="J121" s="83"/>
    </row>
    <row r="122" spans="1:10" s="94" customFormat="1" hidden="1">
      <c r="A122" s="230"/>
      <c r="B122" s="230"/>
      <c r="C122" s="223"/>
      <c r="D122" s="229"/>
      <c r="E122" s="229"/>
      <c r="F122" s="229"/>
      <c r="G122" s="74">
        <f t="shared" si="3"/>
        <v>0</v>
      </c>
      <c r="H122" s="106" t="s">
        <v>178</v>
      </c>
      <c r="I122" s="83"/>
      <c r="J122" s="83"/>
    </row>
    <row r="123" spans="1:10" s="94" customFormat="1" hidden="1">
      <c r="A123" s="230"/>
      <c r="B123" s="230"/>
      <c r="C123" s="223"/>
      <c r="D123" s="229"/>
      <c r="E123" s="229"/>
      <c r="F123" s="229"/>
      <c r="G123" s="74">
        <f t="shared" si="3"/>
        <v>0</v>
      </c>
      <c r="H123" s="106" t="s">
        <v>178</v>
      </c>
      <c r="J123" s="83"/>
    </row>
    <row r="124" spans="1:10" s="94" customFormat="1" hidden="1">
      <c r="A124" s="230"/>
      <c r="B124" s="230"/>
      <c r="C124" s="223"/>
      <c r="D124" s="229"/>
      <c r="E124" s="229"/>
      <c r="F124" s="229"/>
      <c r="G124" s="74">
        <f t="shared" si="3"/>
        <v>0</v>
      </c>
      <c r="H124" s="106" t="s">
        <v>178</v>
      </c>
      <c r="I124" s="83"/>
      <c r="J124" s="83"/>
    </row>
    <row r="125" spans="1:10" s="94" customFormat="1" hidden="1">
      <c r="A125" s="230"/>
      <c r="B125" s="230"/>
      <c r="C125" s="223"/>
      <c r="D125" s="229"/>
      <c r="E125" s="229"/>
      <c r="F125" s="229"/>
      <c r="G125" s="74">
        <f t="shared" si="3"/>
        <v>0</v>
      </c>
      <c r="H125" s="106" t="s">
        <v>178</v>
      </c>
      <c r="J125" s="83"/>
    </row>
    <row r="126" spans="1:10" s="94" customFormat="1" hidden="1">
      <c r="A126" s="230"/>
      <c r="B126" s="230"/>
      <c r="C126" s="223"/>
      <c r="D126" s="229"/>
      <c r="E126" s="229"/>
      <c r="F126" s="229"/>
      <c r="G126" s="74">
        <f t="shared" ref="G126:G129" si="4">ROUND(+C126*E126*F126,2)</f>
        <v>0</v>
      </c>
      <c r="H126" s="106" t="s">
        <v>178</v>
      </c>
      <c r="I126" s="83"/>
      <c r="J126" s="83"/>
    </row>
    <row r="127" spans="1:10" s="94" customFormat="1" hidden="1">
      <c r="A127" s="230"/>
      <c r="B127" s="230"/>
      <c r="C127" s="223"/>
      <c r="D127" s="229"/>
      <c r="E127" s="229"/>
      <c r="F127" s="229"/>
      <c r="G127" s="74">
        <f t="shared" si="4"/>
        <v>0</v>
      </c>
      <c r="H127" s="106" t="s">
        <v>178</v>
      </c>
      <c r="J127" s="83"/>
    </row>
    <row r="128" spans="1:10" s="94" customFormat="1" hidden="1">
      <c r="A128" s="230"/>
      <c r="B128" s="230"/>
      <c r="C128" s="223"/>
      <c r="D128" s="229"/>
      <c r="E128" s="229"/>
      <c r="F128" s="229"/>
      <c r="G128" s="74">
        <f t="shared" si="4"/>
        <v>0</v>
      </c>
      <c r="H128" s="106" t="s">
        <v>178</v>
      </c>
      <c r="I128" s="83"/>
      <c r="J128" s="83"/>
    </row>
    <row r="129" spans="1:21" s="94" customFormat="1" hidden="1">
      <c r="A129" s="230"/>
      <c r="B129" s="230"/>
      <c r="C129" s="223"/>
      <c r="D129" s="229"/>
      <c r="E129" s="229"/>
      <c r="F129" s="229"/>
      <c r="G129" s="74">
        <f t="shared" si="4"/>
        <v>0</v>
      </c>
      <c r="H129" s="106" t="s">
        <v>178</v>
      </c>
      <c r="J129" s="83"/>
    </row>
    <row r="130" spans="1:21" s="94" customFormat="1" hidden="1">
      <c r="A130" s="230"/>
      <c r="B130" s="230"/>
      <c r="C130" s="223"/>
      <c r="D130" s="229"/>
      <c r="E130" s="229"/>
      <c r="F130" s="229"/>
      <c r="G130" s="74">
        <f t="shared" ref="G130:G131" si="5">ROUND(+C130*E130*F130,2)</f>
        <v>0</v>
      </c>
      <c r="H130" s="106" t="s">
        <v>178</v>
      </c>
      <c r="I130" s="83"/>
      <c r="J130" s="83"/>
    </row>
    <row r="131" spans="1:21" s="94" customFormat="1" hidden="1">
      <c r="A131" s="230"/>
      <c r="B131" s="230"/>
      <c r="C131" s="223"/>
      <c r="D131" s="229"/>
      <c r="E131" s="229"/>
      <c r="F131" s="229"/>
      <c r="G131" s="74">
        <f t="shared" si="5"/>
        <v>0</v>
      </c>
      <c r="H131" s="106" t="s">
        <v>178</v>
      </c>
      <c r="J131" s="83"/>
    </row>
    <row r="132" spans="1:21" s="94" customFormat="1" hidden="1">
      <c r="A132" s="230"/>
      <c r="B132" s="230"/>
      <c r="C132" s="223"/>
      <c r="D132" s="229"/>
      <c r="E132" s="229"/>
      <c r="F132" s="229"/>
      <c r="G132" s="74">
        <f t="shared" ref="G132:G134" si="6">ROUND(+C132*E132*F132,2)</f>
        <v>0</v>
      </c>
      <c r="H132" s="106" t="s">
        <v>178</v>
      </c>
      <c r="I132" s="83"/>
      <c r="J132" s="83"/>
    </row>
    <row r="133" spans="1:21" s="94" customFormat="1" hidden="1">
      <c r="A133" s="230"/>
      <c r="B133" s="230"/>
      <c r="C133" s="223"/>
      <c r="D133" s="229"/>
      <c r="E133" s="229"/>
      <c r="F133" s="229"/>
      <c r="G133" s="74">
        <f t="shared" si="6"/>
        <v>0</v>
      </c>
      <c r="H133" s="106" t="s">
        <v>178</v>
      </c>
      <c r="J133" s="83"/>
    </row>
    <row r="134" spans="1:21" s="94" customFormat="1">
      <c r="A134" s="230"/>
      <c r="B134" s="230"/>
      <c r="C134" s="223"/>
      <c r="D134" s="229"/>
      <c r="E134" s="229"/>
      <c r="F134" s="229"/>
      <c r="G134" s="246">
        <f t="shared" si="6"/>
        <v>0</v>
      </c>
      <c r="H134" s="106" t="s">
        <v>178</v>
      </c>
      <c r="J134" s="83"/>
    </row>
    <row r="135" spans="1:21" s="94" customFormat="1">
      <c r="A135" s="174"/>
      <c r="B135" s="174"/>
      <c r="C135" s="95"/>
      <c r="E135" s="180"/>
      <c r="F135" s="186" t="s">
        <v>194</v>
      </c>
      <c r="G135" s="260">
        <f>ROUND(SUBTOTAL(109,G5:G134),2)</f>
        <v>0</v>
      </c>
      <c r="H135" s="106" t="s">
        <v>178</v>
      </c>
      <c r="J135" s="109" t="s">
        <v>195</v>
      </c>
      <c r="O135" s="110"/>
      <c r="P135" s="83"/>
      <c r="Q135" s="83"/>
      <c r="R135" s="83"/>
      <c r="S135" s="83"/>
      <c r="T135" s="83"/>
      <c r="U135" s="83"/>
    </row>
    <row r="136" spans="1:21" s="94" customFormat="1">
      <c r="A136" s="174"/>
      <c r="B136" s="174"/>
      <c r="C136" s="95"/>
      <c r="G136" s="255"/>
      <c r="H136" s="106" t="s">
        <v>181</v>
      </c>
      <c r="J136" s="83"/>
      <c r="O136" s="512"/>
      <c r="P136" s="512"/>
      <c r="Q136" s="110"/>
      <c r="R136" s="512"/>
      <c r="S136" s="512"/>
      <c r="T136" s="83"/>
      <c r="U136" s="110"/>
    </row>
    <row r="137" spans="1:21" s="94" customFormat="1">
      <c r="A137" s="230"/>
      <c r="B137" s="230"/>
      <c r="C137" s="223"/>
      <c r="D137" s="229"/>
      <c r="E137" s="229"/>
      <c r="F137" s="229"/>
      <c r="G137" s="74">
        <f t="shared" ref="G137:G266" si="7">ROUND(+C137*E137*F137,2)</f>
        <v>0</v>
      </c>
      <c r="H137" s="106" t="s">
        <v>181</v>
      </c>
      <c r="J137" s="83"/>
      <c r="O137" s="368"/>
      <c r="P137" s="368"/>
      <c r="Q137" s="110"/>
      <c r="R137" s="368"/>
      <c r="S137" s="368"/>
      <c r="T137" s="83"/>
      <c r="U137" s="110"/>
    </row>
    <row r="138" spans="1:21" s="94" customFormat="1">
      <c r="A138" s="230"/>
      <c r="B138" s="230"/>
      <c r="C138" s="223"/>
      <c r="D138" s="229"/>
      <c r="E138" s="229"/>
      <c r="F138" s="229"/>
      <c r="G138" s="74">
        <f t="shared" si="7"/>
        <v>0</v>
      </c>
      <c r="H138" s="106" t="s">
        <v>181</v>
      </c>
      <c r="I138" s="83"/>
      <c r="J138" s="83"/>
    </row>
    <row r="139" spans="1:21" s="94" customFormat="1">
      <c r="A139" s="230"/>
      <c r="B139" s="230"/>
      <c r="C139" s="223"/>
      <c r="D139" s="229"/>
      <c r="E139" s="229"/>
      <c r="F139" s="229"/>
      <c r="G139" s="74">
        <f t="shared" si="7"/>
        <v>0</v>
      </c>
      <c r="H139" s="106" t="s">
        <v>181</v>
      </c>
      <c r="J139" s="83"/>
    </row>
    <row r="140" spans="1:21" s="94" customFormat="1" hidden="1">
      <c r="A140" s="230"/>
      <c r="B140" s="230"/>
      <c r="C140" s="223"/>
      <c r="D140" s="229"/>
      <c r="E140" s="229"/>
      <c r="F140" s="229"/>
      <c r="G140" s="74">
        <f t="shared" si="7"/>
        <v>0</v>
      </c>
      <c r="H140" s="106" t="s">
        <v>181</v>
      </c>
      <c r="I140" s="83"/>
      <c r="J140" s="83"/>
    </row>
    <row r="141" spans="1:21" s="94" customFormat="1" hidden="1">
      <c r="A141" s="230"/>
      <c r="B141" s="230"/>
      <c r="C141" s="223"/>
      <c r="D141" s="229"/>
      <c r="E141" s="229"/>
      <c r="F141" s="229"/>
      <c r="G141" s="74">
        <f t="shared" si="7"/>
        <v>0</v>
      </c>
      <c r="H141" s="106" t="s">
        <v>181</v>
      </c>
      <c r="J141" s="83"/>
    </row>
    <row r="142" spans="1:21" s="94" customFormat="1" hidden="1">
      <c r="A142" s="230"/>
      <c r="B142" s="230"/>
      <c r="C142" s="223"/>
      <c r="D142" s="229"/>
      <c r="E142" s="229"/>
      <c r="F142" s="229"/>
      <c r="G142" s="74">
        <f t="shared" si="7"/>
        <v>0</v>
      </c>
      <c r="H142" s="106" t="s">
        <v>181</v>
      </c>
      <c r="I142" s="83"/>
      <c r="J142" s="83"/>
    </row>
    <row r="143" spans="1:21" s="94" customFormat="1" hidden="1">
      <c r="A143" s="230"/>
      <c r="B143" s="230"/>
      <c r="C143" s="223"/>
      <c r="D143" s="229"/>
      <c r="E143" s="229"/>
      <c r="F143" s="229"/>
      <c r="G143" s="74">
        <f t="shared" si="7"/>
        <v>0</v>
      </c>
      <c r="H143" s="106" t="s">
        <v>181</v>
      </c>
      <c r="J143" s="83"/>
    </row>
    <row r="144" spans="1:21" s="94" customFormat="1" hidden="1">
      <c r="A144" s="230"/>
      <c r="B144" s="230"/>
      <c r="C144" s="223"/>
      <c r="D144" s="229"/>
      <c r="E144" s="229"/>
      <c r="F144" s="229"/>
      <c r="G144" s="74">
        <f t="shared" si="7"/>
        <v>0</v>
      </c>
      <c r="H144" s="106" t="s">
        <v>181</v>
      </c>
      <c r="I144" s="83"/>
      <c r="J144" s="83"/>
    </row>
    <row r="145" spans="1:10" s="94" customFormat="1" hidden="1">
      <c r="A145" s="230"/>
      <c r="B145" s="230"/>
      <c r="C145" s="223"/>
      <c r="D145" s="229"/>
      <c r="E145" s="229"/>
      <c r="F145" s="229"/>
      <c r="G145" s="74">
        <f t="shared" si="7"/>
        <v>0</v>
      </c>
      <c r="H145" s="106" t="s">
        <v>181</v>
      </c>
      <c r="J145" s="83"/>
    </row>
    <row r="146" spans="1:10" s="94" customFormat="1" hidden="1">
      <c r="A146" s="230"/>
      <c r="B146" s="230"/>
      <c r="C146" s="223"/>
      <c r="D146" s="229"/>
      <c r="E146" s="229"/>
      <c r="F146" s="229"/>
      <c r="G146" s="74">
        <f t="shared" si="7"/>
        <v>0</v>
      </c>
      <c r="H146" s="106" t="s">
        <v>181</v>
      </c>
      <c r="I146" s="83"/>
      <c r="J146" s="83"/>
    </row>
    <row r="147" spans="1:10" s="94" customFormat="1" hidden="1">
      <c r="A147" s="230"/>
      <c r="B147" s="230"/>
      <c r="C147" s="223"/>
      <c r="D147" s="229"/>
      <c r="E147" s="229"/>
      <c r="F147" s="229"/>
      <c r="G147" s="74">
        <f t="shared" si="7"/>
        <v>0</v>
      </c>
      <c r="H147" s="106" t="s">
        <v>181</v>
      </c>
      <c r="J147" s="83"/>
    </row>
    <row r="148" spans="1:10" s="94" customFormat="1" hidden="1">
      <c r="A148" s="230"/>
      <c r="B148" s="230"/>
      <c r="C148" s="223"/>
      <c r="D148" s="229"/>
      <c r="E148" s="229"/>
      <c r="F148" s="229"/>
      <c r="G148" s="74">
        <f t="shared" si="7"/>
        <v>0</v>
      </c>
      <c r="H148" s="106" t="s">
        <v>181</v>
      </c>
      <c r="I148" s="83"/>
      <c r="J148" s="83"/>
    </row>
    <row r="149" spans="1:10" s="94" customFormat="1" hidden="1">
      <c r="A149" s="230"/>
      <c r="B149" s="230"/>
      <c r="C149" s="223"/>
      <c r="D149" s="229"/>
      <c r="E149" s="229"/>
      <c r="F149" s="229"/>
      <c r="G149" s="74">
        <f t="shared" si="7"/>
        <v>0</v>
      </c>
      <c r="H149" s="106" t="s">
        <v>181</v>
      </c>
      <c r="J149" s="83"/>
    </row>
    <row r="150" spans="1:10" s="94" customFormat="1" hidden="1">
      <c r="A150" s="230"/>
      <c r="B150" s="230"/>
      <c r="C150" s="223"/>
      <c r="D150" s="229"/>
      <c r="E150" s="229"/>
      <c r="F150" s="229"/>
      <c r="G150" s="74">
        <f t="shared" si="7"/>
        <v>0</v>
      </c>
      <c r="H150" s="106" t="s">
        <v>181</v>
      </c>
      <c r="I150" s="83"/>
      <c r="J150" s="83"/>
    </row>
    <row r="151" spans="1:10" s="94" customFormat="1" hidden="1">
      <c r="A151" s="230"/>
      <c r="B151" s="230"/>
      <c r="C151" s="223"/>
      <c r="D151" s="229"/>
      <c r="E151" s="229"/>
      <c r="F151" s="229"/>
      <c r="G151" s="74">
        <f t="shared" si="7"/>
        <v>0</v>
      </c>
      <c r="H151" s="106" t="s">
        <v>181</v>
      </c>
      <c r="J151" s="83"/>
    </row>
    <row r="152" spans="1:10" s="94" customFormat="1" hidden="1">
      <c r="A152" s="230"/>
      <c r="B152" s="230"/>
      <c r="C152" s="223"/>
      <c r="D152" s="229"/>
      <c r="E152" s="229"/>
      <c r="F152" s="229"/>
      <c r="G152" s="74">
        <f t="shared" si="7"/>
        <v>0</v>
      </c>
      <c r="H152" s="106" t="s">
        <v>181</v>
      </c>
      <c r="I152" s="83"/>
      <c r="J152" s="83"/>
    </row>
    <row r="153" spans="1:10" s="94" customFormat="1" hidden="1">
      <c r="A153" s="230"/>
      <c r="B153" s="230"/>
      <c r="C153" s="223"/>
      <c r="D153" s="229"/>
      <c r="E153" s="229"/>
      <c r="F153" s="229"/>
      <c r="G153" s="74">
        <f t="shared" si="7"/>
        <v>0</v>
      </c>
      <c r="H153" s="106" t="s">
        <v>181</v>
      </c>
      <c r="J153" s="83"/>
    </row>
    <row r="154" spans="1:10" s="94" customFormat="1" hidden="1">
      <c r="A154" s="230"/>
      <c r="B154" s="230"/>
      <c r="C154" s="223"/>
      <c r="D154" s="229"/>
      <c r="E154" s="229"/>
      <c r="F154" s="229"/>
      <c r="G154" s="74">
        <f t="shared" si="7"/>
        <v>0</v>
      </c>
      <c r="H154" s="106" t="s">
        <v>181</v>
      </c>
      <c r="I154" s="83"/>
      <c r="J154" s="83"/>
    </row>
    <row r="155" spans="1:10" s="94" customFormat="1" hidden="1">
      <c r="A155" s="230"/>
      <c r="B155" s="230"/>
      <c r="C155" s="223"/>
      <c r="D155" s="229"/>
      <c r="E155" s="229"/>
      <c r="F155" s="229"/>
      <c r="G155" s="74">
        <f t="shared" si="7"/>
        <v>0</v>
      </c>
      <c r="H155" s="106" t="s">
        <v>181</v>
      </c>
      <c r="J155" s="83"/>
    </row>
    <row r="156" spans="1:10" s="94" customFormat="1" hidden="1">
      <c r="A156" s="230"/>
      <c r="B156" s="230"/>
      <c r="C156" s="223"/>
      <c r="D156" s="229"/>
      <c r="E156" s="229"/>
      <c r="F156" s="229"/>
      <c r="G156" s="74">
        <f t="shared" si="7"/>
        <v>0</v>
      </c>
      <c r="H156" s="106" t="s">
        <v>181</v>
      </c>
      <c r="I156" s="83"/>
      <c r="J156" s="83"/>
    </row>
    <row r="157" spans="1:10" s="94" customFormat="1" hidden="1">
      <c r="A157" s="230"/>
      <c r="B157" s="230"/>
      <c r="C157" s="223"/>
      <c r="D157" s="229"/>
      <c r="E157" s="229"/>
      <c r="F157" s="229"/>
      <c r="G157" s="74">
        <f t="shared" si="7"/>
        <v>0</v>
      </c>
      <c r="H157" s="106" t="s">
        <v>181</v>
      </c>
      <c r="J157" s="83"/>
    </row>
    <row r="158" spans="1:10" s="94" customFormat="1" hidden="1">
      <c r="A158" s="230"/>
      <c r="B158" s="230"/>
      <c r="C158" s="223"/>
      <c r="D158" s="229"/>
      <c r="E158" s="229"/>
      <c r="F158" s="229"/>
      <c r="G158" s="74">
        <f t="shared" si="7"/>
        <v>0</v>
      </c>
      <c r="H158" s="106" t="s">
        <v>181</v>
      </c>
      <c r="I158" s="83"/>
      <c r="J158" s="83"/>
    </row>
    <row r="159" spans="1:10" s="94" customFormat="1" hidden="1">
      <c r="A159" s="230"/>
      <c r="B159" s="230"/>
      <c r="C159" s="223"/>
      <c r="D159" s="229"/>
      <c r="E159" s="229"/>
      <c r="F159" s="229"/>
      <c r="G159" s="74">
        <f t="shared" si="7"/>
        <v>0</v>
      </c>
      <c r="H159" s="106" t="s">
        <v>181</v>
      </c>
      <c r="J159" s="83"/>
    </row>
    <row r="160" spans="1:10" s="94" customFormat="1" hidden="1">
      <c r="A160" s="230"/>
      <c r="B160" s="230"/>
      <c r="C160" s="223"/>
      <c r="D160" s="229"/>
      <c r="E160" s="229"/>
      <c r="F160" s="229"/>
      <c r="G160" s="74">
        <f t="shared" si="7"/>
        <v>0</v>
      </c>
      <c r="H160" s="106" t="s">
        <v>181</v>
      </c>
      <c r="I160" s="83"/>
      <c r="J160" s="83"/>
    </row>
    <row r="161" spans="1:10" s="94" customFormat="1" hidden="1">
      <c r="A161" s="230"/>
      <c r="B161" s="230"/>
      <c r="C161" s="223"/>
      <c r="D161" s="229"/>
      <c r="E161" s="229"/>
      <c r="F161" s="229"/>
      <c r="G161" s="74">
        <f t="shared" si="7"/>
        <v>0</v>
      </c>
      <c r="H161" s="106" t="s">
        <v>181</v>
      </c>
      <c r="J161" s="83"/>
    </row>
    <row r="162" spans="1:10" s="94" customFormat="1" hidden="1">
      <c r="A162" s="230"/>
      <c r="B162" s="230"/>
      <c r="C162" s="223"/>
      <c r="D162" s="229"/>
      <c r="E162" s="229"/>
      <c r="F162" s="229"/>
      <c r="G162" s="74">
        <f t="shared" si="7"/>
        <v>0</v>
      </c>
      <c r="H162" s="106" t="s">
        <v>181</v>
      </c>
      <c r="I162" s="83"/>
      <c r="J162" s="83"/>
    </row>
    <row r="163" spans="1:10" s="94" customFormat="1" hidden="1">
      <c r="A163" s="230"/>
      <c r="B163" s="230"/>
      <c r="C163" s="223"/>
      <c r="D163" s="229"/>
      <c r="E163" s="229"/>
      <c r="F163" s="229"/>
      <c r="G163" s="74">
        <f t="shared" si="7"/>
        <v>0</v>
      </c>
      <c r="H163" s="106" t="s">
        <v>181</v>
      </c>
      <c r="J163" s="83"/>
    </row>
    <row r="164" spans="1:10" s="94" customFormat="1" hidden="1">
      <c r="A164" s="230"/>
      <c r="B164" s="230"/>
      <c r="C164" s="223"/>
      <c r="D164" s="229"/>
      <c r="E164" s="229"/>
      <c r="F164" s="229"/>
      <c r="G164" s="74">
        <f t="shared" si="7"/>
        <v>0</v>
      </c>
      <c r="H164" s="106" t="s">
        <v>181</v>
      </c>
      <c r="I164" s="83"/>
      <c r="J164" s="83"/>
    </row>
    <row r="165" spans="1:10" s="94" customFormat="1" hidden="1">
      <c r="A165" s="230"/>
      <c r="B165" s="230"/>
      <c r="C165" s="223"/>
      <c r="D165" s="229"/>
      <c r="E165" s="229"/>
      <c r="F165" s="229"/>
      <c r="G165" s="74">
        <f t="shared" si="7"/>
        <v>0</v>
      </c>
      <c r="H165" s="106" t="s">
        <v>181</v>
      </c>
      <c r="J165" s="83"/>
    </row>
    <row r="166" spans="1:10" s="94" customFormat="1" hidden="1">
      <c r="A166" s="230"/>
      <c r="B166" s="230"/>
      <c r="C166" s="223"/>
      <c r="D166" s="229"/>
      <c r="E166" s="229"/>
      <c r="F166" s="229"/>
      <c r="G166" s="74">
        <f t="shared" si="7"/>
        <v>0</v>
      </c>
      <c r="H166" s="106" t="s">
        <v>181</v>
      </c>
      <c r="I166" s="83"/>
      <c r="J166" s="83"/>
    </row>
    <row r="167" spans="1:10" s="94" customFormat="1" hidden="1">
      <c r="A167" s="230"/>
      <c r="B167" s="230"/>
      <c r="C167" s="223"/>
      <c r="D167" s="229"/>
      <c r="E167" s="229"/>
      <c r="F167" s="229"/>
      <c r="G167" s="74">
        <f t="shared" si="7"/>
        <v>0</v>
      </c>
      <c r="H167" s="106" t="s">
        <v>181</v>
      </c>
      <c r="J167" s="83"/>
    </row>
    <row r="168" spans="1:10" s="94" customFormat="1" hidden="1">
      <c r="A168" s="230"/>
      <c r="B168" s="230"/>
      <c r="C168" s="223"/>
      <c r="D168" s="229"/>
      <c r="E168" s="229"/>
      <c r="F168" s="229"/>
      <c r="G168" s="74">
        <f t="shared" si="7"/>
        <v>0</v>
      </c>
      <c r="H168" s="106" t="s">
        <v>181</v>
      </c>
      <c r="I168" s="83"/>
      <c r="J168" s="83"/>
    </row>
    <row r="169" spans="1:10" s="94" customFormat="1" hidden="1">
      <c r="A169" s="230"/>
      <c r="B169" s="230"/>
      <c r="C169" s="223"/>
      <c r="D169" s="229"/>
      <c r="E169" s="229"/>
      <c r="F169" s="229"/>
      <c r="G169" s="74">
        <f t="shared" si="7"/>
        <v>0</v>
      </c>
      <c r="H169" s="106" t="s">
        <v>181</v>
      </c>
      <c r="J169" s="83"/>
    </row>
    <row r="170" spans="1:10" s="94" customFormat="1" hidden="1">
      <c r="A170" s="230"/>
      <c r="B170" s="230"/>
      <c r="C170" s="223"/>
      <c r="D170" s="229"/>
      <c r="E170" s="229"/>
      <c r="F170" s="229"/>
      <c r="G170" s="74">
        <f t="shared" si="7"/>
        <v>0</v>
      </c>
      <c r="H170" s="106" t="s">
        <v>181</v>
      </c>
      <c r="I170" s="83"/>
      <c r="J170" s="83"/>
    </row>
    <row r="171" spans="1:10" s="94" customFormat="1" hidden="1">
      <c r="A171" s="230"/>
      <c r="B171" s="230"/>
      <c r="C171" s="223"/>
      <c r="D171" s="229"/>
      <c r="E171" s="229"/>
      <c r="F171" s="229"/>
      <c r="G171" s="74">
        <f t="shared" si="7"/>
        <v>0</v>
      </c>
      <c r="H171" s="106" t="s">
        <v>181</v>
      </c>
      <c r="J171" s="83"/>
    </row>
    <row r="172" spans="1:10" s="94" customFormat="1" hidden="1">
      <c r="A172" s="230"/>
      <c r="B172" s="230"/>
      <c r="C172" s="223"/>
      <c r="D172" s="229"/>
      <c r="E172" s="229"/>
      <c r="F172" s="229"/>
      <c r="G172" s="74">
        <f t="shared" si="7"/>
        <v>0</v>
      </c>
      <c r="H172" s="106" t="s">
        <v>181</v>
      </c>
      <c r="I172" s="83"/>
      <c r="J172" s="83"/>
    </row>
    <row r="173" spans="1:10" s="94" customFormat="1" hidden="1">
      <c r="A173" s="230"/>
      <c r="B173" s="230"/>
      <c r="C173" s="223"/>
      <c r="D173" s="229"/>
      <c r="E173" s="229"/>
      <c r="F173" s="229"/>
      <c r="G173" s="74">
        <f t="shared" si="7"/>
        <v>0</v>
      </c>
      <c r="H173" s="106" t="s">
        <v>181</v>
      </c>
      <c r="J173" s="83"/>
    </row>
    <row r="174" spans="1:10" s="94" customFormat="1" hidden="1">
      <c r="A174" s="230"/>
      <c r="B174" s="230"/>
      <c r="C174" s="223"/>
      <c r="D174" s="229"/>
      <c r="E174" s="229"/>
      <c r="F174" s="229"/>
      <c r="G174" s="74">
        <f t="shared" si="7"/>
        <v>0</v>
      </c>
      <c r="H174" s="106" t="s">
        <v>181</v>
      </c>
      <c r="I174" s="83"/>
      <c r="J174" s="83"/>
    </row>
    <row r="175" spans="1:10" s="94" customFormat="1" hidden="1">
      <c r="A175" s="230"/>
      <c r="B175" s="230"/>
      <c r="C175" s="223"/>
      <c r="D175" s="229"/>
      <c r="E175" s="229"/>
      <c r="F175" s="229"/>
      <c r="G175" s="74">
        <f t="shared" si="7"/>
        <v>0</v>
      </c>
      <c r="H175" s="106" t="s">
        <v>181</v>
      </c>
      <c r="J175" s="83"/>
    </row>
    <row r="176" spans="1:10" s="94" customFormat="1" hidden="1">
      <c r="A176" s="230"/>
      <c r="B176" s="230"/>
      <c r="C176" s="223"/>
      <c r="D176" s="229"/>
      <c r="E176" s="229"/>
      <c r="F176" s="229"/>
      <c r="G176" s="74">
        <f t="shared" si="7"/>
        <v>0</v>
      </c>
      <c r="H176" s="106" t="s">
        <v>181</v>
      </c>
      <c r="I176" s="83"/>
      <c r="J176" s="83"/>
    </row>
    <row r="177" spans="1:10" s="94" customFormat="1" hidden="1">
      <c r="A177" s="230"/>
      <c r="B177" s="230"/>
      <c r="C177" s="223"/>
      <c r="D177" s="229"/>
      <c r="E177" s="229"/>
      <c r="F177" s="229"/>
      <c r="G177" s="74">
        <f t="shared" si="7"/>
        <v>0</v>
      </c>
      <c r="H177" s="106" t="s">
        <v>181</v>
      </c>
      <c r="J177" s="83"/>
    </row>
    <row r="178" spans="1:10" s="94" customFormat="1" hidden="1">
      <c r="A178" s="230"/>
      <c r="B178" s="230"/>
      <c r="C178" s="223"/>
      <c r="D178" s="229"/>
      <c r="E178" s="229"/>
      <c r="F178" s="229"/>
      <c r="G178" s="74">
        <f t="shared" si="7"/>
        <v>0</v>
      </c>
      <c r="H178" s="106" t="s">
        <v>181</v>
      </c>
      <c r="I178" s="83"/>
      <c r="J178" s="83"/>
    </row>
    <row r="179" spans="1:10" s="94" customFormat="1" hidden="1">
      <c r="A179" s="230"/>
      <c r="B179" s="230"/>
      <c r="C179" s="223"/>
      <c r="D179" s="229"/>
      <c r="E179" s="229"/>
      <c r="F179" s="229"/>
      <c r="G179" s="74">
        <f t="shared" si="7"/>
        <v>0</v>
      </c>
      <c r="H179" s="106" t="s">
        <v>181</v>
      </c>
      <c r="J179" s="83"/>
    </row>
    <row r="180" spans="1:10" s="94" customFormat="1" hidden="1">
      <c r="A180" s="230"/>
      <c r="B180" s="230"/>
      <c r="C180" s="223"/>
      <c r="D180" s="229"/>
      <c r="E180" s="229"/>
      <c r="F180" s="229"/>
      <c r="G180" s="74">
        <f t="shared" si="7"/>
        <v>0</v>
      </c>
      <c r="H180" s="106" t="s">
        <v>181</v>
      </c>
      <c r="I180" s="83"/>
      <c r="J180" s="83"/>
    </row>
    <row r="181" spans="1:10" s="94" customFormat="1" hidden="1">
      <c r="A181" s="230"/>
      <c r="B181" s="230"/>
      <c r="C181" s="223"/>
      <c r="D181" s="229"/>
      <c r="E181" s="229"/>
      <c r="F181" s="229"/>
      <c r="G181" s="74">
        <f t="shared" si="7"/>
        <v>0</v>
      </c>
      <c r="H181" s="106" t="s">
        <v>181</v>
      </c>
      <c r="J181" s="83"/>
    </row>
    <row r="182" spans="1:10" s="94" customFormat="1" hidden="1">
      <c r="A182" s="230"/>
      <c r="B182" s="230"/>
      <c r="C182" s="223"/>
      <c r="D182" s="229"/>
      <c r="E182" s="229"/>
      <c r="F182" s="229"/>
      <c r="G182" s="74">
        <f t="shared" si="7"/>
        <v>0</v>
      </c>
      <c r="H182" s="106" t="s">
        <v>181</v>
      </c>
      <c r="I182" s="83"/>
      <c r="J182" s="83"/>
    </row>
    <row r="183" spans="1:10" s="94" customFormat="1" hidden="1">
      <c r="A183" s="230"/>
      <c r="B183" s="230"/>
      <c r="C183" s="223"/>
      <c r="D183" s="229"/>
      <c r="E183" s="229"/>
      <c r="F183" s="229"/>
      <c r="G183" s="74">
        <f t="shared" si="7"/>
        <v>0</v>
      </c>
      <c r="H183" s="106" t="s">
        <v>181</v>
      </c>
      <c r="J183" s="83"/>
    </row>
    <row r="184" spans="1:10" s="94" customFormat="1" hidden="1">
      <c r="A184" s="230"/>
      <c r="B184" s="230"/>
      <c r="C184" s="223"/>
      <c r="D184" s="229"/>
      <c r="E184" s="229"/>
      <c r="F184" s="229"/>
      <c r="G184" s="74">
        <f t="shared" si="7"/>
        <v>0</v>
      </c>
      <c r="H184" s="106" t="s">
        <v>181</v>
      </c>
      <c r="I184" s="83"/>
      <c r="J184" s="83"/>
    </row>
    <row r="185" spans="1:10" s="94" customFormat="1" hidden="1">
      <c r="A185" s="230"/>
      <c r="B185" s="230"/>
      <c r="C185" s="223"/>
      <c r="D185" s="229"/>
      <c r="E185" s="229"/>
      <c r="F185" s="229"/>
      <c r="G185" s="74">
        <f t="shared" si="7"/>
        <v>0</v>
      </c>
      <c r="H185" s="106" t="s">
        <v>181</v>
      </c>
      <c r="J185" s="83"/>
    </row>
    <row r="186" spans="1:10" s="94" customFormat="1" hidden="1">
      <c r="A186" s="230"/>
      <c r="B186" s="230"/>
      <c r="C186" s="223"/>
      <c r="D186" s="229"/>
      <c r="E186" s="229"/>
      <c r="F186" s="229"/>
      <c r="G186" s="74">
        <f t="shared" si="7"/>
        <v>0</v>
      </c>
      <c r="H186" s="106" t="s">
        <v>181</v>
      </c>
      <c r="I186" s="83"/>
      <c r="J186" s="83"/>
    </row>
    <row r="187" spans="1:10" s="94" customFormat="1" hidden="1">
      <c r="A187" s="230"/>
      <c r="B187" s="230"/>
      <c r="C187" s="223"/>
      <c r="D187" s="229"/>
      <c r="E187" s="229"/>
      <c r="F187" s="229"/>
      <c r="G187" s="74">
        <f t="shared" si="7"/>
        <v>0</v>
      </c>
      <c r="H187" s="106" t="s">
        <v>181</v>
      </c>
      <c r="J187" s="83"/>
    </row>
    <row r="188" spans="1:10" s="94" customFormat="1" hidden="1">
      <c r="A188" s="230"/>
      <c r="B188" s="230"/>
      <c r="C188" s="223"/>
      <c r="D188" s="229"/>
      <c r="E188" s="229"/>
      <c r="F188" s="229"/>
      <c r="G188" s="74">
        <f t="shared" si="7"/>
        <v>0</v>
      </c>
      <c r="H188" s="106" t="s">
        <v>181</v>
      </c>
      <c r="I188" s="83"/>
      <c r="J188" s="83"/>
    </row>
    <row r="189" spans="1:10" s="94" customFormat="1" hidden="1">
      <c r="A189" s="230"/>
      <c r="B189" s="230"/>
      <c r="C189" s="223"/>
      <c r="D189" s="229"/>
      <c r="E189" s="229"/>
      <c r="F189" s="229"/>
      <c r="G189" s="74">
        <f t="shared" si="7"/>
        <v>0</v>
      </c>
      <c r="H189" s="106" t="s">
        <v>181</v>
      </c>
      <c r="J189" s="83"/>
    </row>
    <row r="190" spans="1:10" s="94" customFormat="1" hidden="1">
      <c r="A190" s="230"/>
      <c r="B190" s="230"/>
      <c r="C190" s="223"/>
      <c r="D190" s="229"/>
      <c r="E190" s="229"/>
      <c r="F190" s="229"/>
      <c r="G190" s="74">
        <f t="shared" si="7"/>
        <v>0</v>
      </c>
      <c r="H190" s="106" t="s">
        <v>181</v>
      </c>
      <c r="I190" s="83"/>
      <c r="J190" s="83"/>
    </row>
    <row r="191" spans="1:10" s="94" customFormat="1" hidden="1">
      <c r="A191" s="230"/>
      <c r="B191" s="230"/>
      <c r="C191" s="223"/>
      <c r="D191" s="229"/>
      <c r="E191" s="229"/>
      <c r="F191" s="229"/>
      <c r="G191" s="74">
        <f t="shared" si="7"/>
        <v>0</v>
      </c>
      <c r="H191" s="106" t="s">
        <v>181</v>
      </c>
      <c r="J191" s="83"/>
    </row>
    <row r="192" spans="1:10" s="94" customFormat="1" hidden="1">
      <c r="A192" s="230"/>
      <c r="B192" s="230"/>
      <c r="C192" s="223"/>
      <c r="D192" s="229"/>
      <c r="E192" s="229"/>
      <c r="F192" s="229"/>
      <c r="G192" s="74">
        <f t="shared" si="7"/>
        <v>0</v>
      </c>
      <c r="H192" s="106" t="s">
        <v>181</v>
      </c>
      <c r="I192" s="83"/>
      <c r="J192" s="83"/>
    </row>
    <row r="193" spans="1:10" s="94" customFormat="1" hidden="1">
      <c r="A193" s="230"/>
      <c r="B193" s="230"/>
      <c r="C193" s="223"/>
      <c r="D193" s="229"/>
      <c r="E193" s="229"/>
      <c r="F193" s="229"/>
      <c r="G193" s="74">
        <f t="shared" si="7"/>
        <v>0</v>
      </c>
      <c r="H193" s="106" t="s">
        <v>181</v>
      </c>
      <c r="J193" s="83"/>
    </row>
    <row r="194" spans="1:10" s="94" customFormat="1" hidden="1">
      <c r="A194" s="230"/>
      <c r="B194" s="230"/>
      <c r="C194" s="223"/>
      <c r="D194" s="229"/>
      <c r="E194" s="229"/>
      <c r="F194" s="229"/>
      <c r="G194" s="74">
        <f t="shared" si="7"/>
        <v>0</v>
      </c>
      <c r="H194" s="106" t="s">
        <v>181</v>
      </c>
      <c r="I194" s="83"/>
      <c r="J194" s="83"/>
    </row>
    <row r="195" spans="1:10" s="94" customFormat="1" hidden="1">
      <c r="A195" s="230"/>
      <c r="B195" s="230"/>
      <c r="C195" s="223"/>
      <c r="D195" s="229"/>
      <c r="E195" s="229"/>
      <c r="F195" s="229"/>
      <c r="G195" s="74">
        <f t="shared" si="7"/>
        <v>0</v>
      </c>
      <c r="H195" s="106" t="s">
        <v>181</v>
      </c>
      <c r="J195" s="83"/>
    </row>
    <row r="196" spans="1:10" s="94" customFormat="1" hidden="1">
      <c r="A196" s="230"/>
      <c r="B196" s="230"/>
      <c r="C196" s="223"/>
      <c r="D196" s="229"/>
      <c r="E196" s="229"/>
      <c r="F196" s="229"/>
      <c r="G196" s="74">
        <f t="shared" si="7"/>
        <v>0</v>
      </c>
      <c r="H196" s="106" t="s">
        <v>181</v>
      </c>
      <c r="I196" s="83"/>
      <c r="J196" s="83"/>
    </row>
    <row r="197" spans="1:10" s="94" customFormat="1" hidden="1">
      <c r="A197" s="230"/>
      <c r="B197" s="230"/>
      <c r="C197" s="223"/>
      <c r="D197" s="229"/>
      <c r="E197" s="229"/>
      <c r="F197" s="229"/>
      <c r="G197" s="74">
        <f t="shared" si="7"/>
        <v>0</v>
      </c>
      <c r="H197" s="106" t="s">
        <v>181</v>
      </c>
      <c r="J197" s="83"/>
    </row>
    <row r="198" spans="1:10" s="94" customFormat="1" hidden="1">
      <c r="A198" s="230"/>
      <c r="B198" s="230"/>
      <c r="C198" s="223"/>
      <c r="D198" s="229"/>
      <c r="E198" s="229"/>
      <c r="F198" s="229"/>
      <c r="G198" s="74">
        <f t="shared" si="7"/>
        <v>0</v>
      </c>
      <c r="H198" s="106" t="s">
        <v>181</v>
      </c>
      <c r="I198" s="83"/>
      <c r="J198" s="83"/>
    </row>
    <row r="199" spans="1:10" s="94" customFormat="1" hidden="1">
      <c r="A199" s="230"/>
      <c r="B199" s="230"/>
      <c r="C199" s="223"/>
      <c r="D199" s="229"/>
      <c r="E199" s="229"/>
      <c r="F199" s="229"/>
      <c r="G199" s="74">
        <f t="shared" si="7"/>
        <v>0</v>
      </c>
      <c r="H199" s="106" t="s">
        <v>181</v>
      </c>
      <c r="J199" s="83"/>
    </row>
    <row r="200" spans="1:10" s="94" customFormat="1" hidden="1">
      <c r="A200" s="230"/>
      <c r="B200" s="230"/>
      <c r="C200" s="223"/>
      <c r="D200" s="229"/>
      <c r="E200" s="229"/>
      <c r="F200" s="229"/>
      <c r="G200" s="74">
        <f t="shared" si="7"/>
        <v>0</v>
      </c>
      <c r="H200" s="106" t="s">
        <v>181</v>
      </c>
      <c r="I200" s="83"/>
      <c r="J200" s="83"/>
    </row>
    <row r="201" spans="1:10" s="94" customFormat="1" hidden="1">
      <c r="A201" s="230"/>
      <c r="B201" s="230"/>
      <c r="C201" s="223"/>
      <c r="D201" s="229"/>
      <c r="E201" s="229"/>
      <c r="F201" s="229"/>
      <c r="G201" s="74">
        <f t="shared" si="7"/>
        <v>0</v>
      </c>
      <c r="H201" s="106" t="s">
        <v>181</v>
      </c>
      <c r="J201" s="83"/>
    </row>
    <row r="202" spans="1:10" s="94" customFormat="1" hidden="1">
      <c r="A202" s="230"/>
      <c r="B202" s="230"/>
      <c r="C202" s="223"/>
      <c r="D202" s="229"/>
      <c r="E202" s="229"/>
      <c r="F202" s="229"/>
      <c r="G202" s="74">
        <f t="shared" si="7"/>
        <v>0</v>
      </c>
      <c r="H202" s="106" t="s">
        <v>181</v>
      </c>
      <c r="I202" s="83"/>
      <c r="J202" s="83"/>
    </row>
    <row r="203" spans="1:10" s="94" customFormat="1" hidden="1">
      <c r="A203" s="230"/>
      <c r="B203" s="230"/>
      <c r="C203" s="223"/>
      <c r="D203" s="229"/>
      <c r="E203" s="229"/>
      <c r="F203" s="229"/>
      <c r="G203" s="74">
        <f t="shared" si="7"/>
        <v>0</v>
      </c>
      <c r="H203" s="106" t="s">
        <v>181</v>
      </c>
      <c r="J203" s="83"/>
    </row>
    <row r="204" spans="1:10" s="94" customFormat="1" hidden="1">
      <c r="A204" s="230"/>
      <c r="B204" s="230"/>
      <c r="C204" s="223"/>
      <c r="D204" s="229"/>
      <c r="E204" s="229"/>
      <c r="F204" s="229"/>
      <c r="G204" s="74">
        <f t="shared" si="7"/>
        <v>0</v>
      </c>
      <c r="H204" s="106" t="s">
        <v>181</v>
      </c>
      <c r="I204" s="83"/>
      <c r="J204" s="83"/>
    </row>
    <row r="205" spans="1:10" s="94" customFormat="1" hidden="1">
      <c r="A205" s="230"/>
      <c r="B205" s="230"/>
      <c r="C205" s="223"/>
      <c r="D205" s="229"/>
      <c r="E205" s="229"/>
      <c r="F205" s="229"/>
      <c r="G205" s="74">
        <f t="shared" si="7"/>
        <v>0</v>
      </c>
      <c r="H205" s="106" t="s">
        <v>181</v>
      </c>
      <c r="J205" s="83"/>
    </row>
    <row r="206" spans="1:10" s="94" customFormat="1" hidden="1">
      <c r="A206" s="230"/>
      <c r="B206" s="230"/>
      <c r="C206" s="223"/>
      <c r="D206" s="229"/>
      <c r="E206" s="229"/>
      <c r="F206" s="229"/>
      <c r="G206" s="74">
        <f t="shared" si="7"/>
        <v>0</v>
      </c>
      <c r="H206" s="106" t="s">
        <v>181</v>
      </c>
      <c r="I206" s="83"/>
      <c r="J206" s="83"/>
    </row>
    <row r="207" spans="1:10" s="94" customFormat="1" hidden="1">
      <c r="A207" s="230"/>
      <c r="B207" s="230"/>
      <c r="C207" s="223"/>
      <c r="D207" s="229"/>
      <c r="E207" s="229"/>
      <c r="F207" s="229"/>
      <c r="G207" s="74">
        <f t="shared" si="7"/>
        <v>0</v>
      </c>
      <c r="H207" s="106" t="s">
        <v>181</v>
      </c>
      <c r="J207" s="83"/>
    </row>
    <row r="208" spans="1:10" s="94" customFormat="1" hidden="1">
      <c r="A208" s="230"/>
      <c r="B208" s="230"/>
      <c r="C208" s="223"/>
      <c r="D208" s="229"/>
      <c r="E208" s="229"/>
      <c r="F208" s="229"/>
      <c r="G208" s="74">
        <f t="shared" si="7"/>
        <v>0</v>
      </c>
      <c r="H208" s="106" t="s">
        <v>181</v>
      </c>
      <c r="I208" s="83"/>
      <c r="J208" s="83"/>
    </row>
    <row r="209" spans="1:10" s="94" customFormat="1" hidden="1">
      <c r="A209" s="230"/>
      <c r="B209" s="230"/>
      <c r="C209" s="223"/>
      <c r="D209" s="229"/>
      <c r="E209" s="229"/>
      <c r="F209" s="229"/>
      <c r="G209" s="74">
        <f t="shared" si="7"/>
        <v>0</v>
      </c>
      <c r="H209" s="106" t="s">
        <v>181</v>
      </c>
      <c r="J209" s="83"/>
    </row>
    <row r="210" spans="1:10" s="94" customFormat="1" hidden="1">
      <c r="A210" s="230"/>
      <c r="B210" s="230"/>
      <c r="C210" s="223"/>
      <c r="D210" s="229"/>
      <c r="E210" s="229"/>
      <c r="F210" s="229"/>
      <c r="G210" s="74">
        <f t="shared" si="7"/>
        <v>0</v>
      </c>
      <c r="H210" s="106" t="s">
        <v>181</v>
      </c>
      <c r="I210" s="83"/>
      <c r="J210" s="83"/>
    </row>
    <row r="211" spans="1:10" s="94" customFormat="1" hidden="1">
      <c r="A211" s="230"/>
      <c r="B211" s="230"/>
      <c r="C211" s="223"/>
      <c r="D211" s="229"/>
      <c r="E211" s="229"/>
      <c r="F211" s="229"/>
      <c r="G211" s="74">
        <f t="shared" si="7"/>
        <v>0</v>
      </c>
      <c r="H211" s="106" t="s">
        <v>181</v>
      </c>
      <c r="J211" s="83"/>
    </row>
    <row r="212" spans="1:10" s="94" customFormat="1" hidden="1">
      <c r="A212" s="230"/>
      <c r="B212" s="230"/>
      <c r="C212" s="223"/>
      <c r="D212" s="229"/>
      <c r="E212" s="229"/>
      <c r="F212" s="229"/>
      <c r="G212" s="74">
        <f t="shared" si="7"/>
        <v>0</v>
      </c>
      <c r="H212" s="106" t="s">
        <v>181</v>
      </c>
      <c r="I212" s="83"/>
      <c r="J212" s="83"/>
    </row>
    <row r="213" spans="1:10" s="94" customFormat="1" hidden="1">
      <c r="A213" s="230"/>
      <c r="B213" s="230"/>
      <c r="C213" s="223"/>
      <c r="D213" s="229"/>
      <c r="E213" s="229"/>
      <c r="F213" s="229"/>
      <c r="G213" s="74">
        <f t="shared" si="7"/>
        <v>0</v>
      </c>
      <c r="H213" s="106" t="s">
        <v>181</v>
      </c>
      <c r="J213" s="83"/>
    </row>
    <row r="214" spans="1:10" s="94" customFormat="1" hidden="1">
      <c r="A214" s="230"/>
      <c r="B214" s="230"/>
      <c r="C214" s="223"/>
      <c r="D214" s="229"/>
      <c r="E214" s="229"/>
      <c r="F214" s="229"/>
      <c r="G214" s="74">
        <f t="shared" si="7"/>
        <v>0</v>
      </c>
      <c r="H214" s="106" t="s">
        <v>181</v>
      </c>
      <c r="I214" s="83"/>
      <c r="J214" s="83"/>
    </row>
    <row r="215" spans="1:10" s="94" customFormat="1" hidden="1">
      <c r="A215" s="230"/>
      <c r="B215" s="230"/>
      <c r="C215" s="223"/>
      <c r="D215" s="229"/>
      <c r="E215" s="229"/>
      <c r="F215" s="229"/>
      <c r="G215" s="74">
        <f t="shared" si="7"/>
        <v>0</v>
      </c>
      <c r="H215" s="106" t="s">
        <v>181</v>
      </c>
      <c r="J215" s="83"/>
    </row>
    <row r="216" spans="1:10" s="94" customFormat="1" hidden="1">
      <c r="A216" s="230"/>
      <c r="B216" s="230"/>
      <c r="C216" s="223"/>
      <c r="D216" s="229"/>
      <c r="E216" s="229"/>
      <c r="F216" s="229"/>
      <c r="G216" s="74">
        <f t="shared" si="7"/>
        <v>0</v>
      </c>
      <c r="H216" s="106" t="s">
        <v>181</v>
      </c>
      <c r="I216" s="83"/>
      <c r="J216" s="83"/>
    </row>
    <row r="217" spans="1:10" s="94" customFormat="1" hidden="1">
      <c r="A217" s="230"/>
      <c r="B217" s="230"/>
      <c r="C217" s="223"/>
      <c r="D217" s="229"/>
      <c r="E217" s="229"/>
      <c r="F217" s="229"/>
      <c r="G217" s="74">
        <f t="shared" si="7"/>
        <v>0</v>
      </c>
      <c r="H217" s="106" t="s">
        <v>181</v>
      </c>
      <c r="J217" s="83"/>
    </row>
    <row r="218" spans="1:10" s="94" customFormat="1" hidden="1">
      <c r="A218" s="230"/>
      <c r="B218" s="230"/>
      <c r="C218" s="223"/>
      <c r="D218" s="229"/>
      <c r="E218" s="229"/>
      <c r="F218" s="229"/>
      <c r="G218" s="74">
        <f t="shared" si="7"/>
        <v>0</v>
      </c>
      <c r="H218" s="106" t="s">
        <v>181</v>
      </c>
      <c r="I218" s="83"/>
      <c r="J218" s="83"/>
    </row>
    <row r="219" spans="1:10" s="94" customFormat="1" hidden="1">
      <c r="A219" s="230"/>
      <c r="B219" s="230"/>
      <c r="C219" s="223"/>
      <c r="D219" s="229"/>
      <c r="E219" s="229"/>
      <c r="F219" s="229"/>
      <c r="G219" s="74">
        <f t="shared" si="7"/>
        <v>0</v>
      </c>
      <c r="H219" s="106" t="s">
        <v>181</v>
      </c>
      <c r="J219" s="83"/>
    </row>
    <row r="220" spans="1:10" s="94" customFormat="1" hidden="1">
      <c r="A220" s="230"/>
      <c r="B220" s="230"/>
      <c r="C220" s="223"/>
      <c r="D220" s="229"/>
      <c r="E220" s="229"/>
      <c r="F220" s="229"/>
      <c r="G220" s="74">
        <f t="shared" si="7"/>
        <v>0</v>
      </c>
      <c r="H220" s="106" t="s">
        <v>181</v>
      </c>
      <c r="I220" s="83"/>
      <c r="J220" s="83"/>
    </row>
    <row r="221" spans="1:10" s="94" customFormat="1" hidden="1">
      <c r="A221" s="230"/>
      <c r="B221" s="230"/>
      <c r="C221" s="223"/>
      <c r="D221" s="229"/>
      <c r="E221" s="229"/>
      <c r="F221" s="229"/>
      <c r="G221" s="74">
        <f t="shared" si="7"/>
        <v>0</v>
      </c>
      <c r="H221" s="106" t="s">
        <v>181</v>
      </c>
      <c r="J221" s="83"/>
    </row>
    <row r="222" spans="1:10" s="94" customFormat="1" hidden="1">
      <c r="A222" s="230"/>
      <c r="B222" s="230"/>
      <c r="C222" s="223"/>
      <c r="D222" s="229"/>
      <c r="E222" s="229"/>
      <c r="F222" s="229"/>
      <c r="G222" s="74">
        <f t="shared" si="7"/>
        <v>0</v>
      </c>
      <c r="H222" s="106" t="s">
        <v>181</v>
      </c>
      <c r="I222" s="83"/>
      <c r="J222" s="83"/>
    </row>
    <row r="223" spans="1:10" s="94" customFormat="1" hidden="1">
      <c r="A223" s="230"/>
      <c r="B223" s="230"/>
      <c r="C223" s="223"/>
      <c r="D223" s="229"/>
      <c r="E223" s="229"/>
      <c r="F223" s="229"/>
      <c r="G223" s="74">
        <f t="shared" si="7"/>
        <v>0</v>
      </c>
      <c r="H223" s="106" t="s">
        <v>181</v>
      </c>
      <c r="J223" s="83"/>
    </row>
    <row r="224" spans="1:10" s="94" customFormat="1" hidden="1">
      <c r="A224" s="230"/>
      <c r="B224" s="230"/>
      <c r="C224" s="223"/>
      <c r="D224" s="229"/>
      <c r="E224" s="229"/>
      <c r="F224" s="229"/>
      <c r="G224" s="74">
        <f t="shared" si="7"/>
        <v>0</v>
      </c>
      <c r="H224" s="106" t="s">
        <v>181</v>
      </c>
      <c r="I224" s="83"/>
      <c r="J224" s="83"/>
    </row>
    <row r="225" spans="1:10" s="94" customFormat="1" hidden="1">
      <c r="A225" s="230"/>
      <c r="B225" s="230"/>
      <c r="C225" s="223"/>
      <c r="D225" s="229"/>
      <c r="E225" s="229"/>
      <c r="F225" s="229"/>
      <c r="G225" s="74">
        <f t="shared" si="7"/>
        <v>0</v>
      </c>
      <c r="H225" s="106" t="s">
        <v>181</v>
      </c>
      <c r="J225" s="83"/>
    </row>
    <row r="226" spans="1:10" s="94" customFormat="1" hidden="1">
      <c r="A226" s="230"/>
      <c r="B226" s="230"/>
      <c r="C226" s="223"/>
      <c r="D226" s="229"/>
      <c r="E226" s="229"/>
      <c r="F226" s="229"/>
      <c r="G226" s="74">
        <f t="shared" si="7"/>
        <v>0</v>
      </c>
      <c r="H226" s="106" t="s">
        <v>181</v>
      </c>
      <c r="I226" s="83"/>
      <c r="J226" s="83"/>
    </row>
    <row r="227" spans="1:10" s="94" customFormat="1" hidden="1">
      <c r="A227" s="230"/>
      <c r="B227" s="230"/>
      <c r="C227" s="223"/>
      <c r="D227" s="229"/>
      <c r="E227" s="229"/>
      <c r="F227" s="229"/>
      <c r="G227" s="74">
        <f t="shared" si="7"/>
        <v>0</v>
      </c>
      <c r="H227" s="106" t="s">
        <v>181</v>
      </c>
      <c r="J227" s="83"/>
    </row>
    <row r="228" spans="1:10" s="94" customFormat="1" hidden="1">
      <c r="A228" s="230"/>
      <c r="B228" s="230"/>
      <c r="C228" s="223"/>
      <c r="D228" s="229"/>
      <c r="E228" s="229"/>
      <c r="F228" s="229"/>
      <c r="G228" s="74">
        <f t="shared" si="7"/>
        <v>0</v>
      </c>
      <c r="H228" s="106" t="s">
        <v>181</v>
      </c>
      <c r="I228" s="83"/>
      <c r="J228" s="83"/>
    </row>
    <row r="229" spans="1:10" s="94" customFormat="1" hidden="1">
      <c r="A229" s="230"/>
      <c r="B229" s="230"/>
      <c r="C229" s="223"/>
      <c r="D229" s="229"/>
      <c r="E229" s="229"/>
      <c r="F229" s="229"/>
      <c r="G229" s="74">
        <f t="shared" si="7"/>
        <v>0</v>
      </c>
      <c r="H229" s="106" t="s">
        <v>181</v>
      </c>
      <c r="J229" s="83"/>
    </row>
    <row r="230" spans="1:10" s="94" customFormat="1" hidden="1">
      <c r="A230" s="230"/>
      <c r="B230" s="230"/>
      <c r="C230" s="223"/>
      <c r="D230" s="229"/>
      <c r="E230" s="229"/>
      <c r="F230" s="229"/>
      <c r="G230" s="74">
        <f t="shared" si="7"/>
        <v>0</v>
      </c>
      <c r="H230" s="106" t="s">
        <v>181</v>
      </c>
      <c r="I230" s="83"/>
      <c r="J230" s="83"/>
    </row>
    <row r="231" spans="1:10" s="94" customFormat="1" hidden="1">
      <c r="A231" s="230"/>
      <c r="B231" s="230"/>
      <c r="C231" s="223"/>
      <c r="D231" s="229"/>
      <c r="E231" s="229"/>
      <c r="F231" s="229"/>
      <c r="G231" s="74">
        <f t="shared" si="7"/>
        <v>0</v>
      </c>
      <c r="H231" s="106" t="s">
        <v>181</v>
      </c>
      <c r="J231" s="83"/>
    </row>
    <row r="232" spans="1:10" s="94" customFormat="1" hidden="1">
      <c r="A232" s="230"/>
      <c r="B232" s="230"/>
      <c r="C232" s="223"/>
      <c r="D232" s="229"/>
      <c r="E232" s="229"/>
      <c r="F232" s="229"/>
      <c r="G232" s="74">
        <f t="shared" si="7"/>
        <v>0</v>
      </c>
      <c r="H232" s="106" t="s">
        <v>181</v>
      </c>
      <c r="I232" s="83"/>
      <c r="J232" s="83"/>
    </row>
    <row r="233" spans="1:10" s="94" customFormat="1" hidden="1">
      <c r="A233" s="230"/>
      <c r="B233" s="230"/>
      <c r="C233" s="223"/>
      <c r="D233" s="229"/>
      <c r="E233" s="229"/>
      <c r="F233" s="229"/>
      <c r="G233" s="74">
        <f t="shared" si="7"/>
        <v>0</v>
      </c>
      <c r="H233" s="106" t="s">
        <v>181</v>
      </c>
      <c r="J233" s="83"/>
    </row>
    <row r="234" spans="1:10" s="94" customFormat="1" hidden="1">
      <c r="A234" s="230"/>
      <c r="B234" s="230"/>
      <c r="C234" s="223"/>
      <c r="D234" s="229"/>
      <c r="E234" s="229"/>
      <c r="F234" s="229"/>
      <c r="G234" s="74">
        <f t="shared" si="7"/>
        <v>0</v>
      </c>
      <c r="H234" s="106" t="s">
        <v>181</v>
      </c>
      <c r="I234" s="83"/>
      <c r="J234" s="83"/>
    </row>
    <row r="235" spans="1:10" s="94" customFormat="1" hidden="1">
      <c r="A235" s="230"/>
      <c r="B235" s="230"/>
      <c r="C235" s="223"/>
      <c r="D235" s="229"/>
      <c r="E235" s="229"/>
      <c r="F235" s="229"/>
      <c r="G235" s="74">
        <f t="shared" si="7"/>
        <v>0</v>
      </c>
      <c r="H235" s="106" t="s">
        <v>181</v>
      </c>
      <c r="J235" s="83"/>
    </row>
    <row r="236" spans="1:10" s="94" customFormat="1" hidden="1">
      <c r="A236" s="230"/>
      <c r="B236" s="230"/>
      <c r="C236" s="223"/>
      <c r="D236" s="229"/>
      <c r="E236" s="229"/>
      <c r="F236" s="229"/>
      <c r="G236" s="74">
        <f t="shared" si="7"/>
        <v>0</v>
      </c>
      <c r="H236" s="106" t="s">
        <v>181</v>
      </c>
      <c r="I236" s="83"/>
      <c r="J236" s="83"/>
    </row>
    <row r="237" spans="1:10" s="94" customFormat="1" hidden="1">
      <c r="A237" s="230"/>
      <c r="B237" s="230"/>
      <c r="C237" s="223"/>
      <c r="D237" s="229"/>
      <c r="E237" s="229"/>
      <c r="F237" s="229"/>
      <c r="G237" s="74">
        <f t="shared" si="7"/>
        <v>0</v>
      </c>
      <c r="H237" s="106" t="s">
        <v>181</v>
      </c>
      <c r="J237" s="83"/>
    </row>
    <row r="238" spans="1:10" s="94" customFormat="1" hidden="1">
      <c r="A238" s="230"/>
      <c r="B238" s="230"/>
      <c r="C238" s="223"/>
      <c r="D238" s="229"/>
      <c r="E238" s="229"/>
      <c r="F238" s="229"/>
      <c r="G238" s="74">
        <f t="shared" si="7"/>
        <v>0</v>
      </c>
      <c r="H238" s="106" t="s">
        <v>181</v>
      </c>
      <c r="I238" s="83"/>
      <c r="J238" s="83"/>
    </row>
    <row r="239" spans="1:10" s="94" customFormat="1" hidden="1">
      <c r="A239" s="230"/>
      <c r="B239" s="230"/>
      <c r="C239" s="223"/>
      <c r="D239" s="229"/>
      <c r="E239" s="229"/>
      <c r="F239" s="229"/>
      <c r="G239" s="74">
        <f t="shared" si="7"/>
        <v>0</v>
      </c>
      <c r="H239" s="106" t="s">
        <v>181</v>
      </c>
      <c r="J239" s="83"/>
    </row>
    <row r="240" spans="1:10" s="94" customFormat="1" hidden="1">
      <c r="A240" s="230"/>
      <c r="B240" s="230"/>
      <c r="C240" s="223"/>
      <c r="D240" s="229"/>
      <c r="E240" s="229"/>
      <c r="F240" s="229"/>
      <c r="G240" s="74">
        <f t="shared" si="7"/>
        <v>0</v>
      </c>
      <c r="H240" s="106" t="s">
        <v>181</v>
      </c>
      <c r="I240" s="83"/>
      <c r="J240" s="83"/>
    </row>
    <row r="241" spans="1:10" s="94" customFormat="1" hidden="1">
      <c r="A241" s="230"/>
      <c r="B241" s="230"/>
      <c r="C241" s="223"/>
      <c r="D241" s="229"/>
      <c r="E241" s="229"/>
      <c r="F241" s="229"/>
      <c r="G241" s="74">
        <f t="shared" si="7"/>
        <v>0</v>
      </c>
      <c r="H241" s="106" t="s">
        <v>181</v>
      </c>
      <c r="J241" s="83"/>
    </row>
    <row r="242" spans="1:10" s="94" customFormat="1" hidden="1">
      <c r="A242" s="230"/>
      <c r="B242" s="230"/>
      <c r="C242" s="223"/>
      <c r="D242" s="229"/>
      <c r="E242" s="229"/>
      <c r="F242" s="229"/>
      <c r="G242" s="74">
        <f t="shared" si="7"/>
        <v>0</v>
      </c>
      <c r="H242" s="106" t="s">
        <v>181</v>
      </c>
      <c r="I242" s="83"/>
      <c r="J242" s="83"/>
    </row>
    <row r="243" spans="1:10" s="94" customFormat="1" hidden="1">
      <c r="A243" s="230"/>
      <c r="B243" s="230"/>
      <c r="C243" s="223"/>
      <c r="D243" s="229"/>
      <c r="E243" s="229"/>
      <c r="F243" s="229"/>
      <c r="G243" s="74">
        <f t="shared" si="7"/>
        <v>0</v>
      </c>
      <c r="H243" s="106" t="s">
        <v>181</v>
      </c>
      <c r="J243" s="83"/>
    </row>
    <row r="244" spans="1:10" s="94" customFormat="1" hidden="1">
      <c r="A244" s="230"/>
      <c r="B244" s="230"/>
      <c r="C244" s="223"/>
      <c r="D244" s="229"/>
      <c r="E244" s="229"/>
      <c r="F244" s="229"/>
      <c r="G244" s="74">
        <f t="shared" si="7"/>
        <v>0</v>
      </c>
      <c r="H244" s="106" t="s">
        <v>181</v>
      </c>
      <c r="I244" s="83"/>
      <c r="J244" s="83"/>
    </row>
    <row r="245" spans="1:10" s="94" customFormat="1" hidden="1">
      <c r="A245" s="230"/>
      <c r="B245" s="230"/>
      <c r="C245" s="223"/>
      <c r="D245" s="229"/>
      <c r="E245" s="229"/>
      <c r="F245" s="229"/>
      <c r="G245" s="74">
        <f t="shared" si="7"/>
        <v>0</v>
      </c>
      <c r="H245" s="106" t="s">
        <v>181</v>
      </c>
      <c r="J245" s="83"/>
    </row>
    <row r="246" spans="1:10" s="94" customFormat="1" hidden="1">
      <c r="A246" s="230"/>
      <c r="B246" s="230"/>
      <c r="C246" s="223"/>
      <c r="D246" s="229"/>
      <c r="E246" s="229"/>
      <c r="F246" s="229"/>
      <c r="G246" s="74">
        <f t="shared" si="7"/>
        <v>0</v>
      </c>
      <c r="H246" s="106" t="s">
        <v>181</v>
      </c>
      <c r="I246" s="83"/>
      <c r="J246" s="83"/>
    </row>
    <row r="247" spans="1:10" s="94" customFormat="1" hidden="1">
      <c r="A247" s="230"/>
      <c r="B247" s="230"/>
      <c r="C247" s="223"/>
      <c r="D247" s="229"/>
      <c r="E247" s="229"/>
      <c r="F247" s="229"/>
      <c r="G247" s="74">
        <f t="shared" si="7"/>
        <v>0</v>
      </c>
      <c r="H247" s="106" t="s">
        <v>181</v>
      </c>
      <c r="J247" s="83"/>
    </row>
    <row r="248" spans="1:10" s="94" customFormat="1" hidden="1">
      <c r="A248" s="230"/>
      <c r="B248" s="230"/>
      <c r="C248" s="223"/>
      <c r="D248" s="229"/>
      <c r="E248" s="229"/>
      <c r="F248" s="229"/>
      <c r="G248" s="74">
        <f t="shared" si="7"/>
        <v>0</v>
      </c>
      <c r="H248" s="106" t="s">
        <v>181</v>
      </c>
      <c r="I248" s="83"/>
      <c r="J248" s="83"/>
    </row>
    <row r="249" spans="1:10" s="94" customFormat="1" hidden="1">
      <c r="A249" s="230"/>
      <c r="B249" s="230"/>
      <c r="C249" s="223"/>
      <c r="D249" s="229"/>
      <c r="E249" s="229"/>
      <c r="F249" s="229"/>
      <c r="G249" s="74">
        <f t="shared" si="7"/>
        <v>0</v>
      </c>
      <c r="H249" s="106" t="s">
        <v>181</v>
      </c>
      <c r="J249" s="83"/>
    </row>
    <row r="250" spans="1:10" s="94" customFormat="1" hidden="1">
      <c r="A250" s="230"/>
      <c r="B250" s="230"/>
      <c r="C250" s="223"/>
      <c r="D250" s="229"/>
      <c r="E250" s="229"/>
      <c r="F250" s="229"/>
      <c r="G250" s="74">
        <f t="shared" si="7"/>
        <v>0</v>
      </c>
      <c r="H250" s="106" t="s">
        <v>181</v>
      </c>
      <c r="I250" s="83"/>
      <c r="J250" s="83"/>
    </row>
    <row r="251" spans="1:10" s="94" customFormat="1" hidden="1">
      <c r="A251" s="230"/>
      <c r="B251" s="230"/>
      <c r="C251" s="223"/>
      <c r="D251" s="229"/>
      <c r="E251" s="229"/>
      <c r="F251" s="229"/>
      <c r="G251" s="74">
        <f t="shared" si="7"/>
        <v>0</v>
      </c>
      <c r="H251" s="106" t="s">
        <v>181</v>
      </c>
      <c r="J251" s="83"/>
    </row>
    <row r="252" spans="1:10" s="94" customFormat="1" hidden="1">
      <c r="A252" s="230"/>
      <c r="B252" s="230"/>
      <c r="C252" s="223"/>
      <c r="D252" s="229"/>
      <c r="E252" s="229"/>
      <c r="F252" s="229"/>
      <c r="G252" s="74">
        <f t="shared" si="7"/>
        <v>0</v>
      </c>
      <c r="H252" s="106" t="s">
        <v>181</v>
      </c>
      <c r="I252" s="83"/>
      <c r="J252" s="83"/>
    </row>
    <row r="253" spans="1:10" s="94" customFormat="1" hidden="1">
      <c r="A253" s="230"/>
      <c r="B253" s="230"/>
      <c r="C253" s="223"/>
      <c r="D253" s="229"/>
      <c r="E253" s="229"/>
      <c r="F253" s="229"/>
      <c r="G253" s="74">
        <f t="shared" si="7"/>
        <v>0</v>
      </c>
      <c r="H253" s="106" t="s">
        <v>181</v>
      </c>
      <c r="J253" s="83"/>
    </row>
    <row r="254" spans="1:10" s="94" customFormat="1" hidden="1">
      <c r="A254" s="230"/>
      <c r="B254" s="230"/>
      <c r="C254" s="223"/>
      <c r="D254" s="229"/>
      <c r="E254" s="229"/>
      <c r="F254" s="229"/>
      <c r="G254" s="74">
        <f t="shared" si="7"/>
        <v>0</v>
      </c>
      <c r="H254" s="106" t="s">
        <v>181</v>
      </c>
      <c r="I254" s="83"/>
      <c r="J254" s="83"/>
    </row>
    <row r="255" spans="1:10" s="94" customFormat="1" hidden="1">
      <c r="A255" s="230"/>
      <c r="B255" s="230"/>
      <c r="C255" s="223"/>
      <c r="D255" s="229"/>
      <c r="E255" s="229"/>
      <c r="F255" s="229"/>
      <c r="G255" s="74">
        <f t="shared" si="7"/>
        <v>0</v>
      </c>
      <c r="H255" s="106" t="s">
        <v>181</v>
      </c>
      <c r="J255" s="83"/>
    </row>
    <row r="256" spans="1:10" s="94" customFormat="1" hidden="1">
      <c r="A256" s="230"/>
      <c r="B256" s="230"/>
      <c r="C256" s="223"/>
      <c r="D256" s="229"/>
      <c r="E256" s="229"/>
      <c r="F256" s="229"/>
      <c r="G256" s="74">
        <f t="shared" si="7"/>
        <v>0</v>
      </c>
      <c r="H256" s="106" t="s">
        <v>181</v>
      </c>
      <c r="I256" s="83"/>
      <c r="J256" s="83"/>
    </row>
    <row r="257" spans="1:21" s="94" customFormat="1" hidden="1">
      <c r="A257" s="230"/>
      <c r="B257" s="230"/>
      <c r="C257" s="223"/>
      <c r="D257" s="229"/>
      <c r="E257" s="229"/>
      <c r="F257" s="229"/>
      <c r="G257" s="74">
        <f t="shared" si="7"/>
        <v>0</v>
      </c>
      <c r="H257" s="106" t="s">
        <v>181</v>
      </c>
      <c r="J257" s="83"/>
    </row>
    <row r="258" spans="1:21" s="94" customFormat="1" hidden="1">
      <c r="A258" s="230"/>
      <c r="B258" s="230"/>
      <c r="C258" s="223"/>
      <c r="D258" s="229"/>
      <c r="E258" s="229"/>
      <c r="F258" s="229"/>
      <c r="G258" s="74">
        <f t="shared" si="7"/>
        <v>0</v>
      </c>
      <c r="H258" s="106" t="s">
        <v>181</v>
      </c>
      <c r="I258" s="83"/>
      <c r="J258" s="83"/>
    </row>
    <row r="259" spans="1:21" s="94" customFormat="1" hidden="1">
      <c r="A259" s="230"/>
      <c r="B259" s="230"/>
      <c r="C259" s="223"/>
      <c r="D259" s="229"/>
      <c r="E259" s="229"/>
      <c r="F259" s="229"/>
      <c r="G259" s="74">
        <f t="shared" si="7"/>
        <v>0</v>
      </c>
      <c r="H259" s="106" t="s">
        <v>181</v>
      </c>
      <c r="J259" s="83"/>
    </row>
    <row r="260" spans="1:21" s="94" customFormat="1" hidden="1">
      <c r="A260" s="230"/>
      <c r="B260" s="230"/>
      <c r="C260" s="223"/>
      <c r="D260" s="229"/>
      <c r="E260" s="229"/>
      <c r="F260" s="229"/>
      <c r="G260" s="74">
        <f t="shared" si="7"/>
        <v>0</v>
      </c>
      <c r="H260" s="106" t="s">
        <v>181</v>
      </c>
      <c r="I260" s="83"/>
      <c r="J260" s="83"/>
    </row>
    <row r="261" spans="1:21" s="94" customFormat="1" hidden="1">
      <c r="A261" s="230"/>
      <c r="B261" s="230"/>
      <c r="C261" s="223"/>
      <c r="D261" s="229"/>
      <c r="E261" s="229"/>
      <c r="F261" s="229"/>
      <c r="G261" s="74">
        <f t="shared" si="7"/>
        <v>0</v>
      </c>
      <c r="H261" s="106" t="s">
        <v>181</v>
      </c>
      <c r="J261" s="83"/>
    </row>
    <row r="262" spans="1:21" s="94" customFormat="1" hidden="1">
      <c r="A262" s="230"/>
      <c r="B262" s="230"/>
      <c r="C262" s="223"/>
      <c r="D262" s="229"/>
      <c r="E262" s="229"/>
      <c r="F262" s="229"/>
      <c r="G262" s="74">
        <f t="shared" si="7"/>
        <v>0</v>
      </c>
      <c r="H262" s="106" t="s">
        <v>181</v>
      </c>
      <c r="I262" s="83"/>
      <c r="J262" s="83"/>
    </row>
    <row r="263" spans="1:21" s="94" customFormat="1" hidden="1">
      <c r="A263" s="230"/>
      <c r="B263" s="230"/>
      <c r="C263" s="223"/>
      <c r="D263" s="229"/>
      <c r="E263" s="229"/>
      <c r="F263" s="229"/>
      <c r="G263" s="74">
        <f t="shared" si="7"/>
        <v>0</v>
      </c>
      <c r="H263" s="106" t="s">
        <v>181</v>
      </c>
      <c r="J263" s="83"/>
    </row>
    <row r="264" spans="1:21" s="94" customFormat="1" hidden="1">
      <c r="A264" s="230"/>
      <c r="B264" s="230"/>
      <c r="C264" s="223"/>
      <c r="D264" s="229"/>
      <c r="E264" s="229"/>
      <c r="F264" s="229"/>
      <c r="G264" s="74">
        <f t="shared" si="7"/>
        <v>0</v>
      </c>
      <c r="H264" s="106" t="s">
        <v>181</v>
      </c>
      <c r="I264" s="83"/>
      <c r="J264" s="83"/>
    </row>
    <row r="265" spans="1:21" s="94" customFormat="1" hidden="1">
      <c r="A265" s="230"/>
      <c r="B265" s="230"/>
      <c r="C265" s="223"/>
      <c r="D265" s="229"/>
      <c r="E265" s="229"/>
      <c r="F265" s="229"/>
      <c r="G265" s="74">
        <f t="shared" si="7"/>
        <v>0</v>
      </c>
      <c r="H265" s="106" t="s">
        <v>181</v>
      </c>
      <c r="J265" s="83"/>
    </row>
    <row r="266" spans="1:21" s="94" customFormat="1">
      <c r="A266" s="230"/>
      <c r="B266" s="230"/>
      <c r="C266" s="223"/>
      <c r="D266" s="229"/>
      <c r="E266" s="229"/>
      <c r="F266" s="229"/>
      <c r="G266" s="246">
        <f t="shared" si="7"/>
        <v>0</v>
      </c>
      <c r="H266" s="106" t="s">
        <v>181</v>
      </c>
      <c r="J266" s="83"/>
      <c r="O266" s="513"/>
      <c r="P266" s="514"/>
      <c r="Q266" s="369"/>
      <c r="R266" s="515"/>
      <c r="S266" s="515"/>
      <c r="T266" s="83"/>
      <c r="U266" s="371"/>
    </row>
    <row r="267" spans="1:21" s="94" customFormat="1">
      <c r="C267" s="95"/>
      <c r="E267" s="179"/>
      <c r="F267" s="183" t="s">
        <v>196</v>
      </c>
      <c r="G267" s="260">
        <f>ROUND(SUBTOTAL(109,G136:G266),2)</f>
        <v>0</v>
      </c>
      <c r="H267" s="106" t="s">
        <v>181</v>
      </c>
      <c r="J267" s="109" t="s">
        <v>195</v>
      </c>
      <c r="O267" s="131"/>
      <c r="P267" s="131"/>
      <c r="Q267" s="369"/>
      <c r="R267" s="516"/>
      <c r="S267" s="516"/>
      <c r="T267" s="83"/>
      <c r="U267" s="371"/>
    </row>
    <row r="268" spans="1:21">
      <c r="F268" s="19"/>
      <c r="G268" s="255"/>
      <c r="H268" s="106" t="s">
        <v>183</v>
      </c>
    </row>
    <row r="269" spans="1:21">
      <c r="E269" s="372"/>
      <c r="F269" s="372" t="s">
        <v>208</v>
      </c>
      <c r="G269" s="74">
        <f>+G267+G135</f>
        <v>0</v>
      </c>
      <c r="H269" s="106" t="s">
        <v>183</v>
      </c>
      <c r="J269" s="129" t="s">
        <v>185</v>
      </c>
    </row>
    <row r="270" spans="1:21" s="94" customFormat="1">
      <c r="C270" s="95"/>
      <c r="G270" s="95"/>
      <c r="H270" s="106" t="s">
        <v>183</v>
      </c>
    </row>
    <row r="271" spans="1:21" s="94" customFormat="1">
      <c r="A271" s="206" t="s">
        <v>209</v>
      </c>
      <c r="B271" s="99"/>
      <c r="C271" s="99"/>
      <c r="D271" s="99"/>
      <c r="E271" s="99"/>
      <c r="F271" s="99"/>
      <c r="G271" s="117"/>
      <c r="H271" s="106" t="s">
        <v>178</v>
      </c>
      <c r="J271" s="130" t="s">
        <v>187</v>
      </c>
    </row>
    <row r="272" spans="1:21" s="94" customFormat="1" ht="45" customHeight="1">
      <c r="A272" s="509"/>
      <c r="B272" s="510"/>
      <c r="C272" s="510"/>
      <c r="D272" s="510"/>
      <c r="E272" s="510"/>
      <c r="F272" s="510"/>
      <c r="G272" s="511"/>
      <c r="H272" s="94" t="s">
        <v>178</v>
      </c>
      <c r="J272" s="506" t="s">
        <v>188</v>
      </c>
      <c r="K272" s="506"/>
      <c r="L272" s="506"/>
      <c r="M272" s="506"/>
      <c r="N272" s="506"/>
      <c r="O272" s="506"/>
      <c r="P272" s="506"/>
      <c r="Q272" s="506"/>
      <c r="R272" s="506"/>
    </row>
    <row r="273" spans="1:18">
      <c r="H273" s="239" t="s">
        <v>181</v>
      </c>
    </row>
    <row r="274" spans="1:18" s="94" customFormat="1">
      <c r="A274" s="206" t="s">
        <v>210</v>
      </c>
      <c r="B274" s="102"/>
      <c r="C274" s="103"/>
      <c r="D274" s="103"/>
      <c r="E274" s="103"/>
      <c r="F274" s="103"/>
      <c r="G274" s="118"/>
      <c r="H274" s="94" t="s">
        <v>181</v>
      </c>
      <c r="J274" s="130" t="s">
        <v>187</v>
      </c>
    </row>
    <row r="275" spans="1:18" s="94" customFormat="1" ht="45" customHeight="1">
      <c r="A275" s="509"/>
      <c r="B275" s="510"/>
      <c r="C275" s="510"/>
      <c r="D275" s="510"/>
      <c r="E275" s="510"/>
      <c r="F275" s="510"/>
      <c r="G275" s="511"/>
      <c r="H275" s="94" t="s">
        <v>181</v>
      </c>
      <c r="J275" s="506" t="s">
        <v>188</v>
      </c>
      <c r="K275" s="506"/>
      <c r="L275" s="506"/>
      <c r="M275" s="506"/>
      <c r="N275" s="506"/>
      <c r="O275" s="506"/>
      <c r="P275" s="506"/>
      <c r="Q275" s="506"/>
      <c r="R275" s="506"/>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4E29760E43144DBE4B26DAC8B98495" ma:contentTypeVersion="14" ma:contentTypeDescription="Create a new document." ma:contentTypeScope="" ma:versionID="b19970cb28934fe990d46b0269749e95">
  <xsd:schema xmlns:xsd="http://www.w3.org/2001/XMLSchema" xmlns:xs="http://www.w3.org/2001/XMLSchema" xmlns:p="http://schemas.microsoft.com/office/2006/metadata/properties" xmlns:ns2="b850d176-2d92-4233-a62a-7a15946109fe" xmlns:ns3="19fb02d5-971d-4a1a-ac58-7d1bffee2bb6" targetNamespace="http://schemas.microsoft.com/office/2006/metadata/properties" ma:root="true" ma:fieldsID="4cb8ce4e3b03efecbf30874068810d46" ns2:_="" ns3:_="">
    <xsd:import namespace="b850d176-2d92-4233-a62a-7a15946109fe"/>
    <xsd:import namespace="19fb02d5-971d-4a1a-ac58-7d1bffee2bb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0d176-2d92-4233-a62a-7a15946109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fb02d5-971d-4a1a-ac58-7d1bffee2bb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a3508d8-7de4-4f0e-91a4-aeb8a1323e0c}" ma:internalName="TaxCatchAll" ma:showField="CatchAllData" ma:web="19fb02d5-971d-4a1a-ac58-7d1bffee2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50d176-2d92-4233-a62a-7a15946109fe">
      <Terms xmlns="http://schemas.microsoft.com/office/infopath/2007/PartnerControls"/>
    </lcf76f155ced4ddcb4097134ff3c332f>
    <TaxCatchAll xmlns="19fb02d5-971d-4a1a-ac58-7d1bffee2bb6" xsi:nil="true"/>
  </documentManagement>
</p:properties>
</file>

<file path=customXml/itemProps1.xml><?xml version="1.0" encoding="utf-8"?>
<ds:datastoreItem xmlns:ds="http://schemas.openxmlformats.org/officeDocument/2006/customXml" ds:itemID="{9378EF89-8CED-4D05-9C90-9D15481A4A2C}"/>
</file>

<file path=customXml/itemProps2.xml><?xml version="1.0" encoding="utf-8"?>
<ds:datastoreItem xmlns:ds="http://schemas.openxmlformats.org/officeDocument/2006/customXml" ds:itemID="{002D6F81-3194-477F-9AFF-3979CFFA16EB}"/>
</file>

<file path=customXml/itemProps3.xml><?xml version="1.0" encoding="utf-8"?>
<ds:datastoreItem xmlns:ds="http://schemas.openxmlformats.org/officeDocument/2006/customXml" ds:itemID="{AC242514-909E-4DC5-84AE-470C32A0E1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 Kenneth</dc:creator>
  <cp:keywords/>
  <dc:description/>
  <cp:lastModifiedBy/>
  <cp:revision/>
  <dcterms:created xsi:type="dcterms:W3CDTF">2016-01-27T18:57:01Z</dcterms:created>
  <dcterms:modified xsi:type="dcterms:W3CDTF">2025-08-21T17:06:28Z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0x010100514E29760E43144DBE4B26DAC8B98495</vt:lpwstr>
  </property>
  <property fmtid="{D5CDD505-2E9C-101B-9397-08002B2CF9AE}" pid="3" name="MediaServiceImageTags">
    <vt:lpwstr/>
  </property>
</Properties>
</file>