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C:\Users\Brittani.Garner\Downloads\"/>
    </mc:Choice>
  </mc:AlternateContent>
  <xr:revisionPtr revIDLastSave="0" documentId="8_{C30E59EA-5B2C-43CB-95AF-CDB1DD630A3A}" xr6:coauthVersionLast="47" xr6:coauthVersionMax="47" xr10:uidLastSave="{00000000-0000-0000-0000-000000000000}"/>
  <bookViews>
    <workbookView xWindow="-28920" yWindow="-1200" windowWidth="29040" windowHeight="15720" tabRatio="952" xr2:uid="{00000000-000D-0000-FFFF-FFFF00000000}"/>
  </bookViews>
  <sheets>
    <sheet name="General Instructions" sheetId="31" r:id="rId1"/>
    <sheet name="Section A" sheetId="1" r:id="rId2"/>
    <sheet name="ICI" sheetId="33" r:id="rId3"/>
    <sheet name="SectionB-Cash" sheetId="8" r:id="rId4"/>
    <sheet name="SectionB-InKind" sheetId="60" r:id="rId5"/>
    <sheet name="Certification " sheetId="5" r:id="rId6"/>
    <sheet name="Personnel" sheetId="9" r:id="rId7"/>
    <sheet name="Fringe Benefits" sheetId="10" r:id="rId8"/>
    <sheet name="Travel" sheetId="11" r:id="rId9"/>
    <sheet name="Equipment " sheetId="12" state="hidden" r:id="rId10"/>
    <sheet name="Supplies" sheetId="13" r:id="rId11"/>
    <sheet name="Contractual Services" sheetId="14" r:id="rId12"/>
    <sheet name="Consultant" sheetId="15" r:id="rId13"/>
    <sheet name="Construction " sheetId="59" state="hidden" r:id="rId14"/>
    <sheet name="Occupancy " sheetId="17" state="hidden" r:id="rId15"/>
    <sheet name="R &amp; D " sheetId="18" state="hidden" r:id="rId16"/>
    <sheet name="Telecommunications " sheetId="19" state="hidden" r:id="rId17"/>
    <sheet name="Training &amp; Education" sheetId="20" state="hidden" r:id="rId18"/>
    <sheet name="Direct Administrative " sheetId="21" state="hidden" r:id="rId19"/>
    <sheet name="Miscellaneous (other) Costs " sheetId="22" r:id="rId20"/>
    <sheet name="15A" sheetId="23" state="hidden" r:id="rId21"/>
    <sheet name="15B" sheetId="34" state="hidden" r:id="rId22"/>
    <sheet name="15C" sheetId="35" state="hidden" r:id="rId23"/>
    <sheet name="15D" sheetId="36" state="hidden" r:id="rId24"/>
    <sheet name="15E" sheetId="37" state="hidden" r:id="rId25"/>
    <sheet name="15F" sheetId="38" state="hidden" r:id="rId26"/>
    <sheet name="15G" sheetId="39" state="hidden" r:id="rId27"/>
    <sheet name="15H" sheetId="40" state="hidden" r:id="rId28"/>
    <sheet name="15I" sheetId="41" state="hidden" r:id="rId29"/>
    <sheet name="15J" sheetId="42" state="hidden" r:id="rId30"/>
    <sheet name="15K" sheetId="43" state="hidden" r:id="rId31"/>
    <sheet name="Indirect Costs" sheetId="24" r:id="rId32"/>
    <sheet name="MTDCCalculator" sheetId="44" state="hidden" r:id="rId33"/>
    <sheet name="MTDCSubawardListing" sheetId="45" state="hidden" r:id="rId34"/>
    <sheet name="MTDCRegulatoryInformation" sheetId="46" state="hidden" r:id="rId35"/>
    <sheet name="Narrative Summary" sheetId="25" r:id="rId36"/>
    <sheet name="Agency Approval" sheetId="29" r:id="rId37"/>
    <sheet name="Categories" sheetId="58" state="hidden" r:id="rId38"/>
  </sheets>
  <definedNames>
    <definedName name="_xlnm._FilterDatabase" localSheetId="20" hidden="1">'15A'!$G$1:$G$278</definedName>
    <definedName name="_xlnm._FilterDatabase" localSheetId="21" hidden="1">'15B'!$G$1:$G$278</definedName>
    <definedName name="_xlnm._FilterDatabase" localSheetId="22" hidden="1">'15C'!$G$1:$G$278</definedName>
    <definedName name="_xlnm._FilterDatabase" localSheetId="23" hidden="1">'15D'!$G$1:$G$278</definedName>
    <definedName name="_xlnm._FilterDatabase" localSheetId="24" hidden="1">'15E'!$G$1:$G$278</definedName>
    <definedName name="_xlnm._FilterDatabase" localSheetId="25" hidden="1">'15F'!$G$1:$G$278</definedName>
    <definedName name="_xlnm._FilterDatabase" localSheetId="26" hidden="1">'15G'!$G$1:$G$278</definedName>
    <definedName name="_xlnm._FilterDatabase" localSheetId="27" hidden="1">'15H'!$G$1:$G$278</definedName>
    <definedName name="_xlnm._FilterDatabase" localSheetId="28" hidden="1">'15I'!$G$1:$G$278</definedName>
    <definedName name="_xlnm._FilterDatabase" localSheetId="29" hidden="1">'15J'!$G$1:$G$278</definedName>
    <definedName name="_xlnm._FilterDatabase" localSheetId="30" hidden="1">'15K'!$G$1:$G$278</definedName>
    <definedName name="_xlnm._FilterDatabase" localSheetId="13" hidden="1">'Construction '!$D$1:$D$275</definedName>
    <definedName name="_xlnm._FilterDatabase" localSheetId="12" hidden="1">Consultant!$H$1:$H$814</definedName>
    <definedName name="_xlnm._FilterDatabase" localSheetId="11" hidden="1">'Contractual Services'!$D$1:$D$410</definedName>
    <definedName name="_xlnm._FilterDatabase" localSheetId="18" hidden="1">'Direct Administrative '!$H$1:$H$275</definedName>
    <definedName name="_xlnm._FilterDatabase" localSheetId="9" hidden="1">'Equipment '!$E$1:$E$275</definedName>
    <definedName name="_xlnm._FilterDatabase" localSheetId="7" hidden="1">'Fringe Benefits'!$F$1:$F$593</definedName>
    <definedName name="_xlnm._FilterDatabase" localSheetId="19" hidden="1">'Miscellaneous (other) Costs '!$G$1:$G$407</definedName>
    <definedName name="_xlnm._FilterDatabase" localSheetId="35" hidden="1">'Narrative Summary'!$A$3:$A$29</definedName>
    <definedName name="_xlnm._FilterDatabase" localSheetId="14" hidden="1">'Occupancy '!$G$1:$G$276</definedName>
    <definedName name="_xlnm._FilterDatabase" localSheetId="6" hidden="1">Personnel!$H$1:$H$411</definedName>
    <definedName name="_xlnm._FilterDatabase" localSheetId="15" hidden="1">'R &amp; D '!$D$1:$D$275</definedName>
    <definedName name="_xlnm._FilterDatabase" localSheetId="1" hidden="1">'Section A'!$A$8:$B$38</definedName>
    <definedName name="_xlnm._FilterDatabase" localSheetId="3" hidden="1">'SectionB-Cash'!$A$11:$A$40</definedName>
    <definedName name="_xlnm._FilterDatabase" localSheetId="4" hidden="1">'SectionB-InKind'!$A$11:$A$40</definedName>
    <definedName name="_xlnm._FilterDatabase" localSheetId="10" hidden="1">Supplies!$E$1:$E$406</definedName>
    <definedName name="_xlnm._FilterDatabase" localSheetId="16" hidden="1">'Telecommunications '!$G$1:$G$276</definedName>
    <definedName name="_xlnm._FilterDatabase" localSheetId="17" hidden="1">'Training &amp; Education'!$G$1:$G$275</definedName>
    <definedName name="_xlnm._FilterDatabase" localSheetId="8" hidden="1">Travel!$H$1:$H$407</definedName>
    <definedName name="OLE_LINK1" localSheetId="36">'Agency Approval'!#REF!</definedName>
    <definedName name="OLE_LINK2" localSheetId="36">'Agency Approval'!#REF!</definedName>
    <definedName name="OLE_LINK4" localSheetId="0">'General Instructions'!#REF!</definedName>
    <definedName name="_xlnm.Print_Area" localSheetId="20">'15A'!$A$1:$F$276</definedName>
    <definedName name="_xlnm.Print_Area" localSheetId="21">'15B'!$A$1:$F$276</definedName>
    <definedName name="_xlnm.Print_Area" localSheetId="22">'15C'!$A$1:$F$276</definedName>
    <definedName name="_xlnm.Print_Area" localSheetId="23">'15D'!$A$1:$F$276</definedName>
    <definedName name="_xlnm.Print_Area" localSheetId="24">'15E'!$A$1:$F$276</definedName>
    <definedName name="_xlnm.Print_Area" localSheetId="25">'15F'!$A$1:$F$276</definedName>
    <definedName name="_xlnm.Print_Area" localSheetId="26">'15G'!$A$1:$F$276</definedName>
    <definedName name="_xlnm.Print_Area" localSheetId="27">'15H'!$A$1:$F$276</definedName>
    <definedName name="_xlnm.Print_Area" localSheetId="28">'15I'!$A$1:$F$276</definedName>
    <definedName name="_xlnm.Print_Area" localSheetId="29">'15J'!$A$1:$F$276</definedName>
    <definedName name="_xlnm.Print_Area" localSheetId="30">'15K'!$A$1:$F$276</definedName>
    <definedName name="_xlnm.Print_Area" localSheetId="36">'Agency Approval'!$A$1:$I$24</definedName>
    <definedName name="_xlnm.Print_Area" localSheetId="13">'Construction '!$A$1:$C$274</definedName>
    <definedName name="_xlnm.Print_Area" localSheetId="12">Consultant!$A$1:$G$818</definedName>
    <definedName name="_xlnm.Print_Area" localSheetId="11">'Contractual Services'!$A$1:$C$413</definedName>
    <definedName name="_xlnm.Print_Area" localSheetId="18">'Direct Administrative '!$A$1:$G$275</definedName>
    <definedName name="_xlnm.Print_Area" localSheetId="9">'Equipment '!$A$1:$D$275</definedName>
    <definedName name="_xlnm.Print_Area" localSheetId="7">'Fringe Benefits'!$A$1:$E$411</definedName>
    <definedName name="_xlnm.Print_Area" localSheetId="0">'General Instructions'!$A$1:$P$90</definedName>
    <definedName name="_xlnm.Print_Area" localSheetId="2">ICI!$B$2:$Q$32</definedName>
    <definedName name="_xlnm.Print_Area" localSheetId="31">'Indirect Costs'!$A$1:$D$23</definedName>
    <definedName name="_xlnm.Print_Area" localSheetId="19">'Miscellaneous (other) Costs '!$A$1:$F$411</definedName>
    <definedName name="_xlnm.Print_Area" localSheetId="32">MTDCCalculator!$B$2:$J$24</definedName>
    <definedName name="_xlnm.Print_Area" localSheetId="33">MTDCSubawardListing!$B$2:$K$60</definedName>
    <definedName name="_xlnm.Print_Area" localSheetId="35">'Narrative Summary'!$A$1:$E$33</definedName>
    <definedName name="_xlnm.Print_Area" localSheetId="14">'Occupancy '!$A$1:$F$275</definedName>
    <definedName name="_xlnm.Print_Area" localSheetId="6">Personnel!$A$1:$G$412</definedName>
    <definedName name="_xlnm.Print_Area" localSheetId="15">'R &amp; D '!$A$1:$C$274</definedName>
    <definedName name="_xlnm.Print_Area" localSheetId="1">'Section A'!$A$1:$F$38</definedName>
    <definedName name="_xlnm.Print_Area" localSheetId="3">'SectionB-Cash'!$A$1:$C$40</definedName>
    <definedName name="_xlnm.Print_Area" localSheetId="4">'SectionB-InKind'!$A$1:$C$40</definedName>
    <definedName name="_xlnm.Print_Area" localSheetId="10">Supplies!$A$1:$D$410</definedName>
    <definedName name="_xlnm.Print_Area" localSheetId="16">'Telecommunications '!$A$1:$F$275</definedName>
    <definedName name="_xlnm.Print_Area" localSheetId="17">'Training &amp; Education'!$A$1:$F$275</definedName>
    <definedName name="_xlnm.Print_Area" localSheetId="8">Travel!$A$1:$G$411</definedName>
    <definedName name="_xlnm.Print_Titles" localSheetId="20">'15A'!$3:$3</definedName>
    <definedName name="_xlnm.Print_Titles" localSheetId="21">'15B'!$3:$3</definedName>
    <definedName name="_xlnm.Print_Titles" localSheetId="22">'15C'!$3:$3</definedName>
    <definedName name="_xlnm.Print_Titles" localSheetId="23">'15D'!$3:$3</definedName>
    <definedName name="_xlnm.Print_Titles" localSheetId="24">'15E'!$3:$3</definedName>
    <definedName name="_xlnm.Print_Titles" localSheetId="25">'15F'!$3:$3</definedName>
    <definedName name="_xlnm.Print_Titles" localSheetId="26">'15G'!$3:$3</definedName>
    <definedName name="_xlnm.Print_Titles" localSheetId="27">'15H'!$3:$3</definedName>
    <definedName name="_xlnm.Print_Titles" localSheetId="28">'15I'!$3:$3</definedName>
    <definedName name="_xlnm.Print_Titles" localSheetId="29">'15J'!$3:$3</definedName>
    <definedName name="_xlnm.Print_Titles" localSheetId="30">'15K'!$3:$3</definedName>
    <definedName name="_xlnm.Print_Titles" localSheetId="13">'Construction '!$2:$2</definedName>
    <definedName name="_xlnm.Print_Titles" localSheetId="12">Consultant!$2:$2</definedName>
    <definedName name="_xlnm.Print_Titles" localSheetId="11">'Contractual Services'!$2:$4</definedName>
    <definedName name="_xlnm.Print_Titles" localSheetId="18">'Direct Administrative '!$2:$2</definedName>
    <definedName name="_xlnm.Print_Titles" localSheetId="9">'Equipment '!$2:$2</definedName>
    <definedName name="_xlnm.Print_Titles" localSheetId="7">'Fringe Benefits'!$2:$2</definedName>
    <definedName name="_xlnm.Print_Titles" localSheetId="31">'Indirect Costs'!$2:$2</definedName>
    <definedName name="_xlnm.Print_Titles" localSheetId="19">'Miscellaneous (other) Costs '!$2:$2</definedName>
    <definedName name="_xlnm.Print_Titles" localSheetId="35">'Narrative Summary'!$2:$2</definedName>
    <definedName name="_xlnm.Print_Titles" localSheetId="14">'Occupancy '!$2:$2</definedName>
    <definedName name="_xlnm.Print_Titles" localSheetId="6">Personnel!$2:$2</definedName>
    <definedName name="_xlnm.Print_Titles" localSheetId="15">'R &amp; D '!$2:$2</definedName>
    <definedName name="_xlnm.Print_Titles" localSheetId="1">'Section A'!$8:$8</definedName>
    <definedName name="_xlnm.Print_Titles" localSheetId="3">'SectionB-Cash'!$11:$11</definedName>
    <definedName name="_xlnm.Print_Titles" localSheetId="4">'SectionB-InKind'!$11:$11</definedName>
    <definedName name="_xlnm.Print_Titles" localSheetId="10">Supplies!$2:$2</definedName>
    <definedName name="_xlnm.Print_Titles" localSheetId="16">'Telecommunications '!$2:$2</definedName>
    <definedName name="_xlnm.Print_Titles" localSheetId="17">'Training &amp; Education'!$2:$2</definedName>
    <definedName name="_xlnm.Print_Titles" localSheetId="8">Travel!$2:$2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8" i="8" l="1"/>
  <c r="H32" i="25"/>
  <c r="C29" i="25"/>
  <c r="D28" i="25"/>
  <c r="D27" i="25"/>
  <c r="D26" i="25"/>
  <c r="D25" i="25"/>
  <c r="D24" i="25"/>
  <c r="D23" i="25"/>
  <c r="D22" i="25"/>
  <c r="D21" i="25"/>
  <c r="D20" i="25"/>
  <c r="D19" i="25"/>
  <c r="D18" i="25"/>
  <c r="D16" i="25"/>
  <c r="D15" i="25"/>
  <c r="D14" i="25"/>
  <c r="D13" i="25"/>
  <c r="D12" i="25"/>
  <c r="D11" i="25"/>
  <c r="D7" i="25"/>
  <c r="A36" i="60"/>
  <c r="A35" i="60"/>
  <c r="A34" i="60"/>
  <c r="A33" i="60"/>
  <c r="A32" i="60"/>
  <c r="A31" i="60"/>
  <c r="A30" i="60"/>
  <c r="A29" i="60"/>
  <c r="A28" i="60"/>
  <c r="A27" i="60"/>
  <c r="A26" i="60"/>
  <c r="C9" i="60"/>
  <c r="C3" i="60"/>
  <c r="C2" i="60"/>
  <c r="B2" i="60"/>
  <c r="A2" i="60"/>
  <c r="C1" i="60"/>
  <c r="B1" i="60"/>
  <c r="A1" i="60"/>
  <c r="F398" i="22"/>
  <c r="F397" i="22"/>
  <c r="F396" i="22"/>
  <c r="F395" i="22"/>
  <c r="F394" i="22"/>
  <c r="F393" i="22"/>
  <c r="F392" i="22"/>
  <c r="F391" i="22"/>
  <c r="F390" i="22"/>
  <c r="F389" i="22"/>
  <c r="F388" i="22"/>
  <c r="F387" i="22"/>
  <c r="F386" i="22"/>
  <c r="F385" i="22"/>
  <c r="F384" i="22"/>
  <c r="F383" i="22"/>
  <c r="F382" i="22"/>
  <c r="F381" i="22"/>
  <c r="F380" i="22"/>
  <c r="F379" i="22"/>
  <c r="F378" i="22"/>
  <c r="F377" i="22"/>
  <c r="F376" i="22"/>
  <c r="F375" i="22"/>
  <c r="F374" i="22"/>
  <c r="F373" i="22"/>
  <c r="F372" i="22"/>
  <c r="F371" i="22"/>
  <c r="F370" i="22"/>
  <c r="F369" i="22"/>
  <c r="F368" i="22"/>
  <c r="F367" i="22"/>
  <c r="F366" i="22"/>
  <c r="F365" i="22"/>
  <c r="F364" i="22"/>
  <c r="F363" i="22"/>
  <c r="F362" i="22"/>
  <c r="F361" i="22"/>
  <c r="F360" i="22"/>
  <c r="F359" i="22"/>
  <c r="F358" i="22"/>
  <c r="F357" i="22"/>
  <c r="F356" i="22"/>
  <c r="F355" i="22"/>
  <c r="F354" i="22"/>
  <c r="F353" i="22"/>
  <c r="F352" i="22"/>
  <c r="F351" i="22"/>
  <c r="F350" i="22"/>
  <c r="F349" i="22"/>
  <c r="F348" i="22"/>
  <c r="F347" i="22"/>
  <c r="F346" i="22"/>
  <c r="F345" i="22"/>
  <c r="F344" i="22"/>
  <c r="F343" i="22"/>
  <c r="F342" i="22"/>
  <c r="F341" i="22"/>
  <c r="F340" i="22"/>
  <c r="F339" i="22"/>
  <c r="F338" i="22"/>
  <c r="F337" i="22"/>
  <c r="F336" i="22"/>
  <c r="F335" i="22"/>
  <c r="F334" i="22"/>
  <c r="F333" i="22"/>
  <c r="F332" i="22"/>
  <c r="F331" i="22"/>
  <c r="F330" i="22"/>
  <c r="F329" i="22"/>
  <c r="F328" i="22"/>
  <c r="F327" i="22"/>
  <c r="F326" i="22"/>
  <c r="F325" i="22"/>
  <c r="F324" i="22"/>
  <c r="F323" i="22"/>
  <c r="F322" i="22"/>
  <c r="F321" i="22"/>
  <c r="F320" i="22"/>
  <c r="F319" i="22"/>
  <c r="F318" i="22"/>
  <c r="F317" i="22"/>
  <c r="F316" i="22"/>
  <c r="F315" i="22"/>
  <c r="F314" i="22"/>
  <c r="F313" i="22"/>
  <c r="F312" i="22"/>
  <c r="F311" i="22"/>
  <c r="F310" i="22"/>
  <c r="F309" i="22"/>
  <c r="F308" i="22"/>
  <c r="F307" i="22"/>
  <c r="F306" i="22"/>
  <c r="F305" i="22"/>
  <c r="F304" i="22"/>
  <c r="F303" i="22"/>
  <c r="F302" i="22"/>
  <c r="F301" i="22"/>
  <c r="F300" i="22"/>
  <c r="F299" i="22"/>
  <c r="F298" i="22"/>
  <c r="F297" i="22"/>
  <c r="F296" i="22"/>
  <c r="F295" i="22"/>
  <c r="F294" i="22"/>
  <c r="F293" i="22"/>
  <c r="F292" i="22"/>
  <c r="F291" i="22"/>
  <c r="F290" i="22"/>
  <c r="F289" i="22"/>
  <c r="F288" i="22"/>
  <c r="F287" i="22"/>
  <c r="F286" i="22"/>
  <c r="F285" i="22"/>
  <c r="F284" i="22"/>
  <c r="F283" i="22"/>
  <c r="F282" i="22"/>
  <c r="F281" i="22"/>
  <c r="F280" i="22"/>
  <c r="F279" i="22"/>
  <c r="F278" i="22"/>
  <c r="F277" i="22"/>
  <c r="F276" i="22"/>
  <c r="F275" i="22"/>
  <c r="F274" i="22"/>
  <c r="F273" i="22"/>
  <c r="F272" i="22"/>
  <c r="F271" i="22"/>
  <c r="F270" i="22"/>
  <c r="F269" i="22"/>
  <c r="G805" i="15"/>
  <c r="G804" i="15"/>
  <c r="G803" i="15"/>
  <c r="G802" i="15"/>
  <c r="G801" i="15"/>
  <c r="G800" i="15"/>
  <c r="G799" i="15"/>
  <c r="G798" i="15"/>
  <c r="G797" i="15"/>
  <c r="G796" i="15"/>
  <c r="G795" i="15"/>
  <c r="G794" i="15"/>
  <c r="G793" i="15"/>
  <c r="G792" i="15"/>
  <c r="G791" i="15"/>
  <c r="G790" i="15"/>
  <c r="G789" i="15"/>
  <c r="G788" i="15"/>
  <c r="G787" i="15"/>
  <c r="G786" i="15"/>
  <c r="G785" i="15"/>
  <c r="G784" i="15"/>
  <c r="G783" i="15"/>
  <c r="G782" i="15"/>
  <c r="G781" i="15"/>
  <c r="G780" i="15"/>
  <c r="G779" i="15"/>
  <c r="G778" i="15"/>
  <c r="G777" i="15"/>
  <c r="G776" i="15"/>
  <c r="G775" i="15"/>
  <c r="G774" i="15"/>
  <c r="G773" i="15"/>
  <c r="G772" i="15"/>
  <c r="G771" i="15"/>
  <c r="G770" i="15"/>
  <c r="G769" i="15"/>
  <c r="G768" i="15"/>
  <c r="G767" i="15"/>
  <c r="G766" i="15"/>
  <c r="G765" i="15"/>
  <c r="G764" i="15"/>
  <c r="G763" i="15"/>
  <c r="G762" i="15"/>
  <c r="G761" i="15"/>
  <c r="G760" i="15"/>
  <c r="G759" i="15"/>
  <c r="G758" i="15"/>
  <c r="G757" i="15"/>
  <c r="G756" i="15"/>
  <c r="G755" i="15"/>
  <c r="G754" i="15"/>
  <c r="G753" i="15"/>
  <c r="G752" i="15"/>
  <c r="G751" i="15"/>
  <c r="G750" i="15"/>
  <c r="G749" i="15"/>
  <c r="G748" i="15"/>
  <c r="G747" i="15"/>
  <c r="G746" i="15"/>
  <c r="G745" i="15"/>
  <c r="G744" i="15"/>
  <c r="G743" i="15"/>
  <c r="G742" i="15"/>
  <c r="G741" i="15"/>
  <c r="G740" i="15"/>
  <c r="G739" i="15"/>
  <c r="G738" i="15"/>
  <c r="G737" i="15"/>
  <c r="G736" i="15"/>
  <c r="G735" i="15"/>
  <c r="G734" i="15"/>
  <c r="G733" i="15"/>
  <c r="G732" i="15"/>
  <c r="G731" i="15"/>
  <c r="G730" i="15"/>
  <c r="G729" i="15"/>
  <c r="G728" i="15"/>
  <c r="G727" i="15"/>
  <c r="G726" i="15"/>
  <c r="G725" i="15"/>
  <c r="G724" i="15"/>
  <c r="G723" i="15"/>
  <c r="G722" i="15"/>
  <c r="G721" i="15"/>
  <c r="G720" i="15"/>
  <c r="G719" i="15"/>
  <c r="G718" i="15"/>
  <c r="G717" i="15"/>
  <c r="G716" i="15"/>
  <c r="G715" i="15"/>
  <c r="G714" i="15"/>
  <c r="G713" i="15"/>
  <c r="G712" i="15"/>
  <c r="G711" i="15"/>
  <c r="G710" i="15"/>
  <c r="G709" i="15"/>
  <c r="G708" i="15"/>
  <c r="G707" i="15"/>
  <c r="G706" i="15"/>
  <c r="G705" i="15"/>
  <c r="G704" i="15"/>
  <c r="G703" i="15"/>
  <c r="G702" i="15"/>
  <c r="G701" i="15"/>
  <c r="G700" i="15"/>
  <c r="G699" i="15"/>
  <c r="G698" i="15"/>
  <c r="G697" i="15"/>
  <c r="G696" i="15"/>
  <c r="G695" i="15"/>
  <c r="G694" i="15"/>
  <c r="G693" i="15"/>
  <c r="G692" i="15"/>
  <c r="G691" i="15"/>
  <c r="G690" i="15"/>
  <c r="G689" i="15"/>
  <c r="G688" i="15"/>
  <c r="G687" i="15"/>
  <c r="G686" i="15"/>
  <c r="G685" i="15"/>
  <c r="G684" i="15"/>
  <c r="G683" i="15"/>
  <c r="G682" i="15"/>
  <c r="G681" i="15"/>
  <c r="G680" i="15"/>
  <c r="G679" i="15"/>
  <c r="G678" i="15"/>
  <c r="G677" i="15"/>
  <c r="G676" i="15"/>
  <c r="G397" i="15"/>
  <c r="G396" i="15"/>
  <c r="G395" i="15"/>
  <c r="G394" i="15"/>
  <c r="G393" i="15"/>
  <c r="G392" i="15"/>
  <c r="G391" i="15"/>
  <c r="G390" i="15"/>
  <c r="G389" i="15"/>
  <c r="G388" i="15"/>
  <c r="G387" i="15"/>
  <c r="G386" i="15"/>
  <c r="G385" i="15"/>
  <c r="G384" i="15"/>
  <c r="G383" i="15"/>
  <c r="G382" i="15"/>
  <c r="G381" i="15"/>
  <c r="G380" i="15"/>
  <c r="G379" i="15"/>
  <c r="G378" i="15"/>
  <c r="G377" i="15"/>
  <c r="G376" i="15"/>
  <c r="G375" i="15"/>
  <c r="G374" i="15"/>
  <c r="G373" i="15"/>
  <c r="G372" i="15"/>
  <c r="G371" i="15"/>
  <c r="G370" i="15"/>
  <c r="G369" i="15"/>
  <c r="G368" i="15"/>
  <c r="G367" i="15"/>
  <c r="G366" i="15"/>
  <c r="G365" i="15"/>
  <c r="G364" i="15"/>
  <c r="G363" i="15"/>
  <c r="G362" i="15"/>
  <c r="G361" i="15"/>
  <c r="G360" i="15"/>
  <c r="G359" i="15"/>
  <c r="G358" i="15"/>
  <c r="G357" i="15"/>
  <c r="G356" i="15"/>
  <c r="G355" i="15"/>
  <c r="G354" i="15"/>
  <c r="G353" i="15"/>
  <c r="G352" i="15"/>
  <c r="G351" i="15"/>
  <c r="G350" i="15"/>
  <c r="G349" i="15"/>
  <c r="G348" i="15"/>
  <c r="G347" i="15"/>
  <c r="G346" i="15"/>
  <c r="G345" i="15"/>
  <c r="G344" i="15"/>
  <c r="G343" i="15"/>
  <c r="G342" i="15"/>
  <c r="G341" i="15"/>
  <c r="G340" i="15"/>
  <c r="G339" i="15"/>
  <c r="G338" i="15"/>
  <c r="G337" i="15"/>
  <c r="G336" i="15"/>
  <c r="G335" i="15"/>
  <c r="G334" i="15"/>
  <c r="G333" i="15"/>
  <c r="G332" i="15"/>
  <c r="G331" i="15"/>
  <c r="G330" i="15"/>
  <c r="G329" i="15"/>
  <c r="G328" i="15"/>
  <c r="G327" i="15"/>
  <c r="G326" i="15"/>
  <c r="G325" i="15"/>
  <c r="G324" i="15"/>
  <c r="G323" i="15"/>
  <c r="G322" i="15"/>
  <c r="G321" i="15"/>
  <c r="G320" i="15"/>
  <c r="G319" i="15"/>
  <c r="G318" i="15"/>
  <c r="G317" i="15"/>
  <c r="G316" i="15"/>
  <c r="G315" i="15"/>
  <c r="G314" i="15"/>
  <c r="G313" i="15"/>
  <c r="G312" i="15"/>
  <c r="G311" i="15"/>
  <c r="G310" i="15"/>
  <c r="G309" i="15"/>
  <c r="G308" i="15"/>
  <c r="G307" i="15"/>
  <c r="G306" i="15"/>
  <c r="G305" i="15"/>
  <c r="G304" i="15"/>
  <c r="G303" i="15"/>
  <c r="G302" i="15"/>
  <c r="G301" i="15"/>
  <c r="G300" i="15"/>
  <c r="G299" i="15"/>
  <c r="G298" i="15"/>
  <c r="G297" i="15"/>
  <c r="G296" i="15"/>
  <c r="G295" i="15"/>
  <c r="G294" i="15"/>
  <c r="G293" i="15"/>
  <c r="G292" i="15"/>
  <c r="G291" i="15"/>
  <c r="G290" i="15"/>
  <c r="G289" i="15"/>
  <c r="G288" i="15"/>
  <c r="G287" i="15"/>
  <c r="G286" i="15"/>
  <c r="G285" i="15"/>
  <c r="G284" i="15"/>
  <c r="G283" i="15"/>
  <c r="G282" i="15"/>
  <c r="G281" i="15"/>
  <c r="G280" i="15"/>
  <c r="G279" i="15"/>
  <c r="G278" i="15"/>
  <c r="G277" i="15"/>
  <c r="G276" i="15"/>
  <c r="G275" i="15"/>
  <c r="G274" i="15"/>
  <c r="G273" i="15"/>
  <c r="G272" i="15"/>
  <c r="G271" i="15"/>
  <c r="G270" i="15"/>
  <c r="G269" i="15"/>
  <c r="G268" i="15"/>
  <c r="D397" i="13"/>
  <c r="D396" i="13"/>
  <c r="D395" i="13"/>
  <c r="D394" i="13"/>
  <c r="D393" i="13"/>
  <c r="D392" i="13"/>
  <c r="D391" i="13"/>
  <c r="D390" i="13"/>
  <c r="D389" i="13"/>
  <c r="D388" i="13"/>
  <c r="D387" i="13"/>
  <c r="D386" i="13"/>
  <c r="D385" i="13"/>
  <c r="D384" i="13"/>
  <c r="D383" i="13"/>
  <c r="D382" i="13"/>
  <c r="D381" i="13"/>
  <c r="D380" i="13"/>
  <c r="D379" i="13"/>
  <c r="D378" i="13"/>
  <c r="D377" i="13"/>
  <c r="D376" i="13"/>
  <c r="D375" i="13"/>
  <c r="D374" i="13"/>
  <c r="D373" i="13"/>
  <c r="D372" i="13"/>
  <c r="D371" i="13"/>
  <c r="D370" i="13"/>
  <c r="D369" i="13"/>
  <c r="D368" i="13"/>
  <c r="D367" i="13"/>
  <c r="D366" i="13"/>
  <c r="D365" i="13"/>
  <c r="D364" i="13"/>
  <c r="D363" i="13"/>
  <c r="D362" i="13"/>
  <c r="D361" i="13"/>
  <c r="D360" i="13"/>
  <c r="D359" i="13"/>
  <c r="D358" i="13"/>
  <c r="D357" i="13"/>
  <c r="D356" i="13"/>
  <c r="D355" i="13"/>
  <c r="D354" i="13"/>
  <c r="D353" i="13"/>
  <c r="D352" i="13"/>
  <c r="D351" i="13"/>
  <c r="D350" i="13"/>
  <c r="D349" i="13"/>
  <c r="D348" i="13"/>
  <c r="D347" i="13"/>
  <c r="D346" i="13"/>
  <c r="D345" i="13"/>
  <c r="D344" i="13"/>
  <c r="D343" i="13"/>
  <c r="D342" i="13"/>
  <c r="D341" i="13"/>
  <c r="D340" i="13"/>
  <c r="D339" i="13"/>
  <c r="D338" i="13"/>
  <c r="D337" i="13"/>
  <c r="D336" i="13"/>
  <c r="D335" i="13"/>
  <c r="D334" i="13"/>
  <c r="D333" i="13"/>
  <c r="D332" i="13"/>
  <c r="D331" i="13"/>
  <c r="D330" i="13"/>
  <c r="D329" i="13"/>
  <c r="D328" i="13"/>
  <c r="D327" i="13"/>
  <c r="D326" i="13"/>
  <c r="D325" i="13"/>
  <c r="D324" i="13"/>
  <c r="D323" i="13"/>
  <c r="D322" i="13"/>
  <c r="D321" i="13"/>
  <c r="D320" i="13"/>
  <c r="D319" i="13"/>
  <c r="D318" i="13"/>
  <c r="D317" i="13"/>
  <c r="D316" i="13"/>
  <c r="D315" i="13"/>
  <c r="D314" i="13"/>
  <c r="D313" i="13"/>
  <c r="D312" i="13"/>
  <c r="D311" i="13"/>
  <c r="D310" i="13"/>
  <c r="D309" i="13"/>
  <c r="D308" i="13"/>
  <c r="D307" i="13"/>
  <c r="D306" i="13"/>
  <c r="D305" i="13"/>
  <c r="D304" i="13"/>
  <c r="D303" i="13"/>
  <c r="D302" i="13"/>
  <c r="D301" i="13"/>
  <c r="D300" i="13"/>
  <c r="D299" i="13"/>
  <c r="D298" i="13"/>
  <c r="D297" i="13"/>
  <c r="D296" i="13"/>
  <c r="D295" i="13"/>
  <c r="D294" i="13"/>
  <c r="D293" i="13"/>
  <c r="D292" i="13"/>
  <c r="D291" i="13"/>
  <c r="D290" i="13"/>
  <c r="D289" i="13"/>
  <c r="D288" i="13"/>
  <c r="D287" i="13"/>
  <c r="D286" i="13"/>
  <c r="D285" i="13"/>
  <c r="D284" i="13"/>
  <c r="D283" i="13"/>
  <c r="D282" i="13"/>
  <c r="D281" i="13"/>
  <c r="D280" i="13"/>
  <c r="D279" i="13"/>
  <c r="D278" i="13"/>
  <c r="D277" i="13"/>
  <c r="D276" i="13"/>
  <c r="D275" i="13"/>
  <c r="D274" i="13"/>
  <c r="D273" i="13"/>
  <c r="D272" i="13"/>
  <c r="D271" i="13"/>
  <c r="D270" i="13"/>
  <c r="D269" i="13"/>
  <c r="D268" i="13"/>
  <c r="G398" i="11"/>
  <c r="G397" i="11"/>
  <c r="G396" i="11"/>
  <c r="G395" i="11"/>
  <c r="G394" i="11"/>
  <c r="G393" i="11"/>
  <c r="G392" i="11"/>
  <c r="G391" i="11"/>
  <c r="G390" i="11"/>
  <c r="G389" i="11"/>
  <c r="G388" i="11"/>
  <c r="G387" i="11"/>
  <c r="G386" i="11"/>
  <c r="G385" i="11"/>
  <c r="G384" i="11"/>
  <c r="G383" i="11"/>
  <c r="G382" i="11"/>
  <c r="G381" i="11"/>
  <c r="G380" i="11"/>
  <c r="G379" i="11"/>
  <c r="G378" i="11"/>
  <c r="G377" i="11"/>
  <c r="G376" i="11"/>
  <c r="G375" i="11"/>
  <c r="G374" i="11"/>
  <c r="G373" i="11"/>
  <c r="G372" i="11"/>
  <c r="G371" i="11"/>
  <c r="G370" i="11"/>
  <c r="G369" i="11"/>
  <c r="G368" i="11"/>
  <c r="G367" i="11"/>
  <c r="G366" i="11"/>
  <c r="G365" i="11"/>
  <c r="G364" i="11"/>
  <c r="G363" i="11"/>
  <c r="G362" i="11"/>
  <c r="G361" i="11"/>
  <c r="G360" i="11"/>
  <c r="G359" i="11"/>
  <c r="G358" i="11"/>
  <c r="G357" i="11"/>
  <c r="G356" i="11"/>
  <c r="G355" i="11"/>
  <c r="G354" i="11"/>
  <c r="G353" i="11"/>
  <c r="G352" i="11"/>
  <c r="G351" i="11"/>
  <c r="G350" i="11"/>
  <c r="G349" i="11"/>
  <c r="G348" i="11"/>
  <c r="G347" i="11"/>
  <c r="G346" i="11"/>
  <c r="G345" i="11"/>
  <c r="G344" i="11"/>
  <c r="G343" i="11"/>
  <c r="G342" i="11"/>
  <c r="G341" i="11"/>
  <c r="G340" i="11"/>
  <c r="G339" i="11"/>
  <c r="G338" i="11"/>
  <c r="G337" i="11"/>
  <c r="G336" i="11"/>
  <c r="G335" i="11"/>
  <c r="G334" i="11"/>
  <c r="G333" i="11"/>
  <c r="G332" i="11"/>
  <c r="G331" i="11"/>
  <c r="G330" i="11"/>
  <c r="G329" i="11"/>
  <c r="G328" i="11"/>
  <c r="G327" i="11"/>
  <c r="G326" i="11"/>
  <c r="G325" i="11"/>
  <c r="G324" i="11"/>
  <c r="G323" i="11"/>
  <c r="G322" i="11"/>
  <c r="G321" i="11"/>
  <c r="G320" i="11"/>
  <c r="G319" i="11"/>
  <c r="G318" i="11"/>
  <c r="G317" i="11"/>
  <c r="G316" i="11"/>
  <c r="G315" i="11"/>
  <c r="G314" i="11"/>
  <c r="G313" i="11"/>
  <c r="G312" i="11"/>
  <c r="G311" i="11"/>
  <c r="G310" i="11"/>
  <c r="G309" i="11"/>
  <c r="G308" i="11"/>
  <c r="G307" i="11"/>
  <c r="G306" i="11"/>
  <c r="G305" i="11"/>
  <c r="G304" i="11"/>
  <c r="G303" i="11"/>
  <c r="G302" i="11"/>
  <c r="G301" i="11"/>
  <c r="G300" i="11"/>
  <c r="G299" i="11"/>
  <c r="G298" i="11"/>
  <c r="G297" i="11"/>
  <c r="G296" i="11"/>
  <c r="G295" i="11"/>
  <c r="G294" i="11"/>
  <c r="G293" i="11"/>
  <c r="G292" i="11"/>
  <c r="G291" i="11"/>
  <c r="G290" i="11"/>
  <c r="G289" i="11"/>
  <c r="G288" i="11"/>
  <c r="G287" i="11"/>
  <c r="G286" i="11"/>
  <c r="G285" i="11"/>
  <c r="G284" i="11"/>
  <c r="G283" i="11"/>
  <c r="G282" i="11"/>
  <c r="G281" i="11"/>
  <c r="G280" i="11"/>
  <c r="G279" i="11"/>
  <c r="G278" i="11"/>
  <c r="G277" i="11"/>
  <c r="G276" i="11"/>
  <c r="G275" i="11"/>
  <c r="G274" i="11"/>
  <c r="G273" i="11"/>
  <c r="G272" i="11"/>
  <c r="G271" i="11"/>
  <c r="G270" i="11"/>
  <c r="G269" i="11"/>
  <c r="E398" i="10"/>
  <c r="E397" i="10"/>
  <c r="E396" i="10"/>
  <c r="E395" i="10"/>
  <c r="E394" i="10"/>
  <c r="E393" i="10"/>
  <c r="E392" i="10"/>
  <c r="E391" i="10"/>
  <c r="E390" i="10"/>
  <c r="E389" i="10"/>
  <c r="E388" i="10"/>
  <c r="E387" i="10"/>
  <c r="E386" i="10"/>
  <c r="E385" i="10"/>
  <c r="E384" i="10"/>
  <c r="E383" i="10"/>
  <c r="E382" i="10"/>
  <c r="E381" i="10"/>
  <c r="E380" i="10"/>
  <c r="E379" i="10"/>
  <c r="E378" i="10"/>
  <c r="E377" i="10"/>
  <c r="E376" i="10"/>
  <c r="E375" i="10"/>
  <c r="E374" i="10"/>
  <c r="E373" i="10"/>
  <c r="E372" i="10"/>
  <c r="E371" i="10"/>
  <c r="E370" i="10"/>
  <c r="E369" i="10"/>
  <c r="E368" i="10"/>
  <c r="E367" i="10"/>
  <c r="E366" i="10"/>
  <c r="E365" i="10"/>
  <c r="E364" i="10"/>
  <c r="E363" i="10"/>
  <c r="E362" i="10"/>
  <c r="E361" i="10"/>
  <c r="E360" i="10"/>
  <c r="E359" i="10"/>
  <c r="E358" i="10"/>
  <c r="E357" i="10"/>
  <c r="E356" i="10"/>
  <c r="E355" i="10"/>
  <c r="E354" i="10"/>
  <c r="E353" i="10"/>
  <c r="E352" i="10"/>
  <c r="E351" i="10"/>
  <c r="E350" i="10"/>
  <c r="E349" i="10"/>
  <c r="E348" i="10"/>
  <c r="E347" i="10"/>
  <c r="E346" i="10"/>
  <c r="E345" i="10"/>
  <c r="E344" i="10"/>
  <c r="E343" i="10"/>
  <c r="E342" i="10"/>
  <c r="E341" i="10"/>
  <c r="E340" i="10"/>
  <c r="E339" i="10"/>
  <c r="E338" i="10"/>
  <c r="E337" i="10"/>
  <c r="E336" i="10"/>
  <c r="E335" i="10"/>
  <c r="E334" i="10"/>
  <c r="E333" i="10"/>
  <c r="E332" i="10"/>
  <c r="E331" i="10"/>
  <c r="E330" i="10"/>
  <c r="E329" i="10"/>
  <c r="E328" i="10"/>
  <c r="E327" i="10"/>
  <c r="E326" i="10"/>
  <c r="E325" i="10"/>
  <c r="E324" i="10"/>
  <c r="E323" i="10"/>
  <c r="E322" i="10"/>
  <c r="E321" i="10"/>
  <c r="E320" i="10"/>
  <c r="E319" i="10"/>
  <c r="E318" i="10"/>
  <c r="E317" i="10"/>
  <c r="E316" i="10"/>
  <c r="E315" i="10"/>
  <c r="E314" i="10"/>
  <c r="E313" i="10"/>
  <c r="E312" i="10"/>
  <c r="E311" i="10"/>
  <c r="E310" i="10"/>
  <c r="E309" i="10"/>
  <c r="E308" i="10"/>
  <c r="E307" i="10"/>
  <c r="E306" i="10"/>
  <c r="E305" i="10"/>
  <c r="E304" i="10"/>
  <c r="E303" i="10"/>
  <c r="E302" i="10"/>
  <c r="E301" i="10"/>
  <c r="E300" i="10"/>
  <c r="E299" i="10"/>
  <c r="E298" i="10"/>
  <c r="E297" i="10"/>
  <c r="E296" i="10"/>
  <c r="E295" i="10"/>
  <c r="E294" i="10"/>
  <c r="E293" i="10"/>
  <c r="E292" i="10"/>
  <c r="E291" i="10"/>
  <c r="E290" i="10"/>
  <c r="E289" i="10"/>
  <c r="E288" i="10"/>
  <c r="E287" i="10"/>
  <c r="E286" i="10"/>
  <c r="E285" i="10"/>
  <c r="E284" i="10"/>
  <c r="E283" i="10"/>
  <c r="E282" i="10"/>
  <c r="E281" i="10"/>
  <c r="E280" i="10"/>
  <c r="E279" i="10"/>
  <c r="E278" i="10"/>
  <c r="E277" i="10"/>
  <c r="E276" i="10"/>
  <c r="E275" i="10"/>
  <c r="E274" i="10"/>
  <c r="E273" i="10"/>
  <c r="E272" i="10"/>
  <c r="E271" i="10"/>
  <c r="E270" i="10"/>
  <c r="E269" i="10"/>
  <c r="G399" i="9"/>
  <c r="G398" i="9"/>
  <c r="G397" i="9"/>
  <c r="G396" i="9"/>
  <c r="G395" i="9"/>
  <c r="G394" i="9"/>
  <c r="G393" i="9"/>
  <c r="G392" i="9"/>
  <c r="G391" i="9"/>
  <c r="G390" i="9"/>
  <c r="G389" i="9"/>
  <c r="G388" i="9"/>
  <c r="G387" i="9"/>
  <c r="G386" i="9"/>
  <c r="G385" i="9"/>
  <c r="G384" i="9"/>
  <c r="G383" i="9"/>
  <c r="G382" i="9"/>
  <c r="G381" i="9"/>
  <c r="G380" i="9"/>
  <c r="G379" i="9"/>
  <c r="G378" i="9"/>
  <c r="G377" i="9"/>
  <c r="G376" i="9"/>
  <c r="G375" i="9"/>
  <c r="G374" i="9"/>
  <c r="G373" i="9"/>
  <c r="G372" i="9"/>
  <c r="G371" i="9"/>
  <c r="G370" i="9"/>
  <c r="G369" i="9"/>
  <c r="G368" i="9"/>
  <c r="G367" i="9"/>
  <c r="G366" i="9"/>
  <c r="G365" i="9"/>
  <c r="G364" i="9"/>
  <c r="G363" i="9"/>
  <c r="G362" i="9"/>
  <c r="G361" i="9"/>
  <c r="G360" i="9"/>
  <c r="G359" i="9"/>
  <c r="G358" i="9"/>
  <c r="G357" i="9"/>
  <c r="G356" i="9"/>
  <c r="G355" i="9"/>
  <c r="G354" i="9"/>
  <c r="G353" i="9"/>
  <c r="G352" i="9"/>
  <c r="G351" i="9"/>
  <c r="G350" i="9"/>
  <c r="G349" i="9"/>
  <c r="G348" i="9"/>
  <c r="G347" i="9"/>
  <c r="G346" i="9"/>
  <c r="G345" i="9"/>
  <c r="G344" i="9"/>
  <c r="G343" i="9"/>
  <c r="G342" i="9"/>
  <c r="G341" i="9"/>
  <c r="G340" i="9"/>
  <c r="G339" i="9"/>
  <c r="G338" i="9"/>
  <c r="G337" i="9"/>
  <c r="G336" i="9"/>
  <c r="G335" i="9"/>
  <c r="G334" i="9"/>
  <c r="G333" i="9"/>
  <c r="G332" i="9"/>
  <c r="G331" i="9"/>
  <c r="G330" i="9"/>
  <c r="G329" i="9"/>
  <c r="G328" i="9"/>
  <c r="G327" i="9"/>
  <c r="G326" i="9"/>
  <c r="G325" i="9"/>
  <c r="G324" i="9"/>
  <c r="G323" i="9"/>
  <c r="G322" i="9"/>
  <c r="G321" i="9"/>
  <c r="G320" i="9"/>
  <c r="G319" i="9"/>
  <c r="G318" i="9"/>
  <c r="G317" i="9"/>
  <c r="G316" i="9"/>
  <c r="G315" i="9"/>
  <c r="G314" i="9"/>
  <c r="G313" i="9"/>
  <c r="G312" i="9"/>
  <c r="G311" i="9"/>
  <c r="G310" i="9"/>
  <c r="G309" i="9"/>
  <c r="G308" i="9"/>
  <c r="G307" i="9"/>
  <c r="G306" i="9"/>
  <c r="G305" i="9"/>
  <c r="G304" i="9"/>
  <c r="G303" i="9"/>
  <c r="G302" i="9"/>
  <c r="G301" i="9"/>
  <c r="G300" i="9"/>
  <c r="G299" i="9"/>
  <c r="G298" i="9"/>
  <c r="G297" i="9"/>
  <c r="G296" i="9"/>
  <c r="G295" i="9"/>
  <c r="G294" i="9"/>
  <c r="G293" i="9"/>
  <c r="G292" i="9"/>
  <c r="G291" i="9"/>
  <c r="G290" i="9"/>
  <c r="G289" i="9"/>
  <c r="G288" i="9"/>
  <c r="G287" i="9"/>
  <c r="G286" i="9"/>
  <c r="G285" i="9"/>
  <c r="G284" i="9"/>
  <c r="G283" i="9"/>
  <c r="G282" i="9"/>
  <c r="G281" i="9"/>
  <c r="G280" i="9"/>
  <c r="G279" i="9"/>
  <c r="G278" i="9"/>
  <c r="G277" i="9"/>
  <c r="G276" i="9"/>
  <c r="G275" i="9"/>
  <c r="G274" i="9"/>
  <c r="G273" i="9"/>
  <c r="G272" i="9"/>
  <c r="G271" i="9"/>
  <c r="G270" i="9"/>
  <c r="C1" i="59"/>
  <c r="C265" i="59"/>
  <c r="C138" i="59"/>
  <c r="C137" i="59"/>
  <c r="C136" i="59"/>
  <c r="C133" i="59"/>
  <c r="C6" i="59"/>
  <c r="C5" i="59"/>
  <c r="C4" i="59"/>
  <c r="F399" i="22" l="1"/>
  <c r="G806" i="15"/>
  <c r="G398" i="15"/>
  <c r="C401" i="14"/>
  <c r="D398" i="13"/>
  <c r="G399" i="11"/>
  <c r="E399" i="10"/>
  <c r="G400" i="9"/>
  <c r="C134" i="59"/>
  <c r="C266" i="59"/>
  <c r="C19" i="60" s="1"/>
  <c r="C25" i="60" l="1"/>
  <c r="D17" i="25"/>
  <c r="D10" i="25"/>
  <c r="C17" i="60"/>
  <c r="D9" i="25"/>
  <c r="C16" i="60"/>
  <c r="D8" i="25"/>
  <c r="C14" i="60"/>
  <c r="D6" i="25"/>
  <c r="C13" i="60"/>
  <c r="D5" i="25"/>
  <c r="C12" i="60"/>
  <c r="D4" i="25"/>
  <c r="C18" i="60"/>
  <c r="C19" i="8"/>
  <c r="C11" i="25"/>
  <c r="E16" i="1"/>
  <c r="B11" i="25"/>
  <c r="C268" i="59"/>
  <c r="C37" i="58"/>
  <c r="C36" i="58"/>
  <c r="C35" i="58"/>
  <c r="C34" i="58"/>
  <c r="C33" i="58"/>
  <c r="C32" i="58"/>
  <c r="C31" i="58"/>
  <c r="C30" i="58"/>
  <c r="C29" i="58"/>
  <c r="C28" i="58"/>
  <c r="C27" i="58"/>
  <c r="F1" i="17"/>
  <c r="E11" i="25" l="1"/>
  <c r="H19" i="44"/>
  <c r="C265" i="18" l="1"/>
  <c r="C136" i="18"/>
  <c r="C137" i="18"/>
  <c r="C138" i="18"/>
  <c r="C4" i="18"/>
  <c r="C5" i="18"/>
  <c r="C6" i="18"/>
  <c r="C133" i="18"/>
  <c r="D134" i="20"/>
  <c r="H6" i="44" l="1"/>
  <c r="E5" i="45" s="1"/>
  <c r="E56" i="45"/>
  <c r="L55" i="45"/>
  <c r="J55" i="45"/>
  <c r="I55" i="45"/>
  <c r="L54" i="45"/>
  <c r="I54" i="45"/>
  <c r="J54" i="45" s="1"/>
  <c r="L53" i="45"/>
  <c r="J53" i="45"/>
  <c r="I53" i="45"/>
  <c r="L52" i="45"/>
  <c r="I52" i="45"/>
  <c r="J52" i="45" s="1"/>
  <c r="L51" i="45"/>
  <c r="I51" i="45"/>
  <c r="J51" i="45" s="1"/>
  <c r="L50" i="45"/>
  <c r="I50" i="45"/>
  <c r="J50" i="45" s="1"/>
  <c r="L49" i="45"/>
  <c r="I49" i="45"/>
  <c r="J49" i="45" s="1"/>
  <c r="L48" i="45"/>
  <c r="J48" i="45"/>
  <c r="I48" i="45"/>
  <c r="L47" i="45"/>
  <c r="J47" i="45"/>
  <c r="I47" i="45"/>
  <c r="L46" i="45"/>
  <c r="I46" i="45"/>
  <c r="J46" i="45" s="1"/>
  <c r="L45" i="45"/>
  <c r="J45" i="45"/>
  <c r="I45" i="45"/>
  <c r="L44" i="45"/>
  <c r="I44" i="45"/>
  <c r="J44" i="45" s="1"/>
  <c r="L43" i="45"/>
  <c r="I43" i="45"/>
  <c r="J43" i="45" s="1"/>
  <c r="L42" i="45"/>
  <c r="I42" i="45"/>
  <c r="J42" i="45" s="1"/>
  <c r="L41" i="45"/>
  <c r="I41" i="45"/>
  <c r="J41" i="45" s="1"/>
  <c r="L40" i="45"/>
  <c r="J40" i="45"/>
  <c r="I40" i="45"/>
  <c r="L39" i="45"/>
  <c r="J39" i="45"/>
  <c r="I39" i="45"/>
  <c r="L38" i="45"/>
  <c r="I38" i="45"/>
  <c r="J38" i="45" s="1"/>
  <c r="L37" i="45"/>
  <c r="J37" i="45"/>
  <c r="I37" i="45"/>
  <c r="L36" i="45"/>
  <c r="I36" i="45"/>
  <c r="J36" i="45" s="1"/>
  <c r="L35" i="45"/>
  <c r="I35" i="45"/>
  <c r="J35" i="45" s="1"/>
  <c r="L34" i="45"/>
  <c r="I34" i="45"/>
  <c r="J34" i="45" s="1"/>
  <c r="L33" i="45"/>
  <c r="I33" i="45"/>
  <c r="J33" i="45" s="1"/>
  <c r="L32" i="45"/>
  <c r="J32" i="45"/>
  <c r="I32" i="45"/>
  <c r="L31" i="45"/>
  <c r="J31" i="45"/>
  <c r="I31" i="45"/>
  <c r="L30" i="45"/>
  <c r="I30" i="45"/>
  <c r="J30" i="45" s="1"/>
  <c r="L29" i="45"/>
  <c r="J29" i="45"/>
  <c r="I29" i="45"/>
  <c r="L28" i="45"/>
  <c r="I28" i="45"/>
  <c r="J28" i="45" s="1"/>
  <c r="L27" i="45"/>
  <c r="I27" i="45"/>
  <c r="J27" i="45" s="1"/>
  <c r="L26" i="45"/>
  <c r="I26" i="45"/>
  <c r="J26" i="45" s="1"/>
  <c r="L25" i="45"/>
  <c r="I25" i="45"/>
  <c r="J25" i="45" s="1"/>
  <c r="L24" i="45"/>
  <c r="J24" i="45"/>
  <c r="I24" i="45"/>
  <c r="L23" i="45"/>
  <c r="J23" i="45"/>
  <c r="I23" i="45"/>
  <c r="L22" i="45"/>
  <c r="I22" i="45"/>
  <c r="J22" i="45" s="1"/>
  <c r="L21" i="45"/>
  <c r="J21" i="45"/>
  <c r="I21" i="45"/>
  <c r="L20" i="45"/>
  <c r="I20" i="45"/>
  <c r="J20" i="45" s="1"/>
  <c r="L19" i="45"/>
  <c r="I19" i="45"/>
  <c r="J19" i="45" s="1"/>
  <c r="L18" i="45"/>
  <c r="I18" i="45"/>
  <c r="J18" i="45" s="1"/>
  <c r="L17" i="45"/>
  <c r="I17" i="45"/>
  <c r="J17" i="45" s="1"/>
  <c r="L16" i="45"/>
  <c r="J16" i="45"/>
  <c r="I16" i="45"/>
  <c r="L15" i="45"/>
  <c r="J15" i="45"/>
  <c r="I15" i="45"/>
  <c r="L14" i="45"/>
  <c r="I14" i="45"/>
  <c r="J14" i="45" s="1"/>
  <c r="L13" i="45"/>
  <c r="J13" i="45"/>
  <c r="I13" i="45"/>
  <c r="L12" i="45"/>
  <c r="I12" i="45"/>
  <c r="J12" i="45" s="1"/>
  <c r="L11" i="45"/>
  <c r="I11" i="45"/>
  <c r="J11" i="45" s="1"/>
  <c r="L10" i="45"/>
  <c r="I10" i="45"/>
  <c r="J10" i="45" s="1"/>
  <c r="L9" i="45"/>
  <c r="I9" i="45"/>
  <c r="J9" i="45" s="1"/>
  <c r="L8" i="45"/>
  <c r="J8" i="45"/>
  <c r="I8" i="45"/>
  <c r="L7" i="45"/>
  <c r="J7" i="45"/>
  <c r="I7" i="45"/>
  <c r="L6" i="45"/>
  <c r="I6" i="45"/>
  <c r="I56" i="45" s="1"/>
  <c r="G13" i="44"/>
  <c r="H14" i="44" s="1"/>
  <c r="C13" i="44"/>
  <c r="G5" i="45" l="1"/>
  <c r="J6" i="45"/>
  <c r="J56" i="45" s="1"/>
  <c r="G16" i="44" l="1"/>
  <c r="H17" i="44" s="1"/>
  <c r="J58" i="45"/>
  <c r="A36" i="8" l="1"/>
  <c r="A35" i="8"/>
  <c r="A34" i="8"/>
  <c r="A33" i="8"/>
  <c r="A33" i="1"/>
  <c r="A32" i="1"/>
  <c r="A31" i="1"/>
  <c r="A30" i="1"/>
  <c r="A28" i="25"/>
  <c r="A27" i="25"/>
  <c r="A26" i="25"/>
  <c r="A25" i="25"/>
  <c r="A275" i="43"/>
  <c r="A272" i="43"/>
  <c r="C270" i="43"/>
  <c r="D267" i="43"/>
  <c r="F267" i="43" s="1"/>
  <c r="F266" i="43"/>
  <c r="F265" i="43"/>
  <c r="F264" i="43"/>
  <c r="F263" i="43"/>
  <c r="F262" i="43"/>
  <c r="F261" i="43"/>
  <c r="F260" i="43"/>
  <c r="F259" i="43"/>
  <c r="F258" i="43"/>
  <c r="F257" i="43"/>
  <c r="F256" i="43"/>
  <c r="F255" i="43"/>
  <c r="F254" i="43"/>
  <c r="F253" i="43"/>
  <c r="F252" i="43"/>
  <c r="F251" i="43"/>
  <c r="F250" i="43"/>
  <c r="F249" i="43"/>
  <c r="F248" i="43"/>
  <c r="F247" i="43"/>
  <c r="F246" i="43"/>
  <c r="F245" i="43"/>
  <c r="F244" i="43"/>
  <c r="F243" i="43"/>
  <c r="F242" i="43"/>
  <c r="F241" i="43"/>
  <c r="F240" i="43"/>
  <c r="F239" i="43"/>
  <c r="F238" i="43"/>
  <c r="F237" i="43"/>
  <c r="F236" i="43"/>
  <c r="F235" i="43"/>
  <c r="F234" i="43"/>
  <c r="F233" i="43"/>
  <c r="F232" i="43"/>
  <c r="F231" i="43"/>
  <c r="F230" i="43"/>
  <c r="F229" i="43"/>
  <c r="F228" i="43"/>
  <c r="F227" i="43"/>
  <c r="F226" i="43"/>
  <c r="F225" i="43"/>
  <c r="F224" i="43"/>
  <c r="F223" i="43"/>
  <c r="F222" i="43"/>
  <c r="F221" i="43"/>
  <c r="F220" i="43"/>
  <c r="F219" i="43"/>
  <c r="F218" i="43"/>
  <c r="F217" i="43"/>
  <c r="F216" i="43"/>
  <c r="F215" i="43"/>
  <c r="F214" i="43"/>
  <c r="F213" i="43"/>
  <c r="F212" i="43"/>
  <c r="F211" i="43"/>
  <c r="F210" i="43"/>
  <c r="F209" i="43"/>
  <c r="F208" i="43"/>
  <c r="F207" i="43"/>
  <c r="F206" i="43"/>
  <c r="F205" i="43"/>
  <c r="F204" i="43"/>
  <c r="F203" i="43"/>
  <c r="F202" i="43"/>
  <c r="F201" i="43"/>
  <c r="F200" i="43"/>
  <c r="F199" i="43"/>
  <c r="F198" i="43"/>
  <c r="F197" i="43"/>
  <c r="F196" i="43"/>
  <c r="F195" i="43"/>
  <c r="F194" i="43"/>
  <c r="F193" i="43"/>
  <c r="F192" i="43"/>
  <c r="F191" i="43"/>
  <c r="F190" i="43"/>
  <c r="F189" i="43"/>
  <c r="F188" i="43"/>
  <c r="F187" i="43"/>
  <c r="F186" i="43"/>
  <c r="F185" i="43"/>
  <c r="F184" i="43"/>
  <c r="F183" i="43"/>
  <c r="F182" i="43"/>
  <c r="F181" i="43"/>
  <c r="F180" i="43"/>
  <c r="F179" i="43"/>
  <c r="F178" i="43"/>
  <c r="F177" i="43"/>
  <c r="F176" i="43"/>
  <c r="F175" i="43"/>
  <c r="F174" i="43"/>
  <c r="F173" i="43"/>
  <c r="F172" i="43"/>
  <c r="F171" i="43"/>
  <c r="F170" i="43"/>
  <c r="F169" i="43"/>
  <c r="F168" i="43"/>
  <c r="F167" i="43"/>
  <c r="F166" i="43"/>
  <c r="F165" i="43"/>
  <c r="F164" i="43"/>
  <c r="F163" i="43"/>
  <c r="F162" i="43"/>
  <c r="F161" i="43"/>
  <c r="F160" i="43"/>
  <c r="F159" i="43"/>
  <c r="F158" i="43"/>
  <c r="F157" i="43"/>
  <c r="F156" i="43"/>
  <c r="F155" i="43"/>
  <c r="F154" i="43"/>
  <c r="F153" i="43"/>
  <c r="F152" i="43"/>
  <c r="F151" i="43"/>
  <c r="F150" i="43"/>
  <c r="F149" i="43"/>
  <c r="F148" i="43"/>
  <c r="F147" i="43"/>
  <c r="F146" i="43"/>
  <c r="F145" i="43"/>
  <c r="F144" i="43"/>
  <c r="F143" i="43"/>
  <c r="F142" i="43"/>
  <c r="F141" i="43"/>
  <c r="D140" i="43"/>
  <c r="F140" i="43" s="1"/>
  <c r="D139" i="43"/>
  <c r="F139" i="43" s="1"/>
  <c r="D138" i="43"/>
  <c r="F138" i="43" s="1"/>
  <c r="D135" i="43"/>
  <c r="F135" i="43" s="1"/>
  <c r="F134" i="43"/>
  <c r="F133" i="43"/>
  <c r="F132" i="43"/>
  <c r="F131" i="43"/>
  <c r="F130" i="43"/>
  <c r="F129" i="43"/>
  <c r="F128" i="43"/>
  <c r="F127" i="43"/>
  <c r="F126" i="43"/>
  <c r="F125" i="43"/>
  <c r="F124" i="43"/>
  <c r="F123" i="43"/>
  <c r="F122" i="43"/>
  <c r="F121" i="43"/>
  <c r="F120" i="43"/>
  <c r="F119" i="43"/>
  <c r="F118" i="43"/>
  <c r="F117" i="43"/>
  <c r="F116" i="43"/>
  <c r="F115" i="43"/>
  <c r="F114" i="43"/>
  <c r="F113" i="43"/>
  <c r="F112" i="43"/>
  <c r="F111" i="43"/>
  <c r="F110" i="43"/>
  <c r="F109" i="43"/>
  <c r="F108" i="43"/>
  <c r="F107" i="43"/>
  <c r="F106" i="43"/>
  <c r="F105" i="43"/>
  <c r="F104" i="43"/>
  <c r="F103" i="43"/>
  <c r="F102" i="43"/>
  <c r="F101" i="43"/>
  <c r="F100" i="43"/>
  <c r="F99" i="43"/>
  <c r="F98" i="43"/>
  <c r="F97" i="43"/>
  <c r="F96" i="43"/>
  <c r="F95" i="43"/>
  <c r="F94" i="43"/>
  <c r="F93" i="43"/>
  <c r="F92" i="43"/>
  <c r="F91" i="43"/>
  <c r="F90" i="43"/>
  <c r="F89" i="43"/>
  <c r="F88" i="43"/>
  <c r="F87" i="43"/>
  <c r="F86" i="43"/>
  <c r="F85" i="43"/>
  <c r="F84" i="43"/>
  <c r="F83" i="43"/>
  <c r="F82" i="43"/>
  <c r="F81" i="43"/>
  <c r="F80" i="43"/>
  <c r="F79" i="43"/>
  <c r="F78" i="43"/>
  <c r="F77" i="43"/>
  <c r="F76" i="43"/>
  <c r="F75" i="43"/>
  <c r="F74" i="43"/>
  <c r="F73" i="43"/>
  <c r="F72" i="43"/>
  <c r="F71" i="43"/>
  <c r="F70" i="43"/>
  <c r="F69" i="43"/>
  <c r="F68" i="43"/>
  <c r="F67" i="43"/>
  <c r="F66" i="43"/>
  <c r="F65" i="43"/>
  <c r="F64" i="43"/>
  <c r="F63" i="43"/>
  <c r="F62" i="43"/>
  <c r="F61" i="43"/>
  <c r="F60" i="43"/>
  <c r="F59" i="43"/>
  <c r="F58" i="43"/>
  <c r="F57" i="43"/>
  <c r="F56" i="43"/>
  <c r="F55" i="43"/>
  <c r="F54" i="43"/>
  <c r="F53" i="43"/>
  <c r="F52" i="43"/>
  <c r="F51" i="43"/>
  <c r="F50" i="43"/>
  <c r="F49" i="43"/>
  <c r="F48" i="43"/>
  <c r="F47" i="43"/>
  <c r="F46" i="43"/>
  <c r="F45" i="43"/>
  <c r="F44" i="43"/>
  <c r="F43" i="43"/>
  <c r="F42" i="43"/>
  <c r="F41" i="43"/>
  <c r="F40" i="43"/>
  <c r="F39" i="43"/>
  <c r="F38" i="43"/>
  <c r="F37" i="43"/>
  <c r="F36" i="43"/>
  <c r="F35" i="43"/>
  <c r="F34" i="43"/>
  <c r="F33" i="43"/>
  <c r="F32" i="43"/>
  <c r="F31" i="43"/>
  <c r="F30" i="43"/>
  <c r="F29" i="43"/>
  <c r="F28" i="43"/>
  <c r="F27" i="43"/>
  <c r="F26" i="43"/>
  <c r="F25" i="43"/>
  <c r="F24" i="43"/>
  <c r="F23" i="43"/>
  <c r="F22" i="43"/>
  <c r="F21" i="43"/>
  <c r="F20" i="43"/>
  <c r="F19" i="43"/>
  <c r="F18" i="43"/>
  <c r="F17" i="43"/>
  <c r="F16" i="43"/>
  <c r="F15" i="43"/>
  <c r="F14" i="43"/>
  <c r="F13" i="43"/>
  <c r="F12" i="43"/>
  <c r="F11" i="43"/>
  <c r="F10" i="43"/>
  <c r="F9" i="43"/>
  <c r="D8" i="43"/>
  <c r="F8" i="43" s="1"/>
  <c r="D7" i="43"/>
  <c r="F7" i="43" s="1"/>
  <c r="D6" i="43"/>
  <c r="F6" i="43" s="1"/>
  <c r="F1" i="43"/>
  <c r="A275" i="42"/>
  <c r="A272" i="42"/>
  <c r="C270" i="42"/>
  <c r="D267" i="42"/>
  <c r="F267" i="42" s="1"/>
  <c r="F266" i="42"/>
  <c r="F265" i="42"/>
  <c r="F264" i="42"/>
  <c r="F263" i="42"/>
  <c r="F262" i="42"/>
  <c r="F261" i="42"/>
  <c r="F260" i="42"/>
  <c r="F259" i="42"/>
  <c r="F258" i="42"/>
  <c r="F257" i="42"/>
  <c r="F256" i="42"/>
  <c r="F255" i="42"/>
  <c r="F254" i="42"/>
  <c r="F253" i="42"/>
  <c r="F252" i="42"/>
  <c r="F251" i="42"/>
  <c r="F250" i="42"/>
  <c r="F249" i="42"/>
  <c r="F248" i="42"/>
  <c r="F247" i="42"/>
  <c r="F246" i="42"/>
  <c r="F245" i="42"/>
  <c r="F244" i="42"/>
  <c r="F243" i="42"/>
  <c r="F242" i="42"/>
  <c r="F241" i="42"/>
  <c r="F240" i="42"/>
  <c r="F239" i="42"/>
  <c r="F238" i="42"/>
  <c r="F237" i="42"/>
  <c r="F236" i="42"/>
  <c r="F235" i="42"/>
  <c r="F234" i="42"/>
  <c r="F233" i="42"/>
  <c r="F232" i="42"/>
  <c r="F231" i="42"/>
  <c r="F230" i="42"/>
  <c r="F229" i="42"/>
  <c r="F228" i="42"/>
  <c r="F227" i="42"/>
  <c r="F226" i="42"/>
  <c r="F225" i="42"/>
  <c r="F224" i="42"/>
  <c r="F223" i="42"/>
  <c r="F222" i="42"/>
  <c r="F221" i="42"/>
  <c r="F220" i="42"/>
  <c r="F219" i="42"/>
  <c r="F218" i="42"/>
  <c r="F217" i="42"/>
  <c r="F216" i="42"/>
  <c r="F215" i="42"/>
  <c r="F214" i="42"/>
  <c r="F213" i="42"/>
  <c r="F212" i="42"/>
  <c r="F211" i="42"/>
  <c r="F210" i="42"/>
  <c r="F209" i="42"/>
  <c r="F208" i="42"/>
  <c r="F207" i="42"/>
  <c r="F206" i="42"/>
  <c r="F205" i="42"/>
  <c r="F204" i="42"/>
  <c r="F203" i="42"/>
  <c r="F202" i="42"/>
  <c r="F201" i="42"/>
  <c r="F200" i="42"/>
  <c r="F199" i="42"/>
  <c r="F198" i="42"/>
  <c r="F197" i="42"/>
  <c r="F196" i="42"/>
  <c r="F195" i="42"/>
  <c r="F194" i="42"/>
  <c r="F193" i="42"/>
  <c r="F192" i="42"/>
  <c r="F191" i="42"/>
  <c r="F190" i="42"/>
  <c r="F189" i="42"/>
  <c r="F188" i="42"/>
  <c r="F187" i="42"/>
  <c r="F186" i="42"/>
  <c r="F185" i="42"/>
  <c r="F184" i="42"/>
  <c r="F183" i="42"/>
  <c r="F182" i="42"/>
  <c r="F181" i="42"/>
  <c r="F180" i="42"/>
  <c r="F179" i="42"/>
  <c r="F178" i="42"/>
  <c r="F177" i="42"/>
  <c r="F176" i="42"/>
  <c r="F175" i="42"/>
  <c r="F174" i="42"/>
  <c r="F173" i="42"/>
  <c r="F172" i="42"/>
  <c r="F171" i="42"/>
  <c r="F170" i="42"/>
  <c r="F169" i="42"/>
  <c r="F168" i="42"/>
  <c r="F167" i="42"/>
  <c r="F166" i="42"/>
  <c r="F165" i="42"/>
  <c r="F164" i="42"/>
  <c r="F163" i="42"/>
  <c r="F162" i="42"/>
  <c r="F161" i="42"/>
  <c r="F160" i="42"/>
  <c r="F159" i="42"/>
  <c r="F158" i="42"/>
  <c r="F157" i="42"/>
  <c r="F156" i="42"/>
  <c r="F155" i="42"/>
  <c r="F154" i="42"/>
  <c r="F153" i="42"/>
  <c r="F152" i="42"/>
  <c r="F151" i="42"/>
  <c r="F150" i="42"/>
  <c r="F149" i="42"/>
  <c r="F148" i="42"/>
  <c r="F147" i="42"/>
  <c r="F146" i="42"/>
  <c r="F145" i="42"/>
  <c r="F144" i="42"/>
  <c r="F143" i="42"/>
  <c r="F142" i="42"/>
  <c r="F141" i="42"/>
  <c r="D140" i="42"/>
  <c r="F140" i="42" s="1"/>
  <c r="D139" i="42"/>
  <c r="F139" i="42" s="1"/>
  <c r="D138" i="42"/>
  <c r="F138" i="42" s="1"/>
  <c r="D135" i="42"/>
  <c r="F135" i="42" s="1"/>
  <c r="F134" i="42"/>
  <c r="F133" i="42"/>
  <c r="F132" i="42"/>
  <c r="F131" i="42"/>
  <c r="F130" i="42"/>
  <c r="F129" i="42"/>
  <c r="F128" i="42"/>
  <c r="F127" i="42"/>
  <c r="F126" i="42"/>
  <c r="F125" i="42"/>
  <c r="F124" i="42"/>
  <c r="F123" i="42"/>
  <c r="F122" i="42"/>
  <c r="F121" i="42"/>
  <c r="F120" i="42"/>
  <c r="F119" i="42"/>
  <c r="F118" i="42"/>
  <c r="F117" i="42"/>
  <c r="F116" i="42"/>
  <c r="F115" i="42"/>
  <c r="F114" i="42"/>
  <c r="F113" i="42"/>
  <c r="F112" i="42"/>
  <c r="F111" i="42"/>
  <c r="F110" i="42"/>
  <c r="F109" i="42"/>
  <c r="F108" i="42"/>
  <c r="F107" i="42"/>
  <c r="F106" i="42"/>
  <c r="F105" i="42"/>
  <c r="F104" i="42"/>
  <c r="F103" i="42"/>
  <c r="F102" i="42"/>
  <c r="F101" i="42"/>
  <c r="F100" i="42"/>
  <c r="F99" i="42"/>
  <c r="F98" i="42"/>
  <c r="F97" i="42"/>
  <c r="F96" i="42"/>
  <c r="F95" i="42"/>
  <c r="F94" i="42"/>
  <c r="F93" i="42"/>
  <c r="F92" i="42"/>
  <c r="F91" i="42"/>
  <c r="F90" i="42"/>
  <c r="F89" i="42"/>
  <c r="F88" i="42"/>
  <c r="F87" i="42"/>
  <c r="F86" i="42"/>
  <c r="F85" i="42"/>
  <c r="F84" i="42"/>
  <c r="F83" i="42"/>
  <c r="F82" i="42"/>
  <c r="F81" i="42"/>
  <c r="F80" i="42"/>
  <c r="F79" i="42"/>
  <c r="F78" i="42"/>
  <c r="F77" i="42"/>
  <c r="F76" i="42"/>
  <c r="F75" i="42"/>
  <c r="F74" i="42"/>
  <c r="F73" i="42"/>
  <c r="F72" i="42"/>
  <c r="F71" i="42"/>
  <c r="F70" i="42"/>
  <c r="F69" i="42"/>
  <c r="F68" i="42"/>
  <c r="F67" i="42"/>
  <c r="F66" i="42"/>
  <c r="F65" i="42"/>
  <c r="F64" i="42"/>
  <c r="F63" i="42"/>
  <c r="F62" i="42"/>
  <c r="F61" i="42"/>
  <c r="F60" i="42"/>
  <c r="F59" i="42"/>
  <c r="F58" i="42"/>
  <c r="F57" i="42"/>
  <c r="F56" i="42"/>
  <c r="F55" i="42"/>
  <c r="F54" i="42"/>
  <c r="F53" i="42"/>
  <c r="F52" i="42"/>
  <c r="F51" i="42"/>
  <c r="F50" i="42"/>
  <c r="F49" i="42"/>
  <c r="F48" i="42"/>
  <c r="F47" i="42"/>
  <c r="F46" i="42"/>
  <c r="F45" i="42"/>
  <c r="F44" i="42"/>
  <c r="F43" i="42"/>
  <c r="F42" i="42"/>
  <c r="F41" i="42"/>
  <c r="F40" i="42"/>
  <c r="F39" i="42"/>
  <c r="F38" i="42"/>
  <c r="F37" i="42"/>
  <c r="F36" i="42"/>
  <c r="F35" i="42"/>
  <c r="F34" i="42"/>
  <c r="F33" i="42"/>
  <c r="F32" i="42"/>
  <c r="F31" i="42"/>
  <c r="F30" i="42"/>
  <c r="F29" i="42"/>
  <c r="F28" i="42"/>
  <c r="F27" i="42"/>
  <c r="F26" i="42"/>
  <c r="F25" i="42"/>
  <c r="F24" i="42"/>
  <c r="F23" i="42"/>
  <c r="F22" i="42"/>
  <c r="F21" i="42"/>
  <c r="F20" i="42"/>
  <c r="F19" i="42"/>
  <c r="F18" i="42"/>
  <c r="F17" i="42"/>
  <c r="F16" i="42"/>
  <c r="F15" i="42"/>
  <c r="F14" i="42"/>
  <c r="F13" i="42"/>
  <c r="F12" i="42"/>
  <c r="F11" i="42"/>
  <c r="F10" i="42"/>
  <c r="F9" i="42"/>
  <c r="D8" i="42"/>
  <c r="F8" i="42" s="1"/>
  <c r="D7" i="42"/>
  <c r="F7" i="42" s="1"/>
  <c r="D6" i="42"/>
  <c r="F6" i="42" s="1"/>
  <c r="F1" i="42"/>
  <c r="A275" i="41"/>
  <c r="A272" i="41"/>
  <c r="C270" i="41"/>
  <c r="D267" i="41"/>
  <c r="F267" i="41" s="1"/>
  <c r="F266" i="41"/>
  <c r="F265" i="41"/>
  <c r="F264" i="41"/>
  <c r="F263" i="41"/>
  <c r="F262" i="41"/>
  <c r="F261" i="41"/>
  <c r="F260" i="41"/>
  <c r="F259" i="41"/>
  <c r="F258" i="41"/>
  <c r="F257" i="41"/>
  <c r="F256" i="41"/>
  <c r="F255" i="41"/>
  <c r="F254" i="41"/>
  <c r="F253" i="41"/>
  <c r="F252" i="41"/>
  <c r="F251" i="41"/>
  <c r="F250" i="41"/>
  <c r="F249" i="41"/>
  <c r="F248" i="41"/>
  <c r="F247" i="41"/>
  <c r="F246" i="41"/>
  <c r="F245" i="41"/>
  <c r="F244" i="41"/>
  <c r="F243" i="41"/>
  <c r="F242" i="41"/>
  <c r="F241" i="41"/>
  <c r="F240" i="41"/>
  <c r="F239" i="41"/>
  <c r="F238" i="41"/>
  <c r="F237" i="41"/>
  <c r="F236" i="41"/>
  <c r="F235" i="41"/>
  <c r="F234" i="41"/>
  <c r="F233" i="41"/>
  <c r="F232" i="41"/>
  <c r="F231" i="41"/>
  <c r="F230" i="41"/>
  <c r="F229" i="41"/>
  <c r="F228" i="41"/>
  <c r="F227" i="41"/>
  <c r="F226" i="41"/>
  <c r="F225" i="41"/>
  <c r="F224" i="41"/>
  <c r="F223" i="41"/>
  <c r="F222" i="41"/>
  <c r="F221" i="41"/>
  <c r="F220" i="41"/>
  <c r="F219" i="41"/>
  <c r="F218" i="41"/>
  <c r="F217" i="41"/>
  <c r="F216" i="41"/>
  <c r="F215" i="41"/>
  <c r="F214" i="41"/>
  <c r="F213" i="41"/>
  <c r="F212" i="41"/>
  <c r="F211" i="41"/>
  <c r="F210" i="41"/>
  <c r="F209" i="41"/>
  <c r="F208" i="41"/>
  <c r="F207" i="41"/>
  <c r="F206" i="41"/>
  <c r="F205" i="41"/>
  <c r="F204" i="41"/>
  <c r="F203" i="41"/>
  <c r="F202" i="41"/>
  <c r="F201" i="41"/>
  <c r="F200" i="41"/>
  <c r="F199" i="41"/>
  <c r="F198" i="41"/>
  <c r="F197" i="41"/>
  <c r="F196" i="41"/>
  <c r="F195" i="41"/>
  <c r="F194" i="41"/>
  <c r="F193" i="41"/>
  <c r="F192" i="41"/>
  <c r="F191" i="41"/>
  <c r="F190" i="41"/>
  <c r="F189" i="41"/>
  <c r="F188" i="41"/>
  <c r="F187" i="41"/>
  <c r="F186" i="41"/>
  <c r="F185" i="41"/>
  <c r="F184" i="41"/>
  <c r="F183" i="41"/>
  <c r="F182" i="41"/>
  <c r="F181" i="41"/>
  <c r="F180" i="41"/>
  <c r="F179" i="41"/>
  <c r="F178" i="41"/>
  <c r="F177" i="41"/>
  <c r="F176" i="41"/>
  <c r="F175" i="41"/>
  <c r="F174" i="41"/>
  <c r="F173" i="41"/>
  <c r="F172" i="41"/>
  <c r="F171" i="41"/>
  <c r="F170" i="41"/>
  <c r="F169" i="41"/>
  <c r="F168" i="41"/>
  <c r="F167" i="41"/>
  <c r="F166" i="41"/>
  <c r="F165" i="41"/>
  <c r="F164" i="41"/>
  <c r="F163" i="41"/>
  <c r="F162" i="41"/>
  <c r="F161" i="41"/>
  <c r="F160" i="41"/>
  <c r="F159" i="41"/>
  <c r="F158" i="41"/>
  <c r="F157" i="41"/>
  <c r="F156" i="41"/>
  <c r="F155" i="41"/>
  <c r="F154" i="41"/>
  <c r="F153" i="41"/>
  <c r="F152" i="41"/>
  <c r="F151" i="41"/>
  <c r="F150" i="41"/>
  <c r="F149" i="41"/>
  <c r="F148" i="41"/>
  <c r="F147" i="41"/>
  <c r="F146" i="41"/>
  <c r="F145" i="41"/>
  <c r="F144" i="41"/>
  <c r="F143" i="41"/>
  <c r="F142" i="41"/>
  <c r="F141" i="41"/>
  <c r="D140" i="41"/>
  <c r="F140" i="41" s="1"/>
  <c r="D139" i="41"/>
  <c r="F139" i="41" s="1"/>
  <c r="D138" i="41"/>
  <c r="F138" i="41" s="1"/>
  <c r="D135" i="41"/>
  <c r="F135" i="41" s="1"/>
  <c r="F134" i="41"/>
  <c r="F133" i="41"/>
  <c r="F132" i="41"/>
  <c r="F131" i="41"/>
  <c r="F130" i="41"/>
  <c r="F129" i="41"/>
  <c r="F128" i="41"/>
  <c r="F127" i="41"/>
  <c r="F126" i="41"/>
  <c r="F125" i="41"/>
  <c r="F124" i="41"/>
  <c r="F123" i="41"/>
  <c r="F122" i="41"/>
  <c r="F121" i="41"/>
  <c r="F120" i="41"/>
  <c r="F119" i="41"/>
  <c r="F118" i="41"/>
  <c r="F117" i="41"/>
  <c r="F116" i="41"/>
  <c r="F115" i="41"/>
  <c r="F114" i="41"/>
  <c r="F113" i="41"/>
  <c r="F112" i="41"/>
  <c r="F111" i="41"/>
  <c r="F110" i="41"/>
  <c r="F109" i="41"/>
  <c r="F108" i="41"/>
  <c r="F107" i="41"/>
  <c r="F106" i="41"/>
  <c r="F105" i="41"/>
  <c r="F104" i="41"/>
  <c r="F103" i="41"/>
  <c r="F102" i="41"/>
  <c r="F101" i="41"/>
  <c r="F100" i="41"/>
  <c r="F99" i="41"/>
  <c r="F98" i="41"/>
  <c r="F97" i="41"/>
  <c r="F96" i="41"/>
  <c r="F95" i="41"/>
  <c r="F94" i="41"/>
  <c r="F93" i="41"/>
  <c r="F92" i="41"/>
  <c r="F91" i="41"/>
  <c r="F90" i="41"/>
  <c r="F89" i="41"/>
  <c r="F88" i="41"/>
  <c r="F87" i="41"/>
  <c r="F86" i="41"/>
  <c r="F85" i="41"/>
  <c r="F84" i="41"/>
  <c r="F83" i="41"/>
  <c r="F82" i="41"/>
  <c r="F81" i="41"/>
  <c r="F80" i="41"/>
  <c r="F79" i="41"/>
  <c r="F78" i="41"/>
  <c r="F77" i="41"/>
  <c r="F76" i="41"/>
  <c r="F75" i="41"/>
  <c r="F74" i="41"/>
  <c r="F73" i="41"/>
  <c r="F72" i="41"/>
  <c r="F71" i="41"/>
  <c r="F70" i="41"/>
  <c r="F69" i="41"/>
  <c r="F68" i="41"/>
  <c r="F67" i="41"/>
  <c r="F66" i="41"/>
  <c r="F65" i="41"/>
  <c r="F64" i="41"/>
  <c r="F63" i="41"/>
  <c r="F62" i="41"/>
  <c r="F61" i="41"/>
  <c r="F60" i="41"/>
  <c r="F59" i="41"/>
  <c r="F58" i="41"/>
  <c r="F57" i="41"/>
  <c r="F56" i="41"/>
  <c r="F55" i="41"/>
  <c r="F54" i="41"/>
  <c r="F53" i="41"/>
  <c r="F52" i="41"/>
  <c r="F51" i="41"/>
  <c r="F50" i="41"/>
  <c r="F49" i="41"/>
  <c r="F48" i="41"/>
  <c r="F47" i="41"/>
  <c r="F46" i="41"/>
  <c r="F45" i="41"/>
  <c r="F44" i="41"/>
  <c r="F43" i="41"/>
  <c r="F42" i="41"/>
  <c r="F41" i="41"/>
  <c r="F40" i="41"/>
  <c r="F39" i="41"/>
  <c r="F38" i="41"/>
  <c r="F37" i="41"/>
  <c r="F36" i="41"/>
  <c r="F35" i="41"/>
  <c r="F34" i="41"/>
  <c r="F33" i="41"/>
  <c r="F32" i="41"/>
  <c r="F31" i="41"/>
  <c r="F30" i="41"/>
  <c r="F29" i="41"/>
  <c r="F28" i="41"/>
  <c r="F27" i="41"/>
  <c r="F26" i="41"/>
  <c r="F25" i="41"/>
  <c r="F24" i="41"/>
  <c r="F23" i="41"/>
  <c r="F22" i="41"/>
  <c r="F21" i="41"/>
  <c r="F20" i="41"/>
  <c r="F19" i="41"/>
  <c r="F18" i="41"/>
  <c r="F17" i="41"/>
  <c r="F16" i="41"/>
  <c r="F15" i="41"/>
  <c r="F14" i="41"/>
  <c r="F13" i="41"/>
  <c r="F12" i="41"/>
  <c r="F11" i="41"/>
  <c r="F10" i="41"/>
  <c r="F9" i="41"/>
  <c r="D8" i="41"/>
  <c r="F8" i="41" s="1"/>
  <c r="D7" i="41"/>
  <c r="F7" i="41" s="1"/>
  <c r="D6" i="41"/>
  <c r="F6" i="41" s="1"/>
  <c r="F1" i="41"/>
  <c r="A275" i="40"/>
  <c r="A272" i="40"/>
  <c r="C270" i="40"/>
  <c r="D267" i="40"/>
  <c r="F267" i="40" s="1"/>
  <c r="F266" i="40"/>
  <c r="F265" i="40"/>
  <c r="F264" i="40"/>
  <c r="F263" i="40"/>
  <c r="F262" i="40"/>
  <c r="F261" i="40"/>
  <c r="F260" i="40"/>
  <c r="F259" i="40"/>
  <c r="F258" i="40"/>
  <c r="F257" i="40"/>
  <c r="F256" i="40"/>
  <c r="F255" i="40"/>
  <c r="F254" i="40"/>
  <c r="F253" i="40"/>
  <c r="F252" i="40"/>
  <c r="F251" i="40"/>
  <c r="F250" i="40"/>
  <c r="F249" i="40"/>
  <c r="F248" i="40"/>
  <c r="F247" i="40"/>
  <c r="F246" i="40"/>
  <c r="F245" i="40"/>
  <c r="F244" i="40"/>
  <c r="F243" i="40"/>
  <c r="F242" i="40"/>
  <c r="F241" i="40"/>
  <c r="F240" i="40"/>
  <c r="F239" i="40"/>
  <c r="F238" i="40"/>
  <c r="F237" i="40"/>
  <c r="F236" i="40"/>
  <c r="F235" i="40"/>
  <c r="F234" i="40"/>
  <c r="F233" i="40"/>
  <c r="F232" i="40"/>
  <c r="F231" i="40"/>
  <c r="F230" i="40"/>
  <c r="F229" i="40"/>
  <c r="F228" i="40"/>
  <c r="F227" i="40"/>
  <c r="F226" i="40"/>
  <c r="F225" i="40"/>
  <c r="F224" i="40"/>
  <c r="F223" i="40"/>
  <c r="F222" i="40"/>
  <c r="F221" i="40"/>
  <c r="F220" i="40"/>
  <c r="F219" i="40"/>
  <c r="F218" i="40"/>
  <c r="F217" i="40"/>
  <c r="F216" i="40"/>
  <c r="F215" i="40"/>
  <c r="F214" i="40"/>
  <c r="F213" i="40"/>
  <c r="F212" i="40"/>
  <c r="F211" i="40"/>
  <c r="F210" i="40"/>
  <c r="F209" i="40"/>
  <c r="F208" i="40"/>
  <c r="F207" i="40"/>
  <c r="F206" i="40"/>
  <c r="F205" i="40"/>
  <c r="F204" i="40"/>
  <c r="F203" i="40"/>
  <c r="F202" i="40"/>
  <c r="F201" i="40"/>
  <c r="F200" i="40"/>
  <c r="F199" i="40"/>
  <c r="F198" i="40"/>
  <c r="F197" i="40"/>
  <c r="F196" i="40"/>
  <c r="F195" i="40"/>
  <c r="F194" i="40"/>
  <c r="F193" i="40"/>
  <c r="F192" i="40"/>
  <c r="F191" i="40"/>
  <c r="F190" i="40"/>
  <c r="F189" i="40"/>
  <c r="F188" i="40"/>
  <c r="F187" i="40"/>
  <c r="F186" i="40"/>
  <c r="F185" i="40"/>
  <c r="F184" i="40"/>
  <c r="F183" i="40"/>
  <c r="F182" i="40"/>
  <c r="F181" i="40"/>
  <c r="F180" i="40"/>
  <c r="F179" i="40"/>
  <c r="F178" i="40"/>
  <c r="F177" i="40"/>
  <c r="F176" i="40"/>
  <c r="F175" i="40"/>
  <c r="F174" i="40"/>
  <c r="F173" i="40"/>
  <c r="F172" i="40"/>
  <c r="F171" i="40"/>
  <c r="F170" i="40"/>
  <c r="F169" i="40"/>
  <c r="F168" i="40"/>
  <c r="F167" i="40"/>
  <c r="F166" i="40"/>
  <c r="F165" i="40"/>
  <c r="F164" i="40"/>
  <c r="F163" i="40"/>
  <c r="F162" i="40"/>
  <c r="F161" i="40"/>
  <c r="F160" i="40"/>
  <c r="F159" i="40"/>
  <c r="F158" i="40"/>
  <c r="F157" i="40"/>
  <c r="F156" i="40"/>
  <c r="F155" i="40"/>
  <c r="F154" i="40"/>
  <c r="F153" i="40"/>
  <c r="F152" i="40"/>
  <c r="F151" i="40"/>
  <c r="F150" i="40"/>
  <c r="F149" i="40"/>
  <c r="F148" i="40"/>
  <c r="F147" i="40"/>
  <c r="F146" i="40"/>
  <c r="F145" i="40"/>
  <c r="F144" i="40"/>
  <c r="F143" i="40"/>
  <c r="F142" i="40"/>
  <c r="F141" i="40"/>
  <c r="D140" i="40"/>
  <c r="F140" i="40" s="1"/>
  <c r="D139" i="40"/>
  <c r="F139" i="40" s="1"/>
  <c r="D138" i="40"/>
  <c r="F138" i="40" s="1"/>
  <c r="D135" i="40"/>
  <c r="F135" i="40" s="1"/>
  <c r="F134" i="40"/>
  <c r="F133" i="40"/>
  <c r="F132" i="40"/>
  <c r="F131" i="40"/>
  <c r="F130" i="40"/>
  <c r="F129" i="40"/>
  <c r="F128" i="40"/>
  <c r="F127" i="40"/>
  <c r="F126" i="40"/>
  <c r="F125" i="40"/>
  <c r="F124" i="40"/>
  <c r="F123" i="40"/>
  <c r="F122" i="40"/>
  <c r="F121" i="40"/>
  <c r="F120" i="40"/>
  <c r="F119" i="40"/>
  <c r="F118" i="40"/>
  <c r="F117" i="40"/>
  <c r="F116" i="40"/>
  <c r="F115" i="40"/>
  <c r="F114" i="40"/>
  <c r="F113" i="40"/>
  <c r="F112" i="40"/>
  <c r="F111" i="40"/>
  <c r="F110" i="40"/>
  <c r="F109" i="40"/>
  <c r="F108" i="40"/>
  <c r="F107" i="40"/>
  <c r="F106" i="40"/>
  <c r="F105" i="40"/>
  <c r="F104" i="40"/>
  <c r="F103" i="40"/>
  <c r="F102" i="40"/>
  <c r="F101" i="40"/>
  <c r="F100" i="40"/>
  <c r="F99" i="40"/>
  <c r="F98" i="40"/>
  <c r="F97" i="40"/>
  <c r="F96" i="40"/>
  <c r="F95" i="40"/>
  <c r="F94" i="40"/>
  <c r="F93" i="40"/>
  <c r="F92" i="40"/>
  <c r="F91" i="40"/>
  <c r="F90" i="40"/>
  <c r="F89" i="40"/>
  <c r="F88" i="40"/>
  <c r="F87" i="40"/>
  <c r="F86" i="40"/>
  <c r="F85" i="40"/>
  <c r="F84" i="40"/>
  <c r="F83" i="40"/>
  <c r="F82" i="40"/>
  <c r="F81" i="40"/>
  <c r="F80" i="40"/>
  <c r="F79" i="40"/>
  <c r="F78" i="40"/>
  <c r="F77" i="40"/>
  <c r="F76" i="40"/>
  <c r="F75" i="40"/>
  <c r="F74" i="40"/>
  <c r="F73" i="40"/>
  <c r="F72" i="40"/>
  <c r="F71" i="40"/>
  <c r="F70" i="40"/>
  <c r="F69" i="40"/>
  <c r="F68" i="40"/>
  <c r="F67" i="40"/>
  <c r="F66" i="40"/>
  <c r="F65" i="40"/>
  <c r="F64" i="40"/>
  <c r="F63" i="40"/>
  <c r="F62" i="40"/>
  <c r="F61" i="40"/>
  <c r="F60" i="40"/>
  <c r="F59" i="40"/>
  <c r="F58" i="40"/>
  <c r="F57" i="40"/>
  <c r="F56" i="40"/>
  <c r="F55" i="40"/>
  <c r="F54" i="40"/>
  <c r="F53" i="40"/>
  <c r="F52" i="40"/>
  <c r="F51" i="40"/>
  <c r="F50" i="40"/>
  <c r="F49" i="40"/>
  <c r="F48" i="40"/>
  <c r="F47" i="40"/>
  <c r="F46" i="40"/>
  <c r="F45" i="40"/>
  <c r="F44" i="40"/>
  <c r="F43" i="40"/>
  <c r="F42" i="40"/>
  <c r="F41" i="40"/>
  <c r="F40" i="40"/>
  <c r="F39" i="40"/>
  <c r="F38" i="40"/>
  <c r="F37" i="40"/>
  <c r="F36" i="40"/>
  <c r="F35" i="40"/>
  <c r="F34" i="40"/>
  <c r="F33" i="40"/>
  <c r="F32" i="40"/>
  <c r="F31" i="40"/>
  <c r="F30" i="40"/>
  <c r="F29" i="40"/>
  <c r="F28" i="40"/>
  <c r="F27" i="40"/>
  <c r="F26" i="40"/>
  <c r="F25" i="40"/>
  <c r="F24" i="40"/>
  <c r="F23" i="40"/>
  <c r="F22" i="40"/>
  <c r="F21" i="40"/>
  <c r="F20" i="40"/>
  <c r="F19" i="40"/>
  <c r="F18" i="40"/>
  <c r="F17" i="40"/>
  <c r="F16" i="40"/>
  <c r="F15" i="40"/>
  <c r="F14" i="40"/>
  <c r="F13" i="40"/>
  <c r="F12" i="40"/>
  <c r="F11" i="40"/>
  <c r="F10" i="40"/>
  <c r="F9" i="40"/>
  <c r="D8" i="40"/>
  <c r="F8" i="40" s="1"/>
  <c r="D7" i="40"/>
  <c r="F7" i="40" s="1"/>
  <c r="D6" i="40"/>
  <c r="F6" i="40" s="1"/>
  <c r="F1" i="40"/>
  <c r="D5" i="24"/>
  <c r="D6" i="24"/>
  <c r="D12" i="24"/>
  <c r="D11" i="24"/>
  <c r="A32" i="8"/>
  <c r="A31" i="8"/>
  <c r="A30" i="8"/>
  <c r="A29" i="8"/>
  <c r="A28" i="8"/>
  <c r="A27" i="8"/>
  <c r="A26" i="8"/>
  <c r="A29" i="1"/>
  <c r="A28" i="1"/>
  <c r="A27" i="1"/>
  <c r="A26" i="1"/>
  <c r="A25" i="1"/>
  <c r="A24" i="1"/>
  <c r="A23" i="1"/>
  <c r="A24" i="25"/>
  <c r="A23" i="25"/>
  <c r="A22" i="25"/>
  <c r="A21" i="25"/>
  <c r="A20" i="25"/>
  <c r="A19" i="25"/>
  <c r="A18" i="25"/>
  <c r="A275" i="39"/>
  <c r="A272" i="39"/>
  <c r="C270" i="39"/>
  <c r="D267" i="39"/>
  <c r="F267" i="39" s="1"/>
  <c r="F266" i="39"/>
  <c r="F265" i="39"/>
  <c r="F264" i="39"/>
  <c r="F263" i="39"/>
  <c r="F262" i="39"/>
  <c r="F261" i="39"/>
  <c r="F260" i="39"/>
  <c r="F259" i="39"/>
  <c r="F258" i="39"/>
  <c r="F257" i="39"/>
  <c r="F256" i="39"/>
  <c r="F255" i="39"/>
  <c r="F254" i="39"/>
  <c r="F253" i="39"/>
  <c r="F252" i="39"/>
  <c r="F251" i="39"/>
  <c r="F250" i="39"/>
  <c r="F249" i="39"/>
  <c r="F248" i="39"/>
  <c r="F247" i="39"/>
  <c r="F246" i="39"/>
  <c r="F245" i="39"/>
  <c r="F244" i="39"/>
  <c r="F243" i="39"/>
  <c r="F242" i="39"/>
  <c r="F241" i="39"/>
  <c r="F240" i="39"/>
  <c r="F239" i="39"/>
  <c r="F238" i="39"/>
  <c r="F237" i="39"/>
  <c r="F236" i="39"/>
  <c r="F235" i="39"/>
  <c r="F234" i="39"/>
  <c r="F233" i="39"/>
  <c r="F232" i="39"/>
  <c r="F231" i="39"/>
  <c r="F230" i="39"/>
  <c r="F229" i="39"/>
  <c r="F228" i="39"/>
  <c r="F227" i="39"/>
  <c r="F226" i="39"/>
  <c r="F225" i="39"/>
  <c r="F224" i="39"/>
  <c r="F223" i="39"/>
  <c r="F222" i="39"/>
  <c r="F221" i="39"/>
  <c r="F220" i="39"/>
  <c r="F219" i="39"/>
  <c r="F218" i="39"/>
  <c r="F217" i="39"/>
  <c r="F216" i="39"/>
  <c r="F215" i="39"/>
  <c r="F214" i="39"/>
  <c r="F213" i="39"/>
  <c r="F212" i="39"/>
  <c r="F211" i="39"/>
  <c r="F210" i="39"/>
  <c r="F209" i="39"/>
  <c r="F208" i="39"/>
  <c r="F207" i="39"/>
  <c r="F206" i="39"/>
  <c r="F205" i="39"/>
  <c r="F204" i="39"/>
  <c r="F203" i="39"/>
  <c r="F202" i="39"/>
  <c r="F201" i="39"/>
  <c r="F200" i="39"/>
  <c r="F199" i="39"/>
  <c r="F198" i="39"/>
  <c r="F197" i="39"/>
  <c r="F196" i="39"/>
  <c r="F195" i="39"/>
  <c r="F194" i="39"/>
  <c r="F193" i="39"/>
  <c r="F192" i="39"/>
  <c r="F191" i="39"/>
  <c r="F190" i="39"/>
  <c r="F189" i="39"/>
  <c r="F188" i="39"/>
  <c r="F187" i="39"/>
  <c r="F186" i="39"/>
  <c r="F185" i="39"/>
  <c r="F184" i="39"/>
  <c r="F183" i="39"/>
  <c r="F182" i="39"/>
  <c r="F181" i="39"/>
  <c r="F180" i="39"/>
  <c r="F179" i="39"/>
  <c r="F178" i="39"/>
  <c r="F177" i="39"/>
  <c r="F176" i="39"/>
  <c r="F175" i="39"/>
  <c r="F174" i="39"/>
  <c r="F173" i="39"/>
  <c r="F172" i="39"/>
  <c r="F171" i="39"/>
  <c r="F170" i="39"/>
  <c r="F169" i="39"/>
  <c r="F168" i="39"/>
  <c r="F167" i="39"/>
  <c r="F166" i="39"/>
  <c r="F165" i="39"/>
  <c r="F164" i="39"/>
  <c r="F163" i="39"/>
  <c r="F162" i="39"/>
  <c r="F161" i="39"/>
  <c r="F160" i="39"/>
  <c r="F159" i="39"/>
  <c r="F158" i="39"/>
  <c r="F157" i="39"/>
  <c r="F156" i="39"/>
  <c r="F155" i="39"/>
  <c r="F154" i="39"/>
  <c r="F153" i="39"/>
  <c r="F152" i="39"/>
  <c r="F151" i="39"/>
  <c r="F150" i="39"/>
  <c r="F149" i="39"/>
  <c r="F148" i="39"/>
  <c r="F147" i="39"/>
  <c r="F146" i="39"/>
  <c r="F145" i="39"/>
  <c r="F144" i="39"/>
  <c r="F143" i="39"/>
  <c r="F142" i="39"/>
  <c r="F141" i="39"/>
  <c r="D140" i="39"/>
  <c r="F140" i="39" s="1"/>
  <c r="D139" i="39"/>
  <c r="F139" i="39" s="1"/>
  <c r="D138" i="39"/>
  <c r="F138" i="39" s="1"/>
  <c r="D135" i="39"/>
  <c r="F135" i="39" s="1"/>
  <c r="F134" i="39"/>
  <c r="F133" i="39"/>
  <c r="F132" i="39"/>
  <c r="F131" i="39"/>
  <c r="F130" i="39"/>
  <c r="F129" i="39"/>
  <c r="F128" i="39"/>
  <c r="F127" i="39"/>
  <c r="F126" i="39"/>
  <c r="F125" i="39"/>
  <c r="F124" i="39"/>
  <c r="F123" i="39"/>
  <c r="F122" i="39"/>
  <c r="F121" i="39"/>
  <c r="F120" i="39"/>
  <c r="F119" i="39"/>
  <c r="F118" i="39"/>
  <c r="F117" i="39"/>
  <c r="F116" i="39"/>
  <c r="F115" i="39"/>
  <c r="F114" i="39"/>
  <c r="F113" i="39"/>
  <c r="F112" i="39"/>
  <c r="F111" i="39"/>
  <c r="F110" i="39"/>
  <c r="F109" i="39"/>
  <c r="F108" i="39"/>
  <c r="F107" i="39"/>
  <c r="F106" i="39"/>
  <c r="F105" i="39"/>
  <c r="F104" i="39"/>
  <c r="F103" i="39"/>
  <c r="F102" i="39"/>
  <c r="F101" i="39"/>
  <c r="F100" i="39"/>
  <c r="F99" i="39"/>
  <c r="F98" i="39"/>
  <c r="F97" i="39"/>
  <c r="F96" i="39"/>
  <c r="F95" i="39"/>
  <c r="F94" i="39"/>
  <c r="F93" i="39"/>
  <c r="F92" i="39"/>
  <c r="F91" i="39"/>
  <c r="F90" i="39"/>
  <c r="F89" i="39"/>
  <c r="F88" i="39"/>
  <c r="F87" i="39"/>
  <c r="F86" i="39"/>
  <c r="F85" i="39"/>
  <c r="F84" i="39"/>
  <c r="F83" i="39"/>
  <c r="F82" i="39"/>
  <c r="F81" i="39"/>
  <c r="F80" i="39"/>
  <c r="F79" i="39"/>
  <c r="F78" i="39"/>
  <c r="F77" i="39"/>
  <c r="F76" i="39"/>
  <c r="F75" i="39"/>
  <c r="F74" i="39"/>
  <c r="F73" i="39"/>
  <c r="F72" i="39"/>
  <c r="F71" i="39"/>
  <c r="F70" i="39"/>
  <c r="F69" i="39"/>
  <c r="F68" i="39"/>
  <c r="F67" i="39"/>
  <c r="F66" i="39"/>
  <c r="F65" i="39"/>
  <c r="F64" i="39"/>
  <c r="F63" i="39"/>
  <c r="F62" i="39"/>
  <c r="F61" i="39"/>
  <c r="F60" i="39"/>
  <c r="F59" i="39"/>
  <c r="F58" i="39"/>
  <c r="F57" i="39"/>
  <c r="F56" i="39"/>
  <c r="F55" i="39"/>
  <c r="F54" i="39"/>
  <c r="F53" i="39"/>
  <c r="F52" i="39"/>
  <c r="F51" i="39"/>
  <c r="F50" i="39"/>
  <c r="F49" i="39"/>
  <c r="F48" i="39"/>
  <c r="F47" i="39"/>
  <c r="F46" i="39"/>
  <c r="F45" i="39"/>
  <c r="F44" i="39"/>
  <c r="F43" i="39"/>
  <c r="F42" i="39"/>
  <c r="F41" i="39"/>
  <c r="F40" i="39"/>
  <c r="F39" i="39"/>
  <c r="F38" i="39"/>
  <c r="F37" i="39"/>
  <c r="F36" i="39"/>
  <c r="F35" i="39"/>
  <c r="F34" i="39"/>
  <c r="F33" i="39"/>
  <c r="F32" i="39"/>
  <c r="F31" i="39"/>
  <c r="F30" i="39"/>
  <c r="F29" i="39"/>
  <c r="F28" i="39"/>
  <c r="F27" i="39"/>
  <c r="F26" i="39"/>
  <c r="F25" i="39"/>
  <c r="F24" i="39"/>
  <c r="F23" i="39"/>
  <c r="F22" i="39"/>
  <c r="F21" i="39"/>
  <c r="F20" i="39"/>
  <c r="F19" i="39"/>
  <c r="F18" i="39"/>
  <c r="F17" i="39"/>
  <c r="F16" i="39"/>
  <c r="F15" i="39"/>
  <c r="F14" i="39"/>
  <c r="F13" i="39"/>
  <c r="F12" i="39"/>
  <c r="F11" i="39"/>
  <c r="F10" i="39"/>
  <c r="F9" i="39"/>
  <c r="D8" i="39"/>
  <c r="F8" i="39" s="1"/>
  <c r="D7" i="39"/>
  <c r="F7" i="39" s="1"/>
  <c r="D6" i="39"/>
  <c r="F6" i="39" s="1"/>
  <c r="F1" i="39"/>
  <c r="A275" i="38"/>
  <c r="A272" i="38"/>
  <c r="C270" i="38"/>
  <c r="D267" i="38"/>
  <c r="F267" i="38" s="1"/>
  <c r="F266" i="38"/>
  <c r="F265" i="38"/>
  <c r="F264" i="38"/>
  <c r="F263" i="38"/>
  <c r="F262" i="38"/>
  <c r="F261" i="38"/>
  <c r="F260" i="38"/>
  <c r="F259" i="38"/>
  <c r="F258" i="38"/>
  <c r="F257" i="38"/>
  <c r="F256" i="38"/>
  <c r="F255" i="38"/>
  <c r="F254" i="38"/>
  <c r="F253" i="38"/>
  <c r="F252" i="38"/>
  <c r="F251" i="38"/>
  <c r="F250" i="38"/>
  <c r="F249" i="38"/>
  <c r="F248" i="38"/>
  <c r="F247" i="38"/>
  <c r="F246" i="38"/>
  <c r="F245" i="38"/>
  <c r="F244" i="38"/>
  <c r="F243" i="38"/>
  <c r="F242" i="38"/>
  <c r="F241" i="38"/>
  <c r="F240" i="38"/>
  <c r="F239" i="38"/>
  <c r="F238" i="38"/>
  <c r="F237" i="38"/>
  <c r="F236" i="38"/>
  <c r="F235" i="38"/>
  <c r="F234" i="38"/>
  <c r="F233" i="38"/>
  <c r="F232" i="38"/>
  <c r="F231" i="38"/>
  <c r="F230" i="38"/>
  <c r="F229" i="38"/>
  <c r="F228" i="38"/>
  <c r="F227" i="38"/>
  <c r="F226" i="38"/>
  <c r="F225" i="38"/>
  <c r="F224" i="38"/>
  <c r="F223" i="38"/>
  <c r="F222" i="38"/>
  <c r="F221" i="38"/>
  <c r="F220" i="38"/>
  <c r="F219" i="38"/>
  <c r="F218" i="38"/>
  <c r="F217" i="38"/>
  <c r="F216" i="38"/>
  <c r="F215" i="38"/>
  <c r="F214" i="38"/>
  <c r="F213" i="38"/>
  <c r="F212" i="38"/>
  <c r="F211" i="38"/>
  <c r="F210" i="38"/>
  <c r="F209" i="38"/>
  <c r="F208" i="38"/>
  <c r="F207" i="38"/>
  <c r="F206" i="38"/>
  <c r="F205" i="38"/>
  <c r="F204" i="38"/>
  <c r="F203" i="38"/>
  <c r="F202" i="38"/>
  <c r="F201" i="38"/>
  <c r="F200" i="38"/>
  <c r="F199" i="38"/>
  <c r="F198" i="38"/>
  <c r="F197" i="38"/>
  <c r="F196" i="38"/>
  <c r="F195" i="38"/>
  <c r="F194" i="38"/>
  <c r="F193" i="38"/>
  <c r="F192" i="38"/>
  <c r="F191" i="38"/>
  <c r="F190" i="38"/>
  <c r="F189" i="38"/>
  <c r="F188" i="38"/>
  <c r="F187" i="38"/>
  <c r="F186" i="38"/>
  <c r="F185" i="38"/>
  <c r="F184" i="38"/>
  <c r="F183" i="38"/>
  <c r="F182" i="38"/>
  <c r="F181" i="38"/>
  <c r="F180" i="38"/>
  <c r="F179" i="38"/>
  <c r="F178" i="38"/>
  <c r="F177" i="38"/>
  <c r="F176" i="38"/>
  <c r="F175" i="38"/>
  <c r="F174" i="38"/>
  <c r="F173" i="38"/>
  <c r="F172" i="38"/>
  <c r="F171" i="38"/>
  <c r="F170" i="38"/>
  <c r="F169" i="38"/>
  <c r="F168" i="38"/>
  <c r="F167" i="38"/>
  <c r="F166" i="38"/>
  <c r="F165" i="38"/>
  <c r="F164" i="38"/>
  <c r="F163" i="38"/>
  <c r="F162" i="38"/>
  <c r="F161" i="38"/>
  <c r="F160" i="38"/>
  <c r="F159" i="38"/>
  <c r="F158" i="38"/>
  <c r="F157" i="38"/>
  <c r="F156" i="38"/>
  <c r="F155" i="38"/>
  <c r="F154" i="38"/>
  <c r="F153" i="38"/>
  <c r="F152" i="38"/>
  <c r="F151" i="38"/>
  <c r="F150" i="38"/>
  <c r="F149" i="38"/>
  <c r="F148" i="38"/>
  <c r="F147" i="38"/>
  <c r="F146" i="38"/>
  <c r="F145" i="38"/>
  <c r="F144" i="38"/>
  <c r="F143" i="38"/>
  <c r="F142" i="38"/>
  <c r="F141" i="38"/>
  <c r="D140" i="38"/>
  <c r="F140" i="38" s="1"/>
  <c r="D139" i="38"/>
  <c r="F139" i="38" s="1"/>
  <c r="D138" i="38"/>
  <c r="F138" i="38" s="1"/>
  <c r="D135" i="38"/>
  <c r="F135" i="38" s="1"/>
  <c r="F134" i="38"/>
  <c r="F133" i="38"/>
  <c r="F132" i="38"/>
  <c r="F131" i="38"/>
  <c r="F130" i="38"/>
  <c r="F129" i="38"/>
  <c r="F128" i="38"/>
  <c r="F127" i="38"/>
  <c r="F126" i="38"/>
  <c r="F125" i="38"/>
  <c r="F124" i="38"/>
  <c r="F123" i="38"/>
  <c r="F122" i="38"/>
  <c r="F121" i="38"/>
  <c r="F120" i="38"/>
  <c r="F119" i="38"/>
  <c r="F118" i="38"/>
  <c r="F117" i="38"/>
  <c r="F116" i="38"/>
  <c r="F115" i="38"/>
  <c r="F114" i="38"/>
  <c r="F113" i="38"/>
  <c r="F112" i="38"/>
  <c r="F111" i="38"/>
  <c r="F110" i="38"/>
  <c r="F109" i="38"/>
  <c r="F108" i="38"/>
  <c r="F107" i="38"/>
  <c r="F106" i="38"/>
  <c r="F105" i="38"/>
  <c r="F104" i="38"/>
  <c r="F103" i="38"/>
  <c r="F102" i="38"/>
  <c r="F101" i="38"/>
  <c r="F100" i="38"/>
  <c r="F99" i="38"/>
  <c r="F98" i="38"/>
  <c r="F97" i="38"/>
  <c r="F96" i="38"/>
  <c r="F95" i="38"/>
  <c r="F94" i="38"/>
  <c r="F93" i="38"/>
  <c r="F92" i="38"/>
  <c r="F91" i="38"/>
  <c r="F90" i="38"/>
  <c r="F89" i="38"/>
  <c r="F88" i="38"/>
  <c r="F87" i="38"/>
  <c r="F86" i="38"/>
  <c r="F85" i="38"/>
  <c r="F84" i="38"/>
  <c r="F83" i="38"/>
  <c r="F82" i="38"/>
  <c r="F81" i="38"/>
  <c r="F80" i="38"/>
  <c r="F79" i="38"/>
  <c r="F78" i="38"/>
  <c r="F77" i="38"/>
  <c r="F76" i="38"/>
  <c r="F75" i="38"/>
  <c r="F74" i="38"/>
  <c r="F73" i="38"/>
  <c r="F72" i="38"/>
  <c r="F71" i="38"/>
  <c r="F70" i="38"/>
  <c r="F69" i="38"/>
  <c r="F68" i="38"/>
  <c r="F67" i="38"/>
  <c r="F66" i="38"/>
  <c r="F65" i="38"/>
  <c r="F64" i="38"/>
  <c r="F63" i="38"/>
  <c r="F62" i="38"/>
  <c r="F61" i="38"/>
  <c r="F60" i="38"/>
  <c r="F59" i="38"/>
  <c r="F58" i="38"/>
  <c r="F57" i="38"/>
  <c r="F56" i="38"/>
  <c r="F55" i="38"/>
  <c r="F54" i="38"/>
  <c r="F53" i="38"/>
  <c r="F52" i="38"/>
  <c r="F51" i="38"/>
  <c r="F50" i="38"/>
  <c r="F49" i="38"/>
  <c r="F48" i="38"/>
  <c r="F47" i="38"/>
  <c r="F46" i="38"/>
  <c r="F45" i="38"/>
  <c r="F44" i="38"/>
  <c r="F43" i="38"/>
  <c r="F42" i="38"/>
  <c r="F41" i="38"/>
  <c r="F40" i="38"/>
  <c r="F39" i="38"/>
  <c r="F38" i="38"/>
  <c r="F37" i="38"/>
  <c r="F36" i="38"/>
  <c r="F35" i="38"/>
  <c r="F34" i="38"/>
  <c r="F33" i="38"/>
  <c r="F32" i="38"/>
  <c r="F31" i="38"/>
  <c r="F30" i="38"/>
  <c r="F29" i="38"/>
  <c r="F28" i="38"/>
  <c r="F27" i="38"/>
  <c r="F26" i="38"/>
  <c r="F25" i="38"/>
  <c r="F24" i="38"/>
  <c r="F23" i="38"/>
  <c r="F22" i="38"/>
  <c r="F21" i="38"/>
  <c r="F20" i="38"/>
  <c r="F19" i="38"/>
  <c r="F18" i="38"/>
  <c r="F17" i="38"/>
  <c r="F16" i="38"/>
  <c r="F15" i="38"/>
  <c r="F14" i="38"/>
  <c r="F13" i="38"/>
  <c r="F12" i="38"/>
  <c r="F11" i="38"/>
  <c r="F10" i="38"/>
  <c r="F9" i="38"/>
  <c r="D8" i="38"/>
  <c r="F8" i="38" s="1"/>
  <c r="D7" i="38"/>
  <c r="F7" i="38" s="1"/>
  <c r="D6" i="38"/>
  <c r="F6" i="38" s="1"/>
  <c r="F1" i="38"/>
  <c r="A275" i="37"/>
  <c r="A272" i="37"/>
  <c r="C270" i="37"/>
  <c r="D267" i="37"/>
  <c r="F267" i="37" s="1"/>
  <c r="F266" i="37"/>
  <c r="F265" i="37"/>
  <c r="F264" i="37"/>
  <c r="F263" i="37"/>
  <c r="F262" i="37"/>
  <c r="F261" i="37"/>
  <c r="F260" i="37"/>
  <c r="F259" i="37"/>
  <c r="F258" i="37"/>
  <c r="F257" i="37"/>
  <c r="F256" i="37"/>
  <c r="F255" i="37"/>
  <c r="F254" i="37"/>
  <c r="F253" i="37"/>
  <c r="F252" i="37"/>
  <c r="F251" i="37"/>
  <c r="F250" i="37"/>
  <c r="F249" i="37"/>
  <c r="F248" i="37"/>
  <c r="F247" i="37"/>
  <c r="F246" i="37"/>
  <c r="F245" i="37"/>
  <c r="F244" i="37"/>
  <c r="F243" i="37"/>
  <c r="F242" i="37"/>
  <c r="F241" i="37"/>
  <c r="F240" i="37"/>
  <c r="F239" i="37"/>
  <c r="F238" i="37"/>
  <c r="F237" i="37"/>
  <c r="F236" i="37"/>
  <c r="F235" i="37"/>
  <c r="F234" i="37"/>
  <c r="F233" i="37"/>
  <c r="F232" i="37"/>
  <c r="F231" i="37"/>
  <c r="F230" i="37"/>
  <c r="F229" i="37"/>
  <c r="F228" i="37"/>
  <c r="F227" i="37"/>
  <c r="F226" i="37"/>
  <c r="F225" i="37"/>
  <c r="F224" i="37"/>
  <c r="F223" i="37"/>
  <c r="F222" i="37"/>
  <c r="F221" i="37"/>
  <c r="F220" i="37"/>
  <c r="F219" i="37"/>
  <c r="F218" i="37"/>
  <c r="F217" i="37"/>
  <c r="F216" i="37"/>
  <c r="F215" i="37"/>
  <c r="F214" i="37"/>
  <c r="F213" i="37"/>
  <c r="F212" i="37"/>
  <c r="F211" i="37"/>
  <c r="F210" i="37"/>
  <c r="F209" i="37"/>
  <c r="F208" i="37"/>
  <c r="F207" i="37"/>
  <c r="F206" i="37"/>
  <c r="F205" i="37"/>
  <c r="F204" i="37"/>
  <c r="F203" i="37"/>
  <c r="F202" i="37"/>
  <c r="F201" i="37"/>
  <c r="F200" i="37"/>
  <c r="F199" i="37"/>
  <c r="F198" i="37"/>
  <c r="F197" i="37"/>
  <c r="F196" i="37"/>
  <c r="F195" i="37"/>
  <c r="F194" i="37"/>
  <c r="F193" i="37"/>
  <c r="F192" i="37"/>
  <c r="F191" i="37"/>
  <c r="F190" i="37"/>
  <c r="F189" i="37"/>
  <c r="F188" i="37"/>
  <c r="F187" i="37"/>
  <c r="F186" i="37"/>
  <c r="F185" i="37"/>
  <c r="F184" i="37"/>
  <c r="F183" i="37"/>
  <c r="F182" i="37"/>
  <c r="F181" i="37"/>
  <c r="F180" i="37"/>
  <c r="F179" i="37"/>
  <c r="F178" i="37"/>
  <c r="F177" i="37"/>
  <c r="F176" i="37"/>
  <c r="F175" i="37"/>
  <c r="F174" i="37"/>
  <c r="F173" i="37"/>
  <c r="F172" i="37"/>
  <c r="F171" i="37"/>
  <c r="F170" i="37"/>
  <c r="F169" i="37"/>
  <c r="F168" i="37"/>
  <c r="F167" i="37"/>
  <c r="F166" i="37"/>
  <c r="F165" i="37"/>
  <c r="F164" i="37"/>
  <c r="F163" i="37"/>
  <c r="F162" i="37"/>
  <c r="F161" i="37"/>
  <c r="F160" i="37"/>
  <c r="F159" i="37"/>
  <c r="F158" i="37"/>
  <c r="F157" i="37"/>
  <c r="F156" i="37"/>
  <c r="F155" i="37"/>
  <c r="F154" i="37"/>
  <c r="F153" i="37"/>
  <c r="F152" i="37"/>
  <c r="F151" i="37"/>
  <c r="F150" i="37"/>
  <c r="F149" i="37"/>
  <c r="F148" i="37"/>
  <c r="F147" i="37"/>
  <c r="F146" i="37"/>
  <c r="F145" i="37"/>
  <c r="F144" i="37"/>
  <c r="F143" i="37"/>
  <c r="F142" i="37"/>
  <c r="F141" i="37"/>
  <c r="D140" i="37"/>
  <c r="F140" i="37" s="1"/>
  <c r="D139" i="37"/>
  <c r="F139" i="37" s="1"/>
  <c r="D138" i="37"/>
  <c r="F138" i="37" s="1"/>
  <c r="D135" i="37"/>
  <c r="F135" i="37" s="1"/>
  <c r="F134" i="37"/>
  <c r="F133" i="37"/>
  <c r="F132" i="37"/>
  <c r="F131" i="37"/>
  <c r="F130" i="37"/>
  <c r="F129" i="37"/>
  <c r="F128" i="37"/>
  <c r="F127" i="37"/>
  <c r="F126" i="37"/>
  <c r="F125" i="37"/>
  <c r="F124" i="37"/>
  <c r="F123" i="37"/>
  <c r="F122" i="37"/>
  <c r="F121" i="37"/>
  <c r="F120" i="37"/>
  <c r="F119" i="37"/>
  <c r="F118" i="37"/>
  <c r="F117" i="37"/>
  <c r="F116" i="37"/>
  <c r="F115" i="37"/>
  <c r="F114" i="37"/>
  <c r="F113" i="37"/>
  <c r="F112" i="37"/>
  <c r="F111" i="37"/>
  <c r="F110" i="37"/>
  <c r="F109" i="37"/>
  <c r="F108" i="37"/>
  <c r="F107" i="37"/>
  <c r="F106" i="37"/>
  <c r="F105" i="37"/>
  <c r="F104" i="37"/>
  <c r="F103" i="37"/>
  <c r="F102" i="37"/>
  <c r="F101" i="37"/>
  <c r="F100" i="37"/>
  <c r="F99" i="37"/>
  <c r="F98" i="37"/>
  <c r="F97" i="37"/>
  <c r="F96" i="37"/>
  <c r="F95" i="37"/>
  <c r="F94" i="37"/>
  <c r="F93" i="37"/>
  <c r="F92" i="37"/>
  <c r="F91" i="37"/>
  <c r="F90" i="37"/>
  <c r="F89" i="37"/>
  <c r="F88" i="37"/>
  <c r="F87" i="37"/>
  <c r="F86" i="37"/>
  <c r="F85" i="37"/>
  <c r="F84" i="37"/>
  <c r="F83" i="37"/>
  <c r="F82" i="37"/>
  <c r="F81" i="37"/>
  <c r="F80" i="37"/>
  <c r="F79" i="37"/>
  <c r="F78" i="37"/>
  <c r="F77" i="37"/>
  <c r="F76" i="37"/>
  <c r="F75" i="37"/>
  <c r="F74" i="37"/>
  <c r="F73" i="37"/>
  <c r="F72" i="37"/>
  <c r="F71" i="37"/>
  <c r="F70" i="37"/>
  <c r="F69" i="37"/>
  <c r="F68" i="37"/>
  <c r="F67" i="37"/>
  <c r="F66" i="37"/>
  <c r="F65" i="37"/>
  <c r="F64" i="37"/>
  <c r="F63" i="37"/>
  <c r="F62" i="37"/>
  <c r="F61" i="37"/>
  <c r="F60" i="37"/>
  <c r="F59" i="37"/>
  <c r="F58" i="37"/>
  <c r="F57" i="37"/>
  <c r="F56" i="37"/>
  <c r="F55" i="37"/>
  <c r="F54" i="37"/>
  <c r="F53" i="37"/>
  <c r="F52" i="37"/>
  <c r="F51" i="37"/>
  <c r="F50" i="37"/>
  <c r="F49" i="37"/>
  <c r="F48" i="37"/>
  <c r="F47" i="37"/>
  <c r="F46" i="37"/>
  <c r="F45" i="37"/>
  <c r="F44" i="37"/>
  <c r="F43" i="37"/>
  <c r="F42" i="37"/>
  <c r="F41" i="37"/>
  <c r="F40" i="37"/>
  <c r="F39" i="37"/>
  <c r="F38" i="37"/>
  <c r="F37" i="37"/>
  <c r="F36" i="37"/>
  <c r="F35" i="37"/>
  <c r="F34" i="37"/>
  <c r="F33" i="37"/>
  <c r="F32" i="37"/>
  <c r="F31" i="37"/>
  <c r="F30" i="37"/>
  <c r="F29" i="37"/>
  <c r="F28" i="37"/>
  <c r="F27" i="37"/>
  <c r="F26" i="37"/>
  <c r="F25" i="37"/>
  <c r="F24" i="37"/>
  <c r="F23" i="37"/>
  <c r="F22" i="37"/>
  <c r="F21" i="37"/>
  <c r="F20" i="37"/>
  <c r="F19" i="37"/>
  <c r="F18" i="37"/>
  <c r="F17" i="37"/>
  <c r="F16" i="37"/>
  <c r="F15" i="37"/>
  <c r="F14" i="37"/>
  <c r="F13" i="37"/>
  <c r="F12" i="37"/>
  <c r="F11" i="37"/>
  <c r="F10" i="37"/>
  <c r="F9" i="37"/>
  <c r="D8" i="37"/>
  <c r="F8" i="37" s="1"/>
  <c r="D7" i="37"/>
  <c r="F7" i="37" s="1"/>
  <c r="D6" i="37"/>
  <c r="F6" i="37" s="1"/>
  <c r="F1" i="37"/>
  <c r="A275" i="36"/>
  <c r="A272" i="36"/>
  <c r="C270" i="36"/>
  <c r="D267" i="36"/>
  <c r="F267" i="36" s="1"/>
  <c r="F266" i="36"/>
  <c r="F265" i="36"/>
  <c r="F264" i="36"/>
  <c r="F263" i="36"/>
  <c r="F262" i="36"/>
  <c r="F261" i="36"/>
  <c r="F260" i="36"/>
  <c r="F259" i="36"/>
  <c r="F258" i="36"/>
  <c r="F257" i="36"/>
  <c r="F256" i="36"/>
  <c r="F255" i="36"/>
  <c r="F254" i="36"/>
  <c r="F253" i="36"/>
  <c r="F252" i="36"/>
  <c r="F251" i="36"/>
  <c r="F250" i="36"/>
  <c r="F249" i="36"/>
  <c r="F248" i="36"/>
  <c r="F247" i="36"/>
  <c r="F246" i="36"/>
  <c r="F245" i="36"/>
  <c r="F244" i="36"/>
  <c r="F243" i="36"/>
  <c r="F242" i="36"/>
  <c r="F241" i="36"/>
  <c r="F240" i="36"/>
  <c r="F239" i="36"/>
  <c r="F238" i="36"/>
  <c r="F237" i="36"/>
  <c r="F236" i="36"/>
  <c r="F235" i="36"/>
  <c r="F234" i="36"/>
  <c r="F233" i="36"/>
  <c r="F232" i="36"/>
  <c r="F231" i="36"/>
  <c r="F230" i="36"/>
  <c r="F229" i="36"/>
  <c r="F228" i="36"/>
  <c r="F227" i="36"/>
  <c r="F226" i="36"/>
  <c r="F225" i="36"/>
  <c r="F224" i="36"/>
  <c r="F223" i="36"/>
  <c r="F222" i="36"/>
  <c r="F221" i="36"/>
  <c r="F220" i="36"/>
  <c r="F219" i="36"/>
  <c r="F218" i="36"/>
  <c r="F217" i="36"/>
  <c r="F216" i="36"/>
  <c r="F215" i="36"/>
  <c r="F214" i="36"/>
  <c r="F213" i="36"/>
  <c r="F212" i="36"/>
  <c r="F211" i="36"/>
  <c r="F210" i="36"/>
  <c r="F209" i="36"/>
  <c r="F208" i="36"/>
  <c r="F207" i="36"/>
  <c r="F206" i="36"/>
  <c r="F205" i="36"/>
  <c r="F204" i="36"/>
  <c r="F203" i="36"/>
  <c r="F202" i="36"/>
  <c r="F201" i="36"/>
  <c r="F200" i="36"/>
  <c r="F199" i="36"/>
  <c r="F198" i="36"/>
  <c r="F197" i="36"/>
  <c r="F196" i="36"/>
  <c r="F195" i="36"/>
  <c r="F194" i="36"/>
  <c r="F193" i="36"/>
  <c r="F192" i="36"/>
  <c r="F191" i="36"/>
  <c r="F190" i="36"/>
  <c r="F189" i="36"/>
  <c r="F188" i="36"/>
  <c r="F187" i="36"/>
  <c r="F186" i="36"/>
  <c r="F185" i="36"/>
  <c r="F184" i="36"/>
  <c r="F183" i="36"/>
  <c r="F182" i="36"/>
  <c r="F181" i="36"/>
  <c r="F180" i="36"/>
  <c r="F179" i="36"/>
  <c r="F178" i="36"/>
  <c r="F177" i="36"/>
  <c r="F176" i="36"/>
  <c r="F175" i="36"/>
  <c r="F174" i="36"/>
  <c r="F173" i="36"/>
  <c r="F172" i="36"/>
  <c r="F171" i="36"/>
  <c r="F170" i="36"/>
  <c r="F169" i="36"/>
  <c r="F168" i="36"/>
  <c r="F167" i="36"/>
  <c r="F166" i="36"/>
  <c r="F165" i="36"/>
  <c r="F164" i="36"/>
  <c r="F163" i="36"/>
  <c r="F162" i="36"/>
  <c r="F161" i="36"/>
  <c r="F160" i="36"/>
  <c r="F159" i="36"/>
  <c r="F158" i="36"/>
  <c r="F157" i="36"/>
  <c r="F156" i="36"/>
  <c r="F155" i="36"/>
  <c r="F154" i="36"/>
  <c r="F153" i="36"/>
  <c r="F152" i="36"/>
  <c r="F151" i="36"/>
  <c r="F150" i="36"/>
  <c r="F149" i="36"/>
  <c r="F148" i="36"/>
  <c r="F147" i="36"/>
  <c r="F146" i="36"/>
  <c r="F145" i="36"/>
  <c r="F144" i="36"/>
  <c r="F143" i="36"/>
  <c r="F142" i="36"/>
  <c r="F141" i="36"/>
  <c r="D140" i="36"/>
  <c r="F140" i="36" s="1"/>
  <c r="D139" i="36"/>
  <c r="F139" i="36" s="1"/>
  <c r="D138" i="36"/>
  <c r="F138" i="36" s="1"/>
  <c r="D135" i="36"/>
  <c r="F135" i="36" s="1"/>
  <c r="F134" i="36"/>
  <c r="F133" i="36"/>
  <c r="F132" i="36"/>
  <c r="F131" i="36"/>
  <c r="F130" i="36"/>
  <c r="F129" i="36"/>
  <c r="F128" i="36"/>
  <c r="F127" i="36"/>
  <c r="F126" i="36"/>
  <c r="F125" i="36"/>
  <c r="F124" i="36"/>
  <c r="F123" i="36"/>
  <c r="F122" i="36"/>
  <c r="F121" i="36"/>
  <c r="F120" i="36"/>
  <c r="F119" i="36"/>
  <c r="F118" i="36"/>
  <c r="F117" i="36"/>
  <c r="F116" i="36"/>
  <c r="F115" i="36"/>
  <c r="F114" i="36"/>
  <c r="F113" i="36"/>
  <c r="F112" i="36"/>
  <c r="F111" i="36"/>
  <c r="F110" i="36"/>
  <c r="F109" i="36"/>
  <c r="F108" i="36"/>
  <c r="F107" i="36"/>
  <c r="F106" i="36"/>
  <c r="F105" i="36"/>
  <c r="F104" i="36"/>
  <c r="F103" i="36"/>
  <c r="F102" i="36"/>
  <c r="F101" i="36"/>
  <c r="F100" i="36"/>
  <c r="F99" i="36"/>
  <c r="F98" i="36"/>
  <c r="F97" i="36"/>
  <c r="F96" i="36"/>
  <c r="F95" i="36"/>
  <c r="F94" i="36"/>
  <c r="F93" i="36"/>
  <c r="F92" i="36"/>
  <c r="F91" i="36"/>
  <c r="F90" i="36"/>
  <c r="F89" i="36"/>
  <c r="F88" i="36"/>
  <c r="F87" i="36"/>
  <c r="F86" i="36"/>
  <c r="F85" i="36"/>
  <c r="F84" i="36"/>
  <c r="F83" i="36"/>
  <c r="F82" i="36"/>
  <c r="F81" i="36"/>
  <c r="F80" i="36"/>
  <c r="F79" i="36"/>
  <c r="F78" i="36"/>
  <c r="F77" i="36"/>
  <c r="F76" i="36"/>
  <c r="F75" i="36"/>
  <c r="F74" i="36"/>
  <c r="F73" i="36"/>
  <c r="F72" i="36"/>
  <c r="F71" i="36"/>
  <c r="F70" i="36"/>
  <c r="F69" i="36"/>
  <c r="F68" i="36"/>
  <c r="F67" i="36"/>
  <c r="F66" i="36"/>
  <c r="F65" i="36"/>
  <c r="F64" i="36"/>
  <c r="F63" i="36"/>
  <c r="F62" i="36"/>
  <c r="F61" i="36"/>
  <c r="F60" i="36"/>
  <c r="F59" i="36"/>
  <c r="F58" i="36"/>
  <c r="F57" i="36"/>
  <c r="F56" i="36"/>
  <c r="F55" i="36"/>
  <c r="F54" i="36"/>
  <c r="F53" i="36"/>
  <c r="F52" i="36"/>
  <c r="F51" i="36"/>
  <c r="F50" i="36"/>
  <c r="F49" i="36"/>
  <c r="F48" i="36"/>
  <c r="F47" i="36"/>
  <c r="F46" i="36"/>
  <c r="F45" i="36"/>
  <c r="F44" i="36"/>
  <c r="F43" i="36"/>
  <c r="F42" i="36"/>
  <c r="F41" i="36"/>
  <c r="F40" i="36"/>
  <c r="F39" i="36"/>
  <c r="F38" i="36"/>
  <c r="F37" i="36"/>
  <c r="F36" i="36"/>
  <c r="F35" i="36"/>
  <c r="F34" i="36"/>
  <c r="F33" i="36"/>
  <c r="F32" i="36"/>
  <c r="F31" i="36"/>
  <c r="F30" i="36"/>
  <c r="F29" i="36"/>
  <c r="F28" i="36"/>
  <c r="F27" i="36"/>
  <c r="F26" i="36"/>
  <c r="F25" i="36"/>
  <c r="F24" i="36"/>
  <c r="F23" i="36"/>
  <c r="F22" i="36"/>
  <c r="F21" i="36"/>
  <c r="F20" i="36"/>
  <c r="F19" i="36"/>
  <c r="F18" i="36"/>
  <c r="F17" i="36"/>
  <c r="F16" i="36"/>
  <c r="F15" i="36"/>
  <c r="F14" i="36"/>
  <c r="F13" i="36"/>
  <c r="F12" i="36"/>
  <c r="F11" i="36"/>
  <c r="F10" i="36"/>
  <c r="F9" i="36"/>
  <c r="D8" i="36"/>
  <c r="F8" i="36" s="1"/>
  <c r="D7" i="36"/>
  <c r="F7" i="36" s="1"/>
  <c r="D6" i="36"/>
  <c r="F6" i="36" s="1"/>
  <c r="F1" i="36"/>
  <c r="A275" i="35"/>
  <c r="A272" i="35"/>
  <c r="C270" i="35"/>
  <c r="D267" i="35"/>
  <c r="F267" i="35" s="1"/>
  <c r="F266" i="35"/>
  <c r="F265" i="35"/>
  <c r="F264" i="35"/>
  <c r="F263" i="35"/>
  <c r="F262" i="35"/>
  <c r="F261" i="35"/>
  <c r="F260" i="35"/>
  <c r="F259" i="35"/>
  <c r="F258" i="35"/>
  <c r="F257" i="35"/>
  <c r="F256" i="35"/>
  <c r="F255" i="35"/>
  <c r="F254" i="35"/>
  <c r="F253" i="35"/>
  <c r="F252" i="35"/>
  <c r="F251" i="35"/>
  <c r="F250" i="35"/>
  <c r="F249" i="35"/>
  <c r="F248" i="35"/>
  <c r="F247" i="35"/>
  <c r="F246" i="35"/>
  <c r="F245" i="35"/>
  <c r="F244" i="35"/>
  <c r="F243" i="35"/>
  <c r="F242" i="35"/>
  <c r="F241" i="35"/>
  <c r="F240" i="35"/>
  <c r="F239" i="35"/>
  <c r="F238" i="35"/>
  <c r="F237" i="35"/>
  <c r="F236" i="35"/>
  <c r="F235" i="35"/>
  <c r="F234" i="35"/>
  <c r="F233" i="35"/>
  <c r="F232" i="35"/>
  <c r="F231" i="35"/>
  <c r="F230" i="35"/>
  <c r="F229" i="35"/>
  <c r="F228" i="35"/>
  <c r="F227" i="35"/>
  <c r="F226" i="35"/>
  <c r="F225" i="35"/>
  <c r="F224" i="35"/>
  <c r="F223" i="35"/>
  <c r="F222" i="35"/>
  <c r="F221" i="35"/>
  <c r="F220" i="35"/>
  <c r="F219" i="35"/>
  <c r="F218" i="35"/>
  <c r="F217" i="35"/>
  <c r="F216" i="35"/>
  <c r="F215" i="35"/>
  <c r="F214" i="35"/>
  <c r="F213" i="35"/>
  <c r="F212" i="35"/>
  <c r="F211" i="35"/>
  <c r="F210" i="35"/>
  <c r="F209" i="35"/>
  <c r="F208" i="35"/>
  <c r="F207" i="35"/>
  <c r="F206" i="35"/>
  <c r="F205" i="35"/>
  <c r="F204" i="35"/>
  <c r="F203" i="35"/>
  <c r="F202" i="35"/>
  <c r="F201" i="35"/>
  <c r="F200" i="35"/>
  <c r="F199" i="35"/>
  <c r="F198" i="35"/>
  <c r="F197" i="35"/>
  <c r="F196" i="35"/>
  <c r="F195" i="35"/>
  <c r="F194" i="35"/>
  <c r="F193" i="35"/>
  <c r="F192" i="35"/>
  <c r="F191" i="35"/>
  <c r="F190" i="35"/>
  <c r="F189" i="35"/>
  <c r="F188" i="35"/>
  <c r="F187" i="35"/>
  <c r="F186" i="35"/>
  <c r="F185" i="35"/>
  <c r="F184" i="35"/>
  <c r="F183" i="35"/>
  <c r="F182" i="35"/>
  <c r="F181" i="35"/>
  <c r="F180" i="35"/>
  <c r="F179" i="35"/>
  <c r="F178" i="35"/>
  <c r="F177" i="35"/>
  <c r="F176" i="35"/>
  <c r="F175" i="35"/>
  <c r="F174" i="35"/>
  <c r="F173" i="35"/>
  <c r="F172" i="35"/>
  <c r="F171" i="35"/>
  <c r="F170" i="35"/>
  <c r="F169" i="35"/>
  <c r="F168" i="35"/>
  <c r="F167" i="35"/>
  <c r="F166" i="35"/>
  <c r="F165" i="35"/>
  <c r="F164" i="35"/>
  <c r="F163" i="35"/>
  <c r="F162" i="35"/>
  <c r="F161" i="35"/>
  <c r="F160" i="35"/>
  <c r="F159" i="35"/>
  <c r="F158" i="35"/>
  <c r="F157" i="35"/>
  <c r="F156" i="35"/>
  <c r="F155" i="35"/>
  <c r="F154" i="35"/>
  <c r="F153" i="35"/>
  <c r="F152" i="35"/>
  <c r="F151" i="35"/>
  <c r="F150" i="35"/>
  <c r="F149" i="35"/>
  <c r="F148" i="35"/>
  <c r="F147" i="35"/>
  <c r="F146" i="35"/>
  <c r="F145" i="35"/>
  <c r="F144" i="35"/>
  <c r="F143" i="35"/>
  <c r="F142" i="35"/>
  <c r="F141" i="35"/>
  <c r="D140" i="35"/>
  <c r="F140" i="35" s="1"/>
  <c r="D139" i="35"/>
  <c r="F139" i="35" s="1"/>
  <c r="D138" i="35"/>
  <c r="F138" i="35" s="1"/>
  <c r="D135" i="35"/>
  <c r="F135" i="35" s="1"/>
  <c r="F134" i="35"/>
  <c r="F133" i="35"/>
  <c r="F132" i="35"/>
  <c r="F131" i="35"/>
  <c r="F130" i="35"/>
  <c r="F129" i="35"/>
  <c r="F128" i="35"/>
  <c r="F127" i="35"/>
  <c r="F126" i="35"/>
  <c r="F125" i="35"/>
  <c r="F124" i="35"/>
  <c r="F123" i="35"/>
  <c r="F122" i="35"/>
  <c r="F121" i="35"/>
  <c r="F120" i="35"/>
  <c r="F119" i="35"/>
  <c r="F118" i="35"/>
  <c r="F117" i="35"/>
  <c r="F116" i="35"/>
  <c r="F115" i="35"/>
  <c r="F114" i="35"/>
  <c r="F113" i="35"/>
  <c r="F112" i="35"/>
  <c r="F111" i="35"/>
  <c r="F110" i="35"/>
  <c r="F109" i="35"/>
  <c r="F108" i="35"/>
  <c r="F107" i="35"/>
  <c r="F106" i="35"/>
  <c r="F105" i="35"/>
  <c r="F104" i="35"/>
  <c r="F103" i="35"/>
  <c r="F102" i="35"/>
  <c r="F101" i="35"/>
  <c r="F100" i="35"/>
  <c r="F99" i="35"/>
  <c r="F98" i="35"/>
  <c r="F97" i="35"/>
  <c r="F96" i="35"/>
  <c r="F95" i="35"/>
  <c r="F94" i="35"/>
  <c r="F93" i="35"/>
  <c r="F92" i="35"/>
  <c r="F91" i="35"/>
  <c r="F90" i="35"/>
  <c r="F89" i="35"/>
  <c r="F88" i="35"/>
  <c r="F87" i="35"/>
  <c r="F86" i="35"/>
  <c r="F85" i="35"/>
  <c r="F84" i="35"/>
  <c r="F83" i="35"/>
  <c r="F82" i="35"/>
  <c r="F81" i="35"/>
  <c r="F80" i="35"/>
  <c r="F79" i="35"/>
  <c r="F78" i="35"/>
  <c r="F77" i="35"/>
  <c r="F76" i="35"/>
  <c r="F75" i="35"/>
  <c r="F74" i="35"/>
  <c r="F73" i="35"/>
  <c r="F72" i="35"/>
  <c r="F71" i="35"/>
  <c r="F70" i="35"/>
  <c r="F69" i="35"/>
  <c r="F68" i="35"/>
  <c r="F67" i="35"/>
  <c r="F66" i="35"/>
  <c r="F65" i="35"/>
  <c r="F64" i="35"/>
  <c r="F63" i="35"/>
  <c r="F62" i="35"/>
  <c r="F61" i="35"/>
  <c r="F60" i="35"/>
  <c r="F59" i="35"/>
  <c r="F58" i="35"/>
  <c r="F57" i="35"/>
  <c r="F56" i="35"/>
  <c r="F55" i="35"/>
  <c r="F54" i="35"/>
  <c r="F53" i="35"/>
  <c r="F52" i="35"/>
  <c r="F51" i="35"/>
  <c r="F50" i="35"/>
  <c r="F49" i="35"/>
  <c r="F48" i="35"/>
  <c r="F47" i="35"/>
  <c r="F46" i="35"/>
  <c r="F45" i="35"/>
  <c r="F44" i="35"/>
  <c r="F43" i="35"/>
  <c r="F42" i="35"/>
  <c r="F41" i="35"/>
  <c r="F40" i="35"/>
  <c r="F39" i="35"/>
  <c r="F38" i="35"/>
  <c r="F37" i="35"/>
  <c r="F36" i="35"/>
  <c r="F35" i="35"/>
  <c r="F34" i="35"/>
  <c r="F33" i="35"/>
  <c r="F32" i="35"/>
  <c r="F31" i="35"/>
  <c r="F30" i="35"/>
  <c r="F29" i="35"/>
  <c r="F28" i="35"/>
  <c r="F27" i="35"/>
  <c r="F26" i="35"/>
  <c r="F25" i="35"/>
  <c r="F24" i="35"/>
  <c r="F23" i="35"/>
  <c r="F22" i="35"/>
  <c r="F21" i="35"/>
  <c r="F20" i="35"/>
  <c r="F19" i="35"/>
  <c r="F18" i="35"/>
  <c r="F17" i="35"/>
  <c r="F16" i="35"/>
  <c r="F15" i="35"/>
  <c r="F14" i="35"/>
  <c r="F13" i="35"/>
  <c r="F12" i="35"/>
  <c r="F11" i="35"/>
  <c r="F10" i="35"/>
  <c r="F9" i="35"/>
  <c r="D8" i="35"/>
  <c r="F8" i="35" s="1"/>
  <c r="D7" i="35"/>
  <c r="F7" i="35" s="1"/>
  <c r="D6" i="35"/>
  <c r="F6" i="35" s="1"/>
  <c r="F1" i="35"/>
  <c r="A275" i="34"/>
  <c r="A272" i="34"/>
  <c r="C270" i="34"/>
  <c r="D267" i="34"/>
  <c r="F267" i="34" s="1"/>
  <c r="F266" i="34"/>
  <c r="F265" i="34"/>
  <c r="F264" i="34"/>
  <c r="F263" i="34"/>
  <c r="F262" i="34"/>
  <c r="F261" i="34"/>
  <c r="F260" i="34"/>
  <c r="F259" i="34"/>
  <c r="F258" i="34"/>
  <c r="F257" i="34"/>
  <c r="F256" i="34"/>
  <c r="F255" i="34"/>
  <c r="F254" i="34"/>
  <c r="F253" i="34"/>
  <c r="F252" i="34"/>
  <c r="F251" i="34"/>
  <c r="F250" i="34"/>
  <c r="F249" i="34"/>
  <c r="F248" i="34"/>
  <c r="F247" i="34"/>
  <c r="F246" i="34"/>
  <c r="F245" i="34"/>
  <c r="F244" i="34"/>
  <c r="F243" i="34"/>
  <c r="F242" i="34"/>
  <c r="F241" i="34"/>
  <c r="F240" i="34"/>
  <c r="F239" i="34"/>
  <c r="F238" i="34"/>
  <c r="F237" i="34"/>
  <c r="F236" i="34"/>
  <c r="F235" i="34"/>
  <c r="F234" i="34"/>
  <c r="F233" i="34"/>
  <c r="F232" i="34"/>
  <c r="F231" i="34"/>
  <c r="F230" i="34"/>
  <c r="F229" i="34"/>
  <c r="F228" i="34"/>
  <c r="F227" i="34"/>
  <c r="F226" i="34"/>
  <c r="F225" i="34"/>
  <c r="F224" i="34"/>
  <c r="F223" i="34"/>
  <c r="F222" i="34"/>
  <c r="F221" i="34"/>
  <c r="F220" i="34"/>
  <c r="F219" i="34"/>
  <c r="F218" i="34"/>
  <c r="F217" i="34"/>
  <c r="F216" i="34"/>
  <c r="F215" i="34"/>
  <c r="F214" i="34"/>
  <c r="F213" i="34"/>
  <c r="F212" i="34"/>
  <c r="F211" i="34"/>
  <c r="F210" i="34"/>
  <c r="F209" i="34"/>
  <c r="F208" i="34"/>
  <c r="F207" i="34"/>
  <c r="F206" i="34"/>
  <c r="F205" i="34"/>
  <c r="F204" i="34"/>
  <c r="F203" i="34"/>
  <c r="F202" i="34"/>
  <c r="F201" i="34"/>
  <c r="F200" i="34"/>
  <c r="F199" i="34"/>
  <c r="F198" i="34"/>
  <c r="F197" i="34"/>
  <c r="F196" i="34"/>
  <c r="F195" i="34"/>
  <c r="F194" i="34"/>
  <c r="F193" i="34"/>
  <c r="F192" i="34"/>
  <c r="F191" i="34"/>
  <c r="F190" i="34"/>
  <c r="F189" i="34"/>
  <c r="F188" i="34"/>
  <c r="F187" i="34"/>
  <c r="F186" i="34"/>
  <c r="F185" i="34"/>
  <c r="F184" i="34"/>
  <c r="F183" i="34"/>
  <c r="F182" i="34"/>
  <c r="F181" i="34"/>
  <c r="F180" i="34"/>
  <c r="F179" i="34"/>
  <c r="F178" i="34"/>
  <c r="F177" i="34"/>
  <c r="F176" i="34"/>
  <c r="F175" i="34"/>
  <c r="F174" i="34"/>
  <c r="F173" i="34"/>
  <c r="F172" i="34"/>
  <c r="F171" i="34"/>
  <c r="F170" i="34"/>
  <c r="F169" i="34"/>
  <c r="F168" i="34"/>
  <c r="F167" i="34"/>
  <c r="F166" i="34"/>
  <c r="F165" i="34"/>
  <c r="F164" i="34"/>
  <c r="F163" i="34"/>
  <c r="F162" i="34"/>
  <c r="F161" i="34"/>
  <c r="F160" i="34"/>
  <c r="F159" i="34"/>
  <c r="F158" i="34"/>
  <c r="F157" i="34"/>
  <c r="F156" i="34"/>
  <c r="F155" i="34"/>
  <c r="F154" i="34"/>
  <c r="F153" i="34"/>
  <c r="F152" i="34"/>
  <c r="F151" i="34"/>
  <c r="F150" i="34"/>
  <c r="F149" i="34"/>
  <c r="F148" i="34"/>
  <c r="F147" i="34"/>
  <c r="F146" i="34"/>
  <c r="F145" i="34"/>
  <c r="F144" i="34"/>
  <c r="F143" i="34"/>
  <c r="F142" i="34"/>
  <c r="F141" i="34"/>
  <c r="D140" i="34"/>
  <c r="F140" i="34" s="1"/>
  <c r="D139" i="34"/>
  <c r="F139" i="34" s="1"/>
  <c r="D138" i="34"/>
  <c r="F138" i="34" s="1"/>
  <c r="D135" i="34"/>
  <c r="F135" i="34" s="1"/>
  <c r="F134" i="34"/>
  <c r="F133" i="34"/>
  <c r="F132" i="34"/>
  <c r="F131" i="34"/>
  <c r="F130" i="34"/>
  <c r="F129" i="34"/>
  <c r="F128" i="34"/>
  <c r="F127" i="34"/>
  <c r="F126" i="34"/>
  <c r="F125" i="34"/>
  <c r="F124" i="34"/>
  <c r="F123" i="34"/>
  <c r="F122" i="34"/>
  <c r="F121" i="34"/>
  <c r="F120" i="34"/>
  <c r="F119" i="34"/>
  <c r="F118" i="34"/>
  <c r="F117" i="34"/>
  <c r="F116" i="34"/>
  <c r="F115" i="34"/>
  <c r="F114" i="34"/>
  <c r="F113" i="34"/>
  <c r="F112" i="34"/>
  <c r="F111" i="34"/>
  <c r="F110" i="34"/>
  <c r="F109" i="34"/>
  <c r="F108" i="34"/>
  <c r="F107" i="34"/>
  <c r="F106" i="34"/>
  <c r="F105" i="34"/>
  <c r="F104" i="34"/>
  <c r="F103" i="34"/>
  <c r="F102" i="34"/>
  <c r="F101" i="34"/>
  <c r="F100" i="34"/>
  <c r="F99" i="34"/>
  <c r="F98" i="34"/>
  <c r="F97" i="34"/>
  <c r="F96" i="34"/>
  <c r="F95" i="34"/>
  <c r="F94" i="34"/>
  <c r="F93" i="34"/>
  <c r="F92" i="34"/>
  <c r="F91" i="34"/>
  <c r="F90" i="34"/>
  <c r="F89" i="34"/>
  <c r="F88" i="34"/>
  <c r="F87" i="34"/>
  <c r="F86" i="34"/>
  <c r="F85" i="34"/>
  <c r="F84" i="34"/>
  <c r="F83" i="34"/>
  <c r="F82" i="34"/>
  <c r="F81" i="34"/>
  <c r="F80" i="34"/>
  <c r="F79" i="34"/>
  <c r="F78" i="34"/>
  <c r="F77" i="34"/>
  <c r="F76" i="34"/>
  <c r="F75" i="34"/>
  <c r="F74" i="34"/>
  <c r="F73" i="34"/>
  <c r="F72" i="34"/>
  <c r="F71" i="34"/>
  <c r="F70" i="34"/>
  <c r="F69" i="34"/>
  <c r="F68" i="34"/>
  <c r="F67" i="34"/>
  <c r="F66" i="34"/>
  <c r="F65" i="34"/>
  <c r="F64" i="34"/>
  <c r="F63" i="34"/>
  <c r="F62" i="34"/>
  <c r="F61" i="34"/>
  <c r="F60" i="34"/>
  <c r="F59" i="34"/>
  <c r="F58" i="34"/>
  <c r="F57" i="34"/>
  <c r="F56" i="34"/>
  <c r="F55" i="34"/>
  <c r="F54" i="34"/>
  <c r="F53" i="34"/>
  <c r="F52" i="34"/>
  <c r="F51" i="34"/>
  <c r="F50" i="34"/>
  <c r="F49" i="34"/>
  <c r="F48" i="34"/>
  <c r="F47" i="34"/>
  <c r="F46" i="34"/>
  <c r="F45" i="34"/>
  <c r="F44" i="34"/>
  <c r="F43" i="34"/>
  <c r="F42" i="34"/>
  <c r="F41" i="34"/>
  <c r="F40" i="34"/>
  <c r="F39" i="34"/>
  <c r="F38" i="34"/>
  <c r="F37" i="34"/>
  <c r="F36" i="34"/>
  <c r="F35" i="34"/>
  <c r="F34" i="34"/>
  <c r="F33" i="34"/>
  <c r="F32" i="34"/>
  <c r="F31" i="34"/>
  <c r="F30" i="34"/>
  <c r="F29" i="34"/>
  <c r="F28" i="34"/>
  <c r="F27" i="34"/>
  <c r="F26" i="34"/>
  <c r="F25" i="34"/>
  <c r="F24" i="34"/>
  <c r="F23" i="34"/>
  <c r="F22" i="34"/>
  <c r="F21" i="34"/>
  <c r="F20" i="34"/>
  <c r="F19" i="34"/>
  <c r="F18" i="34"/>
  <c r="F17" i="34"/>
  <c r="F16" i="34"/>
  <c r="F15" i="34"/>
  <c r="F14" i="34"/>
  <c r="F13" i="34"/>
  <c r="F12" i="34"/>
  <c r="F11" i="34"/>
  <c r="F10" i="34"/>
  <c r="F9" i="34"/>
  <c r="D8" i="34"/>
  <c r="F8" i="34" s="1"/>
  <c r="D7" i="34"/>
  <c r="F7" i="34" s="1"/>
  <c r="D6" i="34"/>
  <c r="F6" i="34" s="1"/>
  <c r="F1" i="34"/>
  <c r="D267" i="23"/>
  <c r="F266" i="23"/>
  <c r="F265" i="23"/>
  <c r="F264" i="23"/>
  <c r="F263" i="23"/>
  <c r="F262" i="23"/>
  <c r="F261" i="23"/>
  <c r="F260" i="23"/>
  <c r="F259" i="23"/>
  <c r="F258" i="23"/>
  <c r="F257" i="23"/>
  <c r="F256" i="23"/>
  <c r="F255" i="23"/>
  <c r="F254" i="23"/>
  <c r="F253" i="23"/>
  <c r="F252" i="23"/>
  <c r="F251" i="23"/>
  <c r="F250" i="23"/>
  <c r="F249" i="23"/>
  <c r="F248" i="23"/>
  <c r="F247" i="23"/>
  <c r="F246" i="23"/>
  <c r="F245" i="23"/>
  <c r="F244" i="23"/>
  <c r="F243" i="23"/>
  <c r="F242" i="23"/>
  <c r="F241" i="23"/>
  <c r="F240" i="23"/>
  <c r="F239" i="23"/>
  <c r="F238" i="23"/>
  <c r="F237" i="23"/>
  <c r="F236" i="23"/>
  <c r="F235" i="23"/>
  <c r="F234" i="23"/>
  <c r="F233" i="23"/>
  <c r="F232" i="23"/>
  <c r="F231" i="23"/>
  <c r="F230" i="23"/>
  <c r="F229" i="23"/>
  <c r="F228" i="23"/>
  <c r="F227" i="23"/>
  <c r="F226" i="23"/>
  <c r="F225" i="23"/>
  <c r="F224" i="23"/>
  <c r="F223" i="23"/>
  <c r="F222" i="23"/>
  <c r="F221" i="23"/>
  <c r="F220" i="23"/>
  <c r="F219" i="23"/>
  <c r="F218" i="23"/>
  <c r="F217" i="23"/>
  <c r="F216" i="23"/>
  <c r="F215" i="23"/>
  <c r="F214" i="23"/>
  <c r="F213" i="23"/>
  <c r="F212" i="23"/>
  <c r="F211" i="23"/>
  <c r="F210" i="23"/>
  <c r="F209" i="23"/>
  <c r="F208" i="23"/>
  <c r="F207" i="23"/>
  <c r="F206" i="23"/>
  <c r="F205" i="23"/>
  <c r="F204" i="23"/>
  <c r="F203" i="23"/>
  <c r="F202" i="23"/>
  <c r="F201" i="23"/>
  <c r="F200" i="23"/>
  <c r="F199" i="23"/>
  <c r="F198" i="23"/>
  <c r="F197" i="23"/>
  <c r="F196" i="23"/>
  <c r="F195" i="23"/>
  <c r="F194" i="23"/>
  <c r="F193" i="23"/>
  <c r="F192" i="23"/>
  <c r="F191" i="23"/>
  <c r="F190" i="23"/>
  <c r="F189" i="23"/>
  <c r="F188" i="23"/>
  <c r="F187" i="23"/>
  <c r="F186" i="23"/>
  <c r="F185" i="23"/>
  <c r="F184" i="23"/>
  <c r="F183" i="23"/>
  <c r="F182" i="23"/>
  <c r="F181" i="23"/>
  <c r="F180" i="23"/>
  <c r="F179" i="23"/>
  <c r="F178" i="23"/>
  <c r="F177" i="23"/>
  <c r="F176" i="23"/>
  <c r="F175" i="23"/>
  <c r="F174" i="23"/>
  <c r="F173" i="23"/>
  <c r="F172" i="23"/>
  <c r="F171" i="23"/>
  <c r="F170" i="23"/>
  <c r="F169" i="23"/>
  <c r="F168" i="23"/>
  <c r="F167" i="23"/>
  <c r="F166" i="23"/>
  <c r="F165" i="23"/>
  <c r="F164" i="23"/>
  <c r="F163" i="23"/>
  <c r="F162" i="23"/>
  <c r="F161" i="23"/>
  <c r="F160" i="23"/>
  <c r="F159" i="23"/>
  <c r="F158" i="23"/>
  <c r="F157" i="23"/>
  <c r="F156" i="23"/>
  <c r="F155" i="23"/>
  <c r="F154" i="23"/>
  <c r="F153" i="23"/>
  <c r="F152" i="23"/>
  <c r="F151" i="23"/>
  <c r="F150" i="23"/>
  <c r="F149" i="23"/>
  <c r="F148" i="23"/>
  <c r="F147" i="23"/>
  <c r="F146" i="23"/>
  <c r="F145" i="23"/>
  <c r="F144" i="23"/>
  <c r="F143" i="23"/>
  <c r="F142" i="23"/>
  <c r="F141" i="23"/>
  <c r="D140" i="23"/>
  <c r="F140" i="23" s="1"/>
  <c r="D139" i="23"/>
  <c r="F139" i="23" s="1"/>
  <c r="D138" i="23"/>
  <c r="D135" i="23"/>
  <c r="F132" i="23"/>
  <c r="F131" i="23"/>
  <c r="F130" i="23"/>
  <c r="F129" i="23"/>
  <c r="F128" i="23"/>
  <c r="F127" i="23"/>
  <c r="F126" i="23"/>
  <c r="F125" i="23"/>
  <c r="F124" i="23"/>
  <c r="F123" i="23"/>
  <c r="F122" i="23"/>
  <c r="F121" i="23"/>
  <c r="F120" i="23"/>
  <c r="F119" i="23"/>
  <c r="F118" i="23"/>
  <c r="F117" i="23"/>
  <c r="F116" i="23"/>
  <c r="F115" i="23"/>
  <c r="F114" i="23"/>
  <c r="F113" i="23"/>
  <c r="F112" i="23"/>
  <c r="F111" i="23"/>
  <c r="F110" i="23"/>
  <c r="F109" i="23"/>
  <c r="F108" i="23"/>
  <c r="F107" i="23"/>
  <c r="F106" i="23"/>
  <c r="F105" i="23"/>
  <c r="F104" i="23"/>
  <c r="F103" i="23"/>
  <c r="F102" i="23"/>
  <c r="F101" i="23"/>
  <c r="F100" i="23"/>
  <c r="F99" i="23"/>
  <c r="F98" i="23"/>
  <c r="F97" i="23"/>
  <c r="F96" i="23"/>
  <c r="F95" i="23"/>
  <c r="F94" i="23"/>
  <c r="F93" i="23"/>
  <c r="F92" i="23"/>
  <c r="F91" i="23"/>
  <c r="F90" i="23"/>
  <c r="F89" i="23"/>
  <c r="F88" i="23"/>
  <c r="F87" i="23"/>
  <c r="F86" i="23"/>
  <c r="F85" i="23"/>
  <c r="F84" i="23"/>
  <c r="F83" i="23"/>
  <c r="F82" i="23"/>
  <c r="F81" i="23"/>
  <c r="F80" i="23"/>
  <c r="F79" i="23"/>
  <c r="F78" i="23"/>
  <c r="F77" i="23"/>
  <c r="F76" i="23"/>
  <c r="F75" i="23"/>
  <c r="F74" i="23"/>
  <c r="F73" i="23"/>
  <c r="F72" i="23"/>
  <c r="F71" i="23"/>
  <c r="F70" i="23"/>
  <c r="F69" i="23"/>
  <c r="F68" i="23"/>
  <c r="F67" i="23"/>
  <c r="F66" i="23"/>
  <c r="F65" i="23"/>
  <c r="F64" i="23"/>
  <c r="F63" i="23"/>
  <c r="F62" i="23"/>
  <c r="F61" i="23"/>
  <c r="F60" i="23"/>
  <c r="F59" i="23"/>
  <c r="F58" i="23"/>
  <c r="F57" i="23"/>
  <c r="F56" i="23"/>
  <c r="F55" i="23"/>
  <c r="F54" i="23"/>
  <c r="F53" i="23"/>
  <c r="F52" i="23"/>
  <c r="F51" i="23"/>
  <c r="F50" i="23"/>
  <c r="F49" i="23"/>
  <c r="F48" i="23"/>
  <c r="F47" i="23"/>
  <c r="F46" i="23"/>
  <c r="F45" i="23"/>
  <c r="F44" i="23"/>
  <c r="F43" i="23"/>
  <c r="F42" i="23"/>
  <c r="F41" i="23"/>
  <c r="F40" i="23"/>
  <c r="F39" i="23"/>
  <c r="F38" i="23"/>
  <c r="F37" i="23"/>
  <c r="F36"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F9" i="23"/>
  <c r="D8" i="23"/>
  <c r="F8" i="23" s="1"/>
  <c r="D7" i="23"/>
  <c r="F7" i="23" s="1"/>
  <c r="D6" i="23"/>
  <c r="F140" i="19"/>
  <c r="F141" i="19"/>
  <c r="F142" i="19"/>
  <c r="F143" i="19"/>
  <c r="F144" i="19"/>
  <c r="F145" i="19"/>
  <c r="F146" i="19"/>
  <c r="F147" i="19"/>
  <c r="F148" i="19"/>
  <c r="F149" i="19"/>
  <c r="F150" i="19"/>
  <c r="F151" i="19"/>
  <c r="F152" i="19"/>
  <c r="F153" i="19"/>
  <c r="F154" i="19"/>
  <c r="F155" i="19"/>
  <c r="F156" i="19"/>
  <c r="F157" i="19"/>
  <c r="F158" i="19"/>
  <c r="F159" i="19"/>
  <c r="F160" i="19"/>
  <c r="F161" i="19"/>
  <c r="F162" i="19"/>
  <c r="F163" i="19"/>
  <c r="F164" i="19"/>
  <c r="F165" i="19"/>
  <c r="F166" i="19"/>
  <c r="F167" i="19"/>
  <c r="F168" i="19"/>
  <c r="F169" i="19"/>
  <c r="F170" i="19"/>
  <c r="F171" i="19"/>
  <c r="F172" i="19"/>
  <c r="F173" i="19"/>
  <c r="F174" i="19"/>
  <c r="F175" i="19"/>
  <c r="F176" i="19"/>
  <c r="F177" i="19"/>
  <c r="F178" i="19"/>
  <c r="F179" i="19"/>
  <c r="F180" i="19"/>
  <c r="F181" i="19"/>
  <c r="F182" i="19"/>
  <c r="F183" i="19"/>
  <c r="F184" i="19"/>
  <c r="F185" i="19"/>
  <c r="F186" i="19"/>
  <c r="F187" i="19"/>
  <c r="F188" i="19"/>
  <c r="F189" i="19"/>
  <c r="F190" i="19"/>
  <c r="F191" i="19"/>
  <c r="F192" i="19"/>
  <c r="F193" i="19"/>
  <c r="F194" i="19"/>
  <c r="F195" i="19"/>
  <c r="F196" i="19"/>
  <c r="F197" i="19"/>
  <c r="F198" i="19"/>
  <c r="F199" i="19"/>
  <c r="F200" i="19"/>
  <c r="F201" i="19"/>
  <c r="F202" i="19"/>
  <c r="F203" i="19"/>
  <c r="F204" i="19"/>
  <c r="F205" i="19"/>
  <c r="F206" i="19"/>
  <c r="F207" i="19"/>
  <c r="F208" i="19"/>
  <c r="F209" i="19"/>
  <c r="F210" i="19"/>
  <c r="F211" i="19"/>
  <c r="F212" i="19"/>
  <c r="F213" i="19"/>
  <c r="F214" i="19"/>
  <c r="F215" i="19"/>
  <c r="F216" i="19"/>
  <c r="F217" i="19"/>
  <c r="F218" i="19"/>
  <c r="F219" i="19"/>
  <c r="F220" i="19"/>
  <c r="F221" i="19"/>
  <c r="F222" i="19"/>
  <c r="F223" i="19"/>
  <c r="F224" i="19"/>
  <c r="F225" i="19"/>
  <c r="F226" i="19"/>
  <c r="F227" i="19"/>
  <c r="F228" i="19"/>
  <c r="F229" i="19"/>
  <c r="F230" i="19"/>
  <c r="F231" i="19"/>
  <c r="F232" i="19"/>
  <c r="F233" i="19"/>
  <c r="F234" i="19"/>
  <c r="F235" i="19"/>
  <c r="F236" i="19"/>
  <c r="F237" i="19"/>
  <c r="F238" i="19"/>
  <c r="F239" i="19"/>
  <c r="F240" i="19"/>
  <c r="F241" i="19"/>
  <c r="F242" i="19"/>
  <c r="F243" i="19"/>
  <c r="F244" i="19"/>
  <c r="F245" i="19"/>
  <c r="F246" i="19"/>
  <c r="F247" i="19"/>
  <c r="F248" i="19"/>
  <c r="F249" i="19"/>
  <c r="F250" i="19"/>
  <c r="F251" i="19"/>
  <c r="F252" i="19"/>
  <c r="F253" i="19"/>
  <c r="F254" i="19"/>
  <c r="F255" i="19"/>
  <c r="F256" i="19"/>
  <c r="F257" i="19"/>
  <c r="F258" i="19"/>
  <c r="F259" i="19"/>
  <c r="F260" i="19"/>
  <c r="F261" i="19"/>
  <c r="F262" i="19"/>
  <c r="F263" i="19"/>
  <c r="F264" i="19"/>
  <c r="F265" i="19"/>
  <c r="D266" i="19"/>
  <c r="D138" i="19"/>
  <c r="F138" i="19" s="1"/>
  <c r="D139" i="19"/>
  <c r="F139" i="19" s="1"/>
  <c r="D137" i="19"/>
  <c r="D134" i="19"/>
  <c r="F132" i="19"/>
  <c r="F131" i="19"/>
  <c r="F130" i="19"/>
  <c r="F129" i="19"/>
  <c r="F128" i="19"/>
  <c r="F127" i="19"/>
  <c r="F126" i="19"/>
  <c r="F125" i="19"/>
  <c r="F124" i="19"/>
  <c r="F123" i="19"/>
  <c r="F122" i="19"/>
  <c r="F121" i="19"/>
  <c r="F120" i="19"/>
  <c r="F119" i="19"/>
  <c r="F118" i="19"/>
  <c r="F117" i="19"/>
  <c r="F116" i="19"/>
  <c r="F115" i="19"/>
  <c r="F114" i="19"/>
  <c r="F113" i="19"/>
  <c r="F112" i="19"/>
  <c r="F111" i="19"/>
  <c r="F110" i="19"/>
  <c r="F109" i="19"/>
  <c r="F108" i="19"/>
  <c r="F107" i="19"/>
  <c r="F106" i="19"/>
  <c r="F105" i="19"/>
  <c r="F104" i="19"/>
  <c r="F103" i="19"/>
  <c r="F102" i="19"/>
  <c r="F101" i="19"/>
  <c r="F100" i="19"/>
  <c r="F99" i="19"/>
  <c r="F98" i="19"/>
  <c r="F97" i="19"/>
  <c r="F96" i="19"/>
  <c r="F95" i="19"/>
  <c r="F94" i="19"/>
  <c r="F93" i="19"/>
  <c r="F92" i="19"/>
  <c r="F91" i="19"/>
  <c r="F90" i="19"/>
  <c r="F89" i="19"/>
  <c r="F88" i="19"/>
  <c r="F87" i="19"/>
  <c r="F86" i="19"/>
  <c r="F85" i="19"/>
  <c r="F84" i="19"/>
  <c r="F83" i="19"/>
  <c r="F82" i="19"/>
  <c r="F81" i="19"/>
  <c r="F80" i="19"/>
  <c r="F79" i="19"/>
  <c r="F78" i="19"/>
  <c r="F77" i="19"/>
  <c r="F76" i="19"/>
  <c r="F75" i="19"/>
  <c r="F74" i="19"/>
  <c r="F73" i="19"/>
  <c r="F72" i="19"/>
  <c r="F71" i="19"/>
  <c r="F70" i="19"/>
  <c r="F69" i="19"/>
  <c r="F68" i="19"/>
  <c r="F67" i="19"/>
  <c r="F66" i="19"/>
  <c r="F65" i="19"/>
  <c r="F64" i="19"/>
  <c r="F63" i="19"/>
  <c r="F62" i="19"/>
  <c r="F61" i="19"/>
  <c r="F60" i="19"/>
  <c r="F59" i="19"/>
  <c r="F58" i="19"/>
  <c r="F57" i="19"/>
  <c r="F56" i="19"/>
  <c r="F55" i="19"/>
  <c r="F54" i="19"/>
  <c r="F53" i="19"/>
  <c r="F52" i="19"/>
  <c r="F51" i="19"/>
  <c r="F50" i="19"/>
  <c r="F49" i="19"/>
  <c r="F48" i="19"/>
  <c r="F47" i="19"/>
  <c r="F46" i="19"/>
  <c r="F45" i="19"/>
  <c r="F44" i="19"/>
  <c r="F43" i="19"/>
  <c r="F42" i="19"/>
  <c r="F41" i="19"/>
  <c r="F40" i="19"/>
  <c r="F39" i="19"/>
  <c r="F38" i="19"/>
  <c r="F37"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D7" i="19"/>
  <c r="F7" i="19" s="1"/>
  <c r="D6" i="19"/>
  <c r="F6" i="19" s="1"/>
  <c r="D5" i="19"/>
  <c r="A275" i="23"/>
  <c r="A272" i="23"/>
  <c r="C270" i="23"/>
  <c r="F265" i="22"/>
  <c r="F264" i="22"/>
  <c r="F263" i="22"/>
  <c r="F262" i="22"/>
  <c r="F261" i="22"/>
  <c r="F260" i="22"/>
  <c r="F259" i="22"/>
  <c r="F258" i="22"/>
  <c r="F257" i="22"/>
  <c r="F256" i="22"/>
  <c r="F255" i="22"/>
  <c r="F254" i="22"/>
  <c r="F253" i="22"/>
  <c r="F252" i="22"/>
  <c r="F251" i="22"/>
  <c r="F250" i="22"/>
  <c r="F249" i="22"/>
  <c r="F248" i="22"/>
  <c r="F247" i="22"/>
  <c r="F246" i="22"/>
  <c r="F245" i="22"/>
  <c r="F244" i="22"/>
  <c r="F243" i="22"/>
  <c r="F242" i="22"/>
  <c r="F241" i="22"/>
  <c r="F240" i="22"/>
  <c r="F239" i="22"/>
  <c r="F238" i="22"/>
  <c r="F237" i="22"/>
  <c r="F236" i="22"/>
  <c r="F235" i="22"/>
  <c r="F234" i="22"/>
  <c r="F233" i="22"/>
  <c r="F232" i="22"/>
  <c r="F231" i="22"/>
  <c r="F230" i="22"/>
  <c r="F229" i="22"/>
  <c r="F228" i="22"/>
  <c r="F227" i="22"/>
  <c r="F226" i="22"/>
  <c r="F225" i="22"/>
  <c r="F224" i="22"/>
  <c r="F223" i="22"/>
  <c r="F222" i="22"/>
  <c r="F221" i="22"/>
  <c r="F220" i="22"/>
  <c r="F219" i="22"/>
  <c r="F218" i="22"/>
  <c r="F217" i="22"/>
  <c r="F216" i="22"/>
  <c r="F215" i="22"/>
  <c r="F214" i="22"/>
  <c r="F213" i="22"/>
  <c r="F212" i="22"/>
  <c r="F211" i="22"/>
  <c r="F210" i="22"/>
  <c r="F209" i="22"/>
  <c r="F208" i="22"/>
  <c r="F207" i="22"/>
  <c r="F206" i="22"/>
  <c r="F205" i="22"/>
  <c r="F204" i="22"/>
  <c r="F203" i="22"/>
  <c r="F202" i="22"/>
  <c r="F201" i="22"/>
  <c r="F200" i="22"/>
  <c r="F199" i="22"/>
  <c r="F198" i="22"/>
  <c r="F197" i="22"/>
  <c r="F196" i="22"/>
  <c r="F195" i="22"/>
  <c r="F194" i="22"/>
  <c r="F193" i="22"/>
  <c r="F192" i="22"/>
  <c r="F191" i="22"/>
  <c r="F190" i="22"/>
  <c r="F189" i="22"/>
  <c r="F188" i="22"/>
  <c r="F187" i="22"/>
  <c r="F186" i="22"/>
  <c r="F185" i="22"/>
  <c r="F184" i="22"/>
  <c r="F183" i="22"/>
  <c r="F182" i="22"/>
  <c r="F181" i="22"/>
  <c r="F180" i="22"/>
  <c r="F179" i="22"/>
  <c r="F178" i="22"/>
  <c r="F177" i="22"/>
  <c r="F176" i="22"/>
  <c r="F175" i="22"/>
  <c r="F174" i="22"/>
  <c r="F173" i="22"/>
  <c r="F172" i="22"/>
  <c r="F171" i="22"/>
  <c r="F170" i="22"/>
  <c r="F169" i="22"/>
  <c r="F168" i="22"/>
  <c r="F167" i="22"/>
  <c r="F166" i="22"/>
  <c r="F165" i="22"/>
  <c r="F164" i="22"/>
  <c r="F163" i="22"/>
  <c r="F162" i="22"/>
  <c r="F161" i="22"/>
  <c r="F160" i="22"/>
  <c r="F159" i="22"/>
  <c r="F158" i="22"/>
  <c r="F157" i="22"/>
  <c r="F156" i="22"/>
  <c r="F155" i="22"/>
  <c r="F154" i="22"/>
  <c r="F153" i="22"/>
  <c r="F152" i="22"/>
  <c r="F151" i="22"/>
  <c r="F150" i="22"/>
  <c r="F149" i="22"/>
  <c r="F148" i="22"/>
  <c r="F147" i="22"/>
  <c r="F146" i="22"/>
  <c r="F145" i="22"/>
  <c r="F144" i="22"/>
  <c r="F143" i="22"/>
  <c r="F142" i="22"/>
  <c r="F141" i="22"/>
  <c r="F140" i="22"/>
  <c r="F139" i="22"/>
  <c r="F138" i="22"/>
  <c r="F69" i="22"/>
  <c r="F68" i="22"/>
  <c r="F67" i="22"/>
  <c r="F66" i="22"/>
  <c r="F65" i="22"/>
  <c r="F64" i="22"/>
  <c r="F63" i="22"/>
  <c r="F62" i="22"/>
  <c r="F61" i="22"/>
  <c r="F60" i="22"/>
  <c r="F59" i="22"/>
  <c r="F58" i="22"/>
  <c r="F57" i="22"/>
  <c r="F56" i="22"/>
  <c r="F55" i="22"/>
  <c r="F54" i="22"/>
  <c r="F53" i="22"/>
  <c r="F52" i="22"/>
  <c r="F51" i="22"/>
  <c r="F50" i="22"/>
  <c r="F49" i="22"/>
  <c r="F48" i="22"/>
  <c r="F47" i="22"/>
  <c r="F46" i="22"/>
  <c r="F45" i="22"/>
  <c r="F44" i="22"/>
  <c r="F43" i="22"/>
  <c r="F42" i="22"/>
  <c r="F41" i="22"/>
  <c r="F40" i="22"/>
  <c r="F39" i="22"/>
  <c r="F38" i="22"/>
  <c r="F37" i="22"/>
  <c r="F36" i="22"/>
  <c r="F35" i="22"/>
  <c r="F34" i="22"/>
  <c r="F33" i="22"/>
  <c r="F32" i="22"/>
  <c r="F31" i="22"/>
  <c r="F30" i="22"/>
  <c r="F29" i="22"/>
  <c r="F28" i="22"/>
  <c r="F27" i="22"/>
  <c r="F26" i="22"/>
  <c r="F25" i="22"/>
  <c r="F24" i="22"/>
  <c r="F23" i="22"/>
  <c r="F22" i="22"/>
  <c r="F21" i="22"/>
  <c r="F20" i="22"/>
  <c r="F19" i="22"/>
  <c r="F18" i="22"/>
  <c r="F17" i="22"/>
  <c r="F16" i="22"/>
  <c r="F15" i="22"/>
  <c r="F14" i="22"/>
  <c r="F13" i="22"/>
  <c r="F12" i="22"/>
  <c r="F11" i="22"/>
  <c r="F10" i="22"/>
  <c r="F9" i="22"/>
  <c r="F8" i="22"/>
  <c r="F7" i="22"/>
  <c r="F6" i="22"/>
  <c r="F101" i="22"/>
  <c r="F100" i="22"/>
  <c r="F99" i="22"/>
  <c r="F98" i="22"/>
  <c r="F97" i="22"/>
  <c r="F96" i="22"/>
  <c r="F95" i="22"/>
  <c r="F94" i="22"/>
  <c r="F93" i="22"/>
  <c r="F92" i="22"/>
  <c r="F91" i="22"/>
  <c r="F90" i="22"/>
  <c r="F89" i="22"/>
  <c r="F88" i="22"/>
  <c r="F87" i="22"/>
  <c r="F86" i="22"/>
  <c r="F85" i="22"/>
  <c r="F84" i="22"/>
  <c r="F83" i="22"/>
  <c r="F82" i="22"/>
  <c r="F81" i="22"/>
  <c r="F80" i="22"/>
  <c r="F79" i="22"/>
  <c r="F78" i="22"/>
  <c r="F77" i="22"/>
  <c r="F76" i="22"/>
  <c r="F75" i="22"/>
  <c r="F74" i="22"/>
  <c r="F73" i="22"/>
  <c r="F72" i="22"/>
  <c r="F71" i="22"/>
  <c r="F70" i="22"/>
  <c r="F117" i="22"/>
  <c r="F116" i="22"/>
  <c r="F115" i="22"/>
  <c r="F114" i="22"/>
  <c r="F113" i="22"/>
  <c r="F112" i="22"/>
  <c r="F111" i="22"/>
  <c r="F110" i="22"/>
  <c r="F109" i="22"/>
  <c r="F108" i="22"/>
  <c r="F107" i="22"/>
  <c r="F106" i="22"/>
  <c r="F105" i="22"/>
  <c r="F104" i="22"/>
  <c r="F103" i="22"/>
  <c r="F102" i="22"/>
  <c r="F125" i="22"/>
  <c r="F124" i="22"/>
  <c r="F123" i="22"/>
  <c r="F122" i="22"/>
  <c r="F121" i="22"/>
  <c r="F120" i="22"/>
  <c r="F119" i="22"/>
  <c r="F118" i="22"/>
  <c r="F129" i="22"/>
  <c r="F128" i="22"/>
  <c r="F127" i="22"/>
  <c r="F126" i="22"/>
  <c r="F131" i="22"/>
  <c r="F130" i="22"/>
  <c r="G265" i="21"/>
  <c r="G264" i="21"/>
  <c r="G263" i="21"/>
  <c r="G262" i="21"/>
  <c r="G261" i="21"/>
  <c r="G260" i="21"/>
  <c r="G259" i="21"/>
  <c r="G258" i="21"/>
  <c r="G257" i="21"/>
  <c r="G256" i="21"/>
  <c r="G255" i="21"/>
  <c r="G254" i="21"/>
  <c r="G253" i="21"/>
  <c r="G252" i="21"/>
  <c r="G251" i="21"/>
  <c r="G250" i="21"/>
  <c r="G249" i="21"/>
  <c r="G248" i="21"/>
  <c r="G247" i="21"/>
  <c r="G246" i="21"/>
  <c r="G245" i="21"/>
  <c r="G244" i="21"/>
  <c r="G243" i="21"/>
  <c r="G242" i="21"/>
  <c r="G241" i="21"/>
  <c r="G240" i="21"/>
  <c r="G239" i="21"/>
  <c r="G238" i="21"/>
  <c r="G237" i="21"/>
  <c r="G236" i="21"/>
  <c r="G235" i="21"/>
  <c r="G234" i="21"/>
  <c r="G233" i="21"/>
  <c r="G232" i="21"/>
  <c r="G231" i="21"/>
  <c r="G230" i="21"/>
  <c r="G229" i="21"/>
  <c r="G228" i="21"/>
  <c r="G227" i="21"/>
  <c r="G226" i="21"/>
  <c r="G225" i="21"/>
  <c r="G224" i="21"/>
  <c r="G223" i="21"/>
  <c r="G222" i="21"/>
  <c r="G221" i="21"/>
  <c r="G220" i="21"/>
  <c r="G219" i="21"/>
  <c r="G218" i="21"/>
  <c r="G217" i="21"/>
  <c r="G216" i="21"/>
  <c r="G215" i="21"/>
  <c r="G214" i="21"/>
  <c r="G213" i="21"/>
  <c r="G212" i="21"/>
  <c r="G211" i="21"/>
  <c r="G210" i="21"/>
  <c r="G209" i="21"/>
  <c r="G208" i="21"/>
  <c r="G207" i="21"/>
  <c r="G206" i="21"/>
  <c r="G205" i="21"/>
  <c r="G204" i="21"/>
  <c r="G203" i="21"/>
  <c r="G202" i="21"/>
  <c r="G201" i="21"/>
  <c r="G200" i="21"/>
  <c r="G199" i="21"/>
  <c r="G198" i="21"/>
  <c r="G197" i="21"/>
  <c r="G196" i="21"/>
  <c r="G195" i="21"/>
  <c r="G194" i="21"/>
  <c r="G193" i="21"/>
  <c r="G192" i="21"/>
  <c r="G191" i="21"/>
  <c r="G190" i="21"/>
  <c r="G189" i="21"/>
  <c r="G188" i="21"/>
  <c r="G187" i="21"/>
  <c r="G186" i="21"/>
  <c r="G185" i="21"/>
  <c r="G184" i="21"/>
  <c r="G183" i="21"/>
  <c r="G182" i="21"/>
  <c r="G181" i="21"/>
  <c r="G180" i="21"/>
  <c r="G179" i="21"/>
  <c r="G178" i="21"/>
  <c r="G177" i="21"/>
  <c r="G176" i="21"/>
  <c r="G175" i="21"/>
  <c r="G174" i="21"/>
  <c r="G173" i="21"/>
  <c r="G172" i="21"/>
  <c r="G171" i="21"/>
  <c r="G170" i="21"/>
  <c r="G169" i="21"/>
  <c r="G168" i="21"/>
  <c r="G167" i="21"/>
  <c r="G166" i="21"/>
  <c r="G165" i="21"/>
  <c r="G164" i="21"/>
  <c r="G163" i="21"/>
  <c r="G162" i="21"/>
  <c r="G161" i="21"/>
  <c r="G160" i="21"/>
  <c r="G159" i="21"/>
  <c r="G158" i="21"/>
  <c r="G157" i="21"/>
  <c r="G156" i="21"/>
  <c r="G155" i="21"/>
  <c r="G154" i="21"/>
  <c r="G153" i="21"/>
  <c r="G152" i="21"/>
  <c r="G151" i="21"/>
  <c r="G150" i="21"/>
  <c r="G149" i="21"/>
  <c r="G148" i="21"/>
  <c r="G147" i="21"/>
  <c r="G146" i="21"/>
  <c r="G145" i="21"/>
  <c r="G144" i="21"/>
  <c r="G143" i="21"/>
  <c r="G142" i="21"/>
  <c r="G141" i="21"/>
  <c r="G140" i="21"/>
  <c r="C139" i="21"/>
  <c r="G139" i="21" s="1"/>
  <c r="C138" i="21"/>
  <c r="G138" i="21" s="1"/>
  <c r="G133" i="21"/>
  <c r="G132" i="21"/>
  <c r="G131" i="21"/>
  <c r="G130" i="21"/>
  <c r="G129" i="21"/>
  <c r="G128" i="21"/>
  <c r="G127" i="21"/>
  <c r="G126" i="21"/>
  <c r="G125" i="21"/>
  <c r="G124" i="21"/>
  <c r="G123" i="21"/>
  <c r="G122" i="21"/>
  <c r="G121" i="21"/>
  <c r="G120" i="21"/>
  <c r="G119" i="21"/>
  <c r="G118" i="21"/>
  <c r="G117" i="21"/>
  <c r="G116" i="21"/>
  <c r="G115" i="21"/>
  <c r="G114" i="21"/>
  <c r="G113" i="21"/>
  <c r="G112" i="21"/>
  <c r="G111" i="21"/>
  <c r="G110" i="21"/>
  <c r="G109" i="21"/>
  <c r="G108"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81" i="21"/>
  <c r="G80" i="21"/>
  <c r="G79" i="21"/>
  <c r="G78" i="21"/>
  <c r="G77" i="21"/>
  <c r="G76" i="21"/>
  <c r="G75" i="21"/>
  <c r="G74" i="21"/>
  <c r="G73" i="21"/>
  <c r="G72" i="21"/>
  <c r="G71" i="21"/>
  <c r="G70" i="21"/>
  <c r="G37" i="21"/>
  <c r="G36" i="21"/>
  <c r="G35" i="21"/>
  <c r="G34" i="21"/>
  <c r="G33" i="21"/>
  <c r="G32" i="21"/>
  <c r="G31" i="21"/>
  <c r="G30" i="21"/>
  <c r="G29" i="21"/>
  <c r="G28" i="21"/>
  <c r="G27" i="21"/>
  <c r="G26" i="21"/>
  <c r="G25" i="21"/>
  <c r="G24" i="21"/>
  <c r="G23" i="21"/>
  <c r="G22" i="21"/>
  <c r="G21" i="21"/>
  <c r="G20" i="21"/>
  <c r="G19" i="21"/>
  <c r="G18" i="21"/>
  <c r="G17" i="21"/>
  <c r="G16" i="21"/>
  <c r="G15" i="21"/>
  <c r="G14" i="21"/>
  <c r="G13" i="21"/>
  <c r="G12" i="21"/>
  <c r="G11" i="21"/>
  <c r="G10" i="21"/>
  <c r="G9" i="21"/>
  <c r="G8" i="21"/>
  <c r="C7" i="21"/>
  <c r="G7" i="21" s="1"/>
  <c r="C6" i="21"/>
  <c r="G6" i="21" s="1"/>
  <c r="G53" i="21"/>
  <c r="G52" i="21"/>
  <c r="G51" i="21"/>
  <c r="G50" i="21"/>
  <c r="G49" i="21"/>
  <c r="G48" i="21"/>
  <c r="G47" i="21"/>
  <c r="G46" i="21"/>
  <c r="G45" i="21"/>
  <c r="G44" i="21"/>
  <c r="G43" i="21"/>
  <c r="G42" i="21"/>
  <c r="G41" i="21"/>
  <c r="G40" i="21"/>
  <c r="G39" i="21"/>
  <c r="G38" i="21"/>
  <c r="G61" i="21"/>
  <c r="G60" i="21"/>
  <c r="G59" i="21"/>
  <c r="G58" i="21"/>
  <c r="G57" i="21"/>
  <c r="G56" i="21"/>
  <c r="G55" i="21"/>
  <c r="G54" i="21"/>
  <c r="G65" i="21"/>
  <c r="G64" i="21"/>
  <c r="G63" i="21"/>
  <c r="G62" i="21"/>
  <c r="G67" i="21"/>
  <c r="G66" i="21"/>
  <c r="G68" i="21"/>
  <c r="G69" i="21"/>
  <c r="F265" i="20"/>
  <c r="F264" i="20"/>
  <c r="F263" i="20"/>
  <c r="F262" i="20"/>
  <c r="F261" i="20"/>
  <c r="F260" i="20"/>
  <c r="F259" i="20"/>
  <c r="F258" i="20"/>
  <c r="F257" i="20"/>
  <c r="F256" i="20"/>
  <c r="F255" i="20"/>
  <c r="F254" i="20"/>
  <c r="F253" i="20"/>
  <c r="F252" i="20"/>
  <c r="F251" i="20"/>
  <c r="F250" i="20"/>
  <c r="F249" i="20"/>
  <c r="F248" i="20"/>
  <c r="F247" i="20"/>
  <c r="F246" i="20"/>
  <c r="F245" i="20"/>
  <c r="F244" i="20"/>
  <c r="F243" i="20"/>
  <c r="F242" i="20"/>
  <c r="F241" i="20"/>
  <c r="F240" i="20"/>
  <c r="F239" i="20"/>
  <c r="F238" i="20"/>
  <c r="F237" i="20"/>
  <c r="F236" i="20"/>
  <c r="F235" i="20"/>
  <c r="F234" i="20"/>
  <c r="F233" i="20"/>
  <c r="F232" i="20"/>
  <c r="F231" i="20"/>
  <c r="F230" i="20"/>
  <c r="F229" i="20"/>
  <c r="F228" i="20"/>
  <c r="F227" i="20"/>
  <c r="F226" i="20"/>
  <c r="F225" i="20"/>
  <c r="F224" i="20"/>
  <c r="F223" i="20"/>
  <c r="F222" i="20"/>
  <c r="F221" i="20"/>
  <c r="F220" i="20"/>
  <c r="F219" i="20"/>
  <c r="F218" i="20"/>
  <c r="F217" i="20"/>
  <c r="F216" i="20"/>
  <c r="F215" i="20"/>
  <c r="F214" i="20"/>
  <c r="F213" i="20"/>
  <c r="F212" i="20"/>
  <c r="F211" i="20"/>
  <c r="F210" i="20"/>
  <c r="F209" i="20"/>
  <c r="F208" i="20"/>
  <c r="F207" i="20"/>
  <c r="F206" i="20"/>
  <c r="F205" i="20"/>
  <c r="F204" i="20"/>
  <c r="F203" i="20"/>
  <c r="F202" i="20"/>
  <c r="F201" i="20"/>
  <c r="F200" i="20"/>
  <c r="F199" i="20"/>
  <c r="F198" i="20"/>
  <c r="F197" i="20"/>
  <c r="F196" i="20"/>
  <c r="F195" i="20"/>
  <c r="F194" i="20"/>
  <c r="F193" i="20"/>
  <c r="F192" i="20"/>
  <c r="F191" i="20"/>
  <c r="F190" i="20"/>
  <c r="F189" i="20"/>
  <c r="F188" i="20"/>
  <c r="F187" i="20"/>
  <c r="F186" i="20"/>
  <c r="F185" i="20"/>
  <c r="F184" i="20"/>
  <c r="F183" i="20"/>
  <c r="F182" i="20"/>
  <c r="F181" i="20"/>
  <c r="F180" i="20"/>
  <c r="F179" i="20"/>
  <c r="F178" i="20"/>
  <c r="F177" i="20"/>
  <c r="F176" i="20"/>
  <c r="F175" i="20"/>
  <c r="F174" i="20"/>
  <c r="F173" i="20"/>
  <c r="F172" i="20"/>
  <c r="F171" i="20"/>
  <c r="F170" i="20"/>
  <c r="F169" i="20"/>
  <c r="F168" i="20"/>
  <c r="F167" i="20"/>
  <c r="F166" i="20"/>
  <c r="F165" i="20"/>
  <c r="F164" i="20"/>
  <c r="F163" i="20"/>
  <c r="F162" i="20"/>
  <c r="F161" i="20"/>
  <c r="F160" i="20"/>
  <c r="F159" i="20"/>
  <c r="F158" i="20"/>
  <c r="F157" i="20"/>
  <c r="F156" i="20"/>
  <c r="F155" i="20"/>
  <c r="F154" i="20"/>
  <c r="F153" i="20"/>
  <c r="F152" i="20"/>
  <c r="F151" i="20"/>
  <c r="F150" i="20"/>
  <c r="F149" i="20"/>
  <c r="F148" i="20"/>
  <c r="F147" i="20"/>
  <c r="F146" i="20"/>
  <c r="F145" i="20"/>
  <c r="F144" i="20"/>
  <c r="F143" i="20"/>
  <c r="F142" i="20"/>
  <c r="F141" i="20"/>
  <c r="F140" i="20"/>
  <c r="F139" i="20"/>
  <c r="D138" i="20"/>
  <c r="F138" i="20" s="1"/>
  <c r="F133" i="20"/>
  <c r="F132" i="20"/>
  <c r="F131" i="20"/>
  <c r="F130" i="20"/>
  <c r="F129" i="20"/>
  <c r="F128" i="20"/>
  <c r="F127" i="20"/>
  <c r="F126" i="20"/>
  <c r="F125" i="20"/>
  <c r="F124" i="20"/>
  <c r="F123" i="20"/>
  <c r="F122" i="20"/>
  <c r="F121" i="20"/>
  <c r="F120" i="20"/>
  <c r="F119" i="20"/>
  <c r="F118" i="20"/>
  <c r="F117" i="20"/>
  <c r="F116" i="20"/>
  <c r="F115" i="20"/>
  <c r="F114" i="20"/>
  <c r="F113" i="20"/>
  <c r="F112" i="20"/>
  <c r="F111" i="20"/>
  <c r="F110" i="20"/>
  <c r="F109" i="20"/>
  <c r="F108" i="20"/>
  <c r="F107" i="20"/>
  <c r="F106" i="20"/>
  <c r="F105" i="20"/>
  <c r="F104" i="20"/>
  <c r="F103" i="20"/>
  <c r="F102" i="20"/>
  <c r="F101" i="20"/>
  <c r="F100" i="20"/>
  <c r="F99" i="20"/>
  <c r="F98" i="20"/>
  <c r="F97" i="20"/>
  <c r="F96" i="20"/>
  <c r="F95" i="20"/>
  <c r="F94" i="20"/>
  <c r="F93" i="20"/>
  <c r="F92" i="20"/>
  <c r="F91" i="20"/>
  <c r="F90" i="20"/>
  <c r="F89" i="20"/>
  <c r="F88" i="20"/>
  <c r="F87" i="20"/>
  <c r="F86" i="20"/>
  <c r="F85" i="20"/>
  <c r="F84" i="20"/>
  <c r="F83" i="20"/>
  <c r="F82" i="20"/>
  <c r="F81" i="20"/>
  <c r="F80" i="20"/>
  <c r="F79" i="20"/>
  <c r="F78" i="20"/>
  <c r="F77" i="20"/>
  <c r="F76" i="20"/>
  <c r="F75" i="20"/>
  <c r="F74" i="20"/>
  <c r="F73" i="20"/>
  <c r="F72" i="20"/>
  <c r="F71" i="20"/>
  <c r="F70" i="20"/>
  <c r="F37" i="20"/>
  <c r="F36" i="20"/>
  <c r="F35" i="20"/>
  <c r="F34" i="20"/>
  <c r="F33" i="20"/>
  <c r="F32" i="20"/>
  <c r="F31" i="20"/>
  <c r="F30" i="20"/>
  <c r="F29" i="20"/>
  <c r="F28" i="20"/>
  <c r="F27" i="20"/>
  <c r="F26" i="20"/>
  <c r="F25" i="20"/>
  <c r="F24" i="20"/>
  <c r="F23" i="20"/>
  <c r="F22" i="20"/>
  <c r="F21" i="20"/>
  <c r="F20" i="20"/>
  <c r="F19" i="20"/>
  <c r="F18" i="20"/>
  <c r="F17" i="20"/>
  <c r="F16" i="20"/>
  <c r="F15" i="20"/>
  <c r="F14" i="20"/>
  <c r="F13" i="20"/>
  <c r="F12" i="20"/>
  <c r="F11" i="20"/>
  <c r="F10" i="20"/>
  <c r="F9" i="20"/>
  <c r="F8" i="20"/>
  <c r="D7" i="20"/>
  <c r="F7" i="20" s="1"/>
  <c r="D6" i="20"/>
  <c r="F6" i="20" s="1"/>
  <c r="F53" i="20"/>
  <c r="F52" i="20"/>
  <c r="F51" i="20"/>
  <c r="F50" i="20"/>
  <c r="F49" i="20"/>
  <c r="F48" i="20"/>
  <c r="F47" i="20"/>
  <c r="F46" i="20"/>
  <c r="F45" i="20"/>
  <c r="F44" i="20"/>
  <c r="F43" i="20"/>
  <c r="F42" i="20"/>
  <c r="F41" i="20"/>
  <c r="F40" i="20"/>
  <c r="F39" i="20"/>
  <c r="F38" i="20"/>
  <c r="F61" i="20"/>
  <c r="F60" i="20"/>
  <c r="F59" i="20"/>
  <c r="F58" i="20"/>
  <c r="F57" i="20"/>
  <c r="F56" i="20"/>
  <c r="F55" i="20"/>
  <c r="F54" i="20"/>
  <c r="F65" i="20"/>
  <c r="F64" i="20"/>
  <c r="F63" i="20"/>
  <c r="F62" i="20"/>
  <c r="F67" i="20"/>
  <c r="F66" i="20"/>
  <c r="F68" i="20"/>
  <c r="F265" i="17"/>
  <c r="F264" i="17"/>
  <c r="F263" i="17"/>
  <c r="F262" i="17"/>
  <c r="F261" i="17"/>
  <c r="F260" i="17"/>
  <c r="F259" i="17"/>
  <c r="F258" i="17"/>
  <c r="F257" i="17"/>
  <c r="F256" i="17"/>
  <c r="F255" i="17"/>
  <c r="F254" i="17"/>
  <c r="F253" i="17"/>
  <c r="F252" i="17"/>
  <c r="F251" i="17"/>
  <c r="F250" i="17"/>
  <c r="F249" i="17"/>
  <c r="F248" i="17"/>
  <c r="F247" i="17"/>
  <c r="F246" i="17"/>
  <c r="F245" i="17"/>
  <c r="F244" i="17"/>
  <c r="F243" i="17"/>
  <c r="F242" i="17"/>
  <c r="F241" i="17"/>
  <c r="F240" i="17"/>
  <c r="F239" i="17"/>
  <c r="F238" i="17"/>
  <c r="F237" i="17"/>
  <c r="F236" i="17"/>
  <c r="F235" i="17"/>
  <c r="F234" i="17"/>
  <c r="F233" i="17"/>
  <c r="F232" i="17"/>
  <c r="F231" i="17"/>
  <c r="F230" i="17"/>
  <c r="F229" i="17"/>
  <c r="F228" i="17"/>
  <c r="F227" i="17"/>
  <c r="F226" i="17"/>
  <c r="F225" i="17"/>
  <c r="F224" i="17"/>
  <c r="F223" i="17"/>
  <c r="F222" i="17"/>
  <c r="F221" i="17"/>
  <c r="F220" i="17"/>
  <c r="F219" i="17"/>
  <c r="F218" i="17"/>
  <c r="F217" i="17"/>
  <c r="F216" i="17"/>
  <c r="F215" i="17"/>
  <c r="F214" i="17"/>
  <c r="F213" i="17"/>
  <c r="F212" i="17"/>
  <c r="F211" i="17"/>
  <c r="F210" i="17"/>
  <c r="F209" i="17"/>
  <c r="F208" i="17"/>
  <c r="F207" i="17"/>
  <c r="F206" i="17"/>
  <c r="F205" i="17"/>
  <c r="F204" i="17"/>
  <c r="F203" i="17"/>
  <c r="F202" i="17"/>
  <c r="F201" i="17"/>
  <c r="F200" i="17"/>
  <c r="F199" i="17"/>
  <c r="F198" i="17"/>
  <c r="F197" i="17"/>
  <c r="F196" i="17"/>
  <c r="F195" i="17"/>
  <c r="F194" i="17"/>
  <c r="F193" i="17"/>
  <c r="F192" i="17"/>
  <c r="F191" i="17"/>
  <c r="F190" i="17"/>
  <c r="F189" i="17"/>
  <c r="F188" i="17"/>
  <c r="F187" i="17"/>
  <c r="F186" i="17"/>
  <c r="F185" i="17"/>
  <c r="F184" i="17"/>
  <c r="F183" i="17"/>
  <c r="F182" i="17"/>
  <c r="F181" i="17"/>
  <c r="F180" i="17"/>
  <c r="F179" i="17"/>
  <c r="F178" i="17"/>
  <c r="F177" i="17"/>
  <c r="F176" i="17"/>
  <c r="F175" i="17"/>
  <c r="F174" i="17"/>
  <c r="F173" i="17"/>
  <c r="F172" i="17"/>
  <c r="F171" i="17"/>
  <c r="F170" i="17"/>
  <c r="F169" i="17"/>
  <c r="F168" i="17"/>
  <c r="F167" i="17"/>
  <c r="F166" i="17"/>
  <c r="F165" i="17"/>
  <c r="F164" i="17"/>
  <c r="F163" i="17"/>
  <c r="F162" i="17"/>
  <c r="F161" i="17"/>
  <c r="F160" i="17"/>
  <c r="F159" i="17"/>
  <c r="F158" i="17"/>
  <c r="F157" i="17"/>
  <c r="F156" i="17"/>
  <c r="F155" i="17"/>
  <c r="F154" i="17"/>
  <c r="F153" i="17"/>
  <c r="F152" i="17"/>
  <c r="F151" i="17"/>
  <c r="F150" i="17"/>
  <c r="F149" i="17"/>
  <c r="F148" i="17"/>
  <c r="F147" i="17"/>
  <c r="F146" i="17"/>
  <c r="F145" i="17"/>
  <c r="F144" i="17"/>
  <c r="F143" i="17"/>
  <c r="F142" i="17"/>
  <c r="F141" i="17"/>
  <c r="F140" i="17"/>
  <c r="D139" i="17"/>
  <c r="F139" i="17" s="1"/>
  <c r="D138" i="17"/>
  <c r="F138" i="17" s="1"/>
  <c r="F69" i="17"/>
  <c r="F68" i="17"/>
  <c r="F67" i="17"/>
  <c r="F66" i="17"/>
  <c r="F65" i="17"/>
  <c r="F64" i="17"/>
  <c r="F63" i="17"/>
  <c r="F62" i="17"/>
  <c r="F61" i="17"/>
  <c r="F60" i="17"/>
  <c r="F59" i="17"/>
  <c r="F58" i="17"/>
  <c r="F57" i="17"/>
  <c r="F56" i="17"/>
  <c r="F55" i="17"/>
  <c r="F54" i="17"/>
  <c r="F53" i="17"/>
  <c r="F52" i="17"/>
  <c r="F51" i="17"/>
  <c r="F50" i="17"/>
  <c r="F49" i="17"/>
  <c r="F48" i="17"/>
  <c r="F47" i="17"/>
  <c r="F46" i="17"/>
  <c r="F45" i="17"/>
  <c r="F44" i="17"/>
  <c r="F43" i="17"/>
  <c r="F42" i="17"/>
  <c r="F41" i="17"/>
  <c r="F40" i="17"/>
  <c r="F39" i="17"/>
  <c r="F38" i="17"/>
  <c r="F37" i="17"/>
  <c r="F36" i="17"/>
  <c r="F35" i="17"/>
  <c r="F34" i="17"/>
  <c r="F33" i="17"/>
  <c r="F32" i="17"/>
  <c r="F31" i="17"/>
  <c r="F30" i="17"/>
  <c r="F29" i="17"/>
  <c r="F28" i="17"/>
  <c r="F27" i="17"/>
  <c r="F26" i="17"/>
  <c r="F25" i="17"/>
  <c r="F24" i="17"/>
  <c r="F23" i="17"/>
  <c r="F22" i="17"/>
  <c r="F21" i="17"/>
  <c r="F20" i="17"/>
  <c r="F19" i="17"/>
  <c r="F18" i="17"/>
  <c r="F17" i="17"/>
  <c r="F16" i="17"/>
  <c r="F15" i="17"/>
  <c r="F14" i="17"/>
  <c r="F13" i="17"/>
  <c r="F12" i="17"/>
  <c r="F11" i="17"/>
  <c r="F10" i="17"/>
  <c r="F9" i="17"/>
  <c r="F8" i="17"/>
  <c r="D7" i="17"/>
  <c r="F7" i="17" s="1"/>
  <c r="D6" i="17"/>
  <c r="F6" i="17" s="1"/>
  <c r="F101" i="17"/>
  <c r="F100" i="17"/>
  <c r="F99" i="17"/>
  <c r="F98" i="17"/>
  <c r="F97" i="17"/>
  <c r="F96" i="17"/>
  <c r="F95" i="17"/>
  <c r="F94" i="17"/>
  <c r="F93" i="17"/>
  <c r="F92" i="17"/>
  <c r="F91" i="17"/>
  <c r="F90" i="17"/>
  <c r="F89" i="17"/>
  <c r="F88" i="17"/>
  <c r="F87" i="17"/>
  <c r="F86" i="17"/>
  <c r="F85" i="17"/>
  <c r="F84" i="17"/>
  <c r="F83" i="17"/>
  <c r="F82" i="17"/>
  <c r="F81" i="17"/>
  <c r="F80" i="17"/>
  <c r="F79" i="17"/>
  <c r="F78" i="17"/>
  <c r="F77" i="17"/>
  <c r="F76" i="17"/>
  <c r="F75" i="17"/>
  <c r="F74" i="17"/>
  <c r="F73" i="17"/>
  <c r="F72" i="17"/>
  <c r="F71" i="17"/>
  <c r="F70" i="17"/>
  <c r="F117" i="17"/>
  <c r="F116" i="17"/>
  <c r="F115" i="17"/>
  <c r="F114" i="17"/>
  <c r="F113" i="17"/>
  <c r="F112" i="17"/>
  <c r="F111" i="17"/>
  <c r="F110" i="17"/>
  <c r="F109" i="17"/>
  <c r="F108" i="17"/>
  <c r="F107" i="17"/>
  <c r="F106" i="17"/>
  <c r="F105" i="17"/>
  <c r="F104" i="17"/>
  <c r="F103" i="17"/>
  <c r="F102" i="17"/>
  <c r="F125" i="17"/>
  <c r="F124" i="17"/>
  <c r="F123" i="17"/>
  <c r="F122" i="17"/>
  <c r="F121" i="17"/>
  <c r="F120" i="17"/>
  <c r="F119" i="17"/>
  <c r="F118" i="17"/>
  <c r="F129" i="17"/>
  <c r="F128" i="17"/>
  <c r="F127" i="17"/>
  <c r="F126" i="17"/>
  <c r="F131" i="17"/>
  <c r="F130" i="17"/>
  <c r="F132" i="17"/>
  <c r="G672" i="15"/>
  <c r="G671" i="15"/>
  <c r="G670" i="15"/>
  <c r="G669" i="15"/>
  <c r="G668" i="15"/>
  <c r="G667" i="15"/>
  <c r="G666" i="15"/>
  <c r="G665" i="15"/>
  <c r="G664" i="15"/>
  <c r="G663" i="15"/>
  <c r="G662" i="15"/>
  <c r="G661" i="15"/>
  <c r="G660" i="15"/>
  <c r="G659" i="15"/>
  <c r="G658" i="15"/>
  <c r="G657" i="15"/>
  <c r="G656" i="15"/>
  <c r="G655" i="15"/>
  <c r="G654" i="15"/>
  <c r="G653" i="15"/>
  <c r="G652" i="15"/>
  <c r="G651" i="15"/>
  <c r="G650" i="15"/>
  <c r="G649" i="15"/>
  <c r="G648" i="15"/>
  <c r="G647" i="15"/>
  <c r="G646" i="15"/>
  <c r="G645" i="15"/>
  <c r="G644" i="15"/>
  <c r="G643" i="15"/>
  <c r="G642" i="15"/>
  <c r="G641" i="15"/>
  <c r="G640" i="15"/>
  <c r="G639" i="15"/>
  <c r="G638" i="15"/>
  <c r="G637" i="15"/>
  <c r="G636" i="15"/>
  <c r="G635" i="15"/>
  <c r="G634" i="15"/>
  <c r="G633" i="15"/>
  <c r="G632" i="15"/>
  <c r="G631" i="15"/>
  <c r="G630" i="15"/>
  <c r="G629" i="15"/>
  <c r="G628" i="15"/>
  <c r="G627" i="15"/>
  <c r="G626" i="15"/>
  <c r="G625" i="15"/>
  <c r="G624" i="15"/>
  <c r="G623" i="15"/>
  <c r="G622" i="15"/>
  <c r="G621" i="15"/>
  <c r="G620" i="15"/>
  <c r="G619" i="15"/>
  <c r="G618" i="15"/>
  <c r="G617" i="15"/>
  <c r="G616" i="15"/>
  <c r="G615" i="15"/>
  <c r="G614" i="15"/>
  <c r="G613" i="15"/>
  <c r="G612" i="15"/>
  <c r="G611" i="15"/>
  <c r="G610" i="15"/>
  <c r="G609" i="15"/>
  <c r="G608" i="15"/>
  <c r="G607" i="15"/>
  <c r="G606" i="15"/>
  <c r="G605" i="15"/>
  <c r="G604" i="15"/>
  <c r="G603" i="15"/>
  <c r="G602" i="15"/>
  <c r="G601" i="15"/>
  <c r="G600" i="15"/>
  <c r="G599" i="15"/>
  <c r="G598" i="15"/>
  <c r="G597" i="15"/>
  <c r="G596" i="15"/>
  <c r="G595" i="15"/>
  <c r="G594" i="15"/>
  <c r="G593" i="15"/>
  <c r="G592" i="15"/>
  <c r="G591" i="15"/>
  <c r="G590" i="15"/>
  <c r="G589" i="15"/>
  <c r="G588" i="15"/>
  <c r="G587" i="15"/>
  <c r="G586" i="15"/>
  <c r="G585" i="15"/>
  <c r="G584" i="15"/>
  <c r="G583" i="15"/>
  <c r="G582" i="15"/>
  <c r="G581" i="15"/>
  <c r="G580" i="15"/>
  <c r="G579" i="15"/>
  <c r="G578" i="15"/>
  <c r="G577" i="15"/>
  <c r="G576" i="15"/>
  <c r="G575" i="15"/>
  <c r="G574" i="15"/>
  <c r="G573" i="15"/>
  <c r="G572" i="15"/>
  <c r="G571" i="15"/>
  <c r="G570" i="15"/>
  <c r="G569" i="15"/>
  <c r="G568" i="15"/>
  <c r="G567" i="15"/>
  <c r="G566" i="15"/>
  <c r="G565" i="15"/>
  <c r="G564" i="15"/>
  <c r="G563" i="15"/>
  <c r="G562" i="15"/>
  <c r="G561" i="15"/>
  <c r="G560" i="15"/>
  <c r="G559" i="15"/>
  <c r="G558" i="15"/>
  <c r="G557" i="15"/>
  <c r="G556" i="15"/>
  <c r="G555" i="15"/>
  <c r="G554" i="15"/>
  <c r="G553" i="15"/>
  <c r="G552" i="15"/>
  <c r="G551" i="15"/>
  <c r="G550" i="15"/>
  <c r="G549" i="15"/>
  <c r="G548" i="15"/>
  <c r="G547" i="15"/>
  <c r="G546" i="15"/>
  <c r="G545" i="15"/>
  <c r="G476" i="15"/>
  <c r="G475" i="15"/>
  <c r="G474" i="15"/>
  <c r="G473" i="15"/>
  <c r="G472" i="15"/>
  <c r="G471" i="15"/>
  <c r="G470" i="15"/>
  <c r="G469" i="15"/>
  <c r="G468" i="15"/>
  <c r="G467" i="15"/>
  <c r="G466" i="15"/>
  <c r="G465" i="15"/>
  <c r="G464" i="15"/>
  <c r="G463" i="15"/>
  <c r="G462" i="15"/>
  <c r="G461" i="15"/>
  <c r="G460" i="15"/>
  <c r="G459" i="15"/>
  <c r="G458" i="15"/>
  <c r="G457" i="15"/>
  <c r="G456" i="15"/>
  <c r="G455" i="15"/>
  <c r="G454" i="15"/>
  <c r="G453" i="15"/>
  <c r="G452" i="15"/>
  <c r="G451" i="15"/>
  <c r="G450" i="15"/>
  <c r="G449" i="15"/>
  <c r="G448" i="15"/>
  <c r="G447" i="15"/>
  <c r="G446" i="15"/>
  <c r="G445" i="15"/>
  <c r="G444" i="15"/>
  <c r="G443" i="15"/>
  <c r="G442" i="15"/>
  <c r="G441" i="15"/>
  <c r="G440" i="15"/>
  <c r="G439" i="15"/>
  <c r="G438" i="15"/>
  <c r="G437" i="15"/>
  <c r="G436" i="15"/>
  <c r="G435" i="15"/>
  <c r="G434" i="15"/>
  <c r="G433" i="15"/>
  <c r="G432" i="15"/>
  <c r="G431" i="15"/>
  <c r="G430" i="15"/>
  <c r="G429" i="15"/>
  <c r="G428" i="15"/>
  <c r="G427" i="15"/>
  <c r="G426" i="15"/>
  <c r="G425" i="15"/>
  <c r="G424" i="15"/>
  <c r="G423" i="15"/>
  <c r="G422" i="15"/>
  <c r="G421" i="15"/>
  <c r="G420" i="15"/>
  <c r="G419" i="15"/>
  <c r="G418" i="15"/>
  <c r="G417" i="15"/>
  <c r="G416" i="15"/>
  <c r="G415" i="15"/>
  <c r="G414" i="15"/>
  <c r="G413" i="15"/>
  <c r="G508" i="15"/>
  <c r="G507" i="15"/>
  <c r="G506" i="15"/>
  <c r="G505" i="15"/>
  <c r="G504" i="15"/>
  <c r="G503" i="15"/>
  <c r="G502" i="15"/>
  <c r="G501" i="15"/>
  <c r="G500" i="15"/>
  <c r="G499" i="15"/>
  <c r="G498" i="15"/>
  <c r="G497" i="15"/>
  <c r="G496" i="15"/>
  <c r="G495" i="15"/>
  <c r="G494" i="15"/>
  <c r="G493" i="15"/>
  <c r="G492" i="15"/>
  <c r="G491" i="15"/>
  <c r="G490" i="15"/>
  <c r="G489" i="15"/>
  <c r="G488" i="15"/>
  <c r="G487" i="15"/>
  <c r="G486" i="15"/>
  <c r="G485" i="15"/>
  <c r="G484" i="15"/>
  <c r="G483" i="15"/>
  <c r="G482" i="15"/>
  <c r="G481" i="15"/>
  <c r="G480" i="15"/>
  <c r="G479" i="15"/>
  <c r="G478" i="15"/>
  <c r="G477" i="15"/>
  <c r="G524" i="15"/>
  <c r="G523" i="15"/>
  <c r="G522" i="15"/>
  <c r="G521" i="15"/>
  <c r="G520" i="15"/>
  <c r="G519" i="15"/>
  <c r="G518" i="15"/>
  <c r="G517" i="15"/>
  <c r="G516" i="15"/>
  <c r="G515" i="15"/>
  <c r="G514" i="15"/>
  <c r="G513" i="15"/>
  <c r="G512" i="15"/>
  <c r="G511" i="15"/>
  <c r="G510" i="15"/>
  <c r="G509" i="15"/>
  <c r="G532" i="15"/>
  <c r="G531" i="15"/>
  <c r="G530" i="15"/>
  <c r="G529" i="15"/>
  <c r="G528" i="15"/>
  <c r="G527" i="15"/>
  <c r="G526" i="15"/>
  <c r="G525" i="15"/>
  <c r="G536" i="15"/>
  <c r="G535" i="15"/>
  <c r="G534" i="15"/>
  <c r="G533" i="15"/>
  <c r="G538" i="15"/>
  <c r="G537" i="15"/>
  <c r="G539" i="15"/>
  <c r="G540" i="15"/>
  <c r="G264" i="15"/>
  <c r="G263" i="15"/>
  <c r="G262" i="15"/>
  <c r="G261" i="15"/>
  <c r="G260" i="15"/>
  <c r="G259" i="15"/>
  <c r="G258" i="15"/>
  <c r="G257" i="15"/>
  <c r="G256" i="15"/>
  <c r="G255" i="15"/>
  <c r="G254" i="15"/>
  <c r="G253" i="15"/>
  <c r="G252" i="15"/>
  <c r="G251" i="15"/>
  <c r="G250" i="15"/>
  <c r="G249" i="15"/>
  <c r="G248" i="15"/>
  <c r="G247" i="15"/>
  <c r="G246" i="15"/>
  <c r="G245" i="15"/>
  <c r="G244" i="15"/>
  <c r="G243" i="15"/>
  <c r="G242" i="15"/>
  <c r="G241" i="15"/>
  <c r="G240" i="15"/>
  <c r="G239" i="15"/>
  <c r="G238" i="15"/>
  <c r="G237" i="15"/>
  <c r="G236" i="15"/>
  <c r="G235" i="15"/>
  <c r="G234" i="15"/>
  <c r="G233" i="15"/>
  <c r="G232" i="15"/>
  <c r="G231" i="15"/>
  <c r="G230" i="15"/>
  <c r="G229" i="15"/>
  <c r="G228" i="15"/>
  <c r="G227" i="15"/>
  <c r="G226" i="15"/>
  <c r="G225" i="15"/>
  <c r="G224" i="15"/>
  <c r="G223" i="15"/>
  <c r="G222" i="15"/>
  <c r="G221" i="15"/>
  <c r="G220" i="15"/>
  <c r="G219" i="15"/>
  <c r="G218" i="15"/>
  <c r="G217" i="15"/>
  <c r="G216" i="15"/>
  <c r="G215" i="15"/>
  <c r="G214" i="15"/>
  <c r="G213" i="15"/>
  <c r="G212" i="15"/>
  <c r="G211" i="15"/>
  <c r="G210" i="15"/>
  <c r="G209" i="15"/>
  <c r="G208" i="15"/>
  <c r="G207" i="15"/>
  <c r="G206" i="15"/>
  <c r="G205" i="15"/>
  <c r="G204" i="15"/>
  <c r="G203" i="15"/>
  <c r="G202" i="15"/>
  <c r="G201" i="15"/>
  <c r="G200" i="15"/>
  <c r="G199" i="15"/>
  <c r="G198" i="15"/>
  <c r="G197" i="15"/>
  <c r="G196" i="15"/>
  <c r="G195" i="15"/>
  <c r="G194" i="15"/>
  <c r="G193" i="15"/>
  <c r="G192" i="15"/>
  <c r="G191" i="15"/>
  <c r="G190" i="15"/>
  <c r="G189" i="15"/>
  <c r="G188" i="15"/>
  <c r="G187" i="15"/>
  <c r="G186" i="15"/>
  <c r="G185" i="15"/>
  <c r="G184" i="15"/>
  <c r="G183" i="15"/>
  <c r="G182" i="15"/>
  <c r="G181" i="15"/>
  <c r="G180" i="15"/>
  <c r="G179" i="15"/>
  <c r="G178" i="15"/>
  <c r="G177" i="15"/>
  <c r="G176" i="15"/>
  <c r="G175" i="15"/>
  <c r="G174" i="15"/>
  <c r="G173" i="15"/>
  <c r="G172" i="15"/>
  <c r="G171" i="15"/>
  <c r="G170" i="15"/>
  <c r="G169" i="15"/>
  <c r="G168" i="15"/>
  <c r="G167" i="15"/>
  <c r="G166" i="15"/>
  <c r="G165" i="15"/>
  <c r="G164" i="15"/>
  <c r="G163" i="15"/>
  <c r="G162" i="15"/>
  <c r="G161" i="15"/>
  <c r="G160" i="15"/>
  <c r="G159" i="15"/>
  <c r="G158" i="15"/>
  <c r="G157" i="15"/>
  <c r="G156" i="15"/>
  <c r="G155" i="15"/>
  <c r="G154" i="15"/>
  <c r="G153" i="15"/>
  <c r="G152" i="15"/>
  <c r="G151" i="15"/>
  <c r="G150" i="15"/>
  <c r="G149" i="15"/>
  <c r="G148" i="15"/>
  <c r="G147" i="15"/>
  <c r="G146" i="15"/>
  <c r="G145" i="15"/>
  <c r="G144" i="15"/>
  <c r="G143" i="15"/>
  <c r="G142" i="15"/>
  <c r="G141" i="15"/>
  <c r="G140" i="15"/>
  <c r="G139" i="15"/>
  <c r="G138" i="15"/>
  <c r="G137" i="15"/>
  <c r="G68" i="15"/>
  <c r="G67" i="15"/>
  <c r="G66" i="15"/>
  <c r="G65" i="15"/>
  <c r="G64" i="15"/>
  <c r="G63" i="15"/>
  <c r="G62" i="15"/>
  <c r="G61" i="15"/>
  <c r="G60" i="15"/>
  <c r="G59" i="15"/>
  <c r="G58" i="15"/>
  <c r="G57" i="15"/>
  <c r="G56" i="15"/>
  <c r="G55" i="15"/>
  <c r="G54" i="15"/>
  <c r="G53" i="15"/>
  <c r="G52" i="15"/>
  <c r="G51" i="15"/>
  <c r="G50" i="15"/>
  <c r="G49" i="15"/>
  <c r="G48" i="15"/>
  <c r="G47" i="15"/>
  <c r="G46" i="15"/>
  <c r="G45" i="15"/>
  <c r="G44" i="15"/>
  <c r="G43" i="15"/>
  <c r="G42" i="15"/>
  <c r="G41" i="15"/>
  <c r="G40" i="15"/>
  <c r="G39" i="15"/>
  <c r="G38" i="15"/>
  <c r="G37" i="15"/>
  <c r="G36" i="15"/>
  <c r="G35" i="15"/>
  <c r="G34" i="15"/>
  <c r="G33" i="15"/>
  <c r="G32" i="15"/>
  <c r="G31" i="15"/>
  <c r="G30" i="15"/>
  <c r="G29" i="15"/>
  <c r="G28" i="15"/>
  <c r="G27" i="15"/>
  <c r="G26" i="15"/>
  <c r="G25" i="15"/>
  <c r="G24" i="15"/>
  <c r="G23" i="15"/>
  <c r="G22" i="15"/>
  <c r="G21" i="15"/>
  <c r="G20" i="15"/>
  <c r="G19" i="15"/>
  <c r="G18" i="15"/>
  <c r="G17" i="15"/>
  <c r="G16" i="15"/>
  <c r="G15" i="15"/>
  <c r="G14" i="15"/>
  <c r="G13" i="15"/>
  <c r="G12" i="15"/>
  <c r="G11" i="15"/>
  <c r="G10" i="15"/>
  <c r="G9" i="15"/>
  <c r="G8" i="15"/>
  <c r="G7" i="15"/>
  <c r="G6" i="15"/>
  <c r="G5" i="15"/>
  <c r="G100" i="15"/>
  <c r="G99" i="15"/>
  <c r="G98" i="15"/>
  <c r="G97" i="15"/>
  <c r="G96" i="15"/>
  <c r="G95" i="15"/>
  <c r="G94" i="15"/>
  <c r="G93" i="15"/>
  <c r="G92" i="15"/>
  <c r="G91" i="15"/>
  <c r="G90" i="15"/>
  <c r="G89" i="15"/>
  <c r="G88" i="15"/>
  <c r="G87" i="15"/>
  <c r="G86" i="15"/>
  <c r="G85" i="15"/>
  <c r="G84" i="15"/>
  <c r="G83" i="15"/>
  <c r="G82" i="15"/>
  <c r="G81" i="15"/>
  <c r="G80" i="15"/>
  <c r="G79" i="15"/>
  <c r="G78" i="15"/>
  <c r="G77" i="15"/>
  <c r="G76" i="15"/>
  <c r="G75" i="15"/>
  <c r="G74" i="15"/>
  <c r="G73" i="15"/>
  <c r="G72" i="15"/>
  <c r="G71" i="15"/>
  <c r="G70" i="15"/>
  <c r="G69" i="15"/>
  <c r="G116" i="15"/>
  <c r="G115" i="15"/>
  <c r="G114" i="15"/>
  <c r="G113" i="15"/>
  <c r="G112" i="15"/>
  <c r="G111" i="15"/>
  <c r="G110" i="15"/>
  <c r="G109" i="15"/>
  <c r="G108" i="15"/>
  <c r="G107" i="15"/>
  <c r="G106" i="15"/>
  <c r="G105" i="15"/>
  <c r="G104" i="15"/>
  <c r="G103" i="15"/>
  <c r="G102" i="15"/>
  <c r="G101" i="15"/>
  <c r="G124" i="15"/>
  <c r="G123" i="15"/>
  <c r="G122" i="15"/>
  <c r="G121" i="15"/>
  <c r="G120" i="15"/>
  <c r="G119" i="15"/>
  <c r="G118" i="15"/>
  <c r="G117" i="15"/>
  <c r="G128" i="15"/>
  <c r="G127" i="15"/>
  <c r="G126" i="15"/>
  <c r="G125" i="15"/>
  <c r="G130" i="15"/>
  <c r="G129" i="15"/>
  <c r="G131" i="15"/>
  <c r="G132" i="15"/>
  <c r="D264" i="13"/>
  <c r="D263" i="13"/>
  <c r="D262" i="13"/>
  <c r="D261" i="13"/>
  <c r="D260" i="13"/>
  <c r="D259" i="13"/>
  <c r="D258" i="13"/>
  <c r="D257" i="13"/>
  <c r="D256" i="13"/>
  <c r="D255" i="13"/>
  <c r="D254" i="13"/>
  <c r="D253" i="13"/>
  <c r="D252" i="13"/>
  <c r="D251" i="13"/>
  <c r="D250" i="13"/>
  <c r="D249" i="13"/>
  <c r="D248" i="13"/>
  <c r="D247" i="13"/>
  <c r="D246" i="13"/>
  <c r="D245" i="13"/>
  <c r="D244" i="13"/>
  <c r="D243" i="13"/>
  <c r="D242" i="13"/>
  <c r="D241" i="13"/>
  <c r="D240" i="13"/>
  <c r="D239" i="13"/>
  <c r="D238" i="13"/>
  <c r="D237" i="13"/>
  <c r="D236" i="13"/>
  <c r="D235" i="13"/>
  <c r="D234" i="13"/>
  <c r="D233" i="13"/>
  <c r="D232" i="13"/>
  <c r="D231" i="13"/>
  <c r="D230" i="13"/>
  <c r="D229" i="13"/>
  <c r="D228" i="13"/>
  <c r="D227" i="13"/>
  <c r="D226" i="13"/>
  <c r="D225" i="13"/>
  <c r="D224" i="13"/>
  <c r="D223" i="13"/>
  <c r="D222" i="13"/>
  <c r="D221" i="13"/>
  <c r="D220" i="13"/>
  <c r="D219" i="13"/>
  <c r="D218" i="13"/>
  <c r="D217" i="13"/>
  <c r="D216" i="13"/>
  <c r="D215" i="13"/>
  <c r="D214" i="13"/>
  <c r="D213" i="13"/>
  <c r="D212" i="13"/>
  <c r="D211" i="13"/>
  <c r="D210" i="13"/>
  <c r="D209" i="13"/>
  <c r="D208" i="13"/>
  <c r="D207" i="13"/>
  <c r="D206" i="13"/>
  <c r="D205" i="13"/>
  <c r="D204" i="13"/>
  <c r="D203" i="13"/>
  <c r="D202" i="13"/>
  <c r="D201" i="13"/>
  <c r="D200" i="13"/>
  <c r="D199" i="13"/>
  <c r="D198" i="13"/>
  <c r="D197" i="13"/>
  <c r="D196" i="13"/>
  <c r="D195" i="13"/>
  <c r="D194" i="13"/>
  <c r="D193" i="13"/>
  <c r="D192" i="13"/>
  <c r="D191" i="13"/>
  <c r="D190" i="13"/>
  <c r="D189" i="13"/>
  <c r="D188" i="13"/>
  <c r="D187" i="13"/>
  <c r="D186" i="13"/>
  <c r="D185" i="13"/>
  <c r="D184" i="13"/>
  <c r="D183" i="13"/>
  <c r="D182" i="13"/>
  <c r="D181" i="13"/>
  <c r="D180" i="13"/>
  <c r="D179" i="13"/>
  <c r="D178" i="13"/>
  <c r="D177" i="13"/>
  <c r="D176" i="13"/>
  <c r="D175" i="13"/>
  <c r="D174" i="13"/>
  <c r="D173" i="13"/>
  <c r="D172" i="13"/>
  <c r="D171" i="13"/>
  <c r="D170" i="13"/>
  <c r="D169" i="13"/>
  <c r="D168" i="13"/>
  <c r="D167" i="13"/>
  <c r="D166" i="13"/>
  <c r="D165" i="13"/>
  <c r="D164" i="13"/>
  <c r="D163" i="13"/>
  <c r="D162" i="13"/>
  <c r="D161" i="13"/>
  <c r="D160" i="13"/>
  <c r="D159" i="13"/>
  <c r="D158" i="13"/>
  <c r="D157" i="13"/>
  <c r="D156" i="13"/>
  <c r="D155" i="13"/>
  <c r="D154" i="13"/>
  <c r="D153" i="13"/>
  <c r="D152" i="13"/>
  <c r="D151" i="13"/>
  <c r="D150" i="13"/>
  <c r="D149" i="13"/>
  <c r="D148" i="13"/>
  <c r="D147" i="13"/>
  <c r="D146" i="13"/>
  <c r="D145" i="13"/>
  <c r="D144" i="13"/>
  <c r="D143" i="13"/>
  <c r="D142" i="13"/>
  <c r="D141" i="13"/>
  <c r="D140" i="13"/>
  <c r="D139" i="13"/>
  <c r="D138" i="13"/>
  <c r="D137" i="13"/>
  <c r="D68" i="13"/>
  <c r="D67" i="13"/>
  <c r="D66" i="13"/>
  <c r="D65" i="13"/>
  <c r="D64" i="13"/>
  <c r="D63" i="13"/>
  <c r="D62" i="13"/>
  <c r="D61" i="13"/>
  <c r="D60" i="13"/>
  <c r="D59" i="13"/>
  <c r="D58" i="13"/>
  <c r="D57" i="13"/>
  <c r="D56" i="13"/>
  <c r="D55" i="13"/>
  <c r="D54" i="13"/>
  <c r="D53" i="13"/>
  <c r="D52" i="13"/>
  <c r="D51" i="13"/>
  <c r="D50" i="13"/>
  <c r="D49" i="13"/>
  <c r="D48" i="13"/>
  <c r="D47" i="13"/>
  <c r="D46" i="13"/>
  <c r="D45" i="13"/>
  <c r="D44" i="13"/>
  <c r="D43" i="13"/>
  <c r="D42" i="13"/>
  <c r="D41" i="13"/>
  <c r="D40" i="13"/>
  <c r="D39" i="13"/>
  <c r="D38" i="13"/>
  <c r="D37" i="13"/>
  <c r="D36" i="13"/>
  <c r="D35" i="13"/>
  <c r="D34" i="13"/>
  <c r="D33" i="13"/>
  <c r="D32" i="13"/>
  <c r="D31" i="13"/>
  <c r="D30" i="13"/>
  <c r="D29" i="13"/>
  <c r="D28" i="13"/>
  <c r="D27" i="13"/>
  <c r="D26" i="13"/>
  <c r="D25" i="13"/>
  <c r="D24" i="13"/>
  <c r="D23" i="13"/>
  <c r="D22" i="13"/>
  <c r="D21" i="13"/>
  <c r="D20" i="13"/>
  <c r="D19" i="13"/>
  <c r="D18" i="13"/>
  <c r="D17" i="13"/>
  <c r="D16" i="13"/>
  <c r="D15" i="13"/>
  <c r="D14" i="13"/>
  <c r="D13" i="13"/>
  <c r="D12" i="13"/>
  <c r="D11" i="13"/>
  <c r="D10" i="13"/>
  <c r="D9" i="13"/>
  <c r="D8" i="13"/>
  <c r="D7" i="13"/>
  <c r="D6" i="13"/>
  <c r="D5" i="13"/>
  <c r="D100" i="13"/>
  <c r="D99" i="13"/>
  <c r="D98" i="13"/>
  <c r="D97" i="13"/>
  <c r="D96" i="13"/>
  <c r="D95" i="13"/>
  <c r="D94" i="13"/>
  <c r="D93" i="13"/>
  <c r="D92" i="13"/>
  <c r="D91" i="13"/>
  <c r="D90" i="13"/>
  <c r="D89" i="13"/>
  <c r="D88" i="13"/>
  <c r="D87" i="13"/>
  <c r="D86" i="13"/>
  <c r="D85" i="13"/>
  <c r="D84" i="13"/>
  <c r="D83" i="13"/>
  <c r="D82" i="13"/>
  <c r="D81" i="13"/>
  <c r="D80" i="13"/>
  <c r="D79" i="13"/>
  <c r="D78" i="13"/>
  <c r="D77" i="13"/>
  <c r="D76" i="13"/>
  <c r="D75" i="13"/>
  <c r="D74" i="13"/>
  <c r="D73" i="13"/>
  <c r="D72" i="13"/>
  <c r="D71" i="13"/>
  <c r="D70" i="13"/>
  <c r="D69" i="13"/>
  <c r="D116" i="13"/>
  <c r="D115" i="13"/>
  <c r="D114" i="13"/>
  <c r="D113" i="13"/>
  <c r="D112" i="13"/>
  <c r="D111" i="13"/>
  <c r="D110" i="13"/>
  <c r="D109" i="13"/>
  <c r="D108" i="13"/>
  <c r="D107" i="13"/>
  <c r="D106" i="13"/>
  <c r="D105" i="13"/>
  <c r="D104" i="13"/>
  <c r="D103" i="13"/>
  <c r="D102" i="13"/>
  <c r="D101" i="13"/>
  <c r="D124" i="13"/>
  <c r="D123" i="13"/>
  <c r="D122" i="13"/>
  <c r="D121" i="13"/>
  <c r="D120" i="13"/>
  <c r="D119" i="13"/>
  <c r="D118" i="13"/>
  <c r="D117" i="13"/>
  <c r="D128" i="13"/>
  <c r="D127" i="13"/>
  <c r="D126" i="13"/>
  <c r="D125" i="13"/>
  <c r="D265" i="12"/>
  <c r="D264" i="12"/>
  <c r="D263" i="12"/>
  <c r="D262" i="12"/>
  <c r="D261" i="12"/>
  <c r="D260" i="12"/>
  <c r="D259" i="12"/>
  <c r="D258" i="12"/>
  <c r="D257" i="12"/>
  <c r="D256" i="12"/>
  <c r="D255" i="12"/>
  <c r="D254" i="12"/>
  <c r="D253" i="12"/>
  <c r="D252" i="12"/>
  <c r="D251" i="12"/>
  <c r="D250" i="12"/>
  <c r="D249" i="12"/>
  <c r="D248" i="12"/>
  <c r="D247" i="12"/>
  <c r="D246" i="12"/>
  <c r="D245" i="12"/>
  <c r="D244" i="12"/>
  <c r="D243" i="12"/>
  <c r="D242" i="12"/>
  <c r="D241" i="12"/>
  <c r="D240" i="12"/>
  <c r="D239" i="12"/>
  <c r="D238" i="12"/>
  <c r="D237" i="12"/>
  <c r="D236" i="12"/>
  <c r="D235" i="12"/>
  <c r="D234" i="12"/>
  <c r="D233" i="12"/>
  <c r="D232" i="12"/>
  <c r="D231" i="12"/>
  <c r="D230" i="12"/>
  <c r="D229" i="12"/>
  <c r="D228" i="12"/>
  <c r="D227" i="12"/>
  <c r="D226" i="12"/>
  <c r="D225" i="12"/>
  <c r="D224" i="12"/>
  <c r="D223" i="12"/>
  <c r="D222" i="12"/>
  <c r="D221" i="12"/>
  <c r="D220" i="12"/>
  <c r="D219" i="12"/>
  <c r="D218" i="12"/>
  <c r="D217" i="12"/>
  <c r="D216" i="12"/>
  <c r="D215" i="12"/>
  <c r="D214" i="12"/>
  <c r="D213" i="12"/>
  <c r="D212" i="12"/>
  <c r="D211" i="12"/>
  <c r="D210" i="12"/>
  <c r="D209" i="12"/>
  <c r="D208" i="12"/>
  <c r="D207" i="12"/>
  <c r="D206" i="12"/>
  <c r="D205" i="12"/>
  <c r="D204" i="12"/>
  <c r="D203" i="12"/>
  <c r="D202" i="12"/>
  <c r="D201" i="12"/>
  <c r="D200" i="12"/>
  <c r="D199" i="12"/>
  <c r="D198" i="12"/>
  <c r="D197" i="12"/>
  <c r="D196" i="12"/>
  <c r="D195" i="12"/>
  <c r="D194" i="12"/>
  <c r="D193" i="12"/>
  <c r="D192" i="12"/>
  <c r="D191" i="12"/>
  <c r="D190" i="12"/>
  <c r="D189" i="12"/>
  <c r="D188" i="12"/>
  <c r="D187" i="12"/>
  <c r="D186" i="12"/>
  <c r="D185" i="12"/>
  <c r="D184" i="12"/>
  <c r="D183" i="12"/>
  <c r="D182" i="12"/>
  <c r="D181" i="12"/>
  <c r="D180" i="12"/>
  <c r="D179" i="12"/>
  <c r="D178" i="12"/>
  <c r="D177" i="12"/>
  <c r="D176" i="12"/>
  <c r="D175" i="12"/>
  <c r="D174" i="12"/>
  <c r="D173" i="12"/>
  <c r="D172" i="12"/>
  <c r="D171" i="12"/>
  <c r="D170" i="12"/>
  <c r="D169" i="12"/>
  <c r="D168" i="12"/>
  <c r="D167" i="12"/>
  <c r="D166" i="12"/>
  <c r="D165" i="12"/>
  <c r="D164" i="12"/>
  <c r="D163" i="12"/>
  <c r="D162" i="12"/>
  <c r="D161" i="12"/>
  <c r="D160" i="12"/>
  <c r="D159" i="12"/>
  <c r="D158" i="12"/>
  <c r="D157" i="12"/>
  <c r="D156" i="12"/>
  <c r="D155" i="12"/>
  <c r="D154" i="12"/>
  <c r="D153" i="12"/>
  <c r="D152" i="12"/>
  <c r="D151" i="12"/>
  <c r="D150" i="12"/>
  <c r="D149" i="12"/>
  <c r="D148" i="12"/>
  <c r="D147" i="12"/>
  <c r="D146" i="12"/>
  <c r="D145" i="12"/>
  <c r="D144" i="12"/>
  <c r="D143" i="12"/>
  <c r="D142" i="12"/>
  <c r="D141" i="12"/>
  <c r="D140" i="12"/>
  <c r="C139" i="12"/>
  <c r="D139" i="12" s="1"/>
  <c r="C138" i="12"/>
  <c r="D138" i="12" s="1"/>
  <c r="D69" i="12"/>
  <c r="D68" i="12"/>
  <c r="D67" i="12"/>
  <c r="D66" i="12"/>
  <c r="D65" i="12"/>
  <c r="D64" i="12"/>
  <c r="D63" i="12"/>
  <c r="D62" i="12"/>
  <c r="D61" i="12"/>
  <c r="D60" i="12"/>
  <c r="D59" i="12"/>
  <c r="D58" i="12"/>
  <c r="D57" i="12"/>
  <c r="D56" i="12"/>
  <c r="D55" i="12"/>
  <c r="D54" i="12"/>
  <c r="D53" i="12"/>
  <c r="D52" i="12"/>
  <c r="D51" i="12"/>
  <c r="D50" i="12"/>
  <c r="D49" i="12"/>
  <c r="D48" i="12"/>
  <c r="D47" i="12"/>
  <c r="D46" i="12"/>
  <c r="D45" i="12"/>
  <c r="D44" i="12"/>
  <c r="D43" i="12"/>
  <c r="D42" i="12"/>
  <c r="D41" i="12"/>
  <c r="D40" i="12"/>
  <c r="D39" i="12"/>
  <c r="D38" i="12"/>
  <c r="D37" i="12"/>
  <c r="D36" i="12"/>
  <c r="D35" i="12"/>
  <c r="D34" i="12"/>
  <c r="D33" i="12"/>
  <c r="D32" i="12"/>
  <c r="D31" i="12"/>
  <c r="D30" i="12"/>
  <c r="D29" i="12"/>
  <c r="D28" i="12"/>
  <c r="D27" i="12"/>
  <c r="D26" i="12"/>
  <c r="D25" i="12"/>
  <c r="D24" i="12"/>
  <c r="D23" i="12"/>
  <c r="D22" i="12"/>
  <c r="D21" i="12"/>
  <c r="D20" i="12"/>
  <c r="D19" i="12"/>
  <c r="D18" i="12"/>
  <c r="D17" i="12"/>
  <c r="D16" i="12"/>
  <c r="D15" i="12"/>
  <c r="D14" i="12"/>
  <c r="D13" i="12"/>
  <c r="D12" i="12"/>
  <c r="D11" i="12"/>
  <c r="D10" i="12"/>
  <c r="D9" i="12"/>
  <c r="D8" i="12"/>
  <c r="C7" i="12"/>
  <c r="D7" i="12" s="1"/>
  <c r="C6" i="12"/>
  <c r="D6" i="12" s="1"/>
  <c r="D101" i="12"/>
  <c r="D100" i="12"/>
  <c r="D99" i="12"/>
  <c r="D98" i="12"/>
  <c r="D97" i="12"/>
  <c r="D96" i="12"/>
  <c r="D95" i="12"/>
  <c r="D94" i="12"/>
  <c r="D93" i="12"/>
  <c r="D92" i="12"/>
  <c r="D91" i="12"/>
  <c r="D90" i="12"/>
  <c r="D89" i="12"/>
  <c r="D88" i="12"/>
  <c r="D87" i="12"/>
  <c r="D86" i="12"/>
  <c r="D85" i="12"/>
  <c r="D84" i="12"/>
  <c r="D83" i="12"/>
  <c r="D82" i="12"/>
  <c r="D81" i="12"/>
  <c r="D80" i="12"/>
  <c r="D79" i="12"/>
  <c r="D78" i="12"/>
  <c r="D77" i="12"/>
  <c r="D76" i="12"/>
  <c r="D75" i="12"/>
  <c r="D74" i="12"/>
  <c r="D73" i="12"/>
  <c r="D72" i="12"/>
  <c r="D71" i="12"/>
  <c r="D70" i="12"/>
  <c r="D117" i="12"/>
  <c r="D116" i="12"/>
  <c r="D115" i="12"/>
  <c r="D114" i="12"/>
  <c r="D113" i="12"/>
  <c r="D112" i="12"/>
  <c r="D111" i="12"/>
  <c r="D110" i="12"/>
  <c r="D109" i="12"/>
  <c r="D108" i="12"/>
  <c r="D107" i="12"/>
  <c r="D106" i="12"/>
  <c r="D105" i="12"/>
  <c r="D104" i="12"/>
  <c r="D103" i="12"/>
  <c r="D102" i="12"/>
  <c r="D125" i="12"/>
  <c r="D124" i="12"/>
  <c r="D123" i="12"/>
  <c r="D122" i="12"/>
  <c r="D121" i="12"/>
  <c r="D120" i="12"/>
  <c r="D119" i="12"/>
  <c r="D118" i="12"/>
  <c r="D129" i="12"/>
  <c r="D128" i="12"/>
  <c r="D127" i="12"/>
  <c r="D126" i="12"/>
  <c r="D131" i="12"/>
  <c r="D130" i="12"/>
  <c r="D133" i="12"/>
  <c r="D132" i="12"/>
  <c r="G265" i="11"/>
  <c r="G264" i="11"/>
  <c r="G263" i="11"/>
  <c r="G262" i="11"/>
  <c r="G261" i="11"/>
  <c r="G260" i="11"/>
  <c r="G259" i="11"/>
  <c r="G258" i="11"/>
  <c r="G257" i="11"/>
  <c r="G256" i="11"/>
  <c r="G255" i="11"/>
  <c r="G254" i="11"/>
  <c r="G253" i="11"/>
  <c r="G252" i="11"/>
  <c r="G251" i="11"/>
  <c r="G250" i="11"/>
  <c r="G249" i="11"/>
  <c r="G248" i="11"/>
  <c r="G247" i="11"/>
  <c r="G246" i="11"/>
  <c r="G245" i="11"/>
  <c r="G244" i="11"/>
  <c r="G243" i="11"/>
  <c r="G242" i="11"/>
  <c r="G241" i="11"/>
  <c r="G240" i="11"/>
  <c r="G239" i="11"/>
  <c r="G238" i="11"/>
  <c r="G237" i="11"/>
  <c r="G236" i="11"/>
  <c r="G235" i="11"/>
  <c r="G234" i="11"/>
  <c r="G233" i="11"/>
  <c r="G232" i="11"/>
  <c r="G231" i="11"/>
  <c r="G230" i="11"/>
  <c r="G229" i="11"/>
  <c r="G228" i="11"/>
  <c r="G227" i="11"/>
  <c r="G226" i="11"/>
  <c r="G225" i="11"/>
  <c r="G224" i="11"/>
  <c r="G223" i="11"/>
  <c r="G222" i="11"/>
  <c r="G221" i="11"/>
  <c r="G220" i="11"/>
  <c r="G219" i="11"/>
  <c r="G218" i="11"/>
  <c r="G217" i="11"/>
  <c r="G216" i="11"/>
  <c r="G215" i="11"/>
  <c r="G214" i="11"/>
  <c r="G213" i="11"/>
  <c r="G212" i="11"/>
  <c r="G211" i="11"/>
  <c r="G210" i="11"/>
  <c r="G209" i="11"/>
  <c r="G208" i="11"/>
  <c r="G207" i="11"/>
  <c r="G206" i="11"/>
  <c r="G205" i="11"/>
  <c r="G204" i="11"/>
  <c r="G203" i="11"/>
  <c r="G202" i="11"/>
  <c r="G201" i="11"/>
  <c r="G200" i="11"/>
  <c r="G199" i="11"/>
  <c r="G198" i="11"/>
  <c r="G197" i="11"/>
  <c r="G196" i="11"/>
  <c r="G195" i="11"/>
  <c r="G194" i="11"/>
  <c r="G193" i="11"/>
  <c r="G192" i="11"/>
  <c r="G191" i="11"/>
  <c r="G190" i="11"/>
  <c r="G189" i="11"/>
  <c r="G188" i="11"/>
  <c r="G187" i="11"/>
  <c r="G186" i="11"/>
  <c r="G185" i="11"/>
  <c r="G184" i="11"/>
  <c r="G183" i="11"/>
  <c r="G182" i="11"/>
  <c r="G181" i="11"/>
  <c r="G180" i="11"/>
  <c r="G179" i="11"/>
  <c r="G178" i="11"/>
  <c r="G177" i="11"/>
  <c r="G176" i="11"/>
  <c r="G175" i="11"/>
  <c r="G174" i="11"/>
  <c r="G173" i="11"/>
  <c r="G172" i="11"/>
  <c r="G171" i="11"/>
  <c r="G170" i="11"/>
  <c r="G169" i="11"/>
  <c r="G168" i="11"/>
  <c r="G167" i="11"/>
  <c r="G166" i="11"/>
  <c r="G165" i="11"/>
  <c r="G164" i="11"/>
  <c r="G163" i="11"/>
  <c r="G162" i="11"/>
  <c r="G161" i="11"/>
  <c r="G160" i="11"/>
  <c r="G159" i="11"/>
  <c r="G158" i="11"/>
  <c r="G157" i="11"/>
  <c r="G156" i="11"/>
  <c r="G155" i="11"/>
  <c r="G154" i="11"/>
  <c r="G153" i="11"/>
  <c r="G152" i="11"/>
  <c r="G151" i="11"/>
  <c r="G150" i="11"/>
  <c r="G149" i="11"/>
  <c r="G148" i="11"/>
  <c r="G147" i="11"/>
  <c r="G146" i="11"/>
  <c r="G145" i="11"/>
  <c r="G144" i="11"/>
  <c r="G143" i="11"/>
  <c r="G142" i="11"/>
  <c r="G141" i="11"/>
  <c r="G140" i="11"/>
  <c r="G139" i="11"/>
  <c r="G138" i="11"/>
  <c r="G69" i="11"/>
  <c r="G68" i="11"/>
  <c r="G67" i="11"/>
  <c r="G66" i="11"/>
  <c r="G65" i="11"/>
  <c r="G64" i="11"/>
  <c r="G63" i="11"/>
  <c r="G62" i="11"/>
  <c r="G61" i="11"/>
  <c r="G60" i="11"/>
  <c r="G59" i="11"/>
  <c r="G58" i="11"/>
  <c r="G57" i="11"/>
  <c r="G56" i="11"/>
  <c r="G55" i="11"/>
  <c r="G54" i="11"/>
  <c r="G53" i="11"/>
  <c r="G52" i="11"/>
  <c r="G51" i="11"/>
  <c r="G50" i="11"/>
  <c r="G49" i="11"/>
  <c r="G48" i="11"/>
  <c r="G47" i="11"/>
  <c r="G46" i="11"/>
  <c r="G45" i="11"/>
  <c r="G44" i="11"/>
  <c r="G43" i="11"/>
  <c r="G42" i="11"/>
  <c r="G41" i="11"/>
  <c r="G40" i="11"/>
  <c r="G39" i="11"/>
  <c r="G38" i="11"/>
  <c r="G37" i="11"/>
  <c r="G36" i="11"/>
  <c r="G35" i="11"/>
  <c r="G34" i="11"/>
  <c r="G33" i="11"/>
  <c r="G32" i="11"/>
  <c r="G31" i="11"/>
  <c r="G30" i="11"/>
  <c r="G29" i="11"/>
  <c r="G28" i="11"/>
  <c r="G27" i="11"/>
  <c r="G26" i="11"/>
  <c r="G25" i="11"/>
  <c r="G24" i="11"/>
  <c r="G23" i="11"/>
  <c r="G22" i="11"/>
  <c r="G21" i="11"/>
  <c r="G20" i="11"/>
  <c r="G19" i="11"/>
  <c r="G18" i="11"/>
  <c r="G17" i="11"/>
  <c r="G16" i="11"/>
  <c r="G15" i="11"/>
  <c r="G14" i="11"/>
  <c r="G13" i="11"/>
  <c r="G12" i="11"/>
  <c r="G11" i="11"/>
  <c r="G10" i="11"/>
  <c r="G9" i="11"/>
  <c r="G8" i="11"/>
  <c r="G7" i="11"/>
  <c r="G6" i="11"/>
  <c r="G101" i="11"/>
  <c r="G100" i="11"/>
  <c r="G99" i="11"/>
  <c r="G98" i="11"/>
  <c r="G97" i="11"/>
  <c r="G96" i="11"/>
  <c r="G95" i="11"/>
  <c r="G94" i="11"/>
  <c r="G93" i="11"/>
  <c r="G92" i="11"/>
  <c r="G91" i="11"/>
  <c r="G90" i="11"/>
  <c r="G89" i="11"/>
  <c r="G88" i="11"/>
  <c r="G87" i="11"/>
  <c r="G86" i="11"/>
  <c r="G85" i="11"/>
  <c r="G84" i="11"/>
  <c r="G83" i="11"/>
  <c r="G82" i="11"/>
  <c r="G81" i="11"/>
  <c r="G80" i="11"/>
  <c r="G79" i="11"/>
  <c r="G78" i="11"/>
  <c r="G77" i="11"/>
  <c r="G76" i="11"/>
  <c r="G75" i="11"/>
  <c r="G74" i="11"/>
  <c r="G73" i="11"/>
  <c r="G72" i="11"/>
  <c r="G71" i="11"/>
  <c r="G70" i="11"/>
  <c r="G117" i="11"/>
  <c r="G116" i="11"/>
  <c r="G115" i="11"/>
  <c r="G114" i="11"/>
  <c r="G113" i="11"/>
  <c r="G112" i="11"/>
  <c r="G111" i="11"/>
  <c r="G110" i="11"/>
  <c r="G109" i="11"/>
  <c r="G108" i="11"/>
  <c r="G107" i="11"/>
  <c r="G106" i="11"/>
  <c r="G105" i="11"/>
  <c r="G104" i="11"/>
  <c r="G103" i="11"/>
  <c r="G102" i="11"/>
  <c r="G125" i="11"/>
  <c r="G124" i="11"/>
  <c r="G123" i="11"/>
  <c r="G122" i="11"/>
  <c r="G121" i="11"/>
  <c r="G120" i="11"/>
  <c r="G119" i="11"/>
  <c r="G118" i="11"/>
  <c r="G129" i="11"/>
  <c r="G128" i="11"/>
  <c r="G127" i="11"/>
  <c r="G126" i="11"/>
  <c r="G131" i="11"/>
  <c r="G130" i="11"/>
  <c r="E265" i="10"/>
  <c r="E264" i="10"/>
  <c r="E263" i="10"/>
  <c r="E262" i="10"/>
  <c r="E261" i="10"/>
  <c r="E260" i="10"/>
  <c r="E259" i="10"/>
  <c r="E258" i="10"/>
  <c r="E257" i="10"/>
  <c r="E256" i="10"/>
  <c r="E255" i="10"/>
  <c r="E254" i="10"/>
  <c r="E253" i="10"/>
  <c r="E252" i="10"/>
  <c r="E251" i="10"/>
  <c r="E250" i="10"/>
  <c r="E249" i="10"/>
  <c r="E248" i="10"/>
  <c r="E247" i="10"/>
  <c r="E246" i="10"/>
  <c r="E245" i="10"/>
  <c r="E244" i="10"/>
  <c r="E243" i="10"/>
  <c r="E242" i="10"/>
  <c r="E241" i="10"/>
  <c r="E240" i="10"/>
  <c r="E239" i="10"/>
  <c r="E238" i="10"/>
  <c r="E237" i="10"/>
  <c r="E236" i="10"/>
  <c r="E235" i="10"/>
  <c r="E234" i="10"/>
  <c r="E233" i="10"/>
  <c r="E232" i="10"/>
  <c r="E231" i="10"/>
  <c r="E230" i="10"/>
  <c r="E229" i="10"/>
  <c r="E228" i="10"/>
  <c r="E227" i="10"/>
  <c r="E226" i="10"/>
  <c r="E225" i="10"/>
  <c r="E224" i="10"/>
  <c r="E223" i="10"/>
  <c r="E222" i="10"/>
  <c r="E221" i="10"/>
  <c r="E220" i="10"/>
  <c r="E219" i="10"/>
  <c r="E218" i="10"/>
  <c r="E217" i="10"/>
  <c r="E216" i="10"/>
  <c r="E215" i="10"/>
  <c r="E214" i="10"/>
  <c r="E213" i="10"/>
  <c r="E212" i="10"/>
  <c r="E211" i="10"/>
  <c r="E210" i="10"/>
  <c r="E209" i="10"/>
  <c r="E208" i="10"/>
  <c r="E207" i="10"/>
  <c r="E206" i="10"/>
  <c r="E205" i="10"/>
  <c r="E204" i="10"/>
  <c r="E203" i="10"/>
  <c r="E202" i="10"/>
  <c r="E201" i="10"/>
  <c r="E200" i="10"/>
  <c r="E199" i="10"/>
  <c r="E198" i="10"/>
  <c r="E197" i="10"/>
  <c r="E196" i="10"/>
  <c r="E195" i="10"/>
  <c r="E194" i="10"/>
  <c r="E193" i="10"/>
  <c r="E192" i="10"/>
  <c r="E191" i="10"/>
  <c r="E190" i="10"/>
  <c r="E189" i="10"/>
  <c r="E188" i="10"/>
  <c r="E187" i="10"/>
  <c r="E186" i="10"/>
  <c r="E185" i="10"/>
  <c r="E184" i="10"/>
  <c r="E183" i="10"/>
  <c r="E182" i="10"/>
  <c r="E181" i="10"/>
  <c r="E180" i="10"/>
  <c r="E179" i="10"/>
  <c r="E178" i="10"/>
  <c r="E177" i="10"/>
  <c r="E176" i="10"/>
  <c r="E175" i="10"/>
  <c r="E174" i="10"/>
  <c r="E173" i="10"/>
  <c r="E172" i="10"/>
  <c r="E171" i="10"/>
  <c r="E170" i="10"/>
  <c r="E169" i="10"/>
  <c r="E168" i="10"/>
  <c r="E167" i="10"/>
  <c r="E166" i="10"/>
  <c r="E165" i="10"/>
  <c r="E164" i="10"/>
  <c r="E163" i="10"/>
  <c r="E162" i="10"/>
  <c r="E161" i="10"/>
  <c r="E160" i="10"/>
  <c r="E159" i="10"/>
  <c r="E158" i="10"/>
  <c r="E157" i="10"/>
  <c r="E156" i="10"/>
  <c r="E155" i="10"/>
  <c r="E154" i="10"/>
  <c r="E153" i="10"/>
  <c r="E152" i="10"/>
  <c r="E151" i="10"/>
  <c r="E150" i="10"/>
  <c r="E149" i="10"/>
  <c r="E148" i="10"/>
  <c r="E147" i="10"/>
  <c r="E146" i="10"/>
  <c r="E145" i="10"/>
  <c r="E144" i="10"/>
  <c r="E143" i="10"/>
  <c r="E142" i="10"/>
  <c r="E141" i="10"/>
  <c r="E140" i="10"/>
  <c r="E139" i="10"/>
  <c r="E138" i="10"/>
  <c r="E69" i="10"/>
  <c r="E68" i="10"/>
  <c r="E67" i="10"/>
  <c r="E66" i="10"/>
  <c r="E65" i="10"/>
  <c r="E64" i="10"/>
  <c r="E63" i="10"/>
  <c r="E62" i="10"/>
  <c r="E61" i="10"/>
  <c r="E60" i="10"/>
  <c r="E59" i="10"/>
  <c r="E58" i="10"/>
  <c r="E57" i="10"/>
  <c r="E56" i="10"/>
  <c r="E55" i="10"/>
  <c r="E54" i="10"/>
  <c r="E53" i="10"/>
  <c r="E52" i="10"/>
  <c r="E51" i="10"/>
  <c r="E50" i="10"/>
  <c r="E49" i="10"/>
  <c r="E48" i="10"/>
  <c r="E47" i="10"/>
  <c r="E46" i="10"/>
  <c r="E45" i="10"/>
  <c r="E44" i="10"/>
  <c r="E43" i="10"/>
  <c r="E42" i="10"/>
  <c r="E41" i="10"/>
  <c r="E40" i="10"/>
  <c r="E39" i="10"/>
  <c r="E38" i="10"/>
  <c r="E37" i="10"/>
  <c r="E36" i="10"/>
  <c r="E35" i="10"/>
  <c r="E34" i="10"/>
  <c r="E33" i="10"/>
  <c r="E32" i="10"/>
  <c r="E31" i="10"/>
  <c r="E30" i="10"/>
  <c r="E29" i="10"/>
  <c r="E28" i="10"/>
  <c r="E27" i="10"/>
  <c r="E26" i="10"/>
  <c r="E25" i="10"/>
  <c r="E24" i="10"/>
  <c r="E23" i="10"/>
  <c r="E22" i="10"/>
  <c r="E21" i="10"/>
  <c r="E20" i="10"/>
  <c r="E19" i="10"/>
  <c r="E18" i="10"/>
  <c r="E17" i="10"/>
  <c r="E16" i="10"/>
  <c r="E15" i="10"/>
  <c r="E14" i="10"/>
  <c r="E13" i="10"/>
  <c r="E12" i="10"/>
  <c r="E11" i="10"/>
  <c r="E10" i="10"/>
  <c r="E9" i="10"/>
  <c r="E8" i="10"/>
  <c r="E7" i="10"/>
  <c r="E6" i="10"/>
  <c r="E101" i="10"/>
  <c r="E100" i="10"/>
  <c r="E99" i="10"/>
  <c r="E98" i="10"/>
  <c r="E97" i="10"/>
  <c r="E96" i="10"/>
  <c r="E95" i="10"/>
  <c r="E94" i="10"/>
  <c r="E93" i="10"/>
  <c r="E92" i="10"/>
  <c r="E91" i="10"/>
  <c r="E90" i="10"/>
  <c r="E89" i="10"/>
  <c r="E88" i="10"/>
  <c r="E87" i="10"/>
  <c r="E86" i="10"/>
  <c r="E85" i="10"/>
  <c r="E84" i="10"/>
  <c r="E83" i="10"/>
  <c r="E82" i="10"/>
  <c r="E81" i="10"/>
  <c r="E80" i="10"/>
  <c r="E79" i="10"/>
  <c r="E78" i="10"/>
  <c r="E77" i="10"/>
  <c r="E76" i="10"/>
  <c r="E75" i="10"/>
  <c r="E74" i="10"/>
  <c r="E73" i="10"/>
  <c r="E72" i="10"/>
  <c r="E71" i="10"/>
  <c r="E70" i="10"/>
  <c r="E117" i="10"/>
  <c r="E116" i="10"/>
  <c r="E115" i="10"/>
  <c r="E114" i="10"/>
  <c r="E113" i="10"/>
  <c r="E112" i="10"/>
  <c r="E111" i="10"/>
  <c r="E110" i="10"/>
  <c r="E109" i="10"/>
  <c r="E108" i="10"/>
  <c r="E107" i="10"/>
  <c r="E106" i="10"/>
  <c r="E105" i="10"/>
  <c r="E104" i="10"/>
  <c r="E103" i="10"/>
  <c r="E102" i="10"/>
  <c r="E125" i="10"/>
  <c r="E124" i="10"/>
  <c r="E123" i="10"/>
  <c r="E122" i="10"/>
  <c r="E121" i="10"/>
  <c r="E120" i="10"/>
  <c r="E119" i="10"/>
  <c r="E118" i="10"/>
  <c r="E129" i="10"/>
  <c r="E128" i="10"/>
  <c r="E127" i="10"/>
  <c r="E126" i="10"/>
  <c r="E131" i="10"/>
  <c r="E130" i="10"/>
  <c r="G266" i="9"/>
  <c r="G265" i="9"/>
  <c r="G264" i="9"/>
  <c r="G263" i="9"/>
  <c r="G262" i="9"/>
  <c r="G261" i="9"/>
  <c r="G260" i="9"/>
  <c r="G259" i="9"/>
  <c r="G258" i="9"/>
  <c r="G257" i="9"/>
  <c r="G256" i="9"/>
  <c r="G255" i="9"/>
  <c r="G254" i="9"/>
  <c r="G253" i="9"/>
  <c r="G252" i="9"/>
  <c r="G251" i="9"/>
  <c r="G250" i="9"/>
  <c r="G249" i="9"/>
  <c r="G248" i="9"/>
  <c r="G247" i="9"/>
  <c r="G246" i="9"/>
  <c r="G245" i="9"/>
  <c r="G244" i="9"/>
  <c r="G243" i="9"/>
  <c r="G242" i="9"/>
  <c r="G241" i="9"/>
  <c r="G240" i="9"/>
  <c r="G239" i="9"/>
  <c r="G238" i="9"/>
  <c r="G237" i="9"/>
  <c r="G236" i="9"/>
  <c r="G235" i="9"/>
  <c r="G234" i="9"/>
  <c r="G233" i="9"/>
  <c r="G232" i="9"/>
  <c r="G231" i="9"/>
  <c r="G230" i="9"/>
  <c r="G229" i="9"/>
  <c r="G228" i="9"/>
  <c r="G227" i="9"/>
  <c r="G226" i="9"/>
  <c r="G225" i="9"/>
  <c r="G224" i="9"/>
  <c r="G223" i="9"/>
  <c r="G222" i="9"/>
  <c r="G221" i="9"/>
  <c r="G220" i="9"/>
  <c r="G219" i="9"/>
  <c r="G218" i="9"/>
  <c r="G217" i="9"/>
  <c r="G216" i="9"/>
  <c r="G215" i="9"/>
  <c r="G214" i="9"/>
  <c r="G213" i="9"/>
  <c r="G212" i="9"/>
  <c r="G211" i="9"/>
  <c r="G210" i="9"/>
  <c r="G209" i="9"/>
  <c r="G208" i="9"/>
  <c r="G207" i="9"/>
  <c r="G206" i="9"/>
  <c r="G205" i="9"/>
  <c r="G204" i="9"/>
  <c r="G203" i="9"/>
  <c r="G202" i="9"/>
  <c r="G201" i="9"/>
  <c r="G200" i="9"/>
  <c r="G199" i="9"/>
  <c r="G198" i="9"/>
  <c r="G197" i="9"/>
  <c r="G196" i="9"/>
  <c r="G195" i="9"/>
  <c r="G194" i="9"/>
  <c r="G193" i="9"/>
  <c r="G192" i="9"/>
  <c r="G191" i="9"/>
  <c r="G190" i="9"/>
  <c r="G189" i="9"/>
  <c r="G188" i="9"/>
  <c r="G187" i="9"/>
  <c r="G186" i="9"/>
  <c r="G185" i="9"/>
  <c r="G184" i="9"/>
  <c r="G183" i="9"/>
  <c r="G182" i="9"/>
  <c r="G181" i="9"/>
  <c r="G180" i="9"/>
  <c r="G179" i="9"/>
  <c r="G178" i="9"/>
  <c r="G177" i="9"/>
  <c r="G176" i="9"/>
  <c r="G175" i="9"/>
  <c r="G174" i="9"/>
  <c r="G173" i="9"/>
  <c r="G172" i="9"/>
  <c r="G171" i="9"/>
  <c r="G170" i="9"/>
  <c r="G169" i="9"/>
  <c r="G168" i="9"/>
  <c r="G167" i="9"/>
  <c r="G166" i="9"/>
  <c r="G165" i="9"/>
  <c r="G164" i="9"/>
  <c r="G163" i="9"/>
  <c r="G162" i="9"/>
  <c r="G161" i="9"/>
  <c r="G160" i="9"/>
  <c r="G159" i="9"/>
  <c r="G158" i="9"/>
  <c r="G157" i="9"/>
  <c r="G156" i="9"/>
  <c r="G155" i="9"/>
  <c r="G154" i="9"/>
  <c r="G153" i="9"/>
  <c r="G152" i="9"/>
  <c r="G151" i="9"/>
  <c r="G150" i="9"/>
  <c r="G149" i="9"/>
  <c r="G148" i="9"/>
  <c r="G147" i="9"/>
  <c r="G146" i="9"/>
  <c r="G145" i="9"/>
  <c r="G144" i="9"/>
  <c r="G143" i="9"/>
  <c r="G142" i="9"/>
  <c r="G141" i="9"/>
  <c r="G140" i="9"/>
  <c r="G139" i="9"/>
  <c r="G70" i="9"/>
  <c r="G69" i="9"/>
  <c r="G68" i="9"/>
  <c r="G67" i="9"/>
  <c r="G66" i="9"/>
  <c r="G65" i="9"/>
  <c r="G64" i="9"/>
  <c r="G63" i="9"/>
  <c r="G62" i="9"/>
  <c r="G61" i="9"/>
  <c r="G60" i="9"/>
  <c r="G59" i="9"/>
  <c r="G58" i="9"/>
  <c r="G57" i="9"/>
  <c r="G56" i="9"/>
  <c r="G55" i="9"/>
  <c r="G54" i="9"/>
  <c r="G53" i="9"/>
  <c r="G52" i="9"/>
  <c r="G51" i="9"/>
  <c r="G50" i="9"/>
  <c r="G49" i="9"/>
  <c r="G48" i="9"/>
  <c r="G47" i="9"/>
  <c r="G46" i="9"/>
  <c r="G45" i="9"/>
  <c r="G44" i="9"/>
  <c r="G43" i="9"/>
  <c r="G42" i="9"/>
  <c r="G41" i="9"/>
  <c r="G40" i="9"/>
  <c r="G39" i="9"/>
  <c r="G38" i="9"/>
  <c r="G37" i="9"/>
  <c r="G36" i="9"/>
  <c r="G35" i="9"/>
  <c r="G34" i="9"/>
  <c r="G33" i="9"/>
  <c r="G32" i="9"/>
  <c r="G31" i="9"/>
  <c r="G30" i="9"/>
  <c r="G29" i="9"/>
  <c r="G28" i="9"/>
  <c r="G27" i="9"/>
  <c r="G26" i="9"/>
  <c r="G25" i="9"/>
  <c r="G24" i="9"/>
  <c r="G23" i="9"/>
  <c r="G22" i="9"/>
  <c r="G21" i="9"/>
  <c r="G20" i="9"/>
  <c r="G19" i="9"/>
  <c r="G18" i="9"/>
  <c r="G17" i="9"/>
  <c r="G16" i="9"/>
  <c r="G15" i="9"/>
  <c r="G14" i="9"/>
  <c r="G13" i="9"/>
  <c r="G12" i="9"/>
  <c r="G11" i="9"/>
  <c r="G10" i="9"/>
  <c r="G9" i="9"/>
  <c r="G8" i="9"/>
  <c r="G7" i="9"/>
  <c r="G102" i="9"/>
  <c r="G101" i="9"/>
  <c r="G100" i="9"/>
  <c r="G99" i="9"/>
  <c r="G98" i="9"/>
  <c r="G97" i="9"/>
  <c r="G96" i="9"/>
  <c r="G95" i="9"/>
  <c r="G94" i="9"/>
  <c r="G93" i="9"/>
  <c r="G92" i="9"/>
  <c r="G91" i="9"/>
  <c r="G90" i="9"/>
  <c r="G89" i="9"/>
  <c r="G88" i="9"/>
  <c r="G87" i="9"/>
  <c r="G86" i="9"/>
  <c r="G85" i="9"/>
  <c r="G84" i="9"/>
  <c r="G83" i="9"/>
  <c r="G82" i="9"/>
  <c r="G81" i="9"/>
  <c r="G80" i="9"/>
  <c r="G79" i="9"/>
  <c r="G78" i="9"/>
  <c r="G77" i="9"/>
  <c r="G76" i="9"/>
  <c r="G75" i="9"/>
  <c r="G74" i="9"/>
  <c r="G73" i="9"/>
  <c r="G72" i="9"/>
  <c r="G71" i="9"/>
  <c r="G118" i="9"/>
  <c r="G117" i="9"/>
  <c r="G116" i="9"/>
  <c r="G115" i="9"/>
  <c r="G114" i="9"/>
  <c r="G113" i="9"/>
  <c r="G112" i="9"/>
  <c r="G111" i="9"/>
  <c r="G110" i="9"/>
  <c r="G109" i="9"/>
  <c r="G108" i="9"/>
  <c r="G107" i="9"/>
  <c r="G106" i="9"/>
  <c r="G105" i="9"/>
  <c r="G104" i="9"/>
  <c r="G103" i="9"/>
  <c r="G126" i="9"/>
  <c r="G125" i="9"/>
  <c r="G124" i="9"/>
  <c r="G123" i="9"/>
  <c r="G122" i="9"/>
  <c r="G121" i="9"/>
  <c r="G120" i="9"/>
  <c r="G119" i="9"/>
  <c r="G134" i="9"/>
  <c r="G133" i="9"/>
  <c r="G132" i="9"/>
  <c r="G131" i="9"/>
  <c r="G128" i="9"/>
  <c r="G127" i="9"/>
  <c r="C266" i="21"/>
  <c r="C137" i="21"/>
  <c r="C134" i="21"/>
  <c r="C5" i="21"/>
  <c r="D266" i="20"/>
  <c r="D137" i="20"/>
  <c r="D5" i="20"/>
  <c r="D266" i="17"/>
  <c r="D137" i="17"/>
  <c r="D134" i="17"/>
  <c r="D5" i="17"/>
  <c r="G133" i="15"/>
  <c r="G4" i="15"/>
  <c r="C266" i="12"/>
  <c r="C137" i="12"/>
  <c r="C134" i="12"/>
  <c r="C5" i="12"/>
  <c r="G31" i="25" l="1"/>
  <c r="G32" i="25"/>
  <c r="C269" i="14"/>
  <c r="F268" i="43"/>
  <c r="C36" i="60" s="1"/>
  <c r="F136" i="43"/>
  <c r="F136" i="42"/>
  <c r="F268" i="42"/>
  <c r="C35" i="60" s="1"/>
  <c r="F268" i="41"/>
  <c r="C34" i="60" s="1"/>
  <c r="F136" i="41"/>
  <c r="F268" i="40"/>
  <c r="C33" i="60" s="1"/>
  <c r="F136" i="40"/>
  <c r="F268" i="39"/>
  <c r="C32" i="60" s="1"/>
  <c r="F136" i="39"/>
  <c r="F136" i="38"/>
  <c r="F268" i="38"/>
  <c r="C31" i="60" s="1"/>
  <c r="F136" i="37"/>
  <c r="F268" i="37"/>
  <c r="C30" i="60" s="1"/>
  <c r="F136" i="36"/>
  <c r="F268" i="36"/>
  <c r="C29" i="60" s="1"/>
  <c r="F268" i="35"/>
  <c r="C28" i="60" s="1"/>
  <c r="F136" i="35"/>
  <c r="F136" i="34"/>
  <c r="F268" i="34"/>
  <c r="C27" i="60" s="1"/>
  <c r="C134" i="18"/>
  <c r="C266" i="18"/>
  <c r="C21" i="60" s="1"/>
  <c r="G134" i="15"/>
  <c r="C137" i="14"/>
  <c r="C403" i="14" s="1"/>
  <c r="D3" i="29"/>
  <c r="G544" i="15"/>
  <c r="D3" i="5"/>
  <c r="C28" i="25" l="1"/>
  <c r="C36" i="8"/>
  <c r="C27" i="25"/>
  <c r="C35" i="8"/>
  <c r="C26" i="25"/>
  <c r="C34" i="8"/>
  <c r="C25" i="25"/>
  <c r="C33" i="8"/>
  <c r="B28" i="25"/>
  <c r="E33" i="1"/>
  <c r="B27" i="25"/>
  <c r="E32" i="1"/>
  <c r="B26" i="25"/>
  <c r="E31" i="1"/>
  <c r="B25" i="25"/>
  <c r="E30" i="1"/>
  <c r="F270" i="43"/>
  <c r="F270" i="42"/>
  <c r="F270" i="41"/>
  <c r="F270" i="40"/>
  <c r="C24" i="25"/>
  <c r="C32" i="8"/>
  <c r="C23" i="25"/>
  <c r="C31" i="8"/>
  <c r="C22" i="25"/>
  <c r="C30" i="8"/>
  <c r="C21" i="25"/>
  <c r="C29" i="8"/>
  <c r="C20" i="25"/>
  <c r="C28" i="8"/>
  <c r="C19" i="25"/>
  <c r="C27" i="8"/>
  <c r="B24" i="25"/>
  <c r="E29" i="1"/>
  <c r="B23" i="25"/>
  <c r="E28" i="1"/>
  <c r="B22" i="25"/>
  <c r="E27" i="1"/>
  <c r="B21" i="25"/>
  <c r="E26" i="1"/>
  <c r="B20" i="25"/>
  <c r="E25" i="1"/>
  <c r="B19" i="25"/>
  <c r="E24" i="1"/>
  <c r="F270" i="39"/>
  <c r="F270" i="37"/>
  <c r="F270" i="38"/>
  <c r="F270" i="36"/>
  <c r="F270" i="35"/>
  <c r="F270" i="34"/>
  <c r="E26" i="25" l="1"/>
  <c r="E27" i="25"/>
  <c r="E19" i="25"/>
  <c r="E20" i="25"/>
  <c r="E28" i="25"/>
  <c r="E22" i="25"/>
  <c r="E23" i="25"/>
  <c r="E21" i="25"/>
  <c r="E24" i="25"/>
  <c r="E25" i="25"/>
  <c r="C2" i="8"/>
  <c r="B2" i="8"/>
  <c r="O1" i="33" l="1"/>
  <c r="F1" i="33"/>
  <c r="D10" i="24" l="1"/>
  <c r="F138" i="23"/>
  <c r="F137" i="22"/>
  <c r="G137" i="21" l="1"/>
  <c r="F137" i="20"/>
  <c r="F137" i="19"/>
  <c r="D136" i="13"/>
  <c r="G136" i="15" l="1"/>
  <c r="D137" i="12"/>
  <c r="G137" i="11"/>
  <c r="G138" i="9"/>
  <c r="E137" i="10"/>
  <c r="F137" i="17"/>
  <c r="G5" i="11"/>
  <c r="G132" i="11"/>
  <c r="G133" i="11"/>
  <c r="E14" i="1" l="1"/>
  <c r="B9" i="25" l="1"/>
  <c r="C17" i="8"/>
  <c r="G266" i="11"/>
  <c r="G267" i="11" s="1"/>
  <c r="G134" i="11"/>
  <c r="G135" i="11" s="1"/>
  <c r="G401" i="11" l="1"/>
  <c r="C13" i="25"/>
  <c r="C21" i="8"/>
  <c r="B13" i="25"/>
  <c r="E18" i="1"/>
  <c r="C9" i="25"/>
  <c r="E9" i="25" s="1"/>
  <c r="C268" i="18"/>
  <c r="F1" i="23"/>
  <c r="F1" i="22"/>
  <c r="F1" i="20"/>
  <c r="F1" i="19"/>
  <c r="C1" i="18"/>
  <c r="G1" i="15"/>
  <c r="C1" i="14"/>
  <c r="D1" i="12"/>
  <c r="G1" i="11"/>
  <c r="E1" i="25"/>
  <c r="G2" i="29"/>
  <c r="G3" i="29"/>
  <c r="D2" i="29"/>
  <c r="A3" i="29"/>
  <c r="B4" i="29"/>
  <c r="A2" i="29"/>
  <c r="D1" i="24"/>
  <c r="E4" i="44" s="1"/>
  <c r="C4" i="45" s="1"/>
  <c r="G1" i="21"/>
  <c r="D1" i="13"/>
  <c r="E1" i="10"/>
  <c r="G1" i="9"/>
  <c r="G3" i="5"/>
  <c r="G2" i="5"/>
  <c r="D2" i="5"/>
  <c r="A3" i="5"/>
  <c r="A2" i="5"/>
  <c r="E13" i="25" l="1"/>
  <c r="A2" i="8"/>
  <c r="C3" i="8"/>
  <c r="C1" i="8"/>
  <c r="G1" i="5" s="1"/>
  <c r="A1" i="8"/>
  <c r="B1" i="8"/>
  <c r="G265" i="15" l="1"/>
  <c r="G266" i="15" s="1"/>
  <c r="G400" i="15" s="1"/>
  <c r="F133" i="23" l="1"/>
  <c r="F134" i="23"/>
  <c r="F6" i="23"/>
  <c r="E5" i="10" l="1"/>
  <c r="E133" i="10"/>
  <c r="D132" i="13"/>
  <c r="D131" i="13"/>
  <c r="D130" i="13"/>
  <c r="D129" i="13"/>
  <c r="D4" i="13"/>
  <c r="G541" i="15"/>
  <c r="G412" i="15"/>
  <c r="D5" i="12"/>
  <c r="G542" i="15" l="1"/>
  <c r="F69" i="20"/>
  <c r="F5" i="17"/>
  <c r="F133" i="17"/>
  <c r="D4" i="24"/>
  <c r="F133" i="22"/>
  <c r="F132" i="22"/>
  <c r="F5" i="22"/>
  <c r="G5" i="21"/>
  <c r="F5" i="20"/>
  <c r="F5" i="19"/>
  <c r="F133" i="19"/>
  <c r="D13" i="24" l="1"/>
  <c r="D14" i="24" s="1"/>
  <c r="D29" i="25" s="1"/>
  <c r="D7" i="24"/>
  <c r="D8" i="24" s="1"/>
  <c r="F267" i="23"/>
  <c r="F268" i="23" s="1"/>
  <c r="C26" i="60" s="1"/>
  <c r="F135" i="23"/>
  <c r="F136" i="23" s="1"/>
  <c r="F266" i="22"/>
  <c r="F267" i="22" s="1"/>
  <c r="F134" i="22"/>
  <c r="F135" i="22" s="1"/>
  <c r="G266" i="21"/>
  <c r="G267" i="21" s="1"/>
  <c r="C24" i="60" s="1"/>
  <c r="G134" i="21"/>
  <c r="G135" i="21" s="1"/>
  <c r="F134" i="20"/>
  <c r="F135" i="20" s="1"/>
  <c r="F266" i="20"/>
  <c r="F267" i="20" s="1"/>
  <c r="C23" i="60" s="1"/>
  <c r="F134" i="19"/>
  <c r="F135" i="19" s="1"/>
  <c r="F266" i="19"/>
  <c r="F267" i="19" s="1"/>
  <c r="C22" i="60" s="1"/>
  <c r="F266" i="17"/>
  <c r="F267" i="17" s="1"/>
  <c r="C20" i="60" s="1"/>
  <c r="F134" i="17"/>
  <c r="F135" i="17" s="1"/>
  <c r="B12" i="25" s="1"/>
  <c r="G673" i="15"/>
  <c r="D265" i="13"/>
  <c r="D266" i="13" s="1"/>
  <c r="D133" i="13"/>
  <c r="D134" i="13" s="1"/>
  <c r="D266" i="12"/>
  <c r="D267" i="12" s="1"/>
  <c r="C15" i="60" s="1"/>
  <c r="D134" i="12"/>
  <c r="D135" i="12" s="1"/>
  <c r="E266" i="10"/>
  <c r="E267" i="10" s="1"/>
  <c r="E134" i="10"/>
  <c r="E132" i="10"/>
  <c r="G6" i="9"/>
  <c r="G135" i="9"/>
  <c r="G267" i="9"/>
  <c r="G268" i="9" s="1"/>
  <c r="G130" i="9"/>
  <c r="G129" i="9"/>
  <c r="D400" i="13" l="1"/>
  <c r="E29" i="25"/>
  <c r="D32" i="25"/>
  <c r="F401" i="22"/>
  <c r="C38" i="60"/>
  <c r="E135" i="10"/>
  <c r="E10" i="1" s="1"/>
  <c r="G674" i="15"/>
  <c r="G808" i="15" s="1"/>
  <c r="G136" i="9"/>
  <c r="E9" i="1" s="1"/>
  <c r="E35" i="1"/>
  <c r="B29" i="25"/>
  <c r="E23" i="1"/>
  <c r="B18" i="25"/>
  <c r="C16" i="25"/>
  <c r="C24" i="8"/>
  <c r="C15" i="25"/>
  <c r="C23" i="8"/>
  <c r="C14" i="25"/>
  <c r="C22" i="8"/>
  <c r="C12" i="25"/>
  <c r="E12" i="25" s="1"/>
  <c r="C20" i="8"/>
  <c r="C8" i="25"/>
  <c r="C16" i="8"/>
  <c r="C7" i="25"/>
  <c r="C15" i="8"/>
  <c r="C5" i="25"/>
  <c r="C13" i="8"/>
  <c r="C4" i="25"/>
  <c r="C12" i="8"/>
  <c r="B16" i="25"/>
  <c r="E21" i="1"/>
  <c r="B15" i="25"/>
  <c r="E20" i="1"/>
  <c r="B14" i="25"/>
  <c r="E19" i="1"/>
  <c r="B6" i="25"/>
  <c r="E11" i="1"/>
  <c r="F269" i="20"/>
  <c r="G269" i="21"/>
  <c r="F269" i="19"/>
  <c r="E12" i="1"/>
  <c r="E13" i="1"/>
  <c r="E15" i="1"/>
  <c r="E17" i="1"/>
  <c r="C14" i="8"/>
  <c r="E22" i="1"/>
  <c r="E401" i="10" l="1"/>
  <c r="E15" i="25"/>
  <c r="E16" i="25"/>
  <c r="E14" i="25"/>
  <c r="C18" i="8"/>
  <c r="C37" i="60"/>
  <c r="C40" i="60" s="1"/>
  <c r="A36" i="25" s="1"/>
  <c r="G402" i="9"/>
  <c r="E34" i="1"/>
  <c r="C10" i="25"/>
  <c r="C26" i="8"/>
  <c r="C18" i="25"/>
  <c r="E18" i="25" s="1"/>
  <c r="C17" i="25"/>
  <c r="C25" i="8"/>
  <c r="B17" i="25"/>
  <c r="F269" i="17"/>
  <c r="B10" i="25"/>
  <c r="B8" i="25"/>
  <c r="E8" i="25" s="1"/>
  <c r="D269" i="12"/>
  <c r="B7" i="25"/>
  <c r="E7" i="25" s="1"/>
  <c r="C6" i="25"/>
  <c r="E6" i="25" s="1"/>
  <c r="B5" i="25"/>
  <c r="E5" i="25" s="1"/>
  <c r="B4" i="25"/>
  <c r="E4" i="25" s="1"/>
  <c r="D16" i="24"/>
  <c r="F270" i="23"/>
  <c r="C9" i="8"/>
  <c r="E10" i="25" l="1"/>
  <c r="E17" i="25"/>
  <c r="A8" i="24"/>
  <c r="C37" i="8"/>
  <c r="C32" i="25"/>
  <c r="B31" i="25"/>
  <c r="A10" i="29" s="1"/>
  <c r="E33" i="25" l="1"/>
  <c r="A37" i="25" s="1"/>
  <c r="E38" i="1"/>
  <c r="A34" i="25" s="1"/>
  <c r="C40" i="8"/>
  <c r="A35" i="25" s="1"/>
  <c r="E6" i="1" l="1"/>
  <c r="J10" i="2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tc={E48D1DC8-8341-465A-B6E8-CF3DF91A962F}</author>
    <author>tc={C6869808-8483-44B3-A67A-DDBA6A74BB81}</author>
    <author>tc={65D3D498-272F-44B8-9BB3-5FF461584395}</author>
    <author>tc={81F56BA7-DBF8-493F-B7DD-8644CD3BAB74}</author>
    <author>tc={CF0DA366-0F08-4AB3-8423-385C0C9A7107}</author>
    <author>tc={E9800BE5-5AE7-4C6D-A6F8-8D2A29158E1A}</author>
    <author>tc={391D77AE-5C92-4355-B627-B09F6F1AAB76}</author>
  </authors>
  <commentList>
    <comment ref="G31" authorId="0" shapeId="0" xr:uid="{E48D1DC8-8341-465A-B6E8-CF3DF91A962F}">
      <text>
        <t>[Threaded comment]
Your version of Excel allows you to read this threaded comment; however, any edits to it will get removed if the file is opened in a newer version of Excel. Learn more: https://go.microsoft.com/fwlink/?linkid=870924
Comment:
    Compares number of Budget Categories with Section A.</t>
      </text>
    </comment>
    <comment ref="G32" authorId="1" shapeId="0" xr:uid="{C6869808-8483-44B3-A67A-DDBA6A74BB81}">
      <text>
        <t>[Threaded comment]
Your version of Excel allows you to read this threaded comment; however, any edits to it will get removed if the file is opened in a newer version of Excel. Learn more: https://go.microsoft.com/fwlink/?linkid=870924
Comment:
    Compares number of Budget Categories with Section B.</t>
      </text>
    </comment>
    <comment ref="H32" authorId="2" shapeId="0" xr:uid="{65D3D498-272F-44B8-9BB3-5FF461584395}">
      <text>
        <t>[Threaded comment]
Your version of Excel allows you to read this threaded comment; however, any edits to it will get removed if the file is opened in a newer version of Excel. Learn more: https://go.microsoft.com/fwlink/?linkid=870924
Comment:
    Compares number of Budget Categories with Section B.</t>
      </text>
    </comment>
    <comment ref="A34" authorId="3" shapeId="0" xr:uid="{81F56BA7-DBF8-493F-B7DD-8644CD3BAB74}">
      <text>
        <t>[Threaded comment]
Your version of Excel allows you to read this threaded comment; however, any edits to it will get removed if the file is opened in a newer version of Excel. Learn more: https://go.microsoft.com/fwlink/?linkid=870924
Comment:
    This formula checks for consistency between this column &amp; Section A.  Budget may only be approved if this cell is blank or zero</t>
      </text>
    </comment>
    <comment ref="A35" authorId="4" shapeId="0" xr:uid="{CF0DA366-0F08-4AB3-8423-385C0C9A7107}">
      <text>
        <t>[Threaded comment]
Your version of Excel allows you to read this threaded comment; however, any edits to it will get removed if the file is opened in a newer version of Excel. Learn more: https://go.microsoft.com/fwlink/?linkid=870924
Comment:
    This formula checks for consistency between this column &amp; Section B.  Budget may only be approved if this cell is blank or zero</t>
      </text>
    </comment>
    <comment ref="A36" authorId="5" shapeId="0" xr:uid="{E9800BE5-5AE7-4C6D-A6F8-8D2A29158E1A}">
      <text>
        <t>[Threaded comment]
Your version of Excel allows you to read this threaded comment; however, any edits to it will get removed if the file is opened in a newer version of Excel. Learn more: https://go.microsoft.com/fwlink/?linkid=870924
Comment:
    This formula checks for consistency between this column &amp; Section B.  Budget may only be approved if this cell is blank or zero</t>
      </text>
    </comment>
    <comment ref="A37" authorId="6" shapeId="0" xr:uid="{391D77AE-5C92-4355-B627-B09F6F1AAB76}">
      <text>
        <t>[Threaded comment]
Your version of Excel allows you to read this threaded comment; however, any edits to it will get removed if the file is opened in a newer version of Excel. Learn more: https://go.microsoft.com/fwlink/?linkid=870924
Comment:
    Budget may only be approved while this cell is zero.  Do not change the formula in this cell.</t>
      </text>
    </comment>
  </commentList>
</comments>
</file>

<file path=xl/sharedStrings.xml><?xml version="1.0" encoding="utf-8"?>
<sst xmlns="http://schemas.openxmlformats.org/spreadsheetml/2006/main" count="9664" uniqueCount="415">
  <si>
    <t>4. Equipment</t>
  </si>
  <si>
    <t>5. Supplies</t>
  </si>
  <si>
    <t>Cost</t>
  </si>
  <si>
    <t>Item</t>
  </si>
  <si>
    <t>Budget Category</t>
  </si>
  <si>
    <t xml:space="preserve">     TOTAL PROJECT COSTS</t>
  </si>
  <si>
    <t>Institution/Organization</t>
  </si>
  <si>
    <t xml:space="preserve">Signature </t>
  </si>
  <si>
    <t xml:space="preserve">Name of Official </t>
  </si>
  <si>
    <t xml:space="preserve">Title </t>
  </si>
  <si>
    <t>Date of Execution</t>
  </si>
  <si>
    <t>UNIFORM GRANT BUDGET TEMPLATE</t>
  </si>
  <si>
    <t>6. Contractual Services</t>
  </si>
  <si>
    <t xml:space="preserve">7. Consultant (Professional Services) </t>
  </si>
  <si>
    <t xml:space="preserve">1. Personnel (Salaries &amp; Wages)                        </t>
  </si>
  <si>
    <t xml:space="preserve">2. Fringe Benefits                                               </t>
  </si>
  <si>
    <t xml:space="preserve">3. Travel                                                            </t>
  </si>
  <si>
    <t>9. Occupancy (Rent &amp; Utilities)</t>
  </si>
  <si>
    <t xml:space="preserve">10. Research &amp; Development (R&amp;D) </t>
  </si>
  <si>
    <t>12. Training &amp; Education</t>
  </si>
  <si>
    <t xml:space="preserve">Purpose </t>
  </si>
  <si>
    <t>Organization Name:</t>
  </si>
  <si>
    <r>
      <rPr>
        <b/>
        <sz val="14"/>
        <color theme="1"/>
        <rFont val="Times New Roman"/>
        <family val="1"/>
      </rPr>
      <t xml:space="preserve">CERTIFICATION </t>
    </r>
    <r>
      <rPr>
        <b/>
        <sz val="10"/>
        <color theme="1"/>
        <rFont val="Times New Roman"/>
        <family val="1"/>
      </rPr>
      <t xml:space="preserve"> </t>
    </r>
  </si>
  <si>
    <t xml:space="preserve">(d). Other Funding &amp; Contributions </t>
  </si>
  <si>
    <t>Rate: __________  %  Base:______________________</t>
  </si>
  <si>
    <t xml:space="preserve">(b). -Cash </t>
  </si>
  <si>
    <t>(c). -Non-cash</t>
  </si>
  <si>
    <t xml:space="preserve"> Revenues </t>
  </si>
  <si>
    <t xml:space="preserve">Name </t>
  </si>
  <si>
    <t xml:space="preserve">Position </t>
  </si>
  <si>
    <t xml:space="preserve">Salary or Wage </t>
  </si>
  <si>
    <t xml:space="preserve">% of Time </t>
  </si>
  <si>
    <t xml:space="preserve">Length of time </t>
  </si>
  <si>
    <t xml:space="preserve">Cost </t>
  </si>
  <si>
    <r>
      <t xml:space="preserve">Basis </t>
    </r>
    <r>
      <rPr>
        <sz val="8"/>
        <color theme="1"/>
        <rFont val="Times New Roman"/>
        <family val="1"/>
      </rPr>
      <t>(Yr./Mo./Hr.)</t>
    </r>
  </si>
  <si>
    <t xml:space="preserve">NON-State Total </t>
  </si>
  <si>
    <t xml:space="preserve">Total Personnel </t>
  </si>
  <si>
    <t xml:space="preserve">Personnel Narrative (State): </t>
  </si>
  <si>
    <t>Base</t>
  </si>
  <si>
    <t>Rate</t>
  </si>
  <si>
    <t xml:space="preserve">State Total </t>
  </si>
  <si>
    <t xml:space="preserve">Location </t>
  </si>
  <si>
    <t xml:space="preserve">Cost Rate </t>
  </si>
  <si>
    <t xml:space="preserve">Basis </t>
  </si>
  <si>
    <t xml:space="preserve">Quantity </t>
  </si>
  <si>
    <t># of Trips</t>
  </si>
  <si>
    <t xml:space="preserve">Travel Narrative (State): </t>
  </si>
  <si>
    <t>Quantity</t>
  </si>
  <si>
    <t xml:space="preserve">Equipment Narrative (State): </t>
  </si>
  <si>
    <r>
      <t xml:space="preserve">Equipment Narrative (Non-State) </t>
    </r>
    <r>
      <rPr>
        <i/>
        <sz val="10"/>
        <color theme="1"/>
        <rFont val="Times New Roman"/>
        <family val="1"/>
      </rPr>
      <t xml:space="preserve">i.e. "Match" or "Other Funding" </t>
    </r>
  </si>
  <si>
    <t>Total Equipment</t>
  </si>
  <si>
    <t>Quantity/ Duration</t>
  </si>
  <si>
    <t>Total Supplies</t>
  </si>
  <si>
    <t>Fee</t>
  </si>
  <si>
    <t>Basis</t>
  </si>
  <si>
    <t xml:space="preserve">Consultant Services (Fees) </t>
  </si>
  <si>
    <t xml:space="preserve">Description of Work </t>
  </si>
  <si>
    <t xml:space="preserve">Description </t>
  </si>
  <si>
    <t xml:space="preserve">Occupancy Narrative (State): </t>
  </si>
  <si>
    <r>
      <t xml:space="preserve">Occupancy Narrative (Non-State) </t>
    </r>
    <r>
      <rPr>
        <i/>
        <sz val="10"/>
        <color theme="1"/>
        <rFont val="Times New Roman"/>
        <family val="1"/>
      </rPr>
      <t xml:space="preserve">i.e. "Match" or "Other Funding" </t>
    </r>
  </si>
  <si>
    <t xml:space="preserve">Total Occupancy </t>
  </si>
  <si>
    <t xml:space="preserve">R &amp; D Narrative (State): </t>
  </si>
  <si>
    <r>
      <t xml:space="preserve">R &amp; D Narrative (Non-State) </t>
    </r>
    <r>
      <rPr>
        <i/>
        <sz val="10"/>
        <color theme="1"/>
        <rFont val="Times New Roman"/>
        <family val="1"/>
      </rPr>
      <t xml:space="preserve">i.e. "Match" or "Other Funding" </t>
    </r>
  </si>
  <si>
    <t xml:space="preserve">Total R &amp; D </t>
  </si>
  <si>
    <t xml:space="preserve">Telecommunications Narrative (State): </t>
  </si>
  <si>
    <r>
      <t xml:space="preserve">Telecommunications Narrative (Non-State) </t>
    </r>
    <r>
      <rPr>
        <i/>
        <sz val="10"/>
        <color theme="1"/>
        <rFont val="Times New Roman"/>
        <family val="1"/>
      </rPr>
      <t xml:space="preserve">i.e. "Match" or "Other Funding" </t>
    </r>
  </si>
  <si>
    <t xml:space="preserve">Training &amp; Education Narrative (State): </t>
  </si>
  <si>
    <r>
      <t xml:space="preserve">Training &amp; Education Narrative (Non-State) </t>
    </r>
    <r>
      <rPr>
        <i/>
        <sz val="10"/>
        <color theme="1"/>
        <rFont val="Times New Roman"/>
        <family val="1"/>
      </rPr>
      <t xml:space="preserve">i.e. "Match" or "Other Funding" </t>
    </r>
  </si>
  <si>
    <t xml:space="preserve">Total Training &amp; Education </t>
  </si>
  <si>
    <t>Total Direct Administrative Costs</t>
  </si>
  <si>
    <t xml:space="preserve">Base </t>
  </si>
  <si>
    <t xml:space="preserve">Rate </t>
  </si>
  <si>
    <t xml:space="preserve">Indirect Cost Narrative (State): </t>
  </si>
  <si>
    <t xml:space="preserve">State </t>
  </si>
  <si>
    <t xml:space="preserve">Total </t>
  </si>
  <si>
    <t>1. Personnel</t>
  </si>
  <si>
    <t>2. Fringe Benefits</t>
  </si>
  <si>
    <t>3. Travel</t>
  </si>
  <si>
    <t>10. Research &amp; Development (R&amp;D)</t>
  </si>
  <si>
    <t xml:space="preserve">11. Telecommunications </t>
  </si>
  <si>
    <t xml:space="preserve">12. Training &amp; Education </t>
  </si>
  <si>
    <t xml:space="preserve">13. Direct Administrative Costs </t>
  </si>
  <si>
    <t xml:space="preserve">14. Other or Misc. Costs </t>
  </si>
  <si>
    <t xml:space="preserve">     State Request</t>
  </si>
  <si>
    <t xml:space="preserve">13. Direct Administrative costs </t>
  </si>
  <si>
    <t>17.  Indirect Costs* (see below)</t>
  </si>
  <si>
    <r>
      <t xml:space="preserve">5). Supplies </t>
    </r>
    <r>
      <rPr>
        <i/>
        <sz val="10"/>
        <rFont val="Times New Roman"/>
        <family val="1"/>
      </rPr>
      <t>(2 CFR 200.94)</t>
    </r>
    <r>
      <rPr>
        <sz val="10"/>
        <color theme="1"/>
        <rFont val="Times New Roman"/>
        <family val="1"/>
      </rPr>
      <t>--List items by type (office supplies, postage, training materials, copying paper, and other expendable items such as books, hand held tape recorders) and show the basis for computation.  Generally, supplies include any materials that are expendable or consumed during the course of the project.</t>
    </r>
  </si>
  <si>
    <t xml:space="preserve">Contractual Services Narrative (State): </t>
  </si>
  <si>
    <t xml:space="preserve">Total Telecommunications </t>
  </si>
  <si>
    <t xml:space="preserve">Total Indirect Costs </t>
  </si>
  <si>
    <t xml:space="preserve">Other Costs Narrative (State): </t>
  </si>
  <si>
    <t xml:space="preserve">Total Other Costs </t>
  </si>
  <si>
    <t>1)</t>
  </si>
  <si>
    <t>2a)</t>
  </si>
  <si>
    <t>2b)</t>
  </si>
  <si>
    <t>3)</t>
  </si>
  <si>
    <t>Is included as a “Special Indirect Cost Rate” in our NICRA (2 CFR 200Appendix IV (5)    Or;</t>
  </si>
  <si>
    <t>_____</t>
  </si>
  <si>
    <t>4)</t>
  </si>
  <si>
    <t>The Restricted Indirect Cost Rate is _________%</t>
  </si>
  <si>
    <t>NOTE: (If this option is selected, please provide basic Indirect Cost Rate information in area designated below)</t>
  </si>
  <si>
    <t>NOTE: (If this option is selected, please provide basic Negotiated Indirect Cost Rate Agreement information in area designated below)</t>
  </si>
  <si>
    <t xml:space="preserve">Basic Negotiated Indirect Cost Rate Agreement information if Option (1) or (2a) is selected </t>
  </si>
  <si>
    <t>For Restricted Rate Programs (check one) -- Our Organization is using a restricted indirect cost rate that:</t>
  </si>
  <si>
    <t xml:space="preserve"> BUDGET SUMMARY STATE OF ILLINOIS FUNDS </t>
  </si>
  <si>
    <t>NOTE: (Check with your State of Illinois Agency for information regarding reimbursement of indirect costs while your proposal is being negotiated)</t>
  </si>
  <si>
    <t>A.</t>
  </si>
  <si>
    <t>B.</t>
  </si>
  <si>
    <t>C.</t>
  </si>
  <si>
    <t>NOTE: (Your Organization must be eligible, see 2 CFR 200.414 (f), and submit documentation on the calculation of MTDC within your Budget Narrative under Indirect Costs)</t>
  </si>
  <si>
    <t xml:space="preserve">Our Organization currently has a Negotiated Indirect Cost Rate Agreement with the State of Illinois that will be accepted by all State of Illinois Agencies up to any statutory, rule-based or programmatic restrictions or limitations. Our Organization is required to submit a new Indirect Cost Rate Proposal to the Indirect Cost Unit within six (6) months after the close of each fiscal year (2 CFR 200 Appendix IV (C)(2)(c). </t>
  </si>
  <si>
    <t xml:space="preserve">State of Illinois -- Uniform Budget Template -- General Instructions </t>
  </si>
  <si>
    <t>STATE OF ILLINOIS FUNDS</t>
  </si>
  <si>
    <t xml:space="preserve">STATE OF ILLINOIS GRANT FUNDS </t>
  </si>
  <si>
    <t xml:space="preserve">Provide a total requested State of Illinois Grant amount for each year in the Revenue portion of Section A. The amount entered in Line (a) will equal the total amount budgeted on Line 18 of Section A. </t>
  </si>
  <si>
    <t>BUDGET SUMMARY – STATE OF ILLINOIS FUNDS</t>
  </si>
  <si>
    <t>All applicants must complete Section A and provide a break-down by the applicable budget categories shown in lines 1-17.</t>
  </si>
  <si>
    <t xml:space="preserve">  </t>
  </si>
  <si>
    <t>NON-STATE OF ILLINOIS FUNDS</t>
  </si>
  <si>
    <t>If the applicant is required to provide or volunteers to provide cost-sharing or matching funds or other non-State of Illinois resources to the project, these costs should be shown for each applicable budget category on lines 1‑17 of Section B.</t>
  </si>
  <si>
    <t xml:space="preserve">a. The specific costs or contributions by budget category;  </t>
  </si>
  <si>
    <t>b. The source of the costs or contributions; and</t>
  </si>
  <si>
    <t>[Please review cost sharing and matching regulations found in 2 CFR 200.306.]</t>
  </si>
  <si>
    <t>Although the degree of specificity of any budget will vary depending on the nature of the project and State of Illinois agency requirements, a complete, well-thought-out budget serves to reinforce your credibility and increase the likelihood of your proposal being funded.</t>
  </si>
  <si>
    <t>Keep in mind the following—</t>
  </si>
  <si>
    <t>•A well-prepared budget should be reasonable and demonstrate that the funds being asked for will be used wisely.</t>
  </si>
  <si>
    <t>•The budget should be as concrete and specific as possible in its estimates. Make every effort to be realistic, to estimate costs accurately.</t>
  </si>
  <si>
    <t>•The budget format should be as clear as possible. It should begin with a budget narrative, which you should write after the entire budget has been prepared.</t>
  </si>
  <si>
    <t>•Each section of the budget should be in outline form, listing line items under major headings and subheadings.</t>
  </si>
  <si>
    <t xml:space="preserve">•Each of the major components should be subtotaled with a grand total at the end. </t>
  </si>
  <si>
    <t>Your budget should justify all expenses and be consistent with the program narrative:</t>
  </si>
  <si>
    <t>•Salaries should be comparable to those within the applicant organization.</t>
  </si>
  <si>
    <t>•If new staff is being hired, additional space and equipment are considered, as necessary.</t>
  </si>
  <si>
    <t>•If the budget lists an equipment purchase, it is the type allowed by the agency.</t>
  </si>
  <si>
    <t>•If additional space is rented, the increase in insurance is supported.</t>
  </si>
  <si>
    <t>•If an indirect cost rate applies to the proposal, the division between direct and indirect costs is not in conflict, and the aggregate budget totals refer directly to the approved formula. Indirect costs are costs that are not readily assignable to a particular project, but are necessary to the operation of the organization and the performance of the project (like the cost of operating and maintaining facilities, depreciation, and administrative salaries).</t>
  </si>
  <si>
    <t>§200.308 Revision of budget and program plans</t>
  </si>
  <si>
    <t xml:space="preserve"> [Attach separate sheet(s)]</t>
  </si>
  <si>
    <t>c. In the case of third-party in-kind contributions, a description of how the value was determined for the donated or contributed goods or services.</t>
  </si>
  <si>
    <t xml:space="preserve">(e) The Federal/State awarding agency may, at its option, restrict the transfer of funds among direct cost categories or programs, functions and activities for Federal/State awards in which the Federal/State share of the project exceeds the Simplified Acquisition Threshold and the cumulative amount of such transfers exceeds or is expected to exceed 10 percent or $1,000 per detail line item, whichever is greater of the total budget as last approved by the Federal/State awarding agency. The Federal/State awarding agency cannot permit a transfer that would cause any Federal/State appropriation to be used for purposes other than those consistent with the appropriation. </t>
  </si>
  <si>
    <r>
      <t>Section A (continued) Indirect Cost Information</t>
    </r>
    <r>
      <rPr>
        <sz val="9"/>
        <color theme="1"/>
        <rFont val="Times New Roman"/>
        <family val="1"/>
      </rPr>
      <t xml:space="preserve">: </t>
    </r>
    <r>
      <rPr>
        <i/>
        <sz val="9"/>
        <color theme="1"/>
        <rFont val="Times New Roman"/>
        <family val="1"/>
      </rPr>
      <t>(This information should be completed by the applicant’s Business Office)</t>
    </r>
    <r>
      <rPr>
        <sz val="9"/>
        <color theme="1"/>
        <rFont val="Times New Roman"/>
        <family val="1"/>
      </rPr>
      <t xml:space="preserve">. If the applicant is requesting reimbursement for indirect costs on line 17, the applicant’s Business Office must select one of the options listed on the Indirect Cost Information page under Section-A Indirect Cost Information (1-4). </t>
    </r>
  </si>
  <si>
    <r>
      <t>Option (1)</t>
    </r>
    <r>
      <rPr>
        <sz val="9"/>
        <color theme="1"/>
        <rFont val="Times New Roman"/>
        <family val="1"/>
      </rPr>
      <t xml:space="preserve">: The applicant has a Negotiated Indirect Cost Rate Agreement (NICRA) that was approved by the Federal government. A copy of this agreement must be provided to the State of Illinois’ Indirect Cost Unit for review and documentation. This NICRA will be accepted by all State of Illinois Agencies up to any statutory, rule-based or programmatic restrictions or limitations. </t>
    </r>
    <r>
      <rPr>
        <i/>
        <sz val="9"/>
        <color theme="1"/>
        <rFont val="Times New Roman"/>
        <family val="1"/>
      </rPr>
      <t>If this option is selected by the applicant, basic information is required for completion of this section. See bottom of “Section-A Indirect Cost Information”</t>
    </r>
  </si>
  <si>
    <r>
      <t>Option (2a)</t>
    </r>
    <r>
      <rPr>
        <sz val="9"/>
        <color theme="1"/>
        <rFont val="Times New Roman"/>
        <family val="1"/>
      </rPr>
      <t xml:space="preserve">: The applicant currently has a Negotiated Indirect Cost Rate Agreement with the State of Illinois that will be accepted by all State of Illinois Agencies up to any statutory, rule-based or programmatic restrictions or limitations.  The applicant is required to submit a new Indirect Cost Rate Proposal to the Indirect Cost Unit within six (6) months after the close of each fiscal year (2 CFR 200 Appendix IV (C)(2)(c). </t>
    </r>
    <r>
      <rPr>
        <b/>
        <i/>
        <sz val="9"/>
        <color theme="1"/>
        <rFont val="Times New Roman"/>
        <family val="1"/>
      </rPr>
      <t>Note:</t>
    </r>
    <r>
      <rPr>
        <sz val="9"/>
        <color theme="1"/>
        <rFont val="Times New Roman"/>
        <family val="1"/>
      </rPr>
      <t xml:space="preserve"> </t>
    </r>
    <r>
      <rPr>
        <i/>
        <sz val="9"/>
        <color theme="1"/>
        <rFont val="Times New Roman"/>
        <family val="1"/>
      </rPr>
      <t>If this option is selected by the applicant, basic information is required for completion of this section. See bottom of “Section-A Indirect Cost Information”</t>
    </r>
  </si>
  <si>
    <r>
      <t>Option (2b)</t>
    </r>
    <r>
      <rPr>
        <sz val="9"/>
        <color theme="1"/>
        <rFont val="Times New Roman"/>
        <family val="1"/>
      </rPr>
      <t xml:space="preserve">: The applicant currently does </t>
    </r>
    <r>
      <rPr>
        <u/>
        <sz val="9"/>
        <color theme="1"/>
        <rFont val="Times New Roman"/>
        <family val="1"/>
      </rPr>
      <t xml:space="preserve">not </t>
    </r>
    <r>
      <rPr>
        <sz val="9"/>
        <color theme="1"/>
        <rFont val="Times New Roman"/>
        <family val="1"/>
      </rPr>
      <t xml:space="preserve">have a Negotiated Indirect Cost Rate Agreement with the State of Illinois. The applicant must submit its initial Indirect Cost Rate Proposal (ICRP) immediately after the applicant is advised that the State award will be made and, in no event, later than three (3) months after the effective date of the State award (2 CFR 200 Appendix IV (C)(2)(b).  The initial ICRP will be sent to the State of Illinois’ Indirect Cost Unit. </t>
    </r>
    <r>
      <rPr>
        <b/>
        <i/>
        <sz val="9"/>
        <color theme="1"/>
        <rFont val="Times New Roman"/>
        <family val="1"/>
      </rPr>
      <t>Note:</t>
    </r>
    <r>
      <rPr>
        <sz val="9"/>
        <color theme="1"/>
        <rFont val="Times New Roman"/>
        <family val="1"/>
      </rPr>
      <t xml:space="preserve"> </t>
    </r>
    <r>
      <rPr>
        <i/>
        <sz val="9"/>
        <color theme="1"/>
        <rFont val="Times New Roman"/>
        <family val="1"/>
      </rPr>
      <t>The applicant should check with the State of Illinois awarding Agency for information regarding reimbursement of indirect costs while its proposal is being negotiated</t>
    </r>
  </si>
  <si>
    <r>
      <t>Option (4):</t>
    </r>
    <r>
      <rPr>
        <sz val="9"/>
        <color theme="1"/>
        <rFont val="Times New Roman"/>
        <family val="1"/>
      </rPr>
      <t xml:space="preserve">  If you are applying for a grant under a Restricted Rate Program, indicate whether you are using a restricted indirect cost rate that is included on your approved Indirect Cost Rate Agreement, or whether you are using a restricted indirect cost rate that complies with statutory or programmatic policies. </t>
    </r>
    <r>
      <rPr>
        <b/>
        <i/>
        <sz val="9"/>
        <color theme="1"/>
        <rFont val="Times New Roman"/>
        <family val="1"/>
      </rPr>
      <t>Note:</t>
    </r>
    <r>
      <rPr>
        <i/>
        <sz val="9"/>
        <color theme="1"/>
        <rFont val="Times New Roman"/>
        <family val="1"/>
      </rPr>
      <t xml:space="preserve"> See Notice of State Award for Restricted Rate Programs</t>
    </r>
  </si>
  <si>
    <r>
      <t>NON-STATE</t>
    </r>
    <r>
      <rPr>
        <sz val="9"/>
        <color theme="1"/>
        <rFont val="Times New Roman"/>
        <family val="1"/>
      </rPr>
      <t xml:space="preserve"> OF ILLINOIS FUNDS: If the applicant is required to provide or volunteers to provide cost-sharing or matching funds or other non-State of Illinois resources to the project, the applicant must provide a revenue breakdown of all Non-State of Illinois funds in lines (b)-(d). the total of “Non-State Funds” should equal the amount budgeted on Line 18 of Section B. If a match percentage is required, the amount should be entered in this section.</t>
    </r>
  </si>
  <si>
    <r>
      <t>BUDGET SUMMARY –</t>
    </r>
    <r>
      <rPr>
        <u/>
        <sz val="9"/>
        <color theme="1"/>
        <rFont val="Times New Roman"/>
        <family val="1"/>
      </rPr>
      <t xml:space="preserve"> NON STATE</t>
    </r>
    <r>
      <rPr>
        <sz val="9"/>
        <color theme="1"/>
        <rFont val="Times New Roman"/>
        <family val="1"/>
      </rPr>
      <t xml:space="preserve"> OF ILLINOIS FUNDS </t>
    </r>
  </si>
  <si>
    <r>
      <t>1.</t>
    </r>
    <r>
      <rPr>
        <sz val="7"/>
        <color rgb="FF000000"/>
        <rFont val="Times New Roman"/>
        <family val="1"/>
      </rPr>
      <t xml:space="preserve">        </t>
    </r>
    <r>
      <rPr>
        <sz val="9"/>
        <color theme="1"/>
        <rFont val="Times New Roman"/>
        <family val="1"/>
      </rPr>
      <t xml:space="preserve">Provide an itemized budget breakdown, and justification by project year, for each budget category listed in Sections A and B.  </t>
    </r>
  </si>
  <si>
    <r>
      <t>2.</t>
    </r>
    <r>
      <rPr>
        <sz val="7"/>
        <color rgb="FF000000"/>
        <rFont val="Times New Roman"/>
        <family val="1"/>
      </rPr>
      <t xml:space="preserve">        </t>
    </r>
    <r>
      <rPr>
        <sz val="9"/>
        <color rgb="FF000000"/>
        <rFont val="Times New Roman"/>
        <family val="1"/>
      </rPr>
      <t xml:space="preserve">For non-State of Illinois funds or resources listed in Section B that are used to meet a cost-sharing or matching requirement or provided as a voluntary cost-sharing or matching commitment, you must include:  </t>
    </r>
  </si>
  <si>
    <r>
      <t>3.</t>
    </r>
    <r>
      <rPr>
        <sz val="7"/>
        <color theme="1"/>
        <rFont val="Times New Roman"/>
        <family val="1"/>
      </rPr>
      <t xml:space="preserve">        </t>
    </r>
    <r>
      <rPr>
        <sz val="9"/>
        <color theme="1"/>
        <rFont val="Times New Roman"/>
        <family val="1"/>
      </rPr>
      <t>If applicable to this program, provide the rate and base on which fringe benefits are calculated.</t>
    </r>
  </si>
  <si>
    <r>
      <t>4.</t>
    </r>
    <r>
      <rPr>
        <sz val="7"/>
        <color theme="1"/>
        <rFont val="Times New Roman"/>
        <family val="1"/>
      </rPr>
      <t xml:space="preserve">        </t>
    </r>
    <r>
      <rPr>
        <sz val="9"/>
        <color rgb="FF000000"/>
        <rFont val="Times New Roman"/>
        <family val="1"/>
      </rPr>
      <t xml:space="preserve">If the applicant is requesting </t>
    </r>
    <r>
      <rPr>
        <sz val="9"/>
        <color theme="1"/>
        <rFont val="Times New Roman"/>
        <family val="1"/>
      </rPr>
      <t>reimbursement</t>
    </r>
    <r>
      <rPr>
        <sz val="9"/>
        <color rgb="FF000000"/>
        <rFont val="Times New Roman"/>
        <family val="1"/>
      </rPr>
      <t xml:space="preserve"> for indirect costs on line 17, this information should be completed by the applicant’s Business Office.  S</t>
    </r>
    <r>
      <rPr>
        <sz val="9"/>
        <color theme="1"/>
        <rFont val="Times New Roman"/>
        <family val="1"/>
      </rPr>
      <t xml:space="preserve">pecify the estimated amount of the base to which the indirect cost rate is applied and the total indirect expense.  Depending on the grant program to which the applicant is applying and/or the applicant’s approved Indirect Cost Rate Agreement, some direct cost budget categories in the applicant’s grant application budget may not be included in the base and multiplied by your indirect cost rate. Please indicate which costs are included and which costs are excluded from the base to which the indirect cost rate is applied. </t>
    </r>
  </si>
  <si>
    <r>
      <t>5.</t>
    </r>
    <r>
      <rPr>
        <sz val="7"/>
        <color theme="1"/>
        <rFont val="Times New Roman"/>
        <family val="1"/>
      </rPr>
      <t xml:space="preserve">        </t>
    </r>
    <r>
      <rPr>
        <sz val="9"/>
        <color theme="1"/>
        <rFont val="Times New Roman"/>
        <family val="1"/>
      </rPr>
      <t>Provide other explanations or comments you deem necessary.</t>
    </r>
  </si>
  <si>
    <t>OR</t>
  </si>
  <si>
    <t>Pay attention to applicable program specific instructions, if attached.</t>
  </si>
  <si>
    <t>NOTE: The applicant may not have a Federally Negotiated Indirect Cost Rate Agreement. Therefore, in order for the applicant to be reimbursed for Indirect Costs from the State of Illinois, the applicant must either:</t>
  </si>
  <si>
    <r>
      <t>A)</t>
    </r>
    <r>
      <rPr>
        <b/>
        <sz val="7"/>
        <color theme="1"/>
        <rFont val="Times New Roman"/>
        <family val="1"/>
      </rPr>
      <t xml:space="preserve">      </t>
    </r>
    <r>
      <rPr>
        <b/>
        <sz val="9"/>
        <color theme="1"/>
        <rFont val="Times New Roman"/>
        <family val="1"/>
      </rPr>
      <t>Negotiate an Indirect Cost Rate with the State of Illinois’ Indirect Cost Unit with guidance from our State Cognizant Agency on an annual basis.</t>
    </r>
  </si>
  <si>
    <t xml:space="preserve">Our Organization receives direct Federal funding and currently has a Negotiated Indirect Cost Rate Agreement (NICRA) with our Federal Cognizant Agency. A copy of this agreement will be provided to the State of Illinois’ Indirect Cost Unit for review and documentation before reimbursement is allowed. This NICRA will be accepted by all State of Illinois Agencies up to any statutory, rule-based or programmatic restrictions or limitations. </t>
  </si>
  <si>
    <t>Agency Approval</t>
  </si>
  <si>
    <t>Date</t>
  </si>
  <si>
    <t xml:space="preserve">Program Approval Signature </t>
  </si>
  <si>
    <t xml:space="preserve">Fiscal &amp; Administrative Approval Signature </t>
  </si>
  <si>
    <t xml:space="preserve">Budget Revision Approved </t>
  </si>
  <si>
    <t>Final Budget Amount Approved</t>
  </si>
  <si>
    <t>(2 CFR 200.415)</t>
  </si>
  <si>
    <t>14. Miscellaneous Costs</t>
  </si>
  <si>
    <t xml:space="preserve">      Non-State Amount</t>
  </si>
  <si>
    <r>
      <t>Section A</t>
    </r>
    <r>
      <rPr>
        <u/>
        <sz val="20"/>
        <color theme="1"/>
        <rFont val="Times New Roman"/>
        <family val="1"/>
      </rPr>
      <t xml:space="preserve"> – Budget Summary</t>
    </r>
  </si>
  <si>
    <r>
      <t>Section B</t>
    </r>
    <r>
      <rPr>
        <u/>
        <sz val="20"/>
        <color theme="1"/>
        <rFont val="Times New Roman"/>
        <family val="1"/>
      </rPr>
      <t xml:space="preserve"> - Budget Summary</t>
    </r>
  </si>
  <si>
    <r>
      <t>Section C</t>
    </r>
    <r>
      <rPr>
        <u/>
        <sz val="20"/>
        <color theme="1"/>
        <rFont val="Times New Roman"/>
        <family val="1"/>
      </rPr>
      <t xml:space="preserve"> - Budget Worksheet &amp; Narrative</t>
    </r>
  </si>
  <si>
    <t>Chief Financial Officer (or equivalent)</t>
  </si>
  <si>
    <t>Executive Director (or equivalent)</t>
  </si>
  <si>
    <t>Note: The State awarding agency may change required signers based on the grantee’s organizational structure.  The required signers must have the authority to enter into contractual agreements on behalf of the organization.</t>
  </si>
  <si>
    <t xml:space="preserve">“By signing this report, I certify to the best of my knowledge and belief that the report is true, complete, and accurate and that any false, fictitious, or fraudulent information or the omission of any material fact, could result in the immediate termination of my grant award(s).  </t>
  </si>
  <si>
    <r>
      <t>Section C</t>
    </r>
    <r>
      <rPr>
        <u/>
        <sz val="16"/>
        <color theme="1"/>
        <rFont val="Times New Roman"/>
        <family val="1"/>
      </rPr>
      <t xml:space="preserve"> - Budget Worksheet &amp; Narrative</t>
    </r>
  </si>
  <si>
    <t>Please see detail worksheet and narrative section for further descriptions and explanations of budgetary line items</t>
  </si>
  <si>
    <r>
      <rPr>
        <b/>
        <sz val="10"/>
        <color theme="1"/>
        <rFont val="Times New Roman"/>
        <family val="1"/>
      </rPr>
      <t>1).</t>
    </r>
    <r>
      <rPr>
        <b/>
        <u/>
        <sz val="10"/>
        <color theme="1"/>
        <rFont val="Times New Roman"/>
        <family val="1"/>
      </rPr>
      <t xml:space="preserve"> Personnel (Salaries &amp; Wages)</t>
    </r>
    <r>
      <rPr>
        <b/>
        <sz val="10"/>
        <color theme="1"/>
        <rFont val="Times New Roman"/>
        <family val="1"/>
      </rPr>
      <t xml:space="preserve"> </t>
    </r>
    <r>
      <rPr>
        <i/>
        <sz val="10"/>
        <color theme="1"/>
        <rFont val="Times New Roman"/>
        <family val="1"/>
      </rPr>
      <t>(2 CFR 200.430)</t>
    </r>
    <r>
      <rPr>
        <sz val="10"/>
        <color theme="1"/>
        <rFont val="Times New Roman"/>
        <family val="1"/>
      </rPr>
      <t xml:space="preserve">--List each position by title and name of employee, if available.  Show the annual salary rate and the percentage of time to be devoted to the project and length of time working on the project .  Compensation paid for employees engaged in grant activities must be consistent with that paid for similar work within the applicant organization. Include a description of the responsibilities and duties of each position in relationship to fulfilling the project goals and objectives in the narrative space provided below.  Also, provide a justification and description of each position (including vacant positions). Relate each position specifically to program objectives. Personnel cannot exceed 100% of their time on all active projects. </t>
    </r>
  </si>
  <si>
    <r>
      <rPr>
        <b/>
        <sz val="10"/>
        <color theme="1"/>
        <rFont val="Times New Roman"/>
        <family val="1"/>
      </rPr>
      <t>13).</t>
    </r>
    <r>
      <rPr>
        <b/>
        <u/>
        <sz val="10"/>
        <color theme="1"/>
        <rFont val="Times New Roman"/>
        <family val="1"/>
      </rPr>
      <t xml:space="preserve"> Direct Administrative Costs</t>
    </r>
    <r>
      <rPr>
        <b/>
        <sz val="10"/>
        <color theme="1"/>
        <rFont val="Times New Roman"/>
        <family val="1"/>
      </rPr>
      <t xml:space="preserve"> </t>
    </r>
    <r>
      <rPr>
        <sz val="10"/>
        <color theme="1"/>
        <rFont val="Times New Roman"/>
        <family val="1"/>
      </rPr>
      <t xml:space="preserve">- </t>
    </r>
    <r>
      <rPr>
        <i/>
        <sz val="10"/>
        <color theme="1"/>
        <rFont val="Times New Roman"/>
        <family val="1"/>
      </rPr>
      <t>(2 CFR 200.413 (c)</t>
    </r>
    <r>
      <rPr>
        <sz val="10"/>
        <color theme="1"/>
        <rFont val="Times New Roman"/>
        <family val="1"/>
      </rPr>
      <t xml:space="preserve"> The salaries of administrative and clerical staff should normally be treated as indirect (F&amp;A) costs. Direct charging of these costs may be appropriate only if all of the following conditions are met: (1) Administrative or clerical services are integral to a project or activity; (2) Individuals involved can be specifically identified with the project or activity; (3)</t>
    </r>
    <r>
      <rPr>
        <u/>
        <sz val="10"/>
        <color theme="1"/>
        <rFont val="Times New Roman"/>
        <family val="1"/>
      </rPr>
      <t xml:space="preserve"> Such costs are explicitly included in the budget or have the prior written approval of the State awarding agency;</t>
    </r>
    <r>
      <rPr>
        <sz val="10"/>
        <color theme="1"/>
        <rFont val="Times New Roman"/>
        <family val="1"/>
      </rPr>
      <t xml:space="preserve"> and (4) The costs are not also recovered as indirect costs. </t>
    </r>
  </si>
  <si>
    <r>
      <t xml:space="preserve">2). </t>
    </r>
    <r>
      <rPr>
        <b/>
        <u/>
        <sz val="10"/>
        <rFont val="Times New Roman"/>
        <family val="1"/>
      </rPr>
      <t>Fringe Benefits</t>
    </r>
    <r>
      <rPr>
        <b/>
        <sz val="10"/>
        <rFont val="Times New Roman"/>
        <family val="1"/>
      </rPr>
      <t xml:space="preserve"> </t>
    </r>
    <r>
      <rPr>
        <i/>
        <sz val="10"/>
        <rFont val="Times New Roman"/>
        <family val="1"/>
      </rPr>
      <t>(2 CFR 200.431</t>
    </r>
    <r>
      <rPr>
        <sz val="10"/>
        <rFont val="Times New Roman"/>
        <family val="1"/>
      </rPr>
      <t>)</t>
    </r>
    <r>
      <rPr>
        <sz val="10"/>
        <color theme="1"/>
        <rFont val="Times New Roman"/>
        <family val="1"/>
      </rPr>
      <t>--Fringe benefits should be based on actual known costs or an established formula.  Fringe benefits are for the personnel listed in category (1) direct salaries and wages, and only for the percentage of time devoted to the project. Provide the fringe benefit rate used and a clear description of how the computation of fringe benefits was done. Provide both the annual (for multiyear awards) and total. If a fringe benefit rate is not used, show how the fringe benefits were computed for each position. The budget justification should be reflected in the budget description. Elements that comprise fringe benefits should be indicated.</t>
    </r>
  </si>
  <si>
    <t xml:space="preserve">Please also note the differences between subaward, contract, and contractor (vendor):  </t>
  </si>
  <si>
    <t>1) Subaward (200.92) means an award provided by a pass-through entity to a subrecipient for the subrecipient to carry out part of a Federal/State award, including a portion of the scope of work or objectives. It does not include payments to a contractor or payments to an individual that is a beneficiary of a Federal/State program.
2) Contract (200.22) means a legal instrument by which a non-Federal entity purchases property or services needed to carry out the project or program under a Federal award. The term as used in this part does not include a legal instrument, even if the non-Federal entity considers it a contract, when the substance of the transaction meets the definition of a Federal award or subaward.
3) "Vendor" or "Contractor" is generally a dealer, distributor or other seller that provides supplies, expendable materials, or data processing services in support of the project activities.</t>
  </si>
  <si>
    <r>
      <t xml:space="preserve">3).  </t>
    </r>
    <r>
      <rPr>
        <b/>
        <u/>
        <sz val="10"/>
        <rFont val="Times New Roman"/>
        <family val="1"/>
      </rPr>
      <t>Travel</t>
    </r>
    <r>
      <rPr>
        <b/>
        <sz val="10"/>
        <rFont val="Times New Roman"/>
        <family val="1"/>
      </rPr>
      <t xml:space="preserve"> </t>
    </r>
    <r>
      <rPr>
        <i/>
        <sz val="10"/>
        <rFont val="Times New Roman"/>
        <family val="1"/>
      </rPr>
      <t>(2 CFR 200.474</t>
    </r>
    <r>
      <rPr>
        <sz val="10"/>
        <rFont val="Times New Roman"/>
        <family val="1"/>
      </rPr>
      <t>)</t>
    </r>
    <r>
      <rPr>
        <sz val="10"/>
        <color theme="1"/>
        <rFont val="Times New Roman"/>
        <family val="1"/>
      </rPr>
      <t xml:space="preserve">-- Travel should include: origin and destination, estimated costs and type of transportation, number of travelers, related lodging and per diem costs, brief description of the travel involved, its purpose, and explanation of how the proposed travel is necessary for successful completion of the project.  In training projects, travel and meals for trainees should be listed separately.  Show the number of trainees and unit cost involved.  Identify the location of travel, if known; or if unknown, indicate "location to be determined."  Indicate source of Travel Policies applied, Applicant or State of Illinois Travel Regulations. </t>
    </r>
    <r>
      <rPr>
        <b/>
        <sz val="10"/>
        <color theme="1"/>
        <rFont val="Times New Roman"/>
        <family val="1"/>
      </rPr>
      <t>NOTE:</t>
    </r>
    <r>
      <rPr>
        <sz val="10"/>
        <color theme="1"/>
        <rFont val="Times New Roman"/>
        <family val="1"/>
      </rPr>
      <t xml:space="preserve">  Dollars requested in the travel category should be for staff travel only. Travel for consultants should be shown in the consultant category along with the consultant’s fee. Travel for training participants, advisory committees, review panels and etc., should be itemized the same way as indicated above and placed in the “Miscellaneous” category. </t>
    </r>
  </si>
  <si>
    <r>
      <rPr>
        <b/>
        <sz val="10"/>
        <rFont val="Times New Roman"/>
        <family val="1"/>
      </rPr>
      <t xml:space="preserve">6). </t>
    </r>
    <r>
      <rPr>
        <b/>
        <u/>
        <sz val="10"/>
        <rFont val="Times New Roman"/>
        <family val="1"/>
      </rPr>
      <t>Contractual Services</t>
    </r>
    <r>
      <rPr>
        <b/>
        <sz val="10"/>
        <rFont val="Times New Roman"/>
        <family val="1"/>
      </rPr>
      <t xml:space="preserve"> </t>
    </r>
    <r>
      <rPr>
        <i/>
        <sz val="10"/>
        <rFont val="Times New Roman"/>
        <family val="1"/>
      </rPr>
      <t xml:space="preserve">(2 CFR 200.318) </t>
    </r>
    <r>
      <rPr>
        <b/>
        <sz val="10"/>
        <rFont val="Times New Roman"/>
        <family val="1"/>
      </rPr>
      <t>&amp;</t>
    </r>
    <r>
      <rPr>
        <b/>
        <u/>
        <sz val="10"/>
        <rFont val="Times New Roman"/>
        <family val="1"/>
      </rPr>
      <t xml:space="preserve"> Subawards</t>
    </r>
    <r>
      <rPr>
        <i/>
        <sz val="10"/>
        <rFont val="Times New Roman"/>
        <family val="1"/>
      </rPr>
      <t xml:space="preserve"> (200.92)</t>
    </r>
    <r>
      <rPr>
        <b/>
        <sz val="10"/>
        <rFont val="Times New Roman"/>
        <family val="1"/>
      </rPr>
      <t xml:space="preserve"> --</t>
    </r>
    <r>
      <rPr>
        <sz val="10"/>
        <rFont val="Times New Roman"/>
        <family val="1"/>
      </rPr>
      <t xml:space="preserve"> Provide a description of the product or service to be procured by contract and an estimate of the cost. Applicants are encouraged to promote free and open competition in awarding contracts. A separate justification must be provided for sole contracts in excess of $150,000 </t>
    </r>
    <r>
      <rPr>
        <i/>
        <sz val="10"/>
        <rFont val="Times New Roman"/>
        <family val="1"/>
      </rPr>
      <t>(See 2 CFR 200.88)</t>
    </r>
    <r>
      <rPr>
        <sz val="10"/>
        <rFont val="Times New Roman"/>
        <family val="1"/>
      </rPr>
      <t xml:space="preserve">.  NOTE : this budget category may include </t>
    </r>
    <r>
      <rPr>
        <b/>
        <u/>
        <sz val="10"/>
        <rFont val="Times New Roman"/>
        <family val="1"/>
      </rPr>
      <t>subawards</t>
    </r>
    <r>
      <rPr>
        <sz val="10"/>
        <rFont val="Times New Roman"/>
        <family val="1"/>
      </rPr>
      <t xml:space="preserve">. Provide separate budgets for each subaward or contract, regardless of the dollar value and indicate the basis for the cost estimates in the narrative. Describe products or services to be obtained and indicate the applicability or necessity of each to the project. </t>
    </r>
  </si>
  <si>
    <r>
      <rPr>
        <b/>
        <sz val="10"/>
        <color theme="1"/>
        <rFont val="Times New Roman"/>
        <family val="1"/>
      </rPr>
      <t xml:space="preserve">12). </t>
    </r>
    <r>
      <rPr>
        <b/>
        <u/>
        <sz val="10"/>
        <color theme="1"/>
        <rFont val="Times New Roman"/>
        <family val="1"/>
      </rPr>
      <t>Training and Education</t>
    </r>
    <r>
      <rPr>
        <sz val="10"/>
        <color theme="1"/>
        <rFont val="Times New Roman"/>
        <family val="1"/>
      </rPr>
      <t xml:space="preserve"> </t>
    </r>
    <r>
      <rPr>
        <i/>
        <sz val="10"/>
        <color theme="1"/>
        <rFont val="Times New Roman"/>
        <family val="1"/>
      </rPr>
      <t>(2 CFR 200.472)</t>
    </r>
    <r>
      <rPr>
        <sz val="10"/>
        <color theme="1"/>
        <rFont val="Times New Roman"/>
        <family val="1"/>
      </rPr>
      <t xml:space="preserve"> -- Describe the training and education cost associated with employee development. Include rental space for training (if required), training materials, speaker fees, substitute teacher fees, and any other applicable expenses related to the training. When training materials (pamphlets, notebooks, videos, and other various handouts) are ordered for specific training activities, these items should be itemized below.</t>
    </r>
  </si>
  <si>
    <r>
      <t>C)</t>
    </r>
    <r>
      <rPr>
        <b/>
        <sz val="7"/>
        <color theme="1"/>
        <rFont val="Times New Roman"/>
        <family val="1"/>
      </rPr>
      <t xml:space="preserve">      </t>
    </r>
    <r>
      <rPr>
        <b/>
        <sz val="9"/>
        <color theme="1"/>
        <rFont val="Times New Roman"/>
        <family val="1"/>
      </rPr>
      <t>Use a Restricted Rate designated by programmatic statutory policy. (See Notice of Funding Opportunity for Restricted Rate Programs)</t>
    </r>
  </si>
  <si>
    <t xml:space="preserve">All applicants are required to submit a budget narrative along with Section A and Section B. The budget narrative is sometimes referred to as the budget justification. The narrative serves two purposes: it explains how the costs were estimated and it justifies the need for the cost. The narrative may include tables for clarification purposes. The State of Illinois recommends using the State of Illinois Uniform Budget Template worksheet and narrative guide provided.  </t>
  </si>
  <si>
    <t xml:space="preserve">Direct Administrative Narrative (State): </t>
  </si>
  <si>
    <r>
      <t xml:space="preserve">Direct Administrative Narrative (Non-State) </t>
    </r>
    <r>
      <rPr>
        <i/>
        <sz val="10"/>
        <color theme="1"/>
        <rFont val="Times New Roman"/>
        <family val="1"/>
      </rPr>
      <t xml:space="preserve">i.e. "Match" or "Other Funding" </t>
    </r>
  </si>
  <si>
    <t>(a). State of Illinois Grant Amount Requested</t>
  </si>
  <si>
    <t>16. Total Direct Costs (lines 1-15)</t>
  </si>
  <si>
    <t xml:space="preserve">SECTION - A (continued) Indirect Cost Rate Information </t>
  </si>
  <si>
    <t xml:space="preserve">Negotiate an Indirect Cost Rate with the State of Illinois’ Indirect Cost Unit with guidance from your State Cognizant Agency on an annual basis. </t>
  </si>
  <si>
    <t xml:space="preserve">If your organization is requesting reimbursement for indirect costs on line 17 of the Budget Summary, please select one of the following options. </t>
  </si>
  <si>
    <t>5)</t>
  </si>
  <si>
    <t>CSFA Description:</t>
  </si>
  <si>
    <t>NOFO #</t>
  </si>
  <si>
    <t xml:space="preserve">CSFA Number: </t>
  </si>
  <si>
    <t>Total Travel</t>
  </si>
  <si>
    <t xml:space="preserve">    STATE OF ILLINOIS                                            UNIFORM GRANT BUDGET TEMPLATE</t>
  </si>
  <si>
    <t xml:space="preserve">    STATE OF ILLINOIS                                          UNIFORM GRANT BUDGET TEMPLATE</t>
  </si>
  <si>
    <t xml:space="preserve">Fringe Benefits Narrative (State): </t>
  </si>
  <si>
    <t>Total Fringe Benefits</t>
  </si>
  <si>
    <t xml:space="preserve">Budget Expenditure Categories               </t>
  </si>
  <si>
    <t>Fiscal Year:</t>
  </si>
  <si>
    <t>OMB Uniform Guidance                                                          Federal Awards Reference  2 CFR 200</t>
  </si>
  <si>
    <t xml:space="preserve">TOTAL REVENUE </t>
  </si>
  <si>
    <t>TOTAL EXPENDITURES</t>
  </si>
  <si>
    <t xml:space="preserve">200.413 ( c) </t>
  </si>
  <si>
    <t>200.318 &amp; 200.92</t>
  </si>
  <si>
    <t xml:space="preserve">6. Contractual Services  &amp; Subawards </t>
  </si>
  <si>
    <t xml:space="preserve">18. Total Costs State Grant Funds  (16 &amp;17) </t>
  </si>
  <si>
    <t>S E C T I O N   B   -- NON STATE OF ILLINOIS  FUNDS</t>
  </si>
  <si>
    <t>NON-STATE Funds Total</t>
  </si>
  <si>
    <t xml:space="preserve">18. Total Costs NON -State Grant Funds  (16 &amp;17) </t>
  </si>
  <si>
    <t xml:space="preserve"> BUDGET SUMMARY NON-STATE OF ILLINOIS FUNDS </t>
  </si>
  <si>
    <r>
      <t xml:space="preserve">All applicants must complete Section A and provide a break-down by the applicable budget categories shown in lines 1-17. </t>
    </r>
    <r>
      <rPr>
        <b/>
        <sz val="9"/>
        <color theme="1"/>
        <rFont val="Times New Roman"/>
        <family val="1"/>
      </rPr>
      <t>Please read all instructions before completing form.</t>
    </r>
  </si>
  <si>
    <t>Please use detail worksheet and narrative section for further descriptions and explanations of budgetary line items</t>
  </si>
  <si>
    <r>
      <t xml:space="preserve">This form is used to apply to individual State of Illinois discretionary grant programs.  Applicants should submit budgets based upon the total estimated costs for the project including all funding sources. Pay attention to applicable program specific instructions, if </t>
    </r>
    <r>
      <rPr>
        <sz val="9"/>
        <color rgb="FF000000"/>
        <rFont val="Times New Roman"/>
        <family val="1"/>
      </rPr>
      <t xml:space="preserve">attached. The applicant organization should refer to 2 CFR 200, “Uniform Administrative Requirements, Cost Principles, and Audit Requirements for Federal Awards” cited within these instructions. </t>
    </r>
  </si>
  <si>
    <t>You must consult with your Business Office prior to submitting this form for any award restrictions, limitations or requirements when filling out the narrative and Uniform Budget Template.</t>
  </si>
  <si>
    <t>Line 18: Show the total budget request for each fiscal year for which funding is requested.</t>
  </si>
  <si>
    <t>Lines 1-17: For each project year, for which matching funds or other contributions are provided, show the total contribution for each applicable budget category.</t>
  </si>
  <si>
    <t>Line 18: Show the total matching or other contribution for each fiscal year.</t>
  </si>
  <si>
    <t>Grant Number</t>
  </si>
  <si>
    <t xml:space="preserve">STATE OF ILLINOIS </t>
  </si>
  <si>
    <t>Commerce &amp; Economic Opportunity</t>
  </si>
  <si>
    <t>S E C T I O N   A   -- STATE OF ILLINOIS FUNDS</t>
  </si>
  <si>
    <t>AGENCY: Commerce &amp; Economic Opportunity</t>
  </si>
  <si>
    <t>State Total</t>
  </si>
  <si>
    <t>Length of time=# of units of Basis</t>
  </si>
  <si>
    <t>Give a brief description of items that you are claiming</t>
  </si>
  <si>
    <t>This rows adds State &amp; Non-State Totals</t>
  </si>
  <si>
    <r>
      <t>Budget Narrative Summary</t>
    </r>
    <r>
      <rPr>
        <sz val="10"/>
        <color theme="1"/>
        <rFont val="Times New Roman"/>
        <family val="1"/>
      </rPr>
      <t>--When you have completed the budget worksheet, transfer the totals for each category to the spaces below to the uniform template provided (SECTION A &amp; B).  Verify the total costs and the total project costs.  Indicate the amount of State requested funds and the amount of non-State funds that will support the project.</t>
    </r>
  </si>
  <si>
    <r>
      <rPr>
        <b/>
        <sz val="10"/>
        <color theme="1"/>
        <rFont val="Times New Roman"/>
        <family val="1"/>
      </rPr>
      <t>14)</t>
    </r>
    <r>
      <rPr>
        <sz val="10"/>
        <color theme="1"/>
        <rFont val="Times New Roman"/>
        <family val="1"/>
      </rPr>
      <t xml:space="preserve">. </t>
    </r>
    <r>
      <rPr>
        <b/>
        <u/>
        <sz val="10"/>
        <color theme="1"/>
        <rFont val="Times New Roman"/>
        <family val="1"/>
      </rPr>
      <t>Other or Miscellaneous Costs</t>
    </r>
    <r>
      <rPr>
        <sz val="10"/>
        <color theme="1"/>
        <rFont val="Times New Roman"/>
        <family val="1"/>
      </rPr>
      <t xml:space="preserve"> --This category contains items not included in the previous categories. List items by type of material or nature of expense, break down costs by quantity and cost per unit if applicable, state the necessity of other costs for successful completion of the project and exclude unallowable costs (e.g.. Printing, Memberships &amp; subscriptions, recruiting costs, etc.)  </t>
    </r>
  </si>
  <si>
    <r>
      <rPr>
        <b/>
        <sz val="10"/>
        <color theme="1"/>
        <rFont val="Times New Roman"/>
        <family val="1"/>
      </rPr>
      <t xml:space="preserve">11). </t>
    </r>
    <r>
      <rPr>
        <b/>
        <u/>
        <sz val="10"/>
        <color theme="1"/>
        <rFont val="Times New Roman"/>
        <family val="1"/>
      </rPr>
      <t>Telecommunications</t>
    </r>
    <r>
      <rPr>
        <sz val="10"/>
        <color theme="1"/>
        <rFont val="Times New Roman"/>
        <family val="1"/>
      </rPr>
      <t xml:space="preserve">  -- List items and descriptions by major type and the basis of the computation.  Explain how telecommunication expenses are allocated for distribution as an expense to the program/service.  NOTE: This budgetary line item is to be used for direct program telecommunications, all other indirect or administrative telecommunication costs should be listed in the indirect expense section of the Budget worksheet and narrative. </t>
    </r>
  </si>
  <si>
    <r>
      <rPr>
        <b/>
        <sz val="10"/>
        <rFont val="Times New Roman"/>
        <family val="1"/>
      </rPr>
      <t xml:space="preserve">10). </t>
    </r>
    <r>
      <rPr>
        <b/>
        <u/>
        <sz val="10"/>
        <rFont val="Times New Roman"/>
        <family val="1"/>
      </rPr>
      <t>Research &amp; Development (R&amp;D)</t>
    </r>
    <r>
      <rPr>
        <sz val="10"/>
        <rFont val="Times New Roman"/>
        <family val="1"/>
      </rPr>
      <t xml:space="preserve">  </t>
    </r>
    <r>
      <rPr>
        <i/>
        <sz val="10"/>
        <rFont val="Times New Roman"/>
        <family val="1"/>
      </rPr>
      <t>(2 CFR 200.87)--</t>
    </r>
    <r>
      <rPr>
        <sz val="10"/>
        <rFont val="Times New Roman"/>
        <family val="1"/>
      </rPr>
      <t xml:space="preserve"> </t>
    </r>
    <r>
      <rPr>
        <b/>
        <i/>
        <u/>
        <sz val="10"/>
        <rFont val="Times New Roman"/>
        <family val="1"/>
      </rPr>
      <t>Definition:</t>
    </r>
    <r>
      <rPr>
        <sz val="10"/>
        <rFont val="Times New Roman"/>
        <family val="1"/>
      </rPr>
      <t xml:space="preserve"> All research activities, both basic and applied, and all development activities that are performed by non-Federal entities directed toward the production of useful materials, devices, systems, or methods, including design and development of prototypes and processes. Provide a description of the research and development project and an estimate of the costs. NOTE: Consult with the program office before budgeting funds in this category.</t>
    </r>
  </si>
  <si>
    <r>
      <rPr>
        <b/>
        <sz val="10"/>
        <color theme="1"/>
        <rFont val="Times New Roman"/>
        <family val="1"/>
      </rPr>
      <t xml:space="preserve">9). </t>
    </r>
    <r>
      <rPr>
        <b/>
        <u/>
        <sz val="10"/>
        <color theme="1"/>
        <rFont val="Times New Roman"/>
        <family val="1"/>
      </rPr>
      <t>Occupancy -Rent and Utilities</t>
    </r>
    <r>
      <rPr>
        <b/>
        <sz val="10"/>
        <color theme="1"/>
        <rFont val="Times New Roman"/>
        <family val="1"/>
      </rPr>
      <t xml:space="preserve"> </t>
    </r>
    <r>
      <rPr>
        <i/>
        <sz val="10"/>
        <color theme="1"/>
        <rFont val="Times New Roman"/>
        <family val="1"/>
      </rPr>
      <t>(2 CFR 200.465)</t>
    </r>
    <r>
      <rPr>
        <b/>
        <sz val="10"/>
        <color theme="1"/>
        <rFont val="Times New Roman"/>
        <family val="1"/>
      </rPr>
      <t>--</t>
    </r>
    <r>
      <rPr>
        <sz val="10"/>
        <color theme="1"/>
        <rFont val="Times New Roman"/>
        <family val="1"/>
      </rPr>
      <t xml:space="preserve"> List items and descriptions by major type and the basis of the computation.  Explain how rental and utility expenses are allocated for distribution as an expense to the program/service.  For example, provide the square footage and the cost per square foot rent and utility, and provide a monthly rental and utility cost and how many months to rent.</t>
    </r>
    <r>
      <rPr>
        <b/>
        <sz val="10"/>
        <color theme="1"/>
        <rFont val="Times New Roman"/>
        <family val="1"/>
      </rPr>
      <t xml:space="preserve"> NOTE:</t>
    </r>
    <r>
      <rPr>
        <sz val="10"/>
        <color theme="1"/>
        <rFont val="Times New Roman"/>
        <family val="1"/>
      </rPr>
      <t xml:space="preserve"> This budgetary line item is to be used for direct program rent and utilities, all other indirect or administrative occupancy costs should be listed in the indirect expense section of the Budget worksheet and narrative. Maintenance and repair costs may be included here if directly allocated to program. </t>
    </r>
  </si>
  <si>
    <r>
      <rPr>
        <b/>
        <sz val="10"/>
        <rFont val="Times New Roman"/>
        <family val="1"/>
      </rPr>
      <t xml:space="preserve">7). </t>
    </r>
    <r>
      <rPr>
        <b/>
        <u/>
        <sz val="10"/>
        <rFont val="Times New Roman"/>
        <family val="1"/>
      </rPr>
      <t>Consultant Services and Expenses</t>
    </r>
    <r>
      <rPr>
        <b/>
        <sz val="10"/>
        <rFont val="Times New Roman"/>
        <family val="1"/>
      </rPr>
      <t xml:space="preserve"> </t>
    </r>
    <r>
      <rPr>
        <i/>
        <sz val="10"/>
        <rFont val="Times New Roman"/>
        <family val="1"/>
      </rPr>
      <t>(2 CFR 200.459)</t>
    </r>
    <r>
      <rPr>
        <b/>
        <sz val="10"/>
        <rFont val="Times New Roman"/>
        <family val="1"/>
      </rPr>
      <t>--</t>
    </r>
    <r>
      <rPr>
        <sz val="10"/>
        <rFont val="Times New Roman"/>
        <family val="1"/>
      </rPr>
      <t xml:space="preserve"> </t>
    </r>
    <r>
      <rPr>
        <b/>
        <u/>
        <sz val="10"/>
        <rFont val="Times New Roman"/>
        <family val="1"/>
      </rPr>
      <t>Consultant Services (Fees):</t>
    </r>
    <r>
      <rPr>
        <sz val="10"/>
        <rFont val="Times New Roman"/>
        <family val="1"/>
      </rPr>
      <t xml:space="preserve"> For each consultant enter the name, if known, service to be provided, hourly or daily fee (8-hour day), and estimated time on the project.  </t>
    </r>
    <r>
      <rPr>
        <b/>
        <u/>
        <sz val="10"/>
        <rFont val="Times New Roman"/>
        <family val="1"/>
      </rPr>
      <t>Consultant Expenses:</t>
    </r>
    <r>
      <rPr>
        <sz val="10"/>
        <rFont val="Times New Roman"/>
        <family val="1"/>
      </rPr>
      <t xml:space="preserve"> List all expenses to be paid from the grant to the individual consultant in addition to their fees (i.e., travel, meals, lodging, etc.)   Consultant-- Indicate whether applicant's formal, written Procurement Policy or the Federal Acquisitions Policy is used. </t>
    </r>
  </si>
  <si>
    <t>you should not need to type anything in below this row</t>
  </si>
  <si>
    <t>You should not need to write anything on this page</t>
  </si>
  <si>
    <t>17. Indirect Costs</t>
  </si>
  <si>
    <r>
      <rPr>
        <b/>
        <sz val="10"/>
        <rFont val="Times New Roman"/>
        <family val="1"/>
      </rPr>
      <t xml:space="preserve">17). </t>
    </r>
    <r>
      <rPr>
        <b/>
        <u/>
        <sz val="10"/>
        <rFont val="Times New Roman"/>
        <family val="1"/>
      </rPr>
      <t>Indirect Cost</t>
    </r>
    <r>
      <rPr>
        <b/>
        <sz val="10"/>
        <rFont val="Times New Roman"/>
        <family val="1"/>
      </rPr>
      <t xml:space="preserve"> </t>
    </r>
    <r>
      <rPr>
        <i/>
        <sz val="10"/>
        <rFont val="Times New Roman"/>
        <family val="1"/>
      </rPr>
      <t>(2 CFR 200.414)</t>
    </r>
    <r>
      <rPr>
        <b/>
        <sz val="10"/>
        <rFont val="Times New Roman"/>
        <family val="1"/>
      </rPr>
      <t xml:space="preserve"> </t>
    </r>
    <r>
      <rPr>
        <sz val="10"/>
        <rFont val="Times New Roman"/>
        <family val="1"/>
      </rPr>
      <t xml:space="preserve">--Provide the most recent indirect cost rate agreement information with the itemized budget. The applicable indirect cost rate(s) negotiated by the organization with the cognizant negotiating agency must be used in computing indirect costs (F&amp;A) for a program budget. The amount for indirect costs should be calculated by applying the current negotiated indirect cost rate(s) to the approved base(s). After the amount of indirect costs is determined for the program, a breakdown of the indirect costs should be provided in the budget worksheet and narrative below.   </t>
    </r>
  </si>
  <si>
    <t>To:</t>
  </si>
  <si>
    <t xml:space="preserve"> The Indirect Cost Rate is:</t>
  </si>
  <si>
    <t>1. Personnel (Salaries &amp; Wages)</t>
  </si>
  <si>
    <t>content in rows 1 to 3 &amp; cell C4 come from Section A</t>
  </si>
  <si>
    <t>Grant #</t>
  </si>
  <si>
    <t>Your Organization may not have a Federally Negotiated Indirect Cost Rate Agreement. Therefore, in order for your Organization to be reimbursed for Indirect Costs from the State of Illinois, your Organization must either:</t>
  </si>
  <si>
    <t>Use a Restricted Rate designated by programmatic or statutory policy. (See Notice of Funding Opportunity for Restricted Rate Programs)</t>
  </si>
  <si>
    <t xml:space="preserve">Our Organization currently does not have a Negotiated Indirect Cost Rate Agreement with the State of Illinois. Our Organization will submit our initial Indirect Cost Rate Proposal (ICRP) immediately after our Organization is advised that the State award will be made and, in no event, later than three (3) months after the effective date of the State award (2 CFR 200 Appendix IV (C)(2)(b).  The initial ICRP will be sent to the State of Illinois’ Indirect Cost Unit. </t>
  </si>
  <si>
    <t>Complies with other statutory policies (please specify):</t>
  </si>
  <si>
    <t>No reimbursement of Indirect Cost is being requested. (Please consult your program office regarding possible match requirements)</t>
  </si>
  <si>
    <t xml:space="preserve"> Period Covered by the NICRA:  From:</t>
  </si>
  <si>
    <t>(mm/dd/yyyy)</t>
  </si>
  <si>
    <t xml:space="preserve"> Approving Federal/State agency (please specify):</t>
  </si>
  <si>
    <t>%</t>
  </si>
  <si>
    <t xml:space="preserve">The Distribution Base is: </t>
  </si>
  <si>
    <t>NON-State Total</t>
  </si>
  <si>
    <t>To select an option - highlight the box and drop down the shape fill box on the drawing tools ribbon.  you can either select a fill color or you can fill with texture, choose more textures and pick a checkmark from clipart.</t>
  </si>
  <si>
    <t xml:space="preserve">Complete the Negotiated Indirect Cost Rate Agreement information below if Option (1) or (2a) is selected </t>
  </si>
  <si>
    <t>Please type in the light blue highlighted cells</t>
  </si>
  <si>
    <t>Personnel Cost</t>
  </si>
  <si>
    <t>Fringe Benefit Cost</t>
  </si>
  <si>
    <t>Travel Cost</t>
  </si>
  <si>
    <t>Equipment Cost</t>
  </si>
  <si>
    <t>Supplies Cost</t>
  </si>
  <si>
    <t>Contractual Services Cost</t>
  </si>
  <si>
    <t>Consultant Expenses - Item</t>
  </si>
  <si>
    <t>Services Provided</t>
  </si>
  <si>
    <t>Consultant Services (Fee) Cost</t>
  </si>
  <si>
    <t>Occupancy Cost</t>
  </si>
  <si>
    <t>Research &amp; Development Cost</t>
  </si>
  <si>
    <t>Telecommunications Cost</t>
  </si>
  <si>
    <t>Training &amp; Education Cost</t>
  </si>
  <si>
    <t>Direct Administrative Cost</t>
  </si>
  <si>
    <t>Other or Miscellaneous Cost</t>
  </si>
  <si>
    <t>Indirect Cost</t>
  </si>
  <si>
    <t>If you need to insert rows, insert them between existing rows that total up to the formula in column D</t>
  </si>
  <si>
    <t>Total Contractual Services</t>
  </si>
  <si>
    <t>Total Consultant Services (Fees)</t>
  </si>
  <si>
    <t>Total Consultant Expenses</t>
  </si>
  <si>
    <t xml:space="preserve">Consultant Services Narrative (State): </t>
  </si>
  <si>
    <t xml:space="preserve">Consultant Expenses Narrative (State): </t>
  </si>
  <si>
    <t>Position(s)</t>
  </si>
  <si>
    <t>Purpose of Travel/Items</t>
  </si>
  <si>
    <t>Base:</t>
  </si>
  <si>
    <r>
      <t xml:space="preserve">To add information on a new line, hold the </t>
    </r>
    <r>
      <rPr>
        <b/>
        <i/>
        <u/>
        <sz val="10"/>
        <rFont val="Times New Roman"/>
        <family val="1"/>
      </rPr>
      <t>Alt key</t>
    </r>
    <r>
      <rPr>
        <i/>
        <sz val="10"/>
        <rFont val="Times New Roman"/>
        <family val="1"/>
      </rPr>
      <t xml:space="preserve"> and hit </t>
    </r>
    <r>
      <rPr>
        <b/>
        <i/>
        <u/>
        <sz val="10"/>
        <rFont val="Times New Roman"/>
        <family val="1"/>
      </rPr>
      <t>Enter</t>
    </r>
    <r>
      <rPr>
        <i/>
        <sz val="10"/>
        <rFont val="Times New Roman"/>
        <family val="1"/>
      </rPr>
      <t>.</t>
    </r>
  </si>
  <si>
    <t>Rate:</t>
  </si>
  <si>
    <t>Total Cost</t>
  </si>
  <si>
    <r>
      <t xml:space="preserve">To add information on a new line, hold the </t>
    </r>
    <r>
      <rPr>
        <b/>
        <i/>
        <u/>
        <sz val="10"/>
        <rFont val="Times New Roman"/>
        <family val="1"/>
      </rPr>
      <t>Alt key</t>
    </r>
    <r>
      <rPr>
        <i/>
        <sz val="10"/>
        <rFont val="Times New Roman"/>
        <family val="1"/>
      </rPr>
      <t xml:space="preserve"> and hit </t>
    </r>
    <r>
      <rPr>
        <b/>
        <i/>
        <u/>
        <sz val="10"/>
        <rFont val="Times New Roman"/>
        <family val="1"/>
      </rPr>
      <t>Enter</t>
    </r>
    <r>
      <rPr>
        <i/>
        <sz val="10"/>
        <rFont val="Times New Roman"/>
        <family val="1"/>
      </rPr>
      <t xml:space="preserve">.
To change the row height, right click on the row number off to the left of the spreadsheet, then click on </t>
    </r>
    <r>
      <rPr>
        <i/>
        <u/>
        <sz val="10"/>
        <rFont val="Times New Roman"/>
        <family val="1"/>
      </rPr>
      <t>R</t>
    </r>
    <r>
      <rPr>
        <i/>
        <sz val="10"/>
        <rFont val="Times New Roman"/>
        <family val="1"/>
      </rPr>
      <t>ow Height</t>
    </r>
  </si>
  <si>
    <t>UEI#</t>
  </si>
  <si>
    <t>words</t>
  </si>
  <si>
    <t>adskjf;laksjdf;lkajwe</t>
  </si>
  <si>
    <t>weroiutpowerutiower</t>
  </si>
  <si>
    <t xml:space="preserve">Supplies Narrative (State): </t>
  </si>
  <si>
    <t>month</t>
  </si>
  <si>
    <t>purpose</t>
  </si>
  <si>
    <t>description</t>
  </si>
  <si>
    <t>owrieuptopiwedgfisj</t>
  </si>
  <si>
    <t>weropuwioperdjij</t>
  </si>
  <si>
    <t>description of work</t>
  </si>
  <si>
    <t>foaipseufoisdjif</t>
  </si>
  <si>
    <t>egarpoigpoida</t>
  </si>
  <si>
    <t>afoiseudpoifjasdk</t>
  </si>
  <si>
    <t>hrtjsgoidjfspoigjdf</t>
  </si>
  <si>
    <t>afoipaeuspoifausjf</t>
  </si>
  <si>
    <t>yreuopigur89sguydio</t>
  </si>
  <si>
    <t>Month</t>
  </si>
  <si>
    <t>name</t>
  </si>
  <si>
    <t>postion</t>
  </si>
  <si>
    <t>Year</t>
  </si>
  <si>
    <t>position</t>
  </si>
  <si>
    <t>Hour</t>
  </si>
  <si>
    <t>apfosedipfoawei[opfd</t>
  </si>
  <si>
    <t>4903qt78908erug98wge</t>
  </si>
  <si>
    <t>keep</t>
  </si>
  <si>
    <t>state</t>
  </si>
  <si>
    <t>non-state</t>
  </si>
  <si>
    <t>Filter</t>
  </si>
  <si>
    <t>If you need to additional rows, there are rows you can unhide</t>
  </si>
  <si>
    <t>If you need additional rows, there are rows you can unhide</t>
  </si>
  <si>
    <t>If you need additional rows, there are rows you may unhide</t>
  </si>
  <si>
    <t xml:space="preserve">Costs directly related to the service or activity of the program that is an integral line item for budgetary purposes. To use this budgetary line item, an applicant must have Program approval.  (Please cite reference per statute for unique costs directly related to the service or activity of the program). </t>
  </si>
  <si>
    <t>GRANT EXCLUSIVE LINE ITEM</t>
  </si>
  <si>
    <t>15A.</t>
  </si>
  <si>
    <t>Description1</t>
  </si>
  <si>
    <t>Description2</t>
  </si>
  <si>
    <t>Name1</t>
  </si>
  <si>
    <t>Name2</t>
  </si>
  <si>
    <t>StatePurpose1</t>
  </si>
  <si>
    <t>StatePurpose2</t>
  </si>
  <si>
    <t>Non-StatePurpose1</t>
  </si>
  <si>
    <t>Non-StatePurpose2</t>
  </si>
  <si>
    <t>StateItem1</t>
  </si>
  <si>
    <t>StateItem2</t>
  </si>
  <si>
    <t>Non-StateItem1</t>
  </si>
  <si>
    <t>Non-StateItem2</t>
  </si>
  <si>
    <t>15B.</t>
  </si>
  <si>
    <t>15F.</t>
  </si>
  <si>
    <t>15G.</t>
  </si>
  <si>
    <t>15E.</t>
  </si>
  <si>
    <t>15D.</t>
  </si>
  <si>
    <t>15C.</t>
  </si>
  <si>
    <t>Consultant Expenses Total Cost</t>
  </si>
  <si>
    <t>15K.</t>
  </si>
  <si>
    <t>15J.</t>
  </si>
  <si>
    <t>15I.</t>
  </si>
  <si>
    <t>15H.</t>
  </si>
  <si>
    <t>Modified Total Direct Cost (MTDC)</t>
  </si>
  <si>
    <t>Name of Entity</t>
  </si>
  <si>
    <t>Salaries &amp; Wages</t>
  </si>
  <si>
    <t>Fringe Benefits</t>
  </si>
  <si>
    <t>Professional Services</t>
  </si>
  <si>
    <t>Travel</t>
  </si>
  <si>
    <t>Materials &amp; Supplies</t>
  </si>
  <si>
    <t>Total Direct Costs</t>
  </si>
  <si>
    <t>* See "Subaward Listing" tab for details.</t>
  </si>
  <si>
    <t xml:space="preserve">Subaward Listing </t>
  </si>
  <si>
    <t>Multi-Year Awards:</t>
  </si>
  <si>
    <t>Subawardee Name</t>
  </si>
  <si>
    <t>Total Amount of Subaward</t>
  </si>
  <si>
    <t>of ___ years.</t>
  </si>
  <si>
    <t>Allowable as Direct Costs under MTDC</t>
  </si>
  <si>
    <t>Amount to Exclude</t>
  </si>
  <si>
    <t>*only the first $25,000 of each subaward is allowable, regardless of the period covered by each subaward.</t>
  </si>
  <si>
    <t>§ 200.68 Modified Total Direct Cost (MTDC)</t>
  </si>
  <si>
    <t>Grantees should not need to type anything on this sheet</t>
  </si>
  <si>
    <t xml:space="preserve">Direct Administrative Narrative (Non-State) i.e. "Match" or "Other Funding" </t>
  </si>
  <si>
    <r>
      <t>B)</t>
    </r>
    <r>
      <rPr>
        <b/>
        <sz val="7"/>
        <color theme="1"/>
        <rFont val="Times New Roman"/>
        <family val="1"/>
      </rPr>
      <t xml:space="preserve">      </t>
    </r>
    <r>
      <rPr>
        <b/>
        <sz val="9"/>
        <color theme="1"/>
        <rFont val="Times New Roman"/>
        <family val="1"/>
      </rPr>
      <t xml:space="preserve">Elect to use the de minimis rate of 15% modified total direct cost (MTDC) which may be used indefinitely on State of Illinois Awards.  </t>
    </r>
  </si>
  <si>
    <r>
      <t>Option (3)</t>
    </r>
    <r>
      <rPr>
        <sz val="9"/>
        <color theme="1"/>
        <rFont val="Times New Roman"/>
        <family val="1"/>
      </rPr>
      <t xml:space="preserve">: The applicant elects to charge the de minimis rate of 15% modified total direct cost (MTDC) which may be used indefinitely on State of Illinois awards (2 CFR 200.414 (c)(4)(f) &amp; (200.68). </t>
    </r>
    <r>
      <rPr>
        <b/>
        <i/>
        <sz val="9"/>
        <color theme="1"/>
        <rFont val="Times New Roman"/>
        <family val="1"/>
      </rPr>
      <t>Note:</t>
    </r>
    <r>
      <rPr>
        <sz val="9"/>
        <color theme="1"/>
        <rFont val="Times New Roman"/>
        <family val="1"/>
      </rPr>
      <t xml:space="preserve"> </t>
    </r>
    <r>
      <rPr>
        <i/>
        <sz val="9"/>
        <color theme="1"/>
        <rFont val="Times New Roman"/>
        <family val="1"/>
      </rPr>
      <t>The applicant must be eligible, see 2 CFR 200.414 (f), and submit documentation on the calculation of MTDC within your Budget Narrative under Indirect Costs.</t>
    </r>
    <r>
      <rPr>
        <sz val="9"/>
        <color theme="1"/>
        <rFont val="Times New Roman"/>
        <family val="1"/>
      </rPr>
      <t xml:space="preserve"> </t>
    </r>
    <r>
      <rPr>
        <b/>
        <i/>
        <sz val="9"/>
        <color theme="1"/>
        <rFont val="Times New Roman"/>
        <family val="1"/>
      </rPr>
      <t>Note</t>
    </r>
    <r>
      <rPr>
        <i/>
        <sz val="9"/>
        <color theme="1"/>
        <rFont val="Times New Roman"/>
        <family val="1"/>
      </rPr>
      <t xml:space="preserve"> the applicant may only use the de minimis rate if the applicant does not have an Approved Indirect Cost Rate Agreement.  The applicant may </t>
    </r>
    <r>
      <rPr>
        <i/>
        <u/>
        <sz val="9"/>
        <color theme="1"/>
        <rFont val="Times New Roman"/>
        <family val="1"/>
      </rPr>
      <t>not</t>
    </r>
    <r>
      <rPr>
        <i/>
        <sz val="9"/>
        <color theme="1"/>
        <rFont val="Times New Roman"/>
        <family val="1"/>
      </rPr>
      <t xml:space="preserve"> use the de minimis rate if it is a Local government,  or if your grant is funded under a training rate or restricted rate program</t>
    </r>
    <r>
      <rPr>
        <sz val="9"/>
        <color theme="1"/>
        <rFont val="Times New Roman"/>
        <family val="1"/>
      </rPr>
      <t>.</t>
    </r>
  </si>
  <si>
    <t xml:space="preserve">Elect to use the de minimis rate of 15% modified total direct cost (MTDC) which may be used indefinitely on State of Illinois Awards.  </t>
  </si>
  <si>
    <t>Our Organization has never received a Negotiated Indirect Cost Rate Agreement from either the Federal government or the State of Illinois and elects to charge the de minimis rate of 15% modified total direct cost (MTDC) which may be used indefinitely on State of Illinois awards (2 CFR 200.414 (c)(4)(f) &amp; (200.68).</t>
  </si>
  <si>
    <r>
      <t xml:space="preserve">4). </t>
    </r>
    <r>
      <rPr>
        <b/>
        <u/>
        <sz val="10"/>
        <rFont val="Times New Roman"/>
        <family val="1"/>
      </rPr>
      <t>Equipment</t>
    </r>
    <r>
      <rPr>
        <b/>
        <sz val="10"/>
        <rFont val="Times New Roman"/>
        <family val="1"/>
      </rPr>
      <t xml:space="preserve"> </t>
    </r>
    <r>
      <rPr>
        <i/>
        <sz val="10"/>
        <rFont val="Times New Roman"/>
        <family val="1"/>
      </rPr>
      <t>(2 CFR 200.439)</t>
    </r>
    <r>
      <rPr>
        <sz val="10"/>
        <color theme="1"/>
        <rFont val="Times New Roman"/>
        <family val="1"/>
      </rPr>
      <t>-- Provide justification for the use of each item and relate them to specific program objectives. Provide both the annual (for multiyear awards) and total for equipment. Equipment is defined as an article of tangible personal property that has a useful life of more than one year and a per-unit acquisition cost which equals or exceeds the lesser of the capitalization level established by the non-Federal entity for financial statement purposes, or $10,000. An applicant organization may classify equipment at a lower dollar value but cannot classify it higher than $10,000. (</t>
    </r>
    <r>
      <rPr>
        <u/>
        <sz val="10"/>
        <color theme="1"/>
        <rFont val="Times New Roman"/>
        <family val="1"/>
      </rPr>
      <t>Note:</t>
    </r>
    <r>
      <rPr>
        <sz val="10"/>
        <color theme="1"/>
        <rFont val="Times New Roman"/>
        <family val="1"/>
      </rPr>
      <t xml:space="preserve"> </t>
    </r>
    <r>
      <rPr>
        <u/>
        <sz val="10"/>
        <color theme="1"/>
        <rFont val="Times New Roman"/>
        <family val="1"/>
      </rPr>
      <t>Organization's own capitalization policy for classification of equipment can be used)</t>
    </r>
    <r>
      <rPr>
        <sz val="10"/>
        <color theme="1"/>
        <rFont val="Times New Roman"/>
        <family val="1"/>
      </rPr>
      <t>.   Applicants should analyze the cost benefits of purchasing versus leasing equipment, especially  high cost items and those subject to rapid technical advances.  Rented or leased equipment costs should be listed in the "Contractual" category.  Explain how the equipment is necessary for the success of the project.  Attach a narrative describing the procurement method to be used.</t>
    </r>
  </si>
  <si>
    <r>
      <rPr>
        <b/>
        <sz val="16"/>
        <color theme="3"/>
        <rFont val="Aharoni"/>
        <charset val="177"/>
      </rPr>
      <t>15%</t>
    </r>
    <r>
      <rPr>
        <b/>
        <sz val="13"/>
        <color theme="3"/>
        <rFont val="Aharoni"/>
        <charset val="177"/>
      </rPr>
      <t xml:space="preserve"> de minimis Calculator</t>
    </r>
  </si>
  <si>
    <t>15% de minimis rate of MTDC</t>
  </si>
  <si>
    <t xml:space="preserve">How much $ has been allowed in past award years? (Max: $50K) </t>
  </si>
  <si>
    <t>Less (Subcontract over $50,000)*</t>
  </si>
  <si>
    <t xml:space="preserve">    MTDC means all direct salaries and wages, applicable fringe benefits, materials and supplies, services, travel, and up to the first $50,000 of each subaward (regardless of the period of performance of the subawards under the award). MTDC excludes equipment, capital expenditures, charges for patient care, rental costs, tuition remission, scholarships and fellowships, participant support costs, and the portion of each subaward in excess of $50,000. Other items may only be excluded when necessary to avoid a serious inequity in the distribution of indirect costs and with the approval of the cognizant agency for indirect costs.</t>
  </si>
  <si>
    <t>https://www.ecfr.gov/current/title-2/part-200#p-200.1(Modified%20Total%20Direct%20Cost%20(MTDC))</t>
  </si>
  <si>
    <r>
      <rPr>
        <b/>
        <sz val="10"/>
        <rFont val="Times New Roman"/>
        <family val="1"/>
      </rPr>
      <t xml:space="preserve">8).  </t>
    </r>
    <r>
      <rPr>
        <b/>
        <u/>
        <sz val="10"/>
        <rFont val="Times New Roman"/>
        <family val="1"/>
      </rPr>
      <t>Construction</t>
    </r>
    <r>
      <rPr>
        <sz val="10"/>
        <rFont val="Times New Roman"/>
        <family val="1"/>
      </rPr>
      <t xml:space="preserve">-- Provide a description of the construction project and an estimate of the costs. As a rule, construction costs are not allowable unless with prior written approval.  In some cases, minor repairs or renovations may be allowable.  Consult with the program office before budgeting funds in this category.  Estimated construction costs must be supported by documentation including drawings and estimates, formal bids, etc. As with all other costs, follow the specific requirements of the program, the terms and conditions of the award, and applicable regulations. </t>
    </r>
  </si>
  <si>
    <t>Construction Cost</t>
  </si>
  <si>
    <t>Consult with Program Office before budgeting Construction costs.</t>
  </si>
  <si>
    <t>Purpose1</t>
  </si>
  <si>
    <t>Purpose2</t>
  </si>
  <si>
    <t>Total Construction</t>
  </si>
  <si>
    <t xml:space="preserve">Construction Narrative (State): </t>
  </si>
  <si>
    <t>ajfiopeuqfiowep</t>
  </si>
  <si>
    <r>
      <t xml:space="preserve">Construction Narrative (Non-State) </t>
    </r>
    <r>
      <rPr>
        <i/>
        <sz val="10"/>
        <color theme="1"/>
        <rFont val="Times New Roman"/>
        <family val="1"/>
      </rPr>
      <t xml:space="preserve">i.e. "Match" or "Other Funding" </t>
    </r>
  </si>
  <si>
    <t>wrepoituoweiup</t>
  </si>
  <si>
    <t>8. Construction</t>
  </si>
  <si>
    <r>
      <t xml:space="preserve">Grantee Match Requirement ________ % </t>
    </r>
    <r>
      <rPr>
        <i/>
        <sz val="11"/>
        <color rgb="FFFF0000"/>
        <rFont val="Times New Roman"/>
        <family val="1"/>
      </rPr>
      <t>(Agency to populate)</t>
    </r>
  </si>
  <si>
    <t xml:space="preserve">NON-State Cash Total </t>
  </si>
  <si>
    <t xml:space="preserve">NON-State In-Kind Total </t>
  </si>
  <si>
    <r>
      <t xml:space="preserve">Personnel Narrative (Non-State Cash) </t>
    </r>
    <r>
      <rPr>
        <i/>
        <sz val="10"/>
        <color theme="1"/>
        <rFont val="Times New Roman"/>
        <family val="1"/>
      </rPr>
      <t xml:space="preserve">i.e. "Match" or "Other Funding" </t>
    </r>
  </si>
  <si>
    <r>
      <t xml:space="preserve">Personnel Narrative (Non-State In-Kind) </t>
    </r>
    <r>
      <rPr>
        <i/>
        <sz val="10"/>
        <color theme="1"/>
        <rFont val="Times New Roman"/>
        <family val="1"/>
      </rPr>
      <t xml:space="preserve">i.e. "Match" or "Other Funding" </t>
    </r>
  </si>
  <si>
    <t>NON-State Cash Total</t>
  </si>
  <si>
    <t>NON-State In-Kind Total</t>
  </si>
  <si>
    <r>
      <t xml:space="preserve">Fringe Benefits Narrative (Non-State Cash) </t>
    </r>
    <r>
      <rPr>
        <i/>
        <sz val="10"/>
        <color theme="1"/>
        <rFont val="Times New Roman"/>
        <family val="1"/>
      </rPr>
      <t xml:space="preserve">i.e. "Match" or "Other Funding" </t>
    </r>
  </si>
  <si>
    <r>
      <t xml:space="preserve">Fringe Benefits Narrative (Non-State In-Kind) </t>
    </r>
    <r>
      <rPr>
        <i/>
        <sz val="10"/>
        <color theme="1"/>
        <rFont val="Times New Roman"/>
        <family val="1"/>
      </rPr>
      <t xml:space="preserve">i.e. "Match" or "Other Funding" </t>
    </r>
  </si>
  <si>
    <r>
      <t xml:space="preserve">Travel Narrative (Non-State Cash) </t>
    </r>
    <r>
      <rPr>
        <i/>
        <sz val="10"/>
        <color theme="1"/>
        <rFont val="Times New Roman"/>
        <family val="1"/>
      </rPr>
      <t xml:space="preserve">i.e. "Match" or "Other Funding" </t>
    </r>
  </si>
  <si>
    <r>
      <t xml:space="preserve">Travel Narrative (Non-State In-Kind) </t>
    </r>
    <r>
      <rPr>
        <i/>
        <sz val="10"/>
        <color theme="1"/>
        <rFont val="Times New Roman"/>
        <family val="1"/>
      </rPr>
      <t xml:space="preserve">i.e. "Match" or "Other Funding" </t>
    </r>
  </si>
  <si>
    <r>
      <t xml:space="preserve">Supplies Narrative (Non-State Cash) </t>
    </r>
    <r>
      <rPr>
        <i/>
        <sz val="10"/>
        <color theme="1"/>
        <rFont val="Times New Roman"/>
        <family val="1"/>
      </rPr>
      <t xml:space="preserve">i.e. "Match" or "Other Funding" </t>
    </r>
  </si>
  <si>
    <r>
      <t xml:space="preserve">Supplies Narrative (Non-State In-Kind) </t>
    </r>
    <r>
      <rPr>
        <i/>
        <sz val="10"/>
        <color theme="1"/>
        <rFont val="Times New Roman"/>
        <family val="1"/>
      </rPr>
      <t xml:space="preserve">i.e. "Match" or "Other Funding" </t>
    </r>
  </si>
  <si>
    <r>
      <t xml:space="preserve">Contractual Services Narrative (Non-State Cash) </t>
    </r>
    <r>
      <rPr>
        <i/>
        <sz val="10"/>
        <color theme="1"/>
        <rFont val="Times New Roman"/>
        <family val="1"/>
      </rPr>
      <t xml:space="preserve">i.e. "Match" or "Other Funding" </t>
    </r>
  </si>
  <si>
    <r>
      <t xml:space="preserve">Contractual Services Narrative (Non-State In-Kind) </t>
    </r>
    <r>
      <rPr>
        <i/>
        <sz val="10"/>
        <color theme="1"/>
        <rFont val="Times New Roman"/>
        <family val="1"/>
      </rPr>
      <t xml:space="preserve">i.e. "Match" or "Other Funding" </t>
    </r>
  </si>
  <si>
    <r>
      <t xml:space="preserve">Consultant Services Narrative (Non-State Cash) </t>
    </r>
    <r>
      <rPr>
        <i/>
        <sz val="10"/>
        <color theme="1"/>
        <rFont val="Times New Roman"/>
        <family val="1"/>
      </rPr>
      <t xml:space="preserve">i.e. "Match" or "Other Funding" </t>
    </r>
  </si>
  <si>
    <r>
      <t xml:space="preserve">Consultant Services Narrative (Non-State In-Kind) </t>
    </r>
    <r>
      <rPr>
        <i/>
        <sz val="10"/>
        <color theme="1"/>
        <rFont val="Times New Roman"/>
        <family val="1"/>
      </rPr>
      <t xml:space="preserve">i.e. "Match" or "Other Funding" </t>
    </r>
  </si>
  <si>
    <r>
      <t xml:space="preserve">Consultant Expenses Narrative (Non-State Cash) </t>
    </r>
    <r>
      <rPr>
        <i/>
        <sz val="10"/>
        <color theme="1"/>
        <rFont val="Times New Roman"/>
        <family val="1"/>
      </rPr>
      <t xml:space="preserve">i.e. "Match" or "Other Funding" </t>
    </r>
  </si>
  <si>
    <r>
      <t xml:space="preserve">Consultant Expenses Narrative (Non-State In-Kind) </t>
    </r>
    <r>
      <rPr>
        <i/>
        <sz val="10"/>
        <color theme="1"/>
        <rFont val="Times New Roman"/>
        <family val="1"/>
      </rPr>
      <t xml:space="preserve">i.e. "Match" or "Other Funding" </t>
    </r>
  </si>
  <si>
    <r>
      <t xml:space="preserve">Other Cost Narrative (Non-State Cash) </t>
    </r>
    <r>
      <rPr>
        <i/>
        <sz val="10"/>
        <color theme="1"/>
        <rFont val="Times New Roman"/>
        <family val="1"/>
      </rPr>
      <t xml:space="preserve">i.e. "Match" or "Other Funding" </t>
    </r>
  </si>
  <si>
    <r>
      <t xml:space="preserve">Other Cost Narrative (Non-State In-Kind) </t>
    </r>
    <r>
      <rPr>
        <i/>
        <sz val="10"/>
        <color theme="1"/>
        <rFont val="Times New Roman"/>
        <family val="1"/>
      </rPr>
      <t xml:space="preserve">i.e. "Match" or "Other Funding" </t>
    </r>
  </si>
  <si>
    <r>
      <t xml:space="preserve">Indirect Cost Narrative (Non-State In-Kind) </t>
    </r>
    <r>
      <rPr>
        <i/>
        <sz val="10"/>
        <color theme="1"/>
        <rFont val="Times New Roman"/>
        <family val="1"/>
      </rPr>
      <t xml:space="preserve">i.e. "Match" or "Other Funding" </t>
    </r>
  </si>
  <si>
    <t>NON-State Cash</t>
  </si>
  <si>
    <t>NON-State In-Kind</t>
  </si>
  <si>
    <t>Source of Cash Match</t>
  </si>
  <si>
    <t>Illinois SBDC</t>
  </si>
  <si>
    <t>2026-2027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</si>
</sst>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quot;$&quot;#,##0"/>
    <numFmt numFmtId="165" formatCode="#,##0.000"/>
  </numFmts>
  <fonts count="79" x14ac:knownFonts="1">
    <font>
      <sz val="11"/>
      <color theme="1"/>
      <name val="Calibri"/>
      <family val="2"/>
      <scheme val="minor"/>
    </font>
    <font>
      <sz val="11"/>
      <color theme="1"/>
      <name val="Calibri"/>
      <family val="2"/>
      <scheme val="minor"/>
    </font>
    <font>
      <sz val="10"/>
      <color theme="1"/>
      <name val="Times New Roman"/>
      <family val="1"/>
    </font>
    <font>
      <b/>
      <sz val="10"/>
      <color theme="1"/>
      <name val="Times New Roman"/>
      <family val="1"/>
    </font>
    <font>
      <sz val="7"/>
      <color theme="1"/>
      <name val="Times New Roman"/>
      <family val="1"/>
    </font>
    <font>
      <sz val="8"/>
      <color theme="1"/>
      <name val="Times New Roman"/>
      <family val="1"/>
    </font>
    <font>
      <sz val="9"/>
      <color theme="1"/>
      <name val="Times New Roman"/>
      <family val="1"/>
    </font>
    <font>
      <sz val="10"/>
      <color rgb="FF000000"/>
      <name val="Times New Roman"/>
      <family val="1"/>
    </font>
    <font>
      <sz val="7"/>
      <color rgb="FF000000"/>
      <name val="Times New Roman"/>
      <family val="1"/>
    </font>
    <font>
      <b/>
      <u/>
      <sz val="10"/>
      <color theme="1"/>
      <name val="Times New Roman"/>
      <family val="1"/>
    </font>
    <font>
      <sz val="11"/>
      <color theme="1"/>
      <name val="Times New Roman"/>
      <family val="1"/>
    </font>
    <font>
      <b/>
      <sz val="11"/>
      <color theme="1"/>
      <name val="Times New Roman"/>
      <family val="1"/>
    </font>
    <font>
      <b/>
      <sz val="14"/>
      <color theme="1"/>
      <name val="Times New Roman"/>
      <family val="1"/>
    </font>
    <font>
      <sz val="9"/>
      <color rgb="FF000000"/>
      <name val="Times New Roman"/>
      <family val="1"/>
    </font>
    <font>
      <b/>
      <sz val="9"/>
      <color theme="1"/>
      <name val="Times New Roman"/>
      <family val="1"/>
    </font>
    <font>
      <b/>
      <i/>
      <sz val="9"/>
      <color theme="1"/>
      <name val="Times New Roman"/>
      <family val="1"/>
    </font>
    <font>
      <i/>
      <sz val="9"/>
      <color theme="1"/>
      <name val="Times New Roman"/>
      <family val="1"/>
    </font>
    <font>
      <sz val="10"/>
      <color theme="1"/>
      <name val="Calibri"/>
      <family val="2"/>
      <scheme val="minor"/>
    </font>
    <font>
      <sz val="11"/>
      <color theme="0"/>
      <name val="Calibri"/>
      <family val="2"/>
      <scheme val="minor"/>
    </font>
    <font>
      <i/>
      <sz val="10"/>
      <color theme="1"/>
      <name val="Times New Roman"/>
      <family val="1"/>
    </font>
    <font>
      <b/>
      <i/>
      <sz val="10"/>
      <color theme="1"/>
      <name val="Times New Roman"/>
      <family val="1"/>
    </font>
    <font>
      <b/>
      <sz val="10"/>
      <name val="Times New Roman"/>
      <family val="1"/>
    </font>
    <font>
      <i/>
      <sz val="10"/>
      <name val="Times New Roman"/>
      <family val="1"/>
    </font>
    <font>
      <b/>
      <i/>
      <sz val="10"/>
      <name val="Times New Roman"/>
      <family val="1"/>
    </font>
    <font>
      <sz val="10"/>
      <name val="Times New Roman"/>
      <family val="1"/>
    </font>
    <font>
      <b/>
      <u/>
      <sz val="11"/>
      <color theme="1"/>
      <name val="Times New Roman"/>
      <family val="1"/>
    </font>
    <font>
      <b/>
      <sz val="16"/>
      <color theme="1"/>
      <name val="Times New Roman"/>
      <family val="1"/>
    </font>
    <font>
      <i/>
      <sz val="11"/>
      <color theme="1"/>
      <name val="Calibri"/>
      <family val="2"/>
      <scheme val="minor"/>
    </font>
    <font>
      <b/>
      <i/>
      <sz val="11"/>
      <color theme="1"/>
      <name val="Times New Roman"/>
      <family val="1"/>
    </font>
    <font>
      <u/>
      <sz val="10"/>
      <color theme="1"/>
      <name val="Times New Roman"/>
      <family val="1"/>
    </font>
    <font>
      <b/>
      <sz val="11"/>
      <color theme="1"/>
      <name val="Calibri"/>
      <family val="2"/>
      <scheme val="minor"/>
    </font>
    <font>
      <b/>
      <u/>
      <sz val="10"/>
      <name val="Times New Roman"/>
      <family val="1"/>
    </font>
    <font>
      <b/>
      <i/>
      <u/>
      <sz val="10"/>
      <name val="Times New Roman"/>
      <family val="1"/>
    </font>
    <font>
      <i/>
      <sz val="11"/>
      <color theme="1"/>
      <name val="Times New Roman"/>
      <family val="1"/>
    </font>
    <font>
      <b/>
      <i/>
      <sz val="9"/>
      <name val="Times New Roman"/>
      <family val="1"/>
    </font>
    <font>
      <b/>
      <sz val="12"/>
      <color theme="1"/>
      <name val="Times New Roman"/>
      <family val="1"/>
    </font>
    <font>
      <b/>
      <sz val="7"/>
      <color theme="1"/>
      <name val="Times New Roman"/>
      <family val="1"/>
    </font>
    <font>
      <u/>
      <sz val="9"/>
      <color theme="1"/>
      <name val="Times New Roman"/>
      <family val="1"/>
    </font>
    <font>
      <i/>
      <u/>
      <sz val="9"/>
      <color theme="1"/>
      <name val="Times New Roman"/>
      <family val="1"/>
    </font>
    <font>
      <sz val="9"/>
      <color rgb="FFFF0000"/>
      <name val="Times New Roman"/>
      <family val="1"/>
    </font>
    <font>
      <u/>
      <sz val="11"/>
      <color theme="1"/>
      <name val="Times New Roman"/>
      <family val="1"/>
    </font>
    <font>
      <b/>
      <i/>
      <sz val="9"/>
      <color theme="1"/>
      <name val="Courier New"/>
      <family val="3"/>
    </font>
    <font>
      <b/>
      <u/>
      <sz val="20"/>
      <color theme="1"/>
      <name val="Times New Roman"/>
      <family val="1"/>
    </font>
    <font>
      <u/>
      <sz val="20"/>
      <color theme="1"/>
      <name val="Times New Roman"/>
      <family val="1"/>
    </font>
    <font>
      <b/>
      <u/>
      <sz val="16"/>
      <color theme="1"/>
      <name val="Times New Roman"/>
      <family val="1"/>
    </font>
    <font>
      <u/>
      <sz val="16"/>
      <color theme="1"/>
      <name val="Times New Roman"/>
      <family val="1"/>
    </font>
    <font>
      <b/>
      <i/>
      <sz val="11"/>
      <color theme="1"/>
      <name val="Calibri"/>
      <family val="2"/>
      <scheme val="minor"/>
    </font>
    <font>
      <sz val="11"/>
      <color theme="0"/>
      <name val="Times New Roman"/>
      <family val="1"/>
    </font>
    <font>
      <sz val="11"/>
      <color rgb="FF9C6500"/>
      <name val="Calibri"/>
      <family val="2"/>
      <scheme val="minor"/>
    </font>
    <font>
      <sz val="9"/>
      <name val="Times New Roman"/>
      <family val="1"/>
    </font>
    <font>
      <sz val="11"/>
      <color rgb="FF006100"/>
      <name val="Calibri"/>
      <family val="2"/>
      <scheme val="minor"/>
    </font>
    <font>
      <sz val="11"/>
      <name val="Calibri"/>
      <family val="2"/>
      <scheme val="minor"/>
    </font>
    <font>
      <b/>
      <sz val="11"/>
      <color rgb="FFFF0000"/>
      <name val="Times New Roman"/>
      <family val="1"/>
    </font>
    <font>
      <i/>
      <u/>
      <sz val="10"/>
      <name val="Times New Roman"/>
      <family val="1"/>
    </font>
    <font>
      <sz val="10"/>
      <color rgb="FF720000"/>
      <name val="Times New Roman"/>
      <family val="1"/>
    </font>
    <font>
      <sz val="8"/>
      <name val="Calibri"/>
      <family val="2"/>
      <scheme val="minor"/>
    </font>
    <font>
      <b/>
      <sz val="13"/>
      <color theme="3"/>
      <name val="Calibri"/>
      <family val="2"/>
      <scheme val="minor"/>
    </font>
    <font>
      <b/>
      <sz val="18"/>
      <color theme="3"/>
      <name val="Cambria"/>
      <family val="2"/>
      <scheme val="major"/>
    </font>
    <font>
      <b/>
      <sz val="18"/>
      <color theme="3"/>
      <name val="Aharoni"/>
      <charset val="177"/>
    </font>
    <font>
      <sz val="11"/>
      <color theme="1"/>
      <name val="Aharoni"/>
      <charset val="177"/>
    </font>
    <font>
      <sz val="11"/>
      <color theme="1"/>
      <name val="Cambria"/>
      <family val="1"/>
      <scheme val="major"/>
    </font>
    <font>
      <b/>
      <sz val="14"/>
      <color theme="3"/>
      <name val="Aharoni"/>
      <charset val="177"/>
    </font>
    <font>
      <b/>
      <sz val="13"/>
      <color theme="3"/>
      <name val="Aharoni"/>
      <charset val="177"/>
    </font>
    <font>
      <b/>
      <sz val="16"/>
      <color theme="3"/>
      <name val="Aharoni"/>
      <charset val="177"/>
    </font>
    <font>
      <b/>
      <sz val="11"/>
      <color theme="1"/>
      <name val="Aharoni"/>
      <charset val="177"/>
    </font>
    <font>
      <b/>
      <sz val="13"/>
      <color theme="1"/>
      <name val="Calibri"/>
      <family val="2"/>
      <scheme val="minor"/>
    </font>
    <font>
      <b/>
      <sz val="11"/>
      <color theme="1"/>
      <name val="Cambria"/>
      <family val="1"/>
      <scheme val="major"/>
    </font>
    <font>
      <b/>
      <sz val="12"/>
      <color theme="1"/>
      <name val="Cambria"/>
      <family val="1"/>
      <scheme val="major"/>
    </font>
    <font>
      <b/>
      <sz val="12"/>
      <color theme="1"/>
      <name val="Calibri"/>
      <family val="2"/>
      <scheme val="minor"/>
    </font>
    <font>
      <i/>
      <sz val="10"/>
      <color theme="1" tint="4.9989318521683403E-2"/>
      <name val="Cambria"/>
      <family val="1"/>
      <scheme val="major"/>
    </font>
    <font>
      <sz val="11"/>
      <color theme="0" tint="-0.34998626667073579"/>
      <name val="Calibri"/>
      <family val="2"/>
      <scheme val="minor"/>
    </font>
    <font>
      <i/>
      <sz val="11"/>
      <color theme="4" tint="-0.249977111117893"/>
      <name val="Calibri"/>
      <family val="2"/>
      <scheme val="minor"/>
    </font>
    <font>
      <i/>
      <sz val="11"/>
      <color theme="1" tint="0.14999847407452621"/>
      <name val="Calibri"/>
      <family val="2"/>
      <scheme val="minor"/>
    </font>
    <font>
      <sz val="11"/>
      <color theme="0" tint="-0.499984740745262"/>
      <name val="Calibri"/>
      <family val="2"/>
      <scheme val="minor"/>
    </font>
    <font>
      <b/>
      <sz val="11"/>
      <color rgb="FFFF0000"/>
      <name val="Calibri"/>
      <family val="2"/>
      <scheme val="minor"/>
    </font>
    <font>
      <u/>
      <sz val="11"/>
      <color theme="10"/>
      <name val="Calibri"/>
      <family val="2"/>
      <scheme val="minor"/>
    </font>
    <font>
      <u/>
      <sz val="11"/>
      <color theme="10"/>
      <name val="Cambria"/>
      <family val="1"/>
      <scheme val="major"/>
    </font>
    <font>
      <sz val="8"/>
      <color rgb="FF000000"/>
      <name val="Segoe UI"/>
      <family val="2"/>
    </font>
    <font>
      <i/>
      <sz val="11"/>
      <color rgb="FFFF0000"/>
      <name val="Times New Roman"/>
      <family val="1"/>
    </font>
  </fonts>
  <fills count="15">
    <fill>
      <patternFill patternType="none"/>
    </fill>
    <fill>
      <patternFill patternType="gray125"/>
    </fill>
    <fill>
      <patternFill patternType="solid">
        <fgColor indexed="65"/>
        <bgColor indexed="64"/>
      </patternFill>
    </fill>
    <fill>
      <patternFill patternType="solid">
        <fgColor theme="5" tint="0.79998168889431442"/>
        <bgColor indexed="65"/>
      </patternFill>
    </fill>
    <fill>
      <patternFill patternType="solid">
        <fgColor theme="4"/>
      </patternFill>
    </fill>
    <fill>
      <patternFill patternType="solid">
        <fgColor theme="4" tint="0.39994506668294322"/>
        <bgColor indexed="64"/>
      </patternFill>
    </fill>
    <fill>
      <patternFill patternType="solid">
        <fgColor rgb="FFFFEB9C"/>
      </patternFill>
    </fill>
    <fill>
      <patternFill patternType="solid">
        <fgColor rgb="FFDFEAFD"/>
        <bgColor indexed="64"/>
      </patternFill>
    </fill>
    <fill>
      <patternFill patternType="solid">
        <fgColor rgb="FFC6EFCE"/>
      </patternFill>
    </fill>
    <fill>
      <patternFill patternType="solid">
        <fgColor theme="0" tint="-0.249977111117893"/>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00B050"/>
        <bgColor indexed="64"/>
      </patternFill>
    </fill>
  </fills>
  <borders count="56">
    <border>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right/>
      <top/>
      <bottom style="thick">
        <color theme="4"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ck">
        <color theme="4" tint="0.499984740745262"/>
      </bottom>
      <diagonal/>
    </border>
    <border>
      <left/>
      <right style="medium">
        <color indexed="64"/>
      </right>
      <top/>
      <bottom style="thick">
        <color theme="4" tint="0.499984740745262"/>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ck">
        <color theme="4" tint="0.499984740745262"/>
      </bottom>
      <diagonal/>
    </border>
    <border>
      <left/>
      <right/>
      <top style="thin">
        <color indexed="64"/>
      </top>
      <bottom style="thick">
        <color theme="4" tint="0.499984740745262"/>
      </bottom>
      <diagonal/>
    </border>
    <border>
      <left/>
      <right style="thin">
        <color indexed="64"/>
      </right>
      <top style="thin">
        <color indexed="64"/>
      </top>
      <bottom style="thick">
        <color theme="4" tint="0.499984740745262"/>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1">
    <xf numFmtId="0" fontId="0" fillId="0" borderId="0"/>
    <xf numFmtId="44" fontId="1" fillId="0" borderId="0" applyFont="0" applyFill="0" applyBorder="0" applyAlignment="0" applyProtection="0"/>
    <xf numFmtId="0" fontId="1" fillId="3" borderId="0" applyNumberFormat="0" applyBorder="0" applyAlignment="0" applyProtection="0"/>
    <xf numFmtId="0" fontId="18" fillId="4" borderId="0" applyNumberFormat="0" applyBorder="0" applyAlignment="0" applyProtection="0"/>
    <xf numFmtId="9" fontId="1" fillId="0" borderId="0" applyFont="0" applyFill="0" applyBorder="0" applyAlignment="0" applyProtection="0"/>
    <xf numFmtId="0" fontId="48" fillId="6" borderId="0" applyNumberFormat="0" applyBorder="0" applyAlignment="0" applyProtection="0"/>
    <xf numFmtId="0" fontId="50" fillId="8" borderId="0" applyNumberFormat="0" applyBorder="0" applyAlignment="0" applyProtection="0"/>
    <xf numFmtId="0" fontId="56" fillId="0" borderId="36" applyNumberFormat="0" applyFill="0" applyAlignment="0" applyProtection="0"/>
    <xf numFmtId="0" fontId="57"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cellStyleXfs>
  <cellXfs count="619">
    <xf numFmtId="0" fontId="0" fillId="0" borderId="0" xfId="0"/>
    <xf numFmtId="0" fontId="0" fillId="0" borderId="4" xfId="0" applyBorder="1"/>
    <xf numFmtId="0" fontId="10" fillId="0" borderId="0" xfId="0" applyFont="1"/>
    <xf numFmtId="0" fontId="0" fillId="0" borderId="0" xfId="0" applyBorder="1"/>
    <xf numFmtId="0" fontId="7" fillId="0" borderId="0" xfId="0" applyFont="1" applyAlignment="1">
      <alignment vertical="center"/>
    </xf>
    <xf numFmtId="0" fontId="17" fillId="0" borderId="0" xfId="0" applyFont="1"/>
    <xf numFmtId="0" fontId="2" fillId="0" borderId="0" xfId="0" applyFont="1"/>
    <xf numFmtId="0" fontId="2" fillId="0" borderId="14" xfId="0" applyFont="1" applyBorder="1"/>
    <xf numFmtId="0" fontId="2" fillId="0" borderId="0" xfId="0" applyFont="1" applyBorder="1"/>
    <xf numFmtId="0" fontId="2" fillId="0" borderId="17" xfId="0" applyFont="1" applyBorder="1" applyAlignment="1">
      <alignment horizontal="center" vertical="center" wrapText="1"/>
    </xf>
    <xf numFmtId="0" fontId="2" fillId="0" borderId="0" xfId="0" applyFont="1" applyBorder="1" applyAlignment="1">
      <alignment vertical="top" wrapText="1"/>
    </xf>
    <xf numFmtId="0" fontId="21" fillId="0" borderId="0" xfId="0" applyFont="1" applyBorder="1" applyAlignment="1">
      <alignment vertical="top" wrapText="1"/>
    </xf>
    <xf numFmtId="0" fontId="2" fillId="0" borderId="17" xfId="0" applyFont="1" applyBorder="1" applyAlignment="1">
      <alignment horizontal="center"/>
    </xf>
    <xf numFmtId="0" fontId="17" fillId="0" borderId="0" xfId="0" applyFont="1" applyBorder="1"/>
    <xf numFmtId="0" fontId="22" fillId="0" borderId="0" xfId="0" applyFont="1" applyBorder="1"/>
    <xf numFmtId="0" fontId="23" fillId="0" borderId="0" xfId="0" applyFont="1" applyBorder="1"/>
    <xf numFmtId="0" fontId="27" fillId="0" borderId="0" xfId="0" applyFont="1" applyBorder="1"/>
    <xf numFmtId="0" fontId="21" fillId="0" borderId="17" xfId="0" applyFont="1" applyBorder="1" applyAlignment="1">
      <alignment horizontal="center" vertical="center" wrapText="1"/>
    </xf>
    <xf numFmtId="0" fontId="21" fillId="0" borderId="17" xfId="0" applyFont="1" applyBorder="1" applyAlignment="1">
      <alignment horizontal="center" vertical="top" wrapText="1"/>
    </xf>
    <xf numFmtId="0" fontId="0" fillId="0" borderId="0" xfId="0" applyBorder="1" applyAlignment="1">
      <alignment horizontal="left"/>
    </xf>
    <xf numFmtId="0" fontId="0" fillId="0" borderId="0" xfId="0" applyBorder="1" applyAlignment="1">
      <alignment horizontal="right"/>
    </xf>
    <xf numFmtId="0" fontId="23" fillId="0" borderId="19" xfId="0" applyFont="1" applyBorder="1"/>
    <xf numFmtId="0" fontId="34" fillId="0" borderId="20" xfId="0" applyFont="1" applyBorder="1" applyAlignment="1">
      <alignment horizontal="center"/>
    </xf>
    <xf numFmtId="0" fontId="15" fillId="0" borderId="20" xfId="0" applyFont="1" applyBorder="1" applyAlignment="1">
      <alignment horizontal="center"/>
    </xf>
    <xf numFmtId="0" fontId="34" fillId="0" borderId="16" xfId="0" applyFont="1" applyBorder="1" applyAlignment="1">
      <alignment horizontal="center"/>
    </xf>
    <xf numFmtId="0" fontId="14" fillId="0" borderId="0" xfId="0" applyFont="1" applyBorder="1" applyAlignment="1">
      <alignment vertical="center" wrapText="1"/>
    </xf>
    <xf numFmtId="0" fontId="6" fillId="0" borderId="0" xfId="0" applyFont="1" applyAlignment="1">
      <alignment vertical="center" wrapText="1"/>
    </xf>
    <xf numFmtId="0" fontId="0" fillId="0" borderId="0" xfId="0" applyAlignment="1">
      <alignment horizontal="left"/>
    </xf>
    <xf numFmtId="0" fontId="6" fillId="0" borderId="0" xfId="0" applyFont="1" applyAlignment="1">
      <alignment horizontal="left" vertical="center"/>
    </xf>
    <xf numFmtId="0" fontId="37" fillId="0" borderId="0" xfId="0" applyFont="1" applyAlignment="1">
      <alignment horizontal="left" vertical="center"/>
    </xf>
    <xf numFmtId="0" fontId="6" fillId="0" borderId="0" xfId="0" applyFont="1" applyBorder="1" applyAlignment="1">
      <alignment horizontal="left" vertical="center" indent="3"/>
    </xf>
    <xf numFmtId="0" fontId="30" fillId="0" borderId="0" xfId="0" applyFont="1" applyBorder="1" applyAlignment="1">
      <alignment horizontal="left"/>
    </xf>
    <xf numFmtId="0" fontId="0" fillId="0" borderId="0" xfId="0" applyFont="1"/>
    <xf numFmtId="0" fontId="40" fillId="0" borderId="0" xfId="0" applyFont="1" applyAlignment="1">
      <alignment horizontal="center" vertical="center"/>
    </xf>
    <xf numFmtId="0" fontId="40" fillId="0" borderId="0" xfId="0" applyFont="1"/>
    <xf numFmtId="0" fontId="14" fillId="0" borderId="0" xfId="0" applyFont="1" applyBorder="1" applyAlignment="1">
      <alignment horizontal="left" vertical="center"/>
    </xf>
    <xf numFmtId="0" fontId="14" fillId="0" borderId="0" xfId="0" applyFont="1" applyBorder="1" applyAlignment="1">
      <alignment horizontal="left" vertical="center" indent="3"/>
    </xf>
    <xf numFmtId="0" fontId="0" fillId="0" borderId="0" xfId="0" applyBorder="1" applyAlignment="1">
      <alignment horizontal="left" vertical="center"/>
    </xf>
    <xf numFmtId="0" fontId="13" fillId="0" borderId="0" xfId="0" applyFont="1" applyBorder="1" applyAlignment="1">
      <alignment horizontal="left" vertical="center"/>
    </xf>
    <xf numFmtId="0" fontId="6" fillId="0" borderId="0" xfId="0" applyFont="1" applyBorder="1" applyAlignment="1">
      <alignment horizontal="left" vertical="center"/>
    </xf>
    <xf numFmtId="0" fontId="16" fillId="0" borderId="0" xfId="0" applyFont="1" applyBorder="1" applyAlignment="1">
      <alignment horizontal="left" vertical="center"/>
    </xf>
    <xf numFmtId="0" fontId="37" fillId="0" borderId="0" xfId="0" applyFont="1" applyBorder="1" applyAlignment="1">
      <alignment horizontal="left" vertical="center"/>
    </xf>
    <xf numFmtId="0" fontId="13" fillId="0" borderId="0" xfId="0" applyFont="1" applyBorder="1" applyAlignment="1">
      <alignment horizontal="left" vertical="center" indent="3"/>
    </xf>
    <xf numFmtId="0" fontId="39" fillId="0" borderId="0" xfId="0" applyFont="1" applyBorder="1" applyAlignment="1">
      <alignment horizontal="left" vertical="center"/>
    </xf>
    <xf numFmtId="0" fontId="3" fillId="2" borderId="0" xfId="0" applyFont="1" applyFill="1" applyBorder="1" applyAlignment="1">
      <alignment vertical="center" wrapText="1"/>
    </xf>
    <xf numFmtId="0" fontId="33" fillId="0" borderId="0" xfId="0" applyFont="1"/>
    <xf numFmtId="0" fontId="28" fillId="0" borderId="0" xfId="0" applyFont="1"/>
    <xf numFmtId="0" fontId="14" fillId="0" borderId="0" xfId="0" applyFont="1"/>
    <xf numFmtId="0" fontId="6" fillId="0" borderId="0" xfId="0" applyFont="1" applyBorder="1" applyAlignment="1">
      <alignment horizontal="left" vertical="center"/>
    </xf>
    <xf numFmtId="0" fontId="42" fillId="0" borderId="0" xfId="0" applyFont="1" applyBorder="1" applyAlignment="1">
      <alignment vertical="center" wrapText="1"/>
    </xf>
    <xf numFmtId="0" fontId="15" fillId="0" borderId="0" xfId="0" applyFont="1" applyBorder="1" applyAlignment="1">
      <alignment horizontal="left" vertical="center"/>
    </xf>
    <xf numFmtId="0" fontId="46" fillId="0" borderId="0" xfId="0" applyFont="1" applyBorder="1" applyAlignment="1">
      <alignment horizontal="left"/>
    </xf>
    <xf numFmtId="0" fontId="10" fillId="0" borderId="0" xfId="0" applyFont="1" applyBorder="1"/>
    <xf numFmtId="0" fontId="2" fillId="0" borderId="17" xfId="0" applyFont="1" applyBorder="1" applyAlignment="1">
      <alignment horizontal="center" vertical="center"/>
    </xf>
    <xf numFmtId="0" fontId="28" fillId="0" borderId="0" xfId="0" applyFont="1" applyBorder="1" applyAlignment="1">
      <alignment horizontal="right"/>
    </xf>
    <xf numFmtId="0" fontId="2" fillId="0" borderId="0" xfId="0" applyFont="1" applyBorder="1" applyAlignment="1">
      <alignment horizontal="left"/>
    </xf>
    <xf numFmtId="0" fontId="23" fillId="0" borderId="0" xfId="0" applyFont="1" applyBorder="1" applyAlignment="1"/>
    <xf numFmtId="0" fontId="21" fillId="0" borderId="17" xfId="0" applyFont="1" applyBorder="1" applyAlignment="1">
      <alignment horizontal="center" vertical="center" wrapText="1"/>
    </xf>
    <xf numFmtId="6" fontId="2" fillId="0" borderId="0" xfId="0" applyNumberFormat="1" applyFont="1" applyBorder="1" applyAlignment="1">
      <alignment horizontal="left"/>
    </xf>
    <xf numFmtId="164" fontId="2" fillId="0" borderId="0" xfId="0" applyNumberFormat="1" applyFont="1" applyBorder="1" applyAlignment="1">
      <alignment horizontal="left"/>
    </xf>
    <xf numFmtId="3" fontId="2" fillId="0" borderId="0" xfId="0" applyNumberFormat="1" applyFont="1" applyBorder="1" applyAlignment="1">
      <alignment horizontal="left"/>
    </xf>
    <xf numFmtId="0" fontId="0" fillId="0" borderId="0" xfId="0" applyBorder="1" applyAlignment="1">
      <alignment horizontal="left"/>
    </xf>
    <xf numFmtId="0" fontId="10" fillId="0" borderId="17" xfId="0" applyFont="1" applyBorder="1"/>
    <xf numFmtId="165" fontId="33" fillId="0" borderId="17" xfId="0" applyNumberFormat="1" applyFont="1" applyBorder="1" applyAlignment="1">
      <alignment horizontal="center"/>
    </xf>
    <xf numFmtId="0" fontId="33" fillId="0" borderId="17" xfId="0" applyFont="1" applyBorder="1" applyAlignment="1">
      <alignment horizontal="center"/>
    </xf>
    <xf numFmtId="0" fontId="33" fillId="0" borderId="17" xfId="0" applyFont="1" applyBorder="1" applyAlignment="1">
      <alignment horizontal="center" vertical="center"/>
    </xf>
    <xf numFmtId="0" fontId="11" fillId="2" borderId="17" xfId="0" applyFont="1" applyFill="1" applyBorder="1" applyAlignment="1">
      <alignment horizontal="left" vertical="center" wrapText="1"/>
    </xf>
    <xf numFmtId="44" fontId="33" fillId="0" borderId="17" xfId="0" applyNumberFormat="1" applyFont="1" applyBorder="1"/>
    <xf numFmtId="0" fontId="33" fillId="0" borderId="17" xfId="0" applyNumberFormat="1" applyFont="1" applyBorder="1"/>
    <xf numFmtId="42" fontId="47" fillId="0" borderId="17" xfId="3" applyNumberFormat="1" applyFont="1" applyFill="1" applyBorder="1" applyAlignment="1">
      <alignment horizontal="left" vertical="center" wrapText="1"/>
    </xf>
    <xf numFmtId="0" fontId="11" fillId="2" borderId="17" xfId="0" applyFont="1" applyFill="1" applyBorder="1" applyAlignment="1">
      <alignment horizontal="center" vertical="center" wrapText="1"/>
    </xf>
    <xf numFmtId="0" fontId="11" fillId="0" borderId="17" xfId="0" applyFont="1" applyBorder="1" applyAlignment="1">
      <alignment horizontal="left" vertical="center"/>
    </xf>
    <xf numFmtId="0" fontId="11" fillId="2" borderId="17" xfId="0" applyFont="1" applyFill="1" applyBorder="1" applyAlignment="1">
      <alignment vertical="center" wrapText="1"/>
    </xf>
    <xf numFmtId="44" fontId="33" fillId="5" borderId="17" xfId="0" applyNumberFormat="1" applyFont="1" applyFill="1" applyBorder="1"/>
    <xf numFmtId="0" fontId="11" fillId="2" borderId="18" xfId="0" applyFont="1" applyFill="1" applyBorder="1" applyAlignment="1">
      <alignment horizontal="center" vertical="center" wrapText="1"/>
    </xf>
    <xf numFmtId="0" fontId="25" fillId="2" borderId="18" xfId="0" applyFont="1" applyFill="1" applyBorder="1" applyAlignment="1">
      <alignment horizontal="center" vertical="center"/>
    </xf>
    <xf numFmtId="0" fontId="11" fillId="0" borderId="18" xfId="0" applyFont="1" applyBorder="1" applyAlignment="1">
      <alignment horizontal="center" vertical="center"/>
    </xf>
    <xf numFmtId="0" fontId="11" fillId="0" borderId="17" xfId="0" applyFont="1" applyFill="1" applyBorder="1" applyAlignment="1">
      <alignment vertical="center"/>
    </xf>
    <xf numFmtId="0" fontId="27" fillId="0" borderId="0" xfId="0" applyFont="1"/>
    <xf numFmtId="44" fontId="20" fillId="0" borderId="0" xfId="1" applyFont="1" applyBorder="1"/>
    <xf numFmtId="44" fontId="20" fillId="0" borderId="0" xfId="1" applyFont="1" applyBorder="1" applyProtection="1"/>
    <xf numFmtId="44" fontId="34" fillId="0" borderId="0" xfId="1" applyFont="1" applyBorder="1" applyAlignment="1">
      <alignment horizontal="left"/>
    </xf>
    <xf numFmtId="44" fontId="15" fillId="0" borderId="0" xfId="1" applyFont="1" applyBorder="1"/>
    <xf numFmtId="44" fontId="15" fillId="0" borderId="20" xfId="1" applyFont="1" applyBorder="1"/>
    <xf numFmtId="44" fontId="15" fillId="0" borderId="16" xfId="1" applyFont="1" applyBorder="1"/>
    <xf numFmtId="44" fontId="17" fillId="0" borderId="0" xfId="1" applyFont="1" applyBorder="1"/>
    <xf numFmtId="44" fontId="33" fillId="5" borderId="21" xfId="0" applyNumberFormat="1" applyFont="1" applyFill="1" applyBorder="1" applyProtection="1">
      <protection locked="0"/>
    </xf>
    <xf numFmtId="0" fontId="23" fillId="0" borderId="0" xfId="0" applyFont="1" applyBorder="1" applyAlignment="1" applyProtection="1">
      <protection locked="0"/>
    </xf>
    <xf numFmtId="0" fontId="2" fillId="0" borderId="0" xfId="0" applyFont="1" applyBorder="1" applyProtection="1">
      <protection locked="0"/>
    </xf>
    <xf numFmtId="0" fontId="22" fillId="0" borderId="0" xfId="0" applyFont="1" applyBorder="1" applyAlignment="1" applyProtection="1">
      <alignment horizontal="center"/>
      <protection locked="0"/>
    </xf>
    <xf numFmtId="9" fontId="22" fillId="0" borderId="0" xfId="4" applyFont="1" applyBorder="1" applyAlignment="1" applyProtection="1">
      <alignment horizontal="center"/>
      <protection locked="0"/>
    </xf>
    <xf numFmtId="42" fontId="2" fillId="0" borderId="0" xfId="0" applyNumberFormat="1" applyFont="1" applyBorder="1" applyAlignment="1" applyProtection="1">
      <protection locked="0"/>
    </xf>
    <xf numFmtId="9" fontId="22" fillId="0" borderId="0" xfId="0" applyNumberFormat="1" applyFont="1" applyBorder="1" applyAlignment="1" applyProtection="1">
      <alignment horizontal="center"/>
      <protection locked="0"/>
    </xf>
    <xf numFmtId="42" fontId="2" fillId="0" borderId="0" xfId="0" applyNumberFormat="1" applyFont="1" applyBorder="1" applyProtection="1">
      <protection locked="0"/>
    </xf>
    <xf numFmtId="0" fontId="2" fillId="0" borderId="0" xfId="0" applyFont="1" applyBorder="1" applyAlignment="1" applyProtection="1">
      <alignment horizontal="center"/>
      <protection locked="0"/>
    </xf>
    <xf numFmtId="9" fontId="2" fillId="0" borderId="0" xfId="0" applyNumberFormat="1" applyFont="1" applyBorder="1" applyAlignment="1" applyProtection="1">
      <alignment horizontal="center"/>
      <protection locked="0"/>
    </xf>
    <xf numFmtId="0" fontId="19" fillId="0" borderId="0" xfId="0" applyFont="1" applyBorder="1" applyProtection="1">
      <protection locked="0"/>
    </xf>
    <xf numFmtId="42" fontId="19" fillId="0" borderId="0" xfId="0" applyNumberFormat="1" applyFont="1" applyBorder="1" applyProtection="1">
      <protection locked="0"/>
    </xf>
    <xf numFmtId="0" fontId="19" fillId="0" borderId="0" xfId="0" applyFont="1" applyBorder="1" applyAlignment="1" applyProtection="1">
      <alignment horizontal="center"/>
      <protection locked="0"/>
    </xf>
    <xf numFmtId="44" fontId="20" fillId="0" borderId="0" xfId="1" applyFont="1" applyBorder="1" applyProtection="1">
      <protection locked="0"/>
    </xf>
    <xf numFmtId="0" fontId="0" fillId="0" borderId="0" xfId="0" applyBorder="1" applyProtection="1">
      <protection locked="0"/>
    </xf>
    <xf numFmtId="42" fontId="0" fillId="0" borderId="0" xfId="0" applyNumberFormat="1" applyBorder="1" applyProtection="1">
      <protection locked="0"/>
    </xf>
    <xf numFmtId="0" fontId="0" fillId="0" borderId="0" xfId="0" applyBorder="1" applyAlignment="1" applyProtection="1">
      <alignment horizontal="center"/>
      <protection locked="0"/>
    </xf>
    <xf numFmtId="9" fontId="0" fillId="0" borderId="0" xfId="0" applyNumberFormat="1" applyBorder="1" applyAlignment="1" applyProtection="1">
      <alignment horizontal="center"/>
      <protection locked="0"/>
    </xf>
    <xf numFmtId="44" fontId="0" fillId="0" borderId="0" xfId="1" applyFont="1" applyBorder="1" applyProtection="1">
      <protection locked="0"/>
    </xf>
    <xf numFmtId="0" fontId="28" fillId="0" borderId="9" xfId="0" applyFont="1" applyBorder="1" applyAlignment="1" applyProtection="1">
      <alignment vertical="top"/>
      <protection locked="0"/>
    </xf>
    <xf numFmtId="0" fontId="28" fillId="0" borderId="10" xfId="0" applyFont="1" applyBorder="1" applyAlignment="1" applyProtection="1">
      <alignment vertical="top"/>
      <protection locked="0"/>
    </xf>
    <xf numFmtId="0" fontId="28" fillId="0" borderId="0" xfId="0" applyFont="1" applyBorder="1" applyAlignment="1" applyProtection="1">
      <alignment vertical="top"/>
      <protection locked="0"/>
    </xf>
    <xf numFmtId="0" fontId="3" fillId="0" borderId="9" xfId="0" applyFont="1" applyBorder="1" applyAlignment="1" applyProtection="1">
      <alignment vertical="top"/>
      <protection locked="0"/>
    </xf>
    <xf numFmtId="0" fontId="19" fillId="0" borderId="9" xfId="0" applyFont="1" applyBorder="1" applyAlignment="1" applyProtection="1">
      <alignment vertical="top"/>
      <protection locked="0"/>
    </xf>
    <xf numFmtId="0" fontId="19" fillId="0" borderId="10" xfId="0" applyFont="1" applyBorder="1" applyAlignment="1" applyProtection="1">
      <alignment vertical="top"/>
      <protection locked="0"/>
    </xf>
    <xf numFmtId="0" fontId="2" fillId="0" borderId="0" xfId="0" applyFont="1" applyProtection="1">
      <protection locked="0"/>
    </xf>
    <xf numFmtId="0" fontId="0" fillId="0" borderId="0" xfId="0" applyProtection="1">
      <protection locked="0"/>
    </xf>
    <xf numFmtId="0" fontId="10" fillId="0" borderId="0" xfId="0" applyFont="1" applyBorder="1" applyProtection="1">
      <protection locked="0"/>
    </xf>
    <xf numFmtId="0" fontId="23" fillId="0" borderId="0" xfId="0" applyFont="1" applyAlignment="1" applyProtection="1">
      <protection locked="0"/>
    </xf>
    <xf numFmtId="6" fontId="22" fillId="0" borderId="0" xfId="0" applyNumberFormat="1" applyFont="1" applyAlignment="1" applyProtection="1">
      <alignment horizontal="left"/>
      <protection locked="0"/>
    </xf>
    <xf numFmtId="0" fontId="23" fillId="0" borderId="0" xfId="0" applyFont="1" applyBorder="1" applyProtection="1">
      <protection locked="0"/>
    </xf>
    <xf numFmtId="6" fontId="23" fillId="0" borderId="0" xfId="0" applyNumberFormat="1" applyFont="1" applyAlignment="1" applyProtection="1">
      <alignment horizontal="left"/>
      <protection locked="0"/>
    </xf>
    <xf numFmtId="0" fontId="22" fillId="0" borderId="0" xfId="0" applyFont="1" applyBorder="1" applyProtection="1">
      <protection locked="0"/>
    </xf>
    <xf numFmtId="9" fontId="20" fillId="0" borderId="0" xfId="0" applyNumberFormat="1" applyFont="1" applyBorder="1" applyAlignment="1" applyProtection="1">
      <alignment horizontal="right"/>
      <protection locked="0"/>
    </xf>
    <xf numFmtId="8" fontId="23" fillId="0" borderId="0" xfId="0" applyNumberFormat="1" applyFont="1" applyBorder="1" applyAlignment="1" applyProtection="1">
      <alignment horizontal="left"/>
      <protection locked="0"/>
    </xf>
    <xf numFmtId="9" fontId="0" fillId="0" borderId="0" xfId="0" applyNumberFormat="1" applyBorder="1" applyProtection="1">
      <protection locked="0"/>
    </xf>
    <xf numFmtId="0" fontId="2" fillId="0" borderId="0" xfId="0" applyFont="1" applyBorder="1" applyAlignment="1" applyProtection="1">
      <alignment horizontal="left"/>
      <protection locked="0"/>
    </xf>
    <xf numFmtId="0" fontId="21" fillId="0" borderId="0" xfId="0" applyFont="1" applyBorder="1" applyAlignment="1" applyProtection="1">
      <alignment vertical="top" wrapText="1"/>
      <protection locked="0"/>
    </xf>
    <xf numFmtId="0" fontId="22" fillId="0" borderId="0" xfId="0" applyFont="1" applyBorder="1" applyAlignment="1" applyProtection="1">
      <alignment horizontal="left"/>
      <protection locked="0"/>
    </xf>
    <xf numFmtId="6" fontId="22" fillId="0" borderId="0" xfId="0" applyNumberFormat="1" applyFont="1" applyBorder="1" applyAlignment="1" applyProtection="1">
      <alignment horizontal="left"/>
      <protection locked="0"/>
    </xf>
    <xf numFmtId="42" fontId="0" fillId="0" borderId="10" xfId="0" applyNumberFormat="1" applyBorder="1" applyProtection="1">
      <protection locked="0"/>
    </xf>
    <xf numFmtId="0" fontId="0" fillId="0" borderId="10" xfId="0" applyBorder="1" applyProtection="1">
      <protection locked="0"/>
    </xf>
    <xf numFmtId="44" fontId="2" fillId="0" borderId="0" xfId="1" applyFont="1" applyBorder="1" applyProtection="1">
      <protection locked="0"/>
    </xf>
    <xf numFmtId="164" fontId="22" fillId="0" borderId="0" xfId="1" applyNumberFormat="1" applyFont="1" applyBorder="1" applyAlignment="1" applyProtection="1">
      <alignment horizontal="left"/>
      <protection locked="0"/>
    </xf>
    <xf numFmtId="164" fontId="22" fillId="0" borderId="0" xfId="0" applyNumberFormat="1" applyFont="1" applyBorder="1" applyAlignment="1" applyProtection="1">
      <alignment horizontal="left"/>
      <protection locked="0"/>
    </xf>
    <xf numFmtId="44" fontId="0" fillId="0" borderId="0" xfId="0" applyNumberFormat="1" applyBorder="1" applyProtection="1">
      <protection locked="0"/>
    </xf>
    <xf numFmtId="44" fontId="19" fillId="0" borderId="0" xfId="1" applyFont="1" applyBorder="1" applyProtection="1">
      <protection locked="0"/>
    </xf>
    <xf numFmtId="44" fontId="20" fillId="0" borderId="14" xfId="1" applyFont="1" applyBorder="1" applyProtection="1">
      <protection locked="0"/>
    </xf>
    <xf numFmtId="44" fontId="2" fillId="0" borderId="0" xfId="0" applyNumberFormat="1" applyFont="1" applyBorder="1" applyProtection="1">
      <protection locked="0"/>
    </xf>
    <xf numFmtId="44" fontId="28" fillId="0" borderId="0" xfId="1" applyFont="1" applyBorder="1" applyAlignment="1" applyProtection="1">
      <alignment vertical="top"/>
      <protection locked="0"/>
    </xf>
    <xf numFmtId="0" fontId="33" fillId="0" borderId="9" xfId="0" applyFont="1" applyBorder="1" applyAlignment="1" applyProtection="1">
      <alignment vertical="top"/>
      <protection locked="0"/>
    </xf>
    <xf numFmtId="10" fontId="2" fillId="0" borderId="0" xfId="0" applyNumberFormat="1" applyFont="1" applyBorder="1" applyProtection="1">
      <protection locked="0"/>
    </xf>
    <xf numFmtId="0" fontId="10" fillId="0" borderId="6" xfId="0" applyFont="1" applyBorder="1"/>
    <xf numFmtId="0" fontId="19" fillId="0" borderId="0" xfId="0" applyFont="1"/>
    <xf numFmtId="6" fontId="22" fillId="0" borderId="0" xfId="0" applyNumberFormat="1" applyFont="1" applyAlignment="1">
      <alignment horizontal="left"/>
    </xf>
    <xf numFmtId="0" fontId="2" fillId="0" borderId="0" xfId="0" applyFont="1" applyBorder="1" applyAlignment="1" applyProtection="1">
      <protection locked="0"/>
    </xf>
    <xf numFmtId="0" fontId="0" fillId="0" borderId="0" xfId="0" applyFill="1" applyBorder="1"/>
    <xf numFmtId="0" fontId="28" fillId="0" borderId="0" xfId="0" applyFont="1" applyBorder="1" applyAlignment="1">
      <alignment horizontal="right"/>
    </xf>
    <xf numFmtId="44" fontId="22" fillId="0" borderId="0" xfId="1" applyFont="1" applyBorder="1" applyProtection="1">
      <protection locked="0"/>
    </xf>
    <xf numFmtId="44" fontId="2" fillId="0" borderId="0" xfId="1" applyFont="1" applyBorder="1" applyAlignment="1" applyProtection="1">
      <protection locked="0"/>
    </xf>
    <xf numFmtId="0" fontId="6" fillId="0" borderId="0" xfId="0" applyFont="1" applyProtection="1"/>
    <xf numFmtId="0" fontId="6" fillId="0" borderId="15" xfId="0" applyFont="1" applyBorder="1" applyProtection="1"/>
    <xf numFmtId="0" fontId="6" fillId="0" borderId="0" xfId="0" applyFont="1" applyBorder="1" applyProtection="1"/>
    <xf numFmtId="0" fontId="2" fillId="0" borderId="0" xfId="0" applyFont="1" applyProtection="1"/>
    <xf numFmtId="0" fontId="6" fillId="0" borderId="8" xfId="0" applyFont="1" applyBorder="1" applyAlignment="1" applyProtection="1">
      <alignment horizontal="center" vertical="center" wrapText="1"/>
    </xf>
    <xf numFmtId="0" fontId="6" fillId="0" borderId="9" xfId="0" applyFont="1" applyBorder="1" applyProtection="1"/>
    <xf numFmtId="0" fontId="2" fillId="0" borderId="0" xfId="0" applyFont="1" applyBorder="1" applyProtection="1"/>
    <xf numFmtId="0" fontId="6" fillId="0" borderId="13" xfId="0" applyFont="1" applyBorder="1" applyAlignment="1" applyProtection="1">
      <alignment horizontal="center" vertical="center" wrapText="1"/>
    </xf>
    <xf numFmtId="0" fontId="6" fillId="0" borderId="14" xfId="0" applyFont="1" applyBorder="1" applyProtection="1"/>
    <xf numFmtId="0" fontId="27" fillId="0" borderId="0" xfId="0" applyFont="1" applyBorder="1" applyAlignment="1">
      <alignment wrapText="1"/>
    </xf>
    <xf numFmtId="0" fontId="6" fillId="0" borderId="0" xfId="0" applyFont="1" applyBorder="1" applyAlignment="1" applyProtection="1">
      <alignment wrapText="1"/>
    </xf>
    <xf numFmtId="0" fontId="2" fillId="0" borderId="0" xfId="0" applyFont="1" applyBorder="1" applyAlignment="1" applyProtection="1">
      <alignment vertical="center" wrapText="1"/>
    </xf>
    <xf numFmtId="0" fontId="14" fillId="0" borderId="0" xfId="0" applyFont="1" applyAlignment="1" applyProtection="1">
      <alignment horizontal="center" vertical="center"/>
    </xf>
    <xf numFmtId="0" fontId="2" fillId="0" borderId="0" xfId="0" applyFont="1" applyBorder="1" applyAlignment="1" applyProtection="1">
      <alignment horizontal="left"/>
    </xf>
    <xf numFmtId="0" fontId="2" fillId="0" borderId="0" xfId="0" applyFont="1" applyBorder="1" applyAlignment="1" applyProtection="1">
      <alignment vertical="center"/>
    </xf>
    <xf numFmtId="0" fontId="6" fillId="0" borderId="0" xfId="0" applyFont="1" applyBorder="1" applyAlignment="1" applyProtection="1">
      <alignment horizontal="left" vertical="center" wrapText="1"/>
    </xf>
    <xf numFmtId="0" fontId="2" fillId="0" borderId="0" xfId="0" applyFont="1" applyBorder="1" applyAlignment="1" applyProtection="1">
      <alignment wrapText="1"/>
    </xf>
    <xf numFmtId="0" fontId="16" fillId="0" borderId="0" xfId="0" applyFont="1" applyBorder="1" applyAlignment="1" applyProtection="1">
      <alignment horizontal="left" vertical="center" wrapText="1" indent="2"/>
    </xf>
    <xf numFmtId="0" fontId="6" fillId="0" borderId="0" xfId="0" applyFont="1" applyBorder="1" applyAlignment="1" applyProtection="1">
      <alignment vertical="center" wrapText="1"/>
    </xf>
    <xf numFmtId="0" fontId="6" fillId="0" borderId="8" xfId="0" applyFont="1" applyBorder="1" applyAlignment="1" applyProtection="1">
      <alignment horizontal="center" vertical="center"/>
    </xf>
    <xf numFmtId="0" fontId="6" fillId="0" borderId="11" xfId="0" applyFont="1" applyBorder="1" applyAlignment="1" applyProtection="1">
      <alignment horizontal="center"/>
    </xf>
    <xf numFmtId="0" fontId="6" fillId="0" borderId="0" xfId="0" applyFont="1" applyBorder="1" applyAlignment="1" applyProtection="1">
      <alignment vertical="center"/>
    </xf>
    <xf numFmtId="0" fontId="6" fillId="0" borderId="11" xfId="0" applyFont="1" applyBorder="1" applyAlignment="1" applyProtection="1">
      <alignment horizontal="center" vertical="center"/>
    </xf>
    <xf numFmtId="0" fontId="6" fillId="0" borderId="13" xfId="0" applyFont="1" applyBorder="1" applyProtection="1"/>
    <xf numFmtId="0" fontId="6" fillId="0" borderId="9" xfId="0" applyFont="1" applyBorder="1" applyAlignment="1" applyProtection="1">
      <alignment vertical="center"/>
    </xf>
    <xf numFmtId="0" fontId="6" fillId="0" borderId="10" xfId="0" applyFont="1" applyBorder="1" applyProtection="1"/>
    <xf numFmtId="0" fontId="6" fillId="0" borderId="0" xfId="0" applyFont="1" applyBorder="1" applyAlignment="1" applyProtection="1">
      <alignment horizontal="center" vertical="center"/>
    </xf>
    <xf numFmtId="0" fontId="6" fillId="0" borderId="14" xfId="0" applyFont="1" applyBorder="1" applyAlignment="1" applyProtection="1">
      <alignment horizontal="left" vertical="center"/>
    </xf>
    <xf numFmtId="0" fontId="6" fillId="0" borderId="14" xfId="0" applyFont="1" applyBorder="1" applyAlignment="1" applyProtection="1">
      <alignment vertical="center"/>
    </xf>
    <xf numFmtId="0" fontId="6" fillId="0" borderId="0" xfId="0" applyFont="1" applyBorder="1" applyAlignment="1" applyProtection="1">
      <alignment horizontal="center"/>
    </xf>
    <xf numFmtId="0" fontId="6" fillId="0" borderId="0" xfId="0" applyFont="1" applyBorder="1" applyAlignment="1" applyProtection="1">
      <alignment horizontal="left" vertical="center"/>
    </xf>
    <xf numFmtId="0" fontId="6" fillId="0" borderId="19" xfId="0" applyFont="1" applyBorder="1" applyAlignment="1" applyProtection="1">
      <alignment horizontal="center" vertical="center"/>
    </xf>
    <xf numFmtId="0" fontId="6" fillId="0" borderId="20" xfId="0" applyFont="1" applyBorder="1" applyProtection="1"/>
    <xf numFmtId="0" fontId="6" fillId="0" borderId="32" xfId="0" applyFont="1" applyBorder="1" applyProtection="1"/>
    <xf numFmtId="0" fontId="6" fillId="0" borderId="33" xfId="0" applyFont="1" applyBorder="1" applyProtection="1"/>
    <xf numFmtId="0" fontId="6" fillId="0" borderId="34" xfId="0" applyFont="1" applyBorder="1" applyProtection="1"/>
    <xf numFmtId="0" fontId="2" fillId="0" borderId="35" xfId="0" applyFont="1" applyBorder="1" applyProtection="1"/>
    <xf numFmtId="0" fontId="6" fillId="0" borderId="35" xfId="0" applyFont="1" applyBorder="1" applyAlignment="1" applyProtection="1">
      <alignment vertical="center" wrapText="1"/>
    </xf>
    <xf numFmtId="0" fontId="6" fillId="0" borderId="4" xfId="0" applyFont="1" applyBorder="1" applyAlignment="1" applyProtection="1">
      <alignment horizontal="left" vertical="center" wrapText="1"/>
    </xf>
    <xf numFmtId="0" fontId="6" fillId="7" borderId="14" xfId="0" applyFont="1" applyFill="1" applyBorder="1" applyAlignment="1" applyProtection="1">
      <alignment vertical="center" wrapText="1"/>
      <protection locked="0"/>
    </xf>
    <xf numFmtId="0" fontId="6" fillId="0" borderId="1" xfId="0" applyFont="1" applyBorder="1" applyProtection="1"/>
    <xf numFmtId="0" fontId="6" fillId="0" borderId="2" xfId="0" applyFont="1" applyBorder="1" applyProtection="1"/>
    <xf numFmtId="0" fontId="6" fillId="0" borderId="3" xfId="0" applyFont="1" applyBorder="1" applyProtection="1"/>
    <xf numFmtId="0" fontId="23" fillId="0" borderId="0" xfId="0" applyFont="1" applyBorder="1" applyAlignment="1" applyProtection="1">
      <protection locked="0"/>
    </xf>
    <xf numFmtId="0" fontId="19" fillId="0" borderId="0" xfId="0" applyFont="1" applyBorder="1" applyAlignment="1" applyProtection="1">
      <protection locked="0"/>
    </xf>
    <xf numFmtId="0" fontId="0" fillId="0" borderId="0" xfId="0" applyBorder="1" applyAlignment="1" applyProtection="1">
      <protection locked="0"/>
    </xf>
    <xf numFmtId="0" fontId="19" fillId="0" borderId="0" xfId="0" applyFont="1" applyBorder="1" applyAlignment="1" applyProtection="1">
      <alignment horizontal="left" wrapText="1"/>
      <protection locked="0"/>
    </xf>
    <xf numFmtId="0" fontId="23" fillId="0" borderId="0" xfId="0" applyFont="1" applyBorder="1" applyAlignment="1" applyProtection="1">
      <alignment horizontal="left" vertical="top" wrapText="1"/>
      <protection locked="0"/>
    </xf>
    <xf numFmtId="0" fontId="15" fillId="0" borderId="0" xfId="0" applyFont="1" applyBorder="1" applyAlignment="1" applyProtection="1">
      <protection locked="0"/>
    </xf>
    <xf numFmtId="9" fontId="20" fillId="0" borderId="0" xfId="0" applyNumberFormat="1" applyFont="1" applyBorder="1" applyAlignment="1" applyProtection="1">
      <protection locked="0"/>
    </xf>
    <xf numFmtId="0" fontId="19" fillId="0" borderId="0" xfId="0" applyFont="1" applyBorder="1" applyAlignment="1" applyProtection="1">
      <alignment vertical="top"/>
      <protection locked="0"/>
    </xf>
    <xf numFmtId="0" fontId="15" fillId="0" borderId="0" xfId="0" applyFont="1" applyBorder="1" applyAlignment="1" applyProtection="1">
      <alignment horizontal="right"/>
      <protection locked="0"/>
    </xf>
    <xf numFmtId="9" fontId="20" fillId="0" borderId="0" xfId="0" applyNumberFormat="1" applyFont="1" applyBorder="1" applyAlignment="1" applyProtection="1">
      <alignment horizontal="right"/>
      <protection locked="0"/>
    </xf>
    <xf numFmtId="0" fontId="0" fillId="0" borderId="0" xfId="0" applyBorder="1" applyAlignment="1" applyProtection="1">
      <alignment vertical="top"/>
      <protection locked="0"/>
    </xf>
    <xf numFmtId="0" fontId="15" fillId="0" borderId="0" xfId="0" applyFont="1" applyBorder="1" applyAlignment="1" applyProtection="1">
      <alignment horizontal="right"/>
      <protection locked="0"/>
    </xf>
    <xf numFmtId="9" fontId="20" fillId="0" borderId="0" xfId="0" applyNumberFormat="1" applyFont="1" applyBorder="1" applyAlignment="1" applyProtection="1">
      <alignment horizontal="right"/>
      <protection locked="0"/>
    </xf>
    <xf numFmtId="0" fontId="2" fillId="0" borderId="0" xfId="0" applyFont="1" applyBorder="1" applyAlignment="1" applyProtection="1">
      <alignment vertical="top"/>
      <protection locked="0"/>
    </xf>
    <xf numFmtId="0" fontId="22" fillId="0" borderId="0" xfId="0" applyFont="1" applyBorder="1" applyAlignment="1" applyProtection="1">
      <alignment vertical="top"/>
      <protection locked="0"/>
    </xf>
    <xf numFmtId="0" fontId="15" fillId="0" borderId="0" xfId="0" applyFont="1" applyBorder="1" applyAlignment="1" applyProtection="1">
      <alignment horizontal="right"/>
    </xf>
    <xf numFmtId="0" fontId="20" fillId="0" borderId="0" xfId="0" applyFont="1" applyBorder="1" applyAlignment="1" applyProtection="1">
      <alignment horizontal="center"/>
    </xf>
    <xf numFmtId="44" fontId="23" fillId="0" borderId="0" xfId="1" applyFont="1" applyBorder="1" applyProtection="1"/>
    <xf numFmtId="9" fontId="20" fillId="0" borderId="0" xfId="0" applyNumberFormat="1" applyFont="1" applyBorder="1" applyAlignment="1" applyProtection="1">
      <alignment horizontal="right"/>
    </xf>
    <xf numFmtId="0" fontId="11" fillId="2" borderId="17" xfId="0" applyFont="1" applyFill="1" applyBorder="1" applyAlignment="1" applyProtection="1">
      <alignment horizontal="left" vertical="center" wrapText="1"/>
    </xf>
    <xf numFmtId="0" fontId="11" fillId="0" borderId="17" xfId="0" applyFont="1" applyBorder="1" applyAlignment="1" applyProtection="1">
      <alignment horizontal="left" vertical="center"/>
    </xf>
    <xf numFmtId="0" fontId="11" fillId="2" borderId="17" xfId="0" applyFont="1" applyFill="1" applyBorder="1" applyAlignment="1" applyProtection="1">
      <alignment vertical="center" wrapText="1"/>
    </xf>
    <xf numFmtId="0" fontId="11" fillId="0" borderId="17" xfId="0" applyFont="1" applyFill="1" applyBorder="1" applyAlignment="1" applyProtection="1">
      <alignment vertical="center"/>
    </xf>
    <xf numFmtId="0" fontId="6" fillId="0" borderId="20" xfId="0" applyFont="1" applyBorder="1" applyAlignment="1" applyProtection="1">
      <alignment horizontal="center" vertical="center"/>
      <protection locked="0"/>
    </xf>
    <xf numFmtId="0" fontId="11" fillId="7" borderId="8" xfId="0" applyFont="1" applyFill="1" applyBorder="1" applyAlignment="1" applyProtection="1">
      <alignment horizontal="left" vertical="center" wrapText="1"/>
      <protection locked="0"/>
    </xf>
    <xf numFmtId="0" fontId="48" fillId="0" borderId="0" xfId="5" applyFill="1" applyBorder="1"/>
    <xf numFmtId="44" fontId="33" fillId="7" borderId="17" xfId="0" applyNumberFormat="1" applyFont="1" applyFill="1" applyBorder="1" applyAlignment="1" applyProtection="1">
      <alignment horizontal="center" vertical="center"/>
      <protection locked="0"/>
    </xf>
    <xf numFmtId="0" fontId="22" fillId="0" borderId="0" xfId="0" applyFont="1" applyBorder="1" applyAlignment="1" applyProtection="1">
      <protection locked="0"/>
    </xf>
    <xf numFmtId="0" fontId="22" fillId="0" borderId="0" xfId="0" applyFont="1" applyBorder="1" applyAlignment="1" applyProtection="1">
      <alignment horizontal="left" vertical="top" wrapText="1"/>
      <protection locked="0"/>
    </xf>
    <xf numFmtId="0" fontId="2" fillId="0" borderId="17" xfId="0" applyFont="1" applyBorder="1" applyAlignment="1">
      <alignment horizontal="center" vertical="center"/>
    </xf>
    <xf numFmtId="44" fontId="34" fillId="0" borderId="14" xfId="1" applyFont="1" applyBorder="1" applyAlignment="1">
      <alignment horizontal="left"/>
    </xf>
    <xf numFmtId="44" fontId="15" fillId="0" borderId="14" xfId="1" applyFont="1" applyBorder="1"/>
    <xf numFmtId="0" fontId="28" fillId="0" borderId="0" xfId="0" applyFont="1" applyBorder="1" applyAlignment="1">
      <alignment horizontal="right"/>
    </xf>
    <xf numFmtId="0" fontId="22" fillId="0" borderId="0" xfId="0" applyFont="1" applyBorder="1" applyAlignment="1" applyProtection="1">
      <alignment horizontal="left" vertical="top" wrapText="1"/>
      <protection locked="0"/>
    </xf>
    <xf numFmtId="0" fontId="21" fillId="0" borderId="17" xfId="0" applyFont="1" applyBorder="1" applyAlignment="1">
      <alignment horizontal="center" vertical="center" wrapText="1"/>
    </xf>
    <xf numFmtId="0" fontId="28" fillId="0" borderId="0" xfId="0" applyFont="1" applyBorder="1" applyAlignment="1">
      <alignment horizontal="right"/>
    </xf>
    <xf numFmtId="0" fontId="2" fillId="0" borderId="17" xfId="0" applyFont="1" applyBorder="1" applyAlignment="1">
      <alignment horizontal="center" vertical="center"/>
    </xf>
    <xf numFmtId="0" fontId="22" fillId="0" borderId="0" xfId="0" applyFont="1" applyBorder="1" applyAlignment="1" applyProtection="1">
      <alignment horizontal="left" vertical="top" wrapText="1"/>
      <protection locked="0"/>
    </xf>
    <xf numFmtId="0" fontId="21" fillId="0" borderId="17" xfId="0" applyFont="1" applyBorder="1" applyAlignment="1">
      <alignment horizontal="center" vertical="center" wrapText="1"/>
    </xf>
    <xf numFmtId="0" fontId="19" fillId="0" borderId="0" xfId="0" applyFont="1" applyBorder="1" applyAlignment="1" applyProtection="1">
      <alignment horizontal="left" vertical="top" wrapText="1"/>
      <protection locked="0"/>
    </xf>
    <xf numFmtId="0" fontId="2" fillId="0" borderId="0" xfId="0" applyFont="1" applyBorder="1" applyAlignment="1" applyProtection="1">
      <alignment horizontal="center"/>
      <protection locked="0"/>
    </xf>
    <xf numFmtId="0" fontId="19" fillId="0" borderId="9" xfId="0" applyFont="1"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20" fillId="0" borderId="0" xfId="0" applyFont="1" applyBorder="1" applyAlignment="1" applyProtection="1">
      <alignment horizontal="left" vertical="top" wrapText="1"/>
      <protection locked="0"/>
    </xf>
    <xf numFmtId="0" fontId="23" fillId="0" borderId="0" xfId="0" applyFont="1" applyBorder="1" applyAlignment="1" applyProtection="1">
      <alignment horizontal="left" vertical="top" wrapText="1"/>
      <protection locked="0"/>
    </xf>
    <xf numFmtId="0" fontId="2" fillId="0" borderId="17" xfId="0" applyFont="1" applyBorder="1" applyAlignment="1">
      <alignment horizontal="center" vertical="center"/>
    </xf>
    <xf numFmtId="0" fontId="24" fillId="0" borderId="17" xfId="0" applyFont="1" applyBorder="1" applyAlignment="1">
      <alignment horizontal="center" vertical="center" wrapText="1"/>
    </xf>
    <xf numFmtId="0" fontId="24" fillId="0" borderId="17" xfId="0" applyFont="1" applyBorder="1" applyAlignment="1">
      <alignment horizontal="center" vertical="top" wrapText="1"/>
    </xf>
    <xf numFmtId="0" fontId="21" fillId="0" borderId="19" xfId="0" applyFont="1" applyBorder="1" applyAlignment="1">
      <alignment horizontal="center" vertical="center" wrapText="1"/>
    </xf>
    <xf numFmtId="0" fontId="3" fillId="0" borderId="8" xfId="0" applyFont="1" applyBorder="1" applyAlignment="1" applyProtection="1">
      <alignment vertical="top"/>
    </xf>
    <xf numFmtId="14" fontId="40" fillId="0" borderId="0" xfId="0" applyNumberFormat="1" applyFont="1"/>
    <xf numFmtId="0" fontId="11" fillId="7" borderId="17" xfId="0" applyFont="1" applyFill="1" applyBorder="1" applyAlignment="1" applyProtection="1">
      <alignment horizontal="left" vertical="center" wrapText="1"/>
      <protection locked="0"/>
    </xf>
    <xf numFmtId="0" fontId="11" fillId="7" borderId="21" xfId="0" applyFont="1" applyFill="1" applyBorder="1" applyAlignment="1" applyProtection="1">
      <alignment horizontal="left" vertical="center" wrapText="1"/>
      <protection locked="0"/>
    </xf>
    <xf numFmtId="49" fontId="11" fillId="7" borderId="19" xfId="0" applyNumberFormat="1" applyFont="1" applyFill="1" applyBorder="1" applyAlignment="1" applyProtection="1">
      <alignment horizontal="left" vertical="center" wrapText="1"/>
      <protection locked="0"/>
    </xf>
    <xf numFmtId="0" fontId="11" fillId="7" borderId="16" xfId="0" applyFont="1" applyFill="1" applyBorder="1" applyAlignment="1" applyProtection="1">
      <alignment horizontal="left" vertical="center" wrapText="1"/>
      <protection locked="0"/>
    </xf>
    <xf numFmtId="0" fontId="0" fillId="0" borderId="0" xfId="0" applyAlignment="1">
      <alignment wrapText="1"/>
    </xf>
    <xf numFmtId="0" fontId="50" fillId="8" borderId="0" xfId="6" applyBorder="1" applyAlignment="1">
      <alignment vertical="center"/>
    </xf>
    <xf numFmtId="0" fontId="19" fillId="0" borderId="0" xfId="0" applyFont="1" applyBorder="1" applyAlignment="1" applyProtection="1">
      <alignment horizontal="left" vertical="top" wrapText="1"/>
      <protection locked="0"/>
    </xf>
    <xf numFmtId="0" fontId="11" fillId="2" borderId="17" xfId="0" applyFont="1" applyFill="1" applyBorder="1" applyAlignment="1">
      <alignment horizontal="left" vertical="center" wrapText="1"/>
    </xf>
    <xf numFmtId="0" fontId="22" fillId="0" borderId="9" xfId="0" applyFont="1" applyBorder="1" applyAlignment="1" applyProtection="1">
      <alignment horizontal="left" wrapText="1"/>
      <protection locked="0"/>
    </xf>
    <xf numFmtId="0" fontId="22" fillId="0" borderId="0" xfId="0" applyFont="1" applyBorder="1" applyAlignment="1" applyProtection="1">
      <alignment horizontal="left" wrapText="1"/>
      <protection locked="0"/>
    </xf>
    <xf numFmtId="0" fontId="24" fillId="0" borderId="17" xfId="0" applyFont="1" applyBorder="1" applyAlignment="1">
      <alignment horizontal="center" vertical="center"/>
    </xf>
    <xf numFmtId="0" fontId="24" fillId="0" borderId="17" xfId="0" applyFont="1" applyBorder="1" applyAlignment="1">
      <alignment horizontal="center" vertical="center" wrapText="1"/>
    </xf>
    <xf numFmtId="0" fontId="23" fillId="0" borderId="0" xfId="0" applyFont="1" applyBorder="1" applyAlignment="1" applyProtection="1">
      <alignment horizontal="left" wrapText="1"/>
      <protection locked="0"/>
    </xf>
    <xf numFmtId="0" fontId="22" fillId="0" borderId="0" xfId="0" applyFont="1" applyProtection="1">
      <protection locked="0"/>
    </xf>
    <xf numFmtId="44" fontId="22" fillId="0" borderId="0" xfId="0" applyNumberFormat="1" applyFont="1" applyProtection="1">
      <protection locked="0"/>
    </xf>
    <xf numFmtId="0" fontId="22" fillId="0" borderId="0" xfId="0" applyFont="1" applyAlignment="1" applyProtection="1">
      <alignment horizontal="center"/>
      <protection locked="0"/>
    </xf>
    <xf numFmtId="0" fontId="19" fillId="0" borderId="0" xfId="0" applyFont="1" applyProtection="1">
      <protection locked="0"/>
    </xf>
    <xf numFmtId="0" fontId="19" fillId="0" borderId="0" xfId="0" applyFont="1" applyAlignment="1" applyProtection="1">
      <alignment horizontal="left"/>
      <protection locked="0"/>
    </xf>
    <xf numFmtId="10" fontId="19" fillId="0" borderId="0" xfId="0" applyNumberFormat="1" applyFont="1" applyProtection="1">
      <protection locked="0"/>
    </xf>
    <xf numFmtId="0" fontId="22" fillId="0" borderId="0" xfId="0" applyFont="1" applyAlignment="1" applyProtection="1">
      <alignment horizontal="left" vertical="top" wrapText="1"/>
      <protection locked="0"/>
    </xf>
    <xf numFmtId="0" fontId="19" fillId="0" borderId="0" xfId="0" applyFont="1" applyAlignment="1" applyProtection="1">
      <alignment horizontal="center"/>
      <protection locked="0"/>
    </xf>
    <xf numFmtId="0" fontId="19" fillId="0" borderId="0" xfId="0" applyFont="1" applyAlignment="1" applyProtection="1">
      <alignment horizontal="left" wrapText="1"/>
      <protection locked="0"/>
    </xf>
    <xf numFmtId="0" fontId="22" fillId="0" borderId="0" xfId="0" applyFont="1" applyAlignment="1" applyProtection="1">
      <alignment horizontal="center" vertical="top" wrapText="1"/>
      <protection locked="0"/>
    </xf>
    <xf numFmtId="0" fontId="19" fillId="0" borderId="0" xfId="0" applyFont="1" applyAlignment="1" applyProtection="1">
      <alignment horizontal="left" vertical="top" wrapText="1"/>
      <protection locked="0"/>
    </xf>
    <xf numFmtId="44" fontId="19" fillId="0" borderId="0" xfId="0" applyNumberFormat="1" applyFont="1" applyProtection="1">
      <protection locked="0"/>
    </xf>
    <xf numFmtId="0" fontId="22" fillId="0" borderId="0" xfId="0" applyFont="1" applyAlignment="1" applyProtection="1">
      <alignment vertical="top"/>
      <protection locked="0"/>
    </xf>
    <xf numFmtId="9" fontId="22" fillId="0" borderId="0" xfId="0" applyNumberFormat="1" applyFont="1" applyAlignment="1" applyProtection="1">
      <alignment horizontal="center"/>
      <protection locked="0"/>
    </xf>
    <xf numFmtId="0" fontId="19" fillId="0" borderId="0" xfId="0" applyFont="1" applyAlignment="1" applyProtection="1">
      <alignment vertical="top"/>
      <protection locked="0"/>
    </xf>
    <xf numFmtId="44" fontId="2" fillId="0" borderId="0" xfId="0" applyNumberFormat="1" applyFont="1" applyProtection="1">
      <protection locked="0"/>
    </xf>
    <xf numFmtId="10" fontId="2" fillId="0" borderId="0" xfId="0" applyNumberFormat="1" applyFont="1" applyProtection="1">
      <protection locked="0"/>
    </xf>
    <xf numFmtId="43" fontId="54" fillId="0" borderId="0" xfId="0" applyNumberFormat="1" applyFont="1" applyBorder="1"/>
    <xf numFmtId="0" fontId="33" fillId="0" borderId="17" xfId="0" applyFont="1" applyBorder="1" applyAlignment="1">
      <alignment horizontal="center"/>
    </xf>
    <xf numFmtId="0" fontId="21" fillId="0" borderId="17" xfId="0" applyFont="1" applyBorder="1" applyAlignment="1">
      <alignment horizontal="center" vertical="center" wrapText="1"/>
    </xf>
    <xf numFmtId="0" fontId="2" fillId="0" borderId="0" xfId="0" applyFont="1" applyFill="1" applyBorder="1" applyAlignment="1">
      <alignment horizontal="center" vertical="center"/>
    </xf>
    <xf numFmtId="0" fontId="0" fillId="0" borderId="0" xfId="0" applyFill="1" applyBorder="1" applyProtection="1">
      <protection locked="0"/>
    </xf>
    <xf numFmtId="43" fontId="27" fillId="0" borderId="0" xfId="0" applyNumberFormat="1" applyFont="1" applyBorder="1"/>
    <xf numFmtId="43" fontId="21" fillId="0" borderId="0" xfId="0" applyNumberFormat="1" applyFont="1" applyBorder="1" applyAlignment="1">
      <alignment vertical="top" wrapText="1"/>
    </xf>
    <xf numFmtId="43" fontId="2" fillId="0" borderId="0" xfId="0" applyNumberFormat="1" applyFont="1" applyBorder="1"/>
    <xf numFmtId="43" fontId="0" fillId="0" borderId="0" xfId="0" applyNumberFormat="1" applyBorder="1"/>
    <xf numFmtId="43" fontId="24" fillId="0" borderId="0" xfId="0" applyNumberFormat="1" applyFont="1" applyBorder="1"/>
    <xf numFmtId="0" fontId="23" fillId="0" borderId="0" xfId="0" applyFont="1" applyBorder="1" applyAlignment="1" applyProtection="1">
      <protection locked="0"/>
    </xf>
    <xf numFmtId="0" fontId="19" fillId="0" borderId="0" xfId="0" applyFont="1" applyBorder="1" applyAlignment="1" applyProtection="1">
      <alignment horizontal="left" vertical="top" wrapText="1"/>
      <protection locked="0"/>
    </xf>
    <xf numFmtId="0" fontId="19" fillId="0" borderId="0" xfId="0" applyFont="1" applyAlignment="1" applyProtection="1">
      <alignment horizontal="left" vertical="top" wrapText="1"/>
      <protection locked="0"/>
    </xf>
    <xf numFmtId="0" fontId="24" fillId="0" borderId="17" xfId="0" applyFont="1" applyBorder="1" applyAlignment="1">
      <alignment horizontal="center" vertical="center" wrapText="1"/>
    </xf>
    <xf numFmtId="0" fontId="19" fillId="0" borderId="0" xfId="0" applyFont="1" applyBorder="1" applyAlignment="1" applyProtection="1">
      <alignment horizontal="left" vertical="top" wrapText="1"/>
      <protection locked="0"/>
    </xf>
    <xf numFmtId="0" fontId="19" fillId="0" borderId="0" xfId="0" applyFont="1" applyAlignment="1" applyProtection="1">
      <alignment horizontal="left" vertical="top" wrapText="1"/>
      <protection locked="0"/>
    </xf>
    <xf numFmtId="0" fontId="2" fillId="0" borderId="0" xfId="0" applyFont="1" applyFill="1" applyBorder="1" applyAlignment="1" applyProtection="1">
      <alignment horizontal="center" vertical="center"/>
      <protection locked="0"/>
    </xf>
    <xf numFmtId="0" fontId="33" fillId="0" borderId="17" xfId="0" applyFont="1" applyBorder="1" applyAlignment="1">
      <alignment horizontal="center"/>
    </xf>
    <xf numFmtId="0" fontId="19" fillId="0" borderId="0" xfId="0" applyFont="1" applyBorder="1" applyAlignment="1" applyProtection="1">
      <alignment horizontal="left" vertical="top" wrapText="1"/>
      <protection locked="0"/>
    </xf>
    <xf numFmtId="0" fontId="19" fillId="0" borderId="0" xfId="0" applyFont="1" applyAlignment="1" applyProtection="1">
      <alignment horizontal="left" vertical="top" wrapText="1"/>
      <protection locked="0"/>
    </xf>
    <xf numFmtId="0" fontId="0" fillId="0" borderId="0" xfId="0" applyBorder="1" applyProtection="1"/>
    <xf numFmtId="0" fontId="44" fillId="0" borderId="0" xfId="0" applyFont="1" applyBorder="1" applyAlignment="1" applyProtection="1">
      <alignment horizontal="right" vertical="center" wrapText="1"/>
    </xf>
    <xf numFmtId="44" fontId="20" fillId="0" borderId="14" xfId="1" applyFont="1" applyBorder="1" applyProtection="1"/>
    <xf numFmtId="44" fontId="3" fillId="0" borderId="0" xfId="1" applyFont="1" applyBorder="1" applyProtection="1"/>
    <xf numFmtId="44" fontId="17" fillId="0" borderId="0" xfId="1" applyFont="1" applyBorder="1" applyProtection="1"/>
    <xf numFmtId="44" fontId="23" fillId="0" borderId="14" xfId="1" applyFont="1" applyBorder="1" applyProtection="1"/>
    <xf numFmtId="44" fontId="11" fillId="0" borderId="0" xfId="1" applyFont="1" applyBorder="1" applyProtection="1"/>
    <xf numFmtId="44" fontId="2" fillId="0" borderId="0" xfId="1" applyFont="1" applyBorder="1" applyProtection="1"/>
    <xf numFmtId="0" fontId="2" fillId="0" borderId="17" xfId="0" applyFont="1" applyBorder="1" applyAlignment="1" applyProtection="1">
      <alignment horizontal="center" vertical="center" wrapText="1"/>
    </xf>
    <xf numFmtId="0" fontId="17" fillId="0" borderId="0" xfId="0" applyFont="1" applyBorder="1" applyProtection="1"/>
    <xf numFmtId="0" fontId="2" fillId="0" borderId="17" xfId="0" applyFont="1" applyBorder="1" applyAlignment="1" applyProtection="1">
      <alignment horizontal="center" vertical="center"/>
    </xf>
    <xf numFmtId="44" fontId="0" fillId="0" borderId="0" xfId="1" applyFont="1" applyBorder="1" applyProtection="1"/>
    <xf numFmtId="0" fontId="24" fillId="0" borderId="17" xfId="0" applyFont="1" applyBorder="1" applyAlignment="1" applyProtection="1">
      <alignment horizontal="center" vertical="center" wrapText="1"/>
    </xf>
    <xf numFmtId="0" fontId="21" fillId="0" borderId="17" xfId="0" applyFont="1" applyBorder="1" applyAlignment="1" applyProtection="1">
      <alignment horizontal="center" vertical="center" wrapText="1"/>
    </xf>
    <xf numFmtId="44" fontId="10" fillId="0" borderId="0" xfId="1" applyFont="1" applyBorder="1" applyProtection="1"/>
    <xf numFmtId="44" fontId="23" fillId="0" borderId="9" xfId="1" applyFont="1" applyBorder="1" applyProtection="1"/>
    <xf numFmtId="44" fontId="20" fillId="0" borderId="9" xfId="1" applyFont="1" applyBorder="1" applyProtection="1"/>
    <xf numFmtId="0" fontId="0" fillId="0" borderId="0" xfId="0" applyBorder="1" applyAlignment="1" applyProtection="1"/>
    <xf numFmtId="0" fontId="0" fillId="0" borderId="0" xfId="0" applyProtection="1"/>
    <xf numFmtId="6" fontId="22" fillId="0" borderId="0" xfId="0" applyNumberFormat="1" applyFont="1" applyAlignment="1" applyProtection="1">
      <alignment horizontal="left"/>
    </xf>
    <xf numFmtId="44" fontId="30" fillId="0" borderId="0" xfId="1" applyFont="1" applyBorder="1" applyProtection="1"/>
    <xf numFmtId="0" fontId="0" fillId="0" borderId="0" xfId="0" applyAlignment="1"/>
    <xf numFmtId="44" fontId="19" fillId="0" borderId="14" xfId="1" applyFont="1" applyBorder="1" applyProtection="1">
      <protection locked="0"/>
    </xf>
    <xf numFmtId="0" fontId="6" fillId="0" borderId="9"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49" fillId="0" borderId="9" xfId="0" applyFont="1" applyBorder="1" applyAlignment="1" applyProtection="1">
      <alignment horizontal="center" vertical="center"/>
      <protection locked="0"/>
    </xf>
    <xf numFmtId="0" fontId="0" fillId="9" borderId="0" xfId="0" applyFill="1"/>
    <xf numFmtId="0" fontId="58" fillId="10" borderId="37" xfId="8" applyFont="1" applyFill="1" applyBorder="1" applyProtection="1"/>
    <xf numFmtId="0" fontId="59" fillId="10" borderId="38" xfId="0" applyFont="1" applyFill="1" applyBorder="1"/>
    <xf numFmtId="0" fontId="59" fillId="10" borderId="38" xfId="0" applyFont="1" applyFill="1" applyBorder="1" applyAlignment="1">
      <alignment horizontal="right"/>
    </xf>
    <xf numFmtId="0" fontId="59" fillId="10" borderId="39" xfId="0" applyFont="1" applyFill="1" applyBorder="1"/>
    <xf numFmtId="0" fontId="59" fillId="9" borderId="0" xfId="0" applyFont="1" applyFill="1"/>
    <xf numFmtId="0" fontId="0" fillId="10" borderId="40" xfId="0" applyFill="1" applyBorder="1"/>
    <xf numFmtId="0" fontId="0" fillId="10" borderId="0" xfId="0" applyFill="1"/>
    <xf numFmtId="0" fontId="0" fillId="10" borderId="41" xfId="0" applyFill="1" applyBorder="1"/>
    <xf numFmtId="0" fontId="61" fillId="10" borderId="42" xfId="7" applyFont="1" applyFill="1" applyBorder="1" applyProtection="1"/>
    <xf numFmtId="0" fontId="62" fillId="10" borderId="36" xfId="7" applyFont="1" applyFill="1" applyProtection="1"/>
    <xf numFmtId="0" fontId="56" fillId="10" borderId="36" xfId="7" applyFill="1" applyProtection="1"/>
    <xf numFmtId="0" fontId="64" fillId="10" borderId="36" xfId="7" applyFont="1" applyFill="1" applyAlignment="1" applyProtection="1">
      <alignment horizontal="right"/>
    </xf>
    <xf numFmtId="0" fontId="65" fillId="11" borderId="36" xfId="7" applyFont="1" applyFill="1" applyAlignment="1" applyProtection="1">
      <alignment horizontal="center"/>
      <protection locked="0"/>
    </xf>
    <xf numFmtId="0" fontId="56" fillId="10" borderId="43" xfId="7" applyFill="1" applyBorder="1" applyProtection="1"/>
    <xf numFmtId="0" fontId="60" fillId="10" borderId="40" xfId="0" applyFont="1" applyFill="1" applyBorder="1"/>
    <xf numFmtId="0" fontId="60" fillId="10" borderId="0" xfId="0" applyFont="1" applyFill="1"/>
    <xf numFmtId="0" fontId="60" fillId="10" borderId="0" xfId="0" applyFont="1" applyFill="1" applyAlignment="1">
      <alignment horizontal="right"/>
    </xf>
    <xf numFmtId="44" fontId="0" fillId="11" borderId="0" xfId="1" applyFont="1" applyFill="1" applyBorder="1" applyProtection="1">
      <protection locked="0"/>
    </xf>
    <xf numFmtId="44" fontId="0" fillId="10" borderId="0" xfId="1" applyFont="1" applyFill="1" applyBorder="1" applyProtection="1"/>
    <xf numFmtId="0" fontId="66" fillId="10" borderId="40" xfId="0" applyFont="1" applyFill="1" applyBorder="1"/>
    <xf numFmtId="0" fontId="66" fillId="10" borderId="0" xfId="0" applyFont="1" applyFill="1"/>
    <xf numFmtId="0" fontId="66" fillId="10" borderId="0" xfId="0" applyFont="1" applyFill="1" applyAlignment="1">
      <alignment horizontal="right"/>
    </xf>
    <xf numFmtId="0" fontId="30" fillId="10" borderId="0" xfId="0" applyFont="1" applyFill="1" applyAlignment="1">
      <alignment horizontal="right"/>
    </xf>
    <xf numFmtId="0" fontId="30" fillId="10" borderId="0" xfId="0" applyFont="1" applyFill="1"/>
    <xf numFmtId="44" fontId="30" fillId="10" borderId="0" xfId="0" applyNumberFormat="1" applyFont="1" applyFill="1"/>
    <xf numFmtId="0" fontId="30" fillId="10" borderId="41" xfId="0" applyFont="1" applyFill="1" applyBorder="1"/>
    <xf numFmtId="0" fontId="30" fillId="9" borderId="0" xfId="0" applyFont="1" applyFill="1"/>
    <xf numFmtId="44" fontId="0" fillId="10" borderId="14" xfId="1" applyFont="1" applyFill="1" applyBorder="1" applyProtection="1"/>
    <xf numFmtId="0" fontId="0" fillId="10" borderId="14" xfId="0" applyFill="1" applyBorder="1"/>
    <xf numFmtId="0" fontId="66" fillId="10" borderId="0" xfId="0" applyFont="1" applyFill="1" applyAlignment="1">
      <alignment horizontal="right" indent="1"/>
    </xf>
    <xf numFmtId="0" fontId="67" fillId="10" borderId="0" xfId="0" applyFont="1" applyFill="1" applyAlignment="1">
      <alignment horizontal="right"/>
    </xf>
    <xf numFmtId="0" fontId="30" fillId="10" borderId="20" xfId="0" applyFont="1" applyFill="1" applyBorder="1"/>
    <xf numFmtId="44" fontId="68" fillId="10" borderId="20" xfId="0" applyNumberFormat="1" applyFont="1" applyFill="1" applyBorder="1"/>
    <xf numFmtId="0" fontId="69" fillId="10" borderId="40" xfId="0" applyFont="1" applyFill="1" applyBorder="1"/>
    <xf numFmtId="0" fontId="69" fillId="10" borderId="44" xfId="0" applyFont="1" applyFill="1" applyBorder="1"/>
    <xf numFmtId="0" fontId="60" fillId="10" borderId="45" xfId="0" applyFont="1" applyFill="1" applyBorder="1"/>
    <xf numFmtId="0" fontId="0" fillId="10" borderId="45" xfId="0" applyFill="1" applyBorder="1"/>
    <xf numFmtId="0" fontId="0" fillId="10" borderId="46" xfId="0" applyFill="1" applyBorder="1"/>
    <xf numFmtId="0" fontId="70" fillId="9" borderId="0" xfId="0" applyFont="1" applyFill="1" applyAlignment="1">
      <alignment horizontal="center"/>
    </xf>
    <xf numFmtId="0" fontId="63" fillId="10" borderId="47" xfId="7" applyFont="1" applyFill="1" applyBorder="1"/>
    <xf numFmtId="0" fontId="56" fillId="10" borderId="48" xfId="7" applyFill="1" applyBorder="1"/>
    <xf numFmtId="0" fontId="56" fillId="10" borderId="49" xfId="7" applyFill="1" applyBorder="1"/>
    <xf numFmtId="0" fontId="0" fillId="10" borderId="11" xfId="0" applyFill="1" applyBorder="1"/>
    <xf numFmtId="0" fontId="0" fillId="10" borderId="12" xfId="0" applyFill="1" applyBorder="1"/>
    <xf numFmtId="0" fontId="30" fillId="10" borderId="12" xfId="0" applyFont="1" applyFill="1" applyBorder="1"/>
    <xf numFmtId="0" fontId="0" fillId="10" borderId="13" xfId="0" applyFill="1" applyBorder="1" applyAlignment="1">
      <alignment horizontal="center"/>
    </xf>
    <xf numFmtId="0" fontId="30" fillId="10" borderId="14" xfId="0" applyFont="1" applyFill="1" applyBorder="1" applyAlignment="1">
      <alignment horizontal="center" vertical="center" wrapText="1"/>
    </xf>
    <xf numFmtId="0" fontId="30" fillId="10" borderId="14" xfId="0" applyFont="1" applyFill="1" applyBorder="1" applyAlignment="1" applyProtection="1">
      <alignment horizontal="center" vertical="center" wrapText="1"/>
      <protection locked="0"/>
    </xf>
    <xf numFmtId="0" fontId="30" fillId="10" borderId="14" xfId="0" applyFont="1" applyFill="1" applyBorder="1" applyAlignment="1" applyProtection="1">
      <alignment horizontal="right" vertical="center" wrapText="1"/>
      <protection locked="0"/>
    </xf>
    <xf numFmtId="0" fontId="30" fillId="10" borderId="14" xfId="0" applyFont="1" applyFill="1" applyBorder="1" applyAlignment="1" applyProtection="1">
      <alignment horizontal="left" vertical="center" wrapText="1"/>
      <protection locked="0"/>
    </xf>
    <xf numFmtId="0" fontId="30" fillId="10" borderId="15" xfId="0" applyFont="1" applyFill="1" applyBorder="1" applyAlignment="1">
      <alignment horizontal="center" vertical="center" wrapText="1"/>
    </xf>
    <xf numFmtId="0" fontId="0" fillId="9" borderId="0" xfId="0" applyFill="1" applyAlignment="1">
      <alignment horizontal="center"/>
    </xf>
    <xf numFmtId="0" fontId="71" fillId="11" borderId="11" xfId="0" applyFont="1" applyFill="1" applyBorder="1" applyAlignment="1">
      <alignment horizontal="center"/>
    </xf>
    <xf numFmtId="0" fontId="72" fillId="11" borderId="0" xfId="0" applyFont="1" applyFill="1" applyProtection="1">
      <protection locked="0"/>
    </xf>
    <xf numFmtId="0" fontId="0" fillId="11" borderId="0" xfId="0" applyFill="1" applyAlignment="1" applyProtection="1">
      <alignment horizontal="center"/>
      <protection locked="0"/>
    </xf>
    <xf numFmtId="44" fontId="0" fillId="11" borderId="0" xfId="1" applyFont="1" applyFill="1" applyBorder="1"/>
    <xf numFmtId="44" fontId="0" fillId="11" borderId="12" xfId="0" applyNumberFormat="1" applyFill="1" applyBorder="1"/>
    <xf numFmtId="0" fontId="71" fillId="10" borderId="11" xfId="0" applyFont="1" applyFill="1" applyBorder="1" applyAlignment="1">
      <alignment horizontal="center"/>
    </xf>
    <xf numFmtId="0" fontId="72" fillId="10" borderId="0" xfId="0" applyFont="1" applyFill="1" applyProtection="1">
      <protection locked="0"/>
    </xf>
    <xf numFmtId="44" fontId="0" fillId="10" borderId="0" xfId="1" applyFont="1" applyFill="1" applyBorder="1" applyProtection="1">
      <protection locked="0"/>
    </xf>
    <xf numFmtId="0" fontId="0" fillId="10" borderId="0" xfId="0" applyFill="1" applyAlignment="1" applyProtection="1">
      <alignment horizontal="center"/>
      <protection locked="0"/>
    </xf>
    <xf numFmtId="44" fontId="0" fillId="10" borderId="0" xfId="1" applyFont="1" applyFill="1" applyBorder="1"/>
    <xf numFmtId="44" fontId="0" fillId="10" borderId="12" xfId="0" applyNumberFormat="1" applyFill="1" applyBorder="1"/>
    <xf numFmtId="0" fontId="73" fillId="11" borderId="0" xfId="0" applyFont="1" applyFill="1"/>
    <xf numFmtId="0" fontId="30" fillId="10" borderId="50" xfId="0" applyFont="1" applyFill="1" applyBorder="1"/>
    <xf numFmtId="0" fontId="30" fillId="10" borderId="51" xfId="0" applyFont="1" applyFill="1" applyBorder="1"/>
    <xf numFmtId="44" fontId="30" fillId="10" borderId="51" xfId="0" applyNumberFormat="1" applyFont="1" applyFill="1" applyBorder="1"/>
    <xf numFmtId="44" fontId="30" fillId="10" borderId="51" xfId="1" applyFont="1" applyFill="1" applyBorder="1"/>
    <xf numFmtId="44" fontId="30" fillId="10" borderId="52" xfId="0" applyNumberFormat="1" applyFont="1" applyFill="1" applyBorder="1"/>
    <xf numFmtId="0" fontId="27" fillId="10" borderId="11" xfId="0" applyFont="1" applyFill="1" applyBorder="1"/>
    <xf numFmtId="9" fontId="74" fillId="10" borderId="12" xfId="4" applyFont="1" applyFill="1" applyBorder="1" applyAlignment="1">
      <alignment horizontal="center" wrapText="1"/>
    </xf>
    <xf numFmtId="0" fontId="0" fillId="10" borderId="13" xfId="0" applyFill="1" applyBorder="1"/>
    <xf numFmtId="0" fontId="0" fillId="10" borderId="15" xfId="0" applyFill="1" applyBorder="1"/>
    <xf numFmtId="0" fontId="70" fillId="11" borderId="0" xfId="0" applyFont="1" applyFill="1" applyAlignment="1">
      <alignment horizontal="center"/>
    </xf>
    <xf numFmtId="0" fontId="70" fillId="11" borderId="0" xfId="0" applyFont="1" applyFill="1"/>
    <xf numFmtId="0" fontId="0" fillId="12" borderId="0" xfId="0" applyFill="1"/>
    <xf numFmtId="0" fontId="66" fillId="10" borderId="53" xfId="0" applyFont="1" applyFill="1" applyBorder="1"/>
    <xf numFmtId="0" fontId="0" fillId="13" borderId="0" xfId="0" applyFill="1"/>
    <xf numFmtId="0" fontId="60" fillId="10" borderId="54" xfId="0" applyFont="1" applyFill="1" applyBorder="1" applyAlignment="1">
      <alignment horizontal="left" vertical="top" wrapText="1"/>
    </xf>
    <xf numFmtId="0" fontId="60" fillId="10" borderId="54" xfId="0" applyFont="1" applyFill="1" applyBorder="1" applyAlignment="1">
      <alignment horizontal="left"/>
    </xf>
    <xf numFmtId="0" fontId="0" fillId="12" borderId="0" xfId="0" applyFill="1" applyAlignment="1">
      <alignment vertical="top" wrapText="1"/>
    </xf>
    <xf numFmtId="0" fontId="0" fillId="13" borderId="0" xfId="0" applyFill="1" applyAlignment="1">
      <alignment horizontal="left"/>
    </xf>
    <xf numFmtId="0" fontId="0" fillId="12" borderId="0" xfId="0" applyFill="1" applyAlignment="1">
      <alignment horizontal="left"/>
    </xf>
    <xf numFmtId="0" fontId="0" fillId="14" borderId="0" xfId="0" applyFill="1"/>
    <xf numFmtId="0" fontId="42" fillId="0" borderId="0" xfId="0" applyFont="1" applyBorder="1" applyAlignment="1" applyProtection="1">
      <alignment vertical="center" wrapText="1"/>
    </xf>
    <xf numFmtId="0" fontId="3" fillId="0" borderId="8" xfId="0" applyFont="1" applyBorder="1" applyAlignment="1" applyProtection="1">
      <alignment horizontal="left" vertical="top"/>
    </xf>
    <xf numFmtId="0" fontId="28" fillId="0" borderId="0" xfId="0" applyFont="1" applyBorder="1" applyAlignment="1" applyProtection="1">
      <alignment horizontal="right"/>
    </xf>
    <xf numFmtId="0" fontId="24" fillId="0" borderId="17" xfId="0" applyFont="1" applyBorder="1" applyAlignment="1" applyProtection="1">
      <alignment horizontal="center" vertical="top" wrapText="1"/>
    </xf>
    <xf numFmtId="0" fontId="0" fillId="0" borderId="0" xfId="0" applyFill="1" applyBorder="1" applyProtection="1"/>
    <xf numFmtId="0" fontId="42" fillId="0" borderId="0" xfId="0" applyFont="1" applyAlignment="1">
      <alignment vertical="center" wrapText="1"/>
    </xf>
    <xf numFmtId="0" fontId="15" fillId="0" borderId="0" xfId="0" applyFont="1" applyAlignment="1">
      <alignment horizontal="right"/>
    </xf>
    <xf numFmtId="0" fontId="3" fillId="0" borderId="8" xfId="0" applyFont="1" applyBorder="1" applyAlignment="1">
      <alignment vertical="top"/>
    </xf>
    <xf numFmtId="0" fontId="23" fillId="0" borderId="0" xfId="0" applyFont="1"/>
    <xf numFmtId="9" fontId="20" fillId="0" borderId="0" xfId="0" applyNumberFormat="1" applyFont="1" applyAlignment="1">
      <alignment horizontal="right"/>
    </xf>
    <xf numFmtId="0" fontId="22" fillId="0" borderId="0" xfId="0" applyFont="1" applyAlignment="1" applyProtection="1">
      <alignment horizontal="left" vertical="top"/>
      <protection locked="0"/>
    </xf>
    <xf numFmtId="0" fontId="33" fillId="0" borderId="17" xfId="0" applyFont="1" applyBorder="1" applyAlignment="1">
      <alignment horizontal="center"/>
    </xf>
    <xf numFmtId="0" fontId="19" fillId="0" borderId="0" xfId="0" applyFont="1" applyAlignment="1" applyProtection="1">
      <alignment horizontal="left" vertical="top" wrapText="1"/>
      <protection locked="0"/>
    </xf>
    <xf numFmtId="0" fontId="28" fillId="0" borderId="0" xfId="0" applyFont="1" applyAlignment="1">
      <alignment horizontal="right"/>
    </xf>
    <xf numFmtId="6" fontId="22" fillId="0" borderId="0" xfId="0" applyNumberFormat="1" applyFont="1" applyAlignment="1" applyProtection="1">
      <alignment horizontal="left"/>
      <protection locked="0"/>
    </xf>
    <xf numFmtId="0" fontId="19" fillId="0" borderId="0" xfId="0" applyFont="1" applyFill="1" applyAlignment="1" applyProtection="1">
      <alignment horizontal="center"/>
      <protection locked="0"/>
    </xf>
    <xf numFmtId="0" fontId="2" fillId="0" borderId="0" xfId="0" applyFont="1" applyAlignment="1" applyProtection="1">
      <alignment horizontal="center" vertical="center"/>
      <protection locked="0"/>
    </xf>
    <xf numFmtId="44" fontId="2" fillId="0" borderId="14" xfId="1" applyFont="1" applyBorder="1" applyProtection="1">
      <protection locked="0"/>
    </xf>
    <xf numFmtId="0" fontId="0" fillId="0" borderId="0" xfId="0" applyAlignment="1" applyProtection="1">
      <alignment horizontal="left" vertical="top" wrapText="1"/>
      <protection locked="0"/>
    </xf>
    <xf numFmtId="6" fontId="2" fillId="0" borderId="0" xfId="0" applyNumberFormat="1" applyFont="1" applyAlignment="1">
      <alignment horizontal="left"/>
    </xf>
    <xf numFmtId="43" fontId="2" fillId="0" borderId="0" xfId="0" applyNumberFormat="1" applyFont="1"/>
    <xf numFmtId="0" fontId="3" fillId="0" borderId="17" xfId="0" applyFont="1" applyFill="1" applyBorder="1" applyAlignment="1">
      <alignment horizontal="left" vertical="center" wrapText="1"/>
    </xf>
    <xf numFmtId="0" fontId="10" fillId="0" borderId="8" xfId="2" applyFont="1" applyFill="1" applyBorder="1" applyAlignment="1">
      <alignment horizontal="right" vertical="center" wrapText="1"/>
    </xf>
    <xf numFmtId="10" fontId="10" fillId="0" borderId="16" xfId="4" applyNumberFormat="1" applyFont="1" applyFill="1" applyBorder="1" applyAlignment="1" applyProtection="1">
      <alignment horizontal="center" vertical="center" wrapText="1"/>
      <protection locked="0"/>
    </xf>
    <xf numFmtId="0" fontId="10" fillId="0" borderId="13" xfId="2" applyFont="1" applyFill="1" applyBorder="1" applyAlignment="1">
      <alignment horizontal="right" vertical="center" wrapText="1"/>
    </xf>
    <xf numFmtId="164" fontId="10" fillId="0" borderId="16" xfId="1" applyNumberFormat="1" applyFont="1" applyFill="1" applyBorder="1" applyAlignment="1" applyProtection="1">
      <alignment horizontal="center" vertical="center" wrapText="1"/>
      <protection locked="0"/>
    </xf>
    <xf numFmtId="0" fontId="33" fillId="0" borderId="17" xfId="0" applyFont="1" applyBorder="1" applyAlignment="1">
      <alignment horizontal="center"/>
    </xf>
    <xf numFmtId="0" fontId="33" fillId="0" borderId="17" xfId="0" applyFont="1" applyBorder="1" applyAlignment="1">
      <alignment horizontal="center" vertical="center"/>
    </xf>
    <xf numFmtId="165" fontId="33" fillId="0" borderId="17" xfId="0" applyNumberFormat="1" applyFont="1" applyBorder="1" applyAlignment="1">
      <alignment horizontal="center"/>
    </xf>
    <xf numFmtId="0" fontId="44" fillId="0" borderId="0" xfId="0" applyFont="1" applyBorder="1" applyAlignment="1">
      <alignment horizontal="center" vertical="center" wrapText="1"/>
    </xf>
    <xf numFmtId="0" fontId="23" fillId="0" borderId="0" xfId="0" applyFont="1" applyBorder="1" applyAlignment="1" applyProtection="1">
      <protection locked="0"/>
    </xf>
    <xf numFmtId="0" fontId="22" fillId="0" borderId="0" xfId="0" applyFont="1" applyBorder="1" applyAlignment="1" applyProtection="1">
      <alignment horizontal="left"/>
      <protection locked="0"/>
    </xf>
    <xf numFmtId="6" fontId="22" fillId="0" borderId="0" xfId="0" applyNumberFormat="1" applyFont="1" applyBorder="1" applyAlignment="1" applyProtection="1">
      <alignment horizontal="left"/>
      <protection locked="0"/>
    </xf>
    <xf numFmtId="0" fontId="19" fillId="0" borderId="0" xfId="0" applyFont="1" applyBorder="1" applyAlignment="1" applyProtection="1">
      <alignment horizontal="left" vertical="top" wrapText="1"/>
      <protection locked="0"/>
    </xf>
    <xf numFmtId="0" fontId="19" fillId="0" borderId="0" xfId="0" applyFont="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11" fillId="0" borderId="17" xfId="0" applyNumberFormat="1" applyFont="1" applyBorder="1" applyAlignment="1" applyProtection="1">
      <alignment horizontal="center" vertical="center"/>
    </xf>
    <xf numFmtId="0" fontId="10" fillId="0" borderId="17" xfId="2" applyFont="1" applyFill="1" applyBorder="1" applyAlignment="1" applyProtection="1">
      <alignment vertical="center" wrapText="1"/>
    </xf>
    <xf numFmtId="0" fontId="33" fillId="0" borderId="17" xfId="0" applyFont="1" applyFill="1" applyBorder="1" applyAlignment="1" applyProtection="1">
      <alignment horizontal="center" vertical="center"/>
    </xf>
    <xf numFmtId="0" fontId="20" fillId="0" borderId="0" xfId="0" applyFont="1" applyBorder="1" applyAlignment="1" applyProtection="1">
      <alignment horizontal="right"/>
    </xf>
    <xf numFmtId="0" fontId="6" fillId="0" borderId="0" xfId="0" applyFont="1" applyBorder="1" applyAlignment="1">
      <alignment horizontal="left" vertical="center" wrapText="1"/>
    </xf>
    <xf numFmtId="0" fontId="26" fillId="0" borderId="0" xfId="0" applyFont="1" applyBorder="1" applyAlignment="1">
      <alignment horizontal="center" vertical="center"/>
    </xf>
    <xf numFmtId="0" fontId="42" fillId="0" borderId="0" xfId="0" applyFont="1" applyBorder="1" applyAlignment="1">
      <alignment horizontal="center" vertical="center" wrapText="1"/>
    </xf>
    <xf numFmtId="0" fontId="37" fillId="0" borderId="0" xfId="0" applyFont="1" applyBorder="1" applyAlignment="1">
      <alignment horizontal="center" vertical="center" wrapText="1"/>
    </xf>
    <xf numFmtId="0" fontId="13" fillId="0" borderId="0" xfId="0" applyFont="1" applyBorder="1" applyAlignment="1">
      <alignment horizontal="left" vertical="center" wrapText="1"/>
    </xf>
    <xf numFmtId="0" fontId="37" fillId="0" borderId="0" xfId="0" applyFont="1" applyBorder="1" applyAlignment="1">
      <alignment horizontal="left" vertical="center" wrapText="1"/>
    </xf>
    <xf numFmtId="0" fontId="6" fillId="0" borderId="0" xfId="0" applyFont="1" applyBorder="1" applyAlignment="1">
      <alignment horizontal="center" vertical="center" wrapText="1"/>
    </xf>
    <xf numFmtId="0" fontId="37" fillId="0" borderId="0" xfId="0" applyFont="1" applyBorder="1" applyAlignment="1">
      <alignment horizontal="left" vertical="center" wrapText="1" indent="2"/>
    </xf>
    <xf numFmtId="0" fontId="42" fillId="0" borderId="0" xfId="0" applyFont="1" applyBorder="1" applyAlignment="1">
      <alignment horizontal="center" vertical="top" wrapText="1"/>
    </xf>
    <xf numFmtId="0" fontId="14" fillId="0" borderId="0" xfId="0" applyFont="1" applyBorder="1" applyAlignment="1">
      <alignment horizontal="left" vertical="center" wrapText="1"/>
    </xf>
    <xf numFmtId="0" fontId="10" fillId="0" borderId="17" xfId="0" applyFont="1" applyFill="1" applyBorder="1" applyAlignment="1">
      <alignment horizontal="left"/>
    </xf>
    <xf numFmtId="0" fontId="33" fillId="0" borderId="17" xfId="0" applyFont="1" applyBorder="1" applyAlignment="1">
      <alignment horizontal="center"/>
    </xf>
    <xf numFmtId="0" fontId="11" fillId="0" borderId="19" xfId="0" applyFont="1" applyBorder="1" applyAlignment="1">
      <alignment horizontal="center" vertical="center"/>
    </xf>
    <xf numFmtId="0" fontId="11" fillId="0" borderId="16" xfId="0" applyFont="1" applyBorder="1" applyAlignment="1">
      <alignment horizontal="center" vertical="center"/>
    </xf>
    <xf numFmtId="0" fontId="11" fillId="2" borderId="27" xfId="0" applyFont="1" applyFill="1" applyBorder="1" applyAlignment="1">
      <alignment horizontal="center" vertical="center" wrapText="1"/>
    </xf>
    <xf numFmtId="0" fontId="11" fillId="2" borderId="28" xfId="0" applyFont="1" applyFill="1" applyBorder="1" applyAlignment="1">
      <alignment horizontal="center" vertical="center" wrapText="1"/>
    </xf>
    <xf numFmtId="0" fontId="35" fillId="0" borderId="17" xfId="0" applyFont="1" applyFill="1" applyBorder="1" applyAlignment="1" applyProtection="1">
      <alignment horizontal="center" vertical="center"/>
    </xf>
    <xf numFmtId="0" fontId="10" fillId="0" borderId="17" xfId="0" applyFont="1" applyBorder="1" applyAlignment="1">
      <alignment horizontal="left"/>
    </xf>
    <xf numFmtId="0" fontId="11" fillId="0" borderId="22"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24" xfId="0" applyFont="1" applyBorder="1" applyAlignment="1">
      <alignment horizontal="center" vertical="center" wrapText="1"/>
    </xf>
    <xf numFmtId="165" fontId="33" fillId="0" borderId="17" xfId="0" applyNumberFormat="1" applyFont="1" applyBorder="1" applyAlignment="1">
      <alignment horizontal="center"/>
    </xf>
    <xf numFmtId="0" fontId="10" fillId="2" borderId="29" xfId="0" applyFont="1" applyFill="1" applyBorder="1" applyAlignment="1" applyProtection="1">
      <alignment horizontal="left" wrapText="1"/>
    </xf>
    <xf numFmtId="0" fontId="10" fillId="2" borderId="30" xfId="0" applyFont="1" applyFill="1" applyBorder="1" applyAlignment="1" applyProtection="1">
      <alignment horizontal="left" wrapText="1"/>
    </xf>
    <xf numFmtId="0" fontId="10" fillId="2" borderId="31" xfId="0" applyFont="1" applyFill="1" applyBorder="1" applyAlignment="1" applyProtection="1">
      <alignment horizontal="left" wrapText="1"/>
    </xf>
    <xf numFmtId="44" fontId="51" fillId="6" borderId="29" xfId="5" applyNumberFormat="1" applyFont="1" applyBorder="1" applyAlignment="1" applyProtection="1">
      <alignment horizontal="center"/>
      <protection locked="0"/>
    </xf>
    <xf numFmtId="44" fontId="51" fillId="6" borderId="31" xfId="5" applyNumberFormat="1" applyFont="1" applyBorder="1" applyAlignment="1" applyProtection="1">
      <alignment horizontal="center"/>
      <protection locked="0"/>
    </xf>
    <xf numFmtId="0" fontId="11" fillId="0" borderId="27" xfId="0" applyFont="1" applyBorder="1" applyAlignment="1">
      <alignment horizontal="center" vertical="center"/>
    </xf>
    <xf numFmtId="0" fontId="11" fillId="0" borderId="28" xfId="0" applyFont="1" applyBorder="1" applyAlignment="1">
      <alignment horizontal="center" vertical="center"/>
    </xf>
    <xf numFmtId="44" fontId="33" fillId="0" borderId="17" xfId="0" applyNumberFormat="1" applyFont="1" applyBorder="1" applyAlignment="1">
      <alignment horizontal="center"/>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0" borderId="19" xfId="0" applyFont="1" applyBorder="1" applyAlignment="1" applyProtection="1">
      <alignment horizontal="center" vertical="center"/>
    </xf>
    <xf numFmtId="0" fontId="11" fillId="0" borderId="16" xfId="0" applyFont="1" applyBorder="1" applyAlignment="1" applyProtection="1">
      <alignment horizontal="center" vertical="center"/>
    </xf>
    <xf numFmtId="0" fontId="11" fillId="2" borderId="19" xfId="0" applyFont="1" applyFill="1" applyBorder="1" applyAlignment="1" applyProtection="1">
      <alignment horizontal="left" vertical="center" wrapText="1"/>
    </xf>
    <xf numFmtId="0" fontId="11" fillId="2" borderId="20" xfId="0" applyFont="1" applyFill="1" applyBorder="1" applyAlignment="1" applyProtection="1">
      <alignment horizontal="left" vertical="center" wrapText="1"/>
    </xf>
    <xf numFmtId="0" fontId="11" fillId="2" borderId="16" xfId="0" applyFont="1" applyFill="1" applyBorder="1" applyAlignment="1" applyProtection="1">
      <alignment horizontal="left" vertical="center" wrapText="1"/>
    </xf>
    <xf numFmtId="44" fontId="33" fillId="5" borderId="19" xfId="0" applyNumberFormat="1" applyFont="1" applyFill="1" applyBorder="1" applyAlignment="1">
      <alignment horizontal="center"/>
    </xf>
    <xf numFmtId="44" fontId="33" fillId="5" borderId="16" xfId="0" applyNumberFormat="1" applyFont="1" applyFill="1" applyBorder="1" applyAlignment="1">
      <alignment horizontal="center"/>
    </xf>
    <xf numFmtId="0" fontId="33" fillId="0" borderId="17" xfId="0" applyFont="1" applyBorder="1" applyAlignment="1">
      <alignment horizontal="center" vertical="center"/>
    </xf>
    <xf numFmtId="0" fontId="33" fillId="0" borderId="17" xfId="0" applyFont="1" applyBorder="1" applyAlignment="1" applyProtection="1">
      <alignment horizontal="center" vertical="center"/>
    </xf>
    <xf numFmtId="0" fontId="11" fillId="0" borderId="17" xfId="0" applyFont="1" applyFill="1" applyBorder="1" applyAlignment="1">
      <alignment horizontal="left" vertical="center" wrapText="1"/>
    </xf>
    <xf numFmtId="0" fontId="10" fillId="0" borderId="17" xfId="2" applyFont="1" applyFill="1" applyBorder="1" applyAlignment="1" applyProtection="1">
      <alignment horizontal="left" vertical="center" wrapText="1"/>
    </xf>
    <xf numFmtId="165" fontId="52" fillId="0" borderId="8" xfId="0" applyNumberFormat="1" applyFont="1" applyBorder="1" applyAlignment="1">
      <alignment horizontal="center"/>
    </xf>
    <xf numFmtId="165" fontId="52" fillId="0" borderId="10" xfId="0" applyNumberFormat="1" applyFont="1" applyBorder="1" applyAlignment="1">
      <alignment horizontal="center"/>
    </xf>
    <xf numFmtId="165" fontId="52" fillId="0" borderId="13" xfId="0" applyNumberFormat="1" applyFont="1" applyBorder="1" applyAlignment="1">
      <alignment horizontal="center"/>
    </xf>
    <xf numFmtId="165" fontId="52" fillId="0" borderId="15" xfId="0" applyNumberFormat="1" applyFont="1" applyBorder="1" applyAlignment="1">
      <alignment horizontal="center"/>
    </xf>
    <xf numFmtId="165" fontId="52" fillId="0" borderId="8" xfId="0" applyNumberFormat="1" applyFont="1" applyBorder="1" applyAlignment="1">
      <alignment horizontal="center" vertical="top" wrapText="1"/>
    </xf>
    <xf numFmtId="165" fontId="52" fillId="0" borderId="10" xfId="0" applyNumberFormat="1" applyFont="1" applyBorder="1" applyAlignment="1">
      <alignment horizontal="center" vertical="top" wrapText="1"/>
    </xf>
    <xf numFmtId="165" fontId="52" fillId="0" borderId="13" xfId="0" applyNumberFormat="1" applyFont="1" applyBorder="1" applyAlignment="1">
      <alignment horizontal="center" vertical="top" wrapText="1"/>
    </xf>
    <xf numFmtId="165" fontId="52" fillId="0" borderId="15" xfId="0" applyNumberFormat="1" applyFont="1" applyBorder="1" applyAlignment="1">
      <alignment horizontal="center" vertical="top" wrapText="1"/>
    </xf>
    <xf numFmtId="0" fontId="6" fillId="7" borderId="14" xfId="0" applyFont="1" applyFill="1" applyBorder="1" applyAlignment="1" applyProtection="1">
      <alignment horizontal="left" vertical="center" wrapText="1"/>
    </xf>
    <xf numFmtId="0" fontId="2" fillId="7" borderId="14" xfId="0" applyFont="1" applyFill="1" applyBorder="1" applyAlignment="1" applyProtection="1">
      <alignment horizontal="left"/>
    </xf>
    <xf numFmtId="0" fontId="6" fillId="0" borderId="0" xfId="0" applyFont="1" applyBorder="1" applyAlignment="1" applyProtection="1">
      <alignment vertical="center" wrapText="1"/>
    </xf>
    <xf numFmtId="0" fontId="6" fillId="0" borderId="9" xfId="0" applyFont="1" applyBorder="1" applyAlignment="1" applyProtection="1">
      <alignment horizontal="left" vertical="center" wrapText="1"/>
    </xf>
    <xf numFmtId="0" fontId="6" fillId="0" borderId="10" xfId="0" applyFont="1" applyBorder="1" applyAlignment="1" applyProtection="1">
      <alignment horizontal="left" vertical="center" wrapText="1"/>
    </xf>
    <xf numFmtId="0" fontId="15" fillId="0" borderId="0" xfId="0" applyFont="1" applyBorder="1" applyAlignment="1" applyProtection="1">
      <alignment horizontal="left" vertical="top" wrapText="1" indent="3"/>
    </xf>
    <xf numFmtId="0" fontId="15" fillId="0" borderId="12" xfId="0" applyFont="1" applyBorder="1" applyAlignment="1" applyProtection="1">
      <alignment horizontal="left" vertical="top" wrapText="1" indent="3"/>
    </xf>
    <xf numFmtId="0" fontId="35" fillId="0" borderId="0" xfId="0" applyFont="1" applyAlignment="1" applyProtection="1">
      <alignment horizontal="left"/>
    </xf>
    <xf numFmtId="0" fontId="6" fillId="0" borderId="0" xfId="0" applyFont="1" applyAlignment="1" applyProtection="1">
      <alignment horizontal="left" wrapText="1"/>
    </xf>
    <xf numFmtId="0" fontId="15" fillId="0" borderId="14" xfId="0" applyFont="1" applyBorder="1" applyAlignment="1" applyProtection="1">
      <alignment horizontal="left" vertical="top" wrapText="1" indent="3"/>
    </xf>
    <xf numFmtId="0" fontId="15" fillId="0" borderId="15" xfId="0" applyFont="1" applyBorder="1" applyAlignment="1" applyProtection="1">
      <alignment horizontal="left" vertical="top" wrapText="1" indent="3"/>
    </xf>
    <xf numFmtId="0" fontId="14" fillId="0" borderId="0" xfId="0" applyFont="1" applyAlignment="1" applyProtection="1">
      <alignment horizontal="left" vertical="center" wrapText="1"/>
    </xf>
    <xf numFmtId="0" fontId="50" fillId="8" borderId="0" xfId="6" applyAlignment="1">
      <alignment horizontal="left" wrapText="1"/>
    </xf>
    <xf numFmtId="0" fontId="6" fillId="0" borderId="8" xfId="0" applyFont="1" applyBorder="1" applyAlignment="1" applyProtection="1">
      <alignment horizontal="center" vertical="center"/>
    </xf>
    <xf numFmtId="0" fontId="6" fillId="0" borderId="11" xfId="0" applyFont="1" applyBorder="1" applyAlignment="1" applyProtection="1">
      <alignment horizontal="center" vertical="center"/>
    </xf>
    <xf numFmtId="0" fontId="6" fillId="0" borderId="13" xfId="0" applyFont="1" applyBorder="1" applyAlignment="1" applyProtection="1">
      <alignment horizontal="center" vertical="center"/>
    </xf>
    <xf numFmtId="0" fontId="6" fillId="0" borderId="9"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6" fillId="0" borderId="0" xfId="0" applyFont="1" applyBorder="1" applyAlignment="1" applyProtection="1">
      <alignment horizontal="left"/>
    </xf>
    <xf numFmtId="0" fontId="6" fillId="0" borderId="12" xfId="0" applyFont="1" applyBorder="1" applyAlignment="1" applyProtection="1">
      <alignment horizontal="left"/>
    </xf>
    <xf numFmtId="0" fontId="6" fillId="0" borderId="0" xfId="0" applyFont="1" applyBorder="1" applyAlignment="1" applyProtection="1">
      <alignment horizontal="left" vertical="center"/>
    </xf>
    <xf numFmtId="0" fontId="6" fillId="0" borderId="12" xfId="0" applyFont="1" applyBorder="1" applyAlignment="1" applyProtection="1">
      <alignment horizontal="left" vertical="center"/>
    </xf>
    <xf numFmtId="0" fontId="15" fillId="0" borderId="0" xfId="0" applyFont="1" applyBorder="1" applyAlignment="1" applyProtection="1">
      <alignment horizontal="left" vertical="center" wrapText="1"/>
    </xf>
    <xf numFmtId="0" fontId="6" fillId="0" borderId="0" xfId="0" applyFont="1" applyBorder="1" applyAlignment="1" applyProtection="1">
      <alignment horizontal="left" vertical="center" wrapText="1"/>
    </xf>
    <xf numFmtId="0" fontId="6" fillId="0" borderId="12" xfId="0" applyFont="1" applyBorder="1" applyAlignment="1" applyProtection="1">
      <alignment horizontal="left" vertical="center" wrapText="1"/>
    </xf>
    <xf numFmtId="0" fontId="41" fillId="0" borderId="14" xfId="0" applyFont="1" applyBorder="1" applyAlignment="1" applyProtection="1">
      <alignment horizontal="left" vertical="top" wrapText="1" indent="3"/>
    </xf>
    <xf numFmtId="0" fontId="41" fillId="0" borderId="15" xfId="0" applyFont="1" applyBorder="1" applyAlignment="1" applyProtection="1">
      <alignment horizontal="left" vertical="top" wrapText="1" indent="3"/>
    </xf>
    <xf numFmtId="0" fontId="2" fillId="0" borderId="0" xfId="0" applyFont="1" applyBorder="1" applyAlignment="1" applyProtection="1">
      <alignment horizontal="left" vertical="center" wrapText="1"/>
    </xf>
    <xf numFmtId="0" fontId="6" fillId="0" borderId="20" xfId="0" applyFont="1" applyBorder="1" applyAlignment="1" applyProtection="1">
      <alignment horizontal="left" vertical="center"/>
    </xf>
    <xf numFmtId="0" fontId="6" fillId="0" borderId="16" xfId="0" applyFont="1" applyBorder="1" applyAlignment="1" applyProtection="1">
      <alignment horizontal="left" vertical="center"/>
    </xf>
    <xf numFmtId="0" fontId="14" fillId="0" borderId="0" xfId="0" applyFont="1" applyAlignment="1" applyProtection="1">
      <alignment horizontal="center" vertical="center" wrapText="1"/>
    </xf>
    <xf numFmtId="0" fontId="14" fillId="0" borderId="0" xfId="0" applyFont="1" applyBorder="1" applyAlignment="1" applyProtection="1">
      <alignment horizontal="center" vertical="center" wrapText="1"/>
    </xf>
    <xf numFmtId="0" fontId="6" fillId="0" borderId="4" xfId="0" applyFont="1" applyBorder="1" applyAlignment="1" applyProtection="1">
      <alignment horizontal="left" vertical="center" wrapText="1"/>
    </xf>
    <xf numFmtId="0" fontId="6" fillId="7" borderId="14" xfId="0" applyFont="1" applyFill="1" applyBorder="1" applyAlignment="1" applyProtection="1">
      <alignment horizontal="left" vertical="center" wrapText="1"/>
      <protection locked="0"/>
    </xf>
    <xf numFmtId="0" fontId="2" fillId="7" borderId="14" xfId="0" applyFont="1" applyFill="1" applyBorder="1" applyAlignment="1" applyProtection="1">
      <alignment horizontal="left"/>
      <protection locked="0"/>
    </xf>
    <xf numFmtId="0" fontId="6" fillId="7" borderId="20" xfId="0" applyFont="1" applyFill="1" applyBorder="1" applyAlignment="1" applyProtection="1">
      <alignment horizontal="left" vertical="center" wrapText="1"/>
      <protection locked="0"/>
    </xf>
    <xf numFmtId="0" fontId="10" fillId="0" borderId="19" xfId="2" applyFont="1" applyFill="1" applyBorder="1" applyAlignment="1" applyProtection="1">
      <alignment horizontal="left" vertical="center" wrapText="1"/>
      <protection locked="0"/>
    </xf>
    <xf numFmtId="0" fontId="10" fillId="0" borderId="16" xfId="2" applyFont="1" applyFill="1" applyBorder="1" applyAlignment="1" applyProtection="1">
      <alignment horizontal="left" vertical="center" wrapText="1"/>
      <protection locked="0"/>
    </xf>
    <xf numFmtId="0" fontId="25" fillId="2" borderId="19" xfId="0" applyFont="1" applyFill="1" applyBorder="1" applyAlignment="1">
      <alignment horizontal="center" wrapText="1"/>
    </xf>
    <xf numFmtId="0" fontId="25" fillId="2" borderId="16" xfId="0" applyFont="1" applyFill="1" applyBorder="1" applyAlignment="1">
      <alignment horizontal="center" wrapText="1"/>
    </xf>
    <xf numFmtId="0" fontId="35" fillId="0" borderId="19" xfId="0" applyFont="1" applyFill="1" applyBorder="1" applyAlignment="1">
      <alignment horizontal="center" vertical="center"/>
    </xf>
    <xf numFmtId="0" fontId="35" fillId="0" borderId="16" xfId="0" applyFont="1" applyFill="1" applyBorder="1" applyAlignment="1">
      <alignment horizontal="center" vertical="center"/>
    </xf>
    <xf numFmtId="43" fontId="25" fillId="0" borderId="29" xfId="0" applyNumberFormat="1" applyFont="1" applyBorder="1" applyAlignment="1" applyProtection="1">
      <alignment horizontal="left" vertical="center" wrapText="1"/>
    </xf>
    <xf numFmtId="43" fontId="25" fillId="0" borderId="31" xfId="0" applyNumberFormat="1" applyFont="1" applyBorder="1" applyAlignment="1" applyProtection="1">
      <alignment horizontal="left" vertical="center" wrapText="1"/>
    </xf>
    <xf numFmtId="43" fontId="10" fillId="11" borderId="19" xfId="0" applyNumberFormat="1" applyFont="1" applyFill="1" applyBorder="1" applyAlignment="1" applyProtection="1">
      <alignment horizontal="left" wrapText="1"/>
      <protection locked="0"/>
    </xf>
    <xf numFmtId="43" fontId="10" fillId="11" borderId="16" xfId="0" applyNumberFormat="1" applyFont="1" applyFill="1" applyBorder="1" applyAlignment="1" applyProtection="1">
      <alignment horizontal="left" wrapText="1"/>
      <protection locked="0"/>
    </xf>
    <xf numFmtId="0" fontId="10" fillId="2" borderId="17" xfId="0" applyNumberFormat="1" applyFont="1" applyFill="1" applyBorder="1" applyAlignment="1" applyProtection="1">
      <alignment horizontal="left" wrapText="1" indent="1"/>
      <protection locked="0"/>
    </xf>
    <xf numFmtId="43" fontId="10" fillId="2" borderId="19" xfId="0" applyNumberFormat="1" applyFont="1" applyFill="1" applyBorder="1" applyAlignment="1" applyProtection="1">
      <alignment horizontal="left" wrapText="1" indent="2"/>
    </xf>
    <xf numFmtId="43" fontId="10" fillId="2" borderId="16" xfId="0" applyNumberFormat="1" applyFont="1" applyFill="1" applyBorder="1" applyAlignment="1" applyProtection="1">
      <alignment horizontal="left" wrapText="1" indent="2"/>
    </xf>
    <xf numFmtId="43" fontId="10" fillId="2" borderId="19" xfId="0" applyNumberFormat="1" applyFont="1" applyFill="1" applyBorder="1" applyAlignment="1" applyProtection="1">
      <alignment horizontal="left" wrapText="1" indent="1"/>
    </xf>
    <xf numFmtId="43" fontId="10" fillId="2" borderId="16" xfId="0" applyNumberFormat="1" applyFont="1" applyFill="1" applyBorder="1" applyAlignment="1" applyProtection="1">
      <alignment horizontal="left" wrapText="1" indent="1"/>
    </xf>
    <xf numFmtId="0" fontId="3" fillId="0" borderId="0" xfId="0" applyFont="1" applyAlignment="1">
      <alignment horizontal="left" vertical="center" wrapText="1"/>
    </xf>
    <xf numFmtId="0" fontId="2" fillId="0" borderId="0" xfId="0" applyFont="1" applyAlignment="1">
      <alignment horizontal="left"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7" fillId="7" borderId="14" xfId="0" applyFont="1" applyFill="1" applyBorder="1" applyAlignment="1" applyProtection="1">
      <alignment horizontal="left" vertical="top" wrapText="1"/>
      <protection locked="0"/>
    </xf>
    <xf numFmtId="0" fontId="7" fillId="7" borderId="14" xfId="0" applyFont="1" applyFill="1" applyBorder="1" applyAlignment="1">
      <alignment horizontal="center" vertical="center"/>
    </xf>
    <xf numFmtId="0" fontId="22" fillId="0" borderId="13" xfId="0" applyFont="1" applyBorder="1" applyAlignment="1" applyProtection="1">
      <alignment horizontal="left" vertical="top" wrapText="1"/>
      <protection locked="0"/>
    </xf>
    <xf numFmtId="0" fontId="22" fillId="0" borderId="14" xfId="0" applyFont="1" applyBorder="1" applyAlignment="1" applyProtection="1">
      <alignment horizontal="left" vertical="top" wrapText="1"/>
      <protection locked="0"/>
    </xf>
    <xf numFmtId="0" fontId="22" fillId="0" borderId="15" xfId="0" applyFont="1" applyBorder="1" applyAlignment="1" applyProtection="1">
      <alignment horizontal="left" vertical="top" wrapText="1"/>
      <protection locked="0"/>
    </xf>
    <xf numFmtId="6" fontId="22" fillId="0" borderId="0" xfId="0" applyNumberFormat="1" applyFont="1" applyAlignment="1">
      <alignment horizontal="left" vertical="center" wrapText="1"/>
    </xf>
    <xf numFmtId="0" fontId="44" fillId="0" borderId="0" xfId="0" applyFont="1" applyBorder="1" applyAlignment="1">
      <alignment horizontal="center" vertical="center" wrapText="1"/>
    </xf>
    <xf numFmtId="0" fontId="2" fillId="0" borderId="0" xfId="0" applyFont="1" applyBorder="1" applyAlignment="1">
      <alignment horizontal="left" vertical="center" wrapText="1"/>
    </xf>
    <xf numFmtId="6" fontId="22" fillId="0" borderId="0" xfId="0" applyNumberFormat="1" applyFont="1" applyAlignment="1" applyProtection="1">
      <alignment horizontal="left" vertical="center" wrapText="1"/>
      <protection locked="0"/>
    </xf>
    <xf numFmtId="0" fontId="21" fillId="0" borderId="0" xfId="0" applyFont="1" applyBorder="1" applyAlignment="1">
      <alignment horizontal="left" vertical="center" wrapText="1"/>
    </xf>
    <xf numFmtId="0" fontId="19" fillId="0" borderId="13" xfId="0" applyFont="1" applyBorder="1" applyAlignment="1" applyProtection="1">
      <alignment horizontal="left" vertical="top" wrapText="1"/>
      <protection locked="0"/>
    </xf>
    <xf numFmtId="0" fontId="19" fillId="0" borderId="14" xfId="0" applyFont="1" applyBorder="1" applyAlignment="1" applyProtection="1">
      <alignment horizontal="left" vertical="top" wrapText="1"/>
      <protection locked="0"/>
    </xf>
    <xf numFmtId="0" fontId="19" fillId="0" borderId="15" xfId="0" applyFont="1" applyBorder="1" applyAlignment="1" applyProtection="1">
      <alignment horizontal="left" vertical="top" wrapText="1"/>
      <protection locked="0"/>
    </xf>
    <xf numFmtId="0" fontId="23" fillId="0" borderId="0" xfId="0" applyFont="1" applyBorder="1" applyAlignment="1" applyProtection="1">
      <protection locked="0"/>
    </xf>
    <xf numFmtId="0" fontId="22" fillId="0" borderId="0" xfId="0" applyFont="1" applyBorder="1" applyAlignment="1" applyProtection="1">
      <alignment horizontal="left"/>
      <protection locked="0"/>
    </xf>
    <xf numFmtId="0" fontId="22" fillId="0" borderId="0" xfId="0" applyFont="1" applyBorder="1" applyAlignment="1" applyProtection="1">
      <protection locked="0"/>
    </xf>
    <xf numFmtId="6" fontId="22" fillId="0" borderId="0" xfId="0" applyNumberFormat="1" applyFont="1" applyBorder="1" applyAlignment="1" applyProtection="1">
      <alignment horizontal="left"/>
      <protection locked="0"/>
    </xf>
    <xf numFmtId="6" fontId="22" fillId="0" borderId="0" xfId="0" applyNumberFormat="1" applyFont="1" applyBorder="1" applyAlignment="1" applyProtection="1">
      <alignment horizontal="left" wrapText="1"/>
      <protection locked="0"/>
    </xf>
    <xf numFmtId="0" fontId="28" fillId="0" borderId="0" xfId="0" applyFont="1" applyBorder="1" applyAlignment="1">
      <alignment horizontal="right"/>
    </xf>
    <xf numFmtId="0" fontId="21" fillId="0" borderId="14" xfId="0" applyFont="1" applyBorder="1" applyAlignment="1">
      <alignment horizontal="left" vertical="center" wrapText="1"/>
    </xf>
    <xf numFmtId="0" fontId="19" fillId="0" borderId="0" xfId="0" applyFont="1" applyBorder="1" applyAlignment="1" applyProtection="1">
      <alignment horizontal="left" vertical="top"/>
      <protection locked="0"/>
    </xf>
    <xf numFmtId="0" fontId="24" fillId="0" borderId="0" xfId="0" applyFont="1" applyBorder="1" applyAlignment="1">
      <alignment horizontal="left" vertical="center" wrapText="1"/>
    </xf>
    <xf numFmtId="0" fontId="21" fillId="0" borderId="8" xfId="0" applyFont="1" applyBorder="1" applyAlignment="1">
      <alignment horizontal="center" vertical="center" wrapText="1"/>
    </xf>
    <xf numFmtId="0" fontId="21" fillId="0" borderId="10" xfId="0" applyFont="1" applyBorder="1" applyAlignment="1">
      <alignment horizontal="center" vertical="center" wrapText="1"/>
    </xf>
    <xf numFmtId="0" fontId="19" fillId="0" borderId="9" xfId="0" applyFont="1" applyBorder="1" applyAlignment="1" applyProtection="1">
      <alignment horizontal="left" vertical="top"/>
      <protection locked="0"/>
    </xf>
    <xf numFmtId="0" fontId="23" fillId="0" borderId="0" xfId="0" applyFont="1" applyBorder="1" applyAlignment="1">
      <alignment horizontal="center" vertical="center" wrapText="1"/>
    </xf>
    <xf numFmtId="0" fontId="21" fillId="0" borderId="0" xfId="0" applyFont="1" applyBorder="1" applyAlignment="1">
      <alignment horizontal="center" vertical="center" wrapText="1"/>
    </xf>
    <xf numFmtId="0" fontId="24" fillId="0" borderId="0" xfId="0" applyFont="1" applyBorder="1" applyAlignment="1">
      <alignment horizontal="left" vertical="top" wrapText="1"/>
    </xf>
    <xf numFmtId="0" fontId="19" fillId="0" borderId="0" xfId="0" applyFont="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24" fillId="0" borderId="14" xfId="0" applyFont="1" applyBorder="1" applyAlignment="1">
      <alignment horizontal="left" vertical="center" wrapText="1"/>
    </xf>
    <xf numFmtId="0" fontId="19" fillId="0" borderId="0" xfId="0" applyFont="1" applyBorder="1" applyAlignment="1" applyProtection="1">
      <alignment horizontal="left" vertical="top" wrapText="1"/>
      <protection locked="0"/>
    </xf>
    <xf numFmtId="0" fontId="24" fillId="0" borderId="17" xfId="0" applyFont="1" applyBorder="1" applyAlignment="1">
      <alignment horizontal="center" vertical="center" wrapText="1"/>
    </xf>
    <xf numFmtId="0" fontId="44" fillId="0" borderId="0" xfId="0" applyFont="1" applyAlignment="1">
      <alignment horizontal="center" vertical="center" wrapText="1"/>
    </xf>
    <xf numFmtId="0" fontId="44" fillId="0" borderId="0" xfId="0" applyFont="1" applyBorder="1" applyAlignment="1" applyProtection="1">
      <alignment horizontal="center" vertical="center" wrapText="1"/>
    </xf>
    <xf numFmtId="0" fontId="28" fillId="0" borderId="0" xfId="0" applyFont="1" applyBorder="1" applyAlignment="1" applyProtection="1">
      <alignment horizontal="right"/>
    </xf>
    <xf numFmtId="0" fontId="44" fillId="0" borderId="0" xfId="0" applyFont="1" applyBorder="1" applyAlignment="1" applyProtection="1">
      <alignment horizontal="left" vertical="center"/>
    </xf>
    <xf numFmtId="0" fontId="0" fillId="0" borderId="0" xfId="0" applyAlignment="1">
      <alignment horizontal="center"/>
    </xf>
    <xf numFmtId="0" fontId="60" fillId="10" borderId="40" xfId="0" applyFont="1" applyFill="1" applyBorder="1" applyAlignment="1">
      <alignment horizontal="right" indent="1"/>
    </xf>
    <xf numFmtId="0" fontId="60" fillId="10" borderId="0" xfId="0" applyFont="1" applyFill="1" applyAlignment="1">
      <alignment horizontal="right" indent="1"/>
    </xf>
    <xf numFmtId="0" fontId="0" fillId="11" borderId="11" xfId="0" applyFill="1" applyBorder="1" applyAlignment="1" applyProtection="1">
      <alignment horizontal="left" indent="1"/>
      <protection locked="0"/>
    </xf>
    <xf numFmtId="0" fontId="0" fillId="11" borderId="0" xfId="0" applyFill="1" applyAlignment="1" applyProtection="1">
      <alignment horizontal="left" indent="1"/>
      <protection locked="0"/>
    </xf>
    <xf numFmtId="0" fontId="60" fillId="10" borderId="0" xfId="0" applyFont="1" applyFill="1" applyAlignment="1">
      <alignment horizontal="right" wrapText="1"/>
    </xf>
    <xf numFmtId="0" fontId="64" fillId="10" borderId="0" xfId="0" applyFont="1" applyFill="1" applyAlignment="1">
      <alignment horizontal="left" vertical="top" indent="1"/>
    </xf>
    <xf numFmtId="0" fontId="30" fillId="10" borderId="0" xfId="0" applyFont="1" applyFill="1" applyAlignment="1">
      <alignment horizontal="center" vertical="center" wrapText="1"/>
    </xf>
    <xf numFmtId="0" fontId="30" fillId="10" borderId="14" xfId="0" applyFont="1" applyFill="1" applyBorder="1" applyAlignment="1">
      <alignment horizontal="center" vertical="center" wrapText="1"/>
    </xf>
    <xf numFmtId="0" fontId="30" fillId="10" borderId="0" xfId="0" applyFont="1" applyFill="1" applyAlignment="1">
      <alignment horizontal="center"/>
    </xf>
    <xf numFmtId="0" fontId="75" fillId="10" borderId="54" xfId="10" applyFill="1" applyBorder="1" applyAlignment="1">
      <alignment horizontal="left" wrapText="1"/>
    </xf>
    <xf numFmtId="0" fontId="76" fillId="10" borderId="55" xfId="9" applyFont="1" applyFill="1" applyBorder="1" applyAlignment="1">
      <alignment horizontal="left" wrapText="1"/>
    </xf>
    <xf numFmtId="44" fontId="10" fillId="0" borderId="0" xfId="0" applyNumberFormat="1" applyFont="1" applyAlignment="1">
      <alignment horizontal="center"/>
    </xf>
    <xf numFmtId="0" fontId="10" fillId="0" borderId="0" xfId="0" applyFont="1" applyAlignment="1">
      <alignment horizontal="center"/>
    </xf>
    <xf numFmtId="0" fontId="40" fillId="0" borderId="0" xfId="0" applyFont="1" applyAlignment="1">
      <alignment horizontal="center" vertical="center" wrapText="1"/>
    </xf>
    <xf numFmtId="0" fontId="6" fillId="0" borderId="0" xfId="0" applyFont="1" applyAlignment="1">
      <alignment horizontal="left" vertical="center" wrapText="1"/>
    </xf>
    <xf numFmtId="0" fontId="40" fillId="0" borderId="0" xfId="0" applyFont="1" applyAlignment="1">
      <alignment horizontal="left" vertical="center"/>
    </xf>
    <xf numFmtId="0" fontId="12" fillId="2" borderId="5" xfId="0" applyFont="1" applyFill="1" applyBorder="1" applyAlignment="1">
      <alignment horizontal="center" vertical="center" wrapText="1"/>
    </xf>
  </cellXfs>
  <cellStyles count="11">
    <cellStyle name="20% - Accent2" xfId="2" builtinId="34"/>
    <cellStyle name="Accent1" xfId="3" builtinId="29"/>
    <cellStyle name="Currency" xfId="1" builtinId="4"/>
    <cellStyle name="Good" xfId="6" builtinId="26"/>
    <cellStyle name="Heading 2" xfId="7" builtinId="17"/>
    <cellStyle name="Hyperlink" xfId="10" builtinId="8"/>
    <cellStyle name="Hyperlink 2" xfId="9" xr:uid="{CFC4F955-B4BB-4E01-9A2A-72AD46FF3115}"/>
    <cellStyle name="Neutral" xfId="5" builtinId="28"/>
    <cellStyle name="Normal" xfId="0" builtinId="0"/>
    <cellStyle name="Percent" xfId="4" builtinId="5"/>
    <cellStyle name="Title 2" xfId="8" xr:uid="{4E47F1E4-EC43-457A-8891-5306563B674C}"/>
  </cellStyles>
  <dxfs count="153">
    <dxf>
      <font>
        <color rgb="FF9C0006"/>
      </font>
      <fill>
        <patternFill>
          <bgColor rgb="FFFFC7CE"/>
        </patternFill>
      </fill>
    </dxf>
    <dxf>
      <font>
        <color rgb="FF9C0006"/>
      </font>
      <fill>
        <patternFill>
          <bgColor rgb="FFFFC7CE"/>
        </patternFill>
      </fill>
    </dxf>
    <dxf>
      <font>
        <color rgb="FF720000"/>
      </font>
      <fill>
        <patternFill>
          <bgColor rgb="FFFFFF00"/>
        </patternFill>
      </fill>
    </dxf>
    <dxf>
      <font>
        <color rgb="FF9C0006"/>
      </font>
      <fill>
        <patternFill>
          <bgColor rgb="FFFFC7CE"/>
        </patternFill>
      </fill>
    </dxf>
    <dxf>
      <font>
        <color rgb="FF720000"/>
      </font>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color rgb="FF9C0006"/>
      </font>
      <fill>
        <patternFill>
          <bgColor rgb="FFFFC7CE"/>
        </patternFill>
      </fill>
    </dxf>
    <dxf>
      <font>
        <color rgb="FFFF9966"/>
      </font>
      <border>
        <left style="thin">
          <color auto="1"/>
        </left>
        <right style="thin">
          <color auto="1"/>
        </right>
        <top style="thin">
          <color auto="1"/>
        </top>
        <bottom style="thin">
          <color auto="1"/>
        </bottom>
        <vertical/>
        <horizontal/>
      </border>
    </dxf>
    <dxf>
      <font>
        <color auto="1"/>
      </font>
      <fill>
        <patternFill patternType="solid">
          <fgColor auto="1"/>
          <bgColor rgb="FFFFFFCC"/>
        </patternFill>
      </fill>
      <border>
        <vertical/>
        <horizontal/>
      </border>
    </dxf>
    <dxf>
      <fill>
        <gradientFill>
          <stop position="0">
            <color theme="0"/>
          </stop>
          <stop position="1">
            <color rgb="FFFFFF00"/>
          </stop>
        </gradientFill>
      </fill>
      <border>
        <vertical/>
        <horizontal/>
      </border>
    </dxf>
    <dxf>
      <font>
        <color rgb="FF9C5700"/>
      </font>
      <fill>
        <patternFill>
          <bgColor rgb="FFFFEB9C"/>
        </patternFill>
      </fill>
    </dxf>
    <dxf>
      <fill>
        <patternFill>
          <bgColor theme="0" tint="-0.34998626667073579"/>
        </patternFill>
      </fill>
    </dxf>
    <dxf>
      <font>
        <color rgb="FF9C0006"/>
      </font>
      <fill>
        <patternFill>
          <bgColor rgb="FFFFC7CE"/>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color rgb="FF9C0006"/>
      </font>
      <fill>
        <patternFill>
          <bgColor rgb="FFFFC7CE"/>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s>
  <tableStyles count="0" defaultTableStyle="TableStyleMedium2" defaultPivotStyle="PivotStyleLight16"/>
  <colors>
    <mruColors>
      <color rgb="FF720000"/>
      <color rgb="FFDFEA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45"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ctrlProps/ctrlProp1.xml><?xml version="1.0" encoding="utf-8"?>
<formControlPr xmlns="http://schemas.microsoft.com/office/spreadsheetml/2009/9/main" objectType="CheckBox" checked="Checked" fmlaLink="$A$2" lockText="1" noThreeD="1"/>
</file>

<file path=xl/ctrlProps/ctrlProp10.xml><?xml version="1.0" encoding="utf-8"?>
<formControlPr xmlns="http://schemas.microsoft.com/office/spreadsheetml/2009/9/main" objectType="CheckBox" fmlaLink="$A$23" lockText="1" noThreeD="1"/>
</file>

<file path=xl/ctrlProps/ctrlProp11.xml><?xml version="1.0" encoding="utf-8"?>
<formControlPr xmlns="http://schemas.microsoft.com/office/spreadsheetml/2009/9/main" objectType="CheckBox" fmlaLink="$A$24" lockText="1" noThreeD="1"/>
</file>

<file path=xl/ctrlProps/ctrlProp12.xml><?xml version="1.0" encoding="utf-8"?>
<formControlPr xmlns="http://schemas.microsoft.com/office/spreadsheetml/2009/9/main" objectType="CheckBox" fmlaLink="$A$25" lockText="1" noThreeD="1"/>
</file>

<file path=xl/ctrlProps/ctrlProp13.xml><?xml version="1.0" encoding="utf-8"?>
<formControlPr xmlns="http://schemas.microsoft.com/office/spreadsheetml/2009/9/main" objectType="CheckBox" checked="Checked" fmlaLink="$A$26" lockText="1" noThreeD="1"/>
</file>

<file path=xl/ctrlProps/ctrlProp14.xml><?xml version="1.0" encoding="utf-8"?>
<formControlPr xmlns="http://schemas.microsoft.com/office/spreadsheetml/2009/9/main" objectType="CheckBox" fmlaLink="$A$27" lockText="1" noThreeD="1"/>
</file>

<file path=xl/ctrlProps/ctrlProp15.xml><?xml version="1.0" encoding="utf-8"?>
<formControlPr xmlns="http://schemas.microsoft.com/office/spreadsheetml/2009/9/main" objectType="CheckBox" fmlaLink="$A$28" lockText="1" noThreeD="1"/>
</file>

<file path=xl/ctrlProps/ctrlProp16.xml><?xml version="1.0" encoding="utf-8"?>
<formControlPr xmlns="http://schemas.microsoft.com/office/spreadsheetml/2009/9/main" objectType="CheckBox" fmlaLink="$A$29" lockText="1" noThreeD="1"/>
</file>

<file path=xl/ctrlProps/ctrlProp17.xml><?xml version="1.0" encoding="utf-8"?>
<formControlPr xmlns="http://schemas.microsoft.com/office/spreadsheetml/2009/9/main" objectType="CheckBox" fmlaLink="$A$30" lockText="1" noThreeD="1"/>
</file>

<file path=xl/ctrlProps/ctrlProp18.xml><?xml version="1.0" encoding="utf-8"?>
<formControlPr xmlns="http://schemas.microsoft.com/office/spreadsheetml/2009/9/main" objectType="CheckBox" fmlaLink="$A$31" lockText="1" noThreeD="1"/>
</file>

<file path=xl/ctrlProps/ctrlProp19.xml><?xml version="1.0" encoding="utf-8"?>
<formControlPr xmlns="http://schemas.microsoft.com/office/spreadsheetml/2009/9/main" objectType="CheckBox" fmlaLink="$A$32" lockText="1" noThreeD="1"/>
</file>

<file path=xl/ctrlProps/ctrlProp2.xml><?xml version="1.0" encoding="utf-8"?>
<formControlPr xmlns="http://schemas.microsoft.com/office/spreadsheetml/2009/9/main" objectType="CheckBox" checked="Checked" fmlaLink="$A$3" lockText="1" noThreeD="1"/>
</file>

<file path=xl/ctrlProps/ctrlProp20.xml><?xml version="1.0" encoding="utf-8"?>
<formControlPr xmlns="http://schemas.microsoft.com/office/spreadsheetml/2009/9/main" objectType="CheckBox" fmlaLink="$A$33" lockText="1" noThreeD="1"/>
</file>

<file path=xl/ctrlProps/ctrlProp21.xml><?xml version="1.0" encoding="utf-8"?>
<formControlPr xmlns="http://schemas.microsoft.com/office/spreadsheetml/2009/9/main" objectType="CheckBox" fmlaLink="$A$34" lockText="1" noThreeD="1"/>
</file>

<file path=xl/ctrlProps/ctrlProp22.xml><?xml version="1.0" encoding="utf-8"?>
<formControlPr xmlns="http://schemas.microsoft.com/office/spreadsheetml/2009/9/main" objectType="CheckBox" fmlaLink="$A$35" lockText="1" noThreeD="1"/>
</file>

<file path=xl/ctrlProps/ctrlProp23.xml><?xml version="1.0" encoding="utf-8"?>
<formControlPr xmlns="http://schemas.microsoft.com/office/spreadsheetml/2009/9/main" objectType="CheckBox" fmlaLink="$A$36" lockText="1" noThreeD="1"/>
</file>

<file path=xl/ctrlProps/ctrlProp24.xml><?xml version="1.0" encoding="utf-8"?>
<formControlPr xmlns="http://schemas.microsoft.com/office/spreadsheetml/2009/9/main" objectType="CheckBox" fmlaLink="$A$37" lockText="1" noThreeD="1"/>
</file>

<file path=xl/ctrlProps/ctrlProp25.xml><?xml version="1.0" encoding="utf-8"?>
<formControlPr xmlns="http://schemas.microsoft.com/office/spreadsheetml/2009/9/main" objectType="CheckBox" checked="Checked" fmlaLink="$A$38" lockText="1" noThreeD="1"/>
</file>

<file path=xl/ctrlProps/ctrlProp26.xml><?xml version="1.0" encoding="utf-8"?>
<formControlPr xmlns="http://schemas.microsoft.com/office/spreadsheetml/2009/9/main" objectType="CheckBox" fmlaLink="$A$9" lockText="1" noThreeD="1"/>
</file>

<file path=xl/ctrlProps/ctrlProp3.xml><?xml version="1.0" encoding="utf-8"?>
<formControlPr xmlns="http://schemas.microsoft.com/office/spreadsheetml/2009/9/main" objectType="CheckBox" checked="Checked" fmlaLink="$A$4" lockText="1" noThreeD="1"/>
</file>

<file path=xl/ctrlProps/ctrlProp4.xml><?xml version="1.0" encoding="utf-8"?>
<formControlPr xmlns="http://schemas.microsoft.com/office/spreadsheetml/2009/9/main" objectType="CheckBox" fmlaLink="$A$5" lockText="1" noThreeD="1"/>
</file>

<file path=xl/ctrlProps/ctrlProp5.xml><?xml version="1.0" encoding="utf-8"?>
<formControlPr xmlns="http://schemas.microsoft.com/office/spreadsheetml/2009/9/main" objectType="CheckBox" checked="Checked" fmlaLink="$A$6" lockText="1" noThreeD="1"/>
</file>

<file path=xl/ctrlProps/ctrlProp6.xml><?xml version="1.0" encoding="utf-8"?>
<formControlPr xmlns="http://schemas.microsoft.com/office/spreadsheetml/2009/9/main" objectType="CheckBox" checked="Checked" fmlaLink="$A$7" lockText="1" noThreeD="1"/>
</file>

<file path=xl/ctrlProps/ctrlProp7.xml><?xml version="1.0" encoding="utf-8"?>
<formControlPr xmlns="http://schemas.microsoft.com/office/spreadsheetml/2009/9/main" objectType="CheckBox" checked="Checked" fmlaLink="$A$8" lockText="1" noThreeD="1"/>
</file>

<file path=xl/ctrlProps/ctrlProp8.xml><?xml version="1.0" encoding="utf-8"?>
<formControlPr xmlns="http://schemas.microsoft.com/office/spreadsheetml/2009/9/main" objectType="CheckBox" fmlaLink="$A$21" lockText="1" noThreeD="1"/>
</file>

<file path=xl/ctrlProps/ctrlProp9.xml><?xml version="1.0" encoding="utf-8"?>
<formControlPr xmlns="http://schemas.microsoft.com/office/spreadsheetml/2009/9/main" objectType="CheckBox" fmlaLink="$A$22" lockText="1" noThreeD="1"/>
</file>

<file path=xl/drawings/drawing1.xml><?xml version="1.0" encoding="utf-8"?>
<xdr:wsDr xmlns:xdr="http://schemas.openxmlformats.org/drawingml/2006/spreadsheetDrawing" xmlns:a="http://schemas.openxmlformats.org/drawingml/2006/main">
  <xdr:twoCellAnchor>
    <xdr:from>
      <xdr:col>2</xdr:col>
      <xdr:colOff>37670</xdr:colOff>
      <xdr:row>4</xdr:row>
      <xdr:rowOff>199876</xdr:rowOff>
    </xdr:from>
    <xdr:to>
      <xdr:col>2</xdr:col>
      <xdr:colOff>220550</xdr:colOff>
      <xdr:row>4</xdr:row>
      <xdr:rowOff>382756</xdr:rowOff>
    </xdr:to>
    <xdr:sp macro="" textlink="">
      <xdr:nvSpPr>
        <xdr:cNvPr id="2" name="Rectangle 1">
          <a:extLst>
            <a:ext uri="{FF2B5EF4-FFF2-40B4-BE49-F238E27FC236}">
              <a16:creationId xmlns:a16="http://schemas.microsoft.com/office/drawing/2014/main" id="{6ABAD0B6-E2F5-4F7B-A755-08EC07911E79}"/>
            </a:ext>
          </a:extLst>
        </xdr:cNvPr>
        <xdr:cNvSpPr/>
      </xdr:nvSpPr>
      <xdr:spPr>
        <a:xfrm>
          <a:off x="494870" y="647551"/>
          <a:ext cx="182880" cy="18288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endParaRPr lang="en-US" sz="1100">
            <a:solidFill>
              <a:schemeClr val="bg1"/>
            </a:solidFill>
          </a:endParaRPr>
        </a:p>
      </xdr:txBody>
    </xdr:sp>
    <xdr:clientData fLocksWithSheet="0"/>
  </xdr:twoCellAnchor>
  <xdr:twoCellAnchor>
    <xdr:from>
      <xdr:col>2</xdr:col>
      <xdr:colOff>35217</xdr:colOff>
      <xdr:row>14</xdr:row>
      <xdr:rowOff>204711</xdr:rowOff>
    </xdr:from>
    <xdr:to>
      <xdr:col>2</xdr:col>
      <xdr:colOff>218097</xdr:colOff>
      <xdr:row>14</xdr:row>
      <xdr:rowOff>387591</xdr:rowOff>
    </xdr:to>
    <xdr:sp macro="" textlink="">
      <xdr:nvSpPr>
        <xdr:cNvPr id="3" name="Rectangle 2">
          <a:extLst>
            <a:ext uri="{FF2B5EF4-FFF2-40B4-BE49-F238E27FC236}">
              <a16:creationId xmlns:a16="http://schemas.microsoft.com/office/drawing/2014/main" id="{F81ABE09-2D73-4A2E-9E86-F172FCF313E5}"/>
            </a:ext>
          </a:extLst>
        </xdr:cNvPr>
        <xdr:cNvSpPr/>
      </xdr:nvSpPr>
      <xdr:spPr>
        <a:xfrm>
          <a:off x="492417" y="3471786"/>
          <a:ext cx="182880" cy="18288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fLocksWithSheet="0"/>
  </xdr:twoCellAnchor>
  <xdr:twoCellAnchor>
    <xdr:from>
      <xdr:col>2</xdr:col>
      <xdr:colOff>31177</xdr:colOff>
      <xdr:row>17</xdr:row>
      <xdr:rowOff>154988</xdr:rowOff>
    </xdr:from>
    <xdr:to>
      <xdr:col>2</xdr:col>
      <xdr:colOff>214885</xdr:colOff>
      <xdr:row>17</xdr:row>
      <xdr:rowOff>337868</xdr:rowOff>
    </xdr:to>
    <xdr:sp macro="" textlink="">
      <xdr:nvSpPr>
        <xdr:cNvPr id="4" name="Rectangle 3">
          <a:extLst>
            <a:ext uri="{FF2B5EF4-FFF2-40B4-BE49-F238E27FC236}">
              <a16:creationId xmlns:a16="http://schemas.microsoft.com/office/drawing/2014/main" id="{58E9BA72-7DE4-4356-888A-01D23B6A15FB}"/>
            </a:ext>
          </a:extLst>
        </xdr:cNvPr>
        <xdr:cNvSpPr/>
      </xdr:nvSpPr>
      <xdr:spPr>
        <a:xfrm>
          <a:off x="488377" y="4336463"/>
          <a:ext cx="183708" cy="18288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fLocksWithSheet="0"/>
  </xdr:twoCellAnchor>
  <xdr:twoCellAnchor>
    <xdr:from>
      <xdr:col>2</xdr:col>
      <xdr:colOff>37528</xdr:colOff>
      <xdr:row>12</xdr:row>
      <xdr:rowOff>186518</xdr:rowOff>
    </xdr:from>
    <xdr:to>
      <xdr:col>2</xdr:col>
      <xdr:colOff>220408</xdr:colOff>
      <xdr:row>12</xdr:row>
      <xdr:rowOff>369398</xdr:rowOff>
    </xdr:to>
    <xdr:sp macro="" textlink="">
      <xdr:nvSpPr>
        <xdr:cNvPr id="5" name="Rectangle 4">
          <a:extLst>
            <a:ext uri="{FF2B5EF4-FFF2-40B4-BE49-F238E27FC236}">
              <a16:creationId xmlns:a16="http://schemas.microsoft.com/office/drawing/2014/main" id="{47C2D90F-AFD1-4964-B3BC-CA7A7ED3A4BA}"/>
            </a:ext>
          </a:extLst>
        </xdr:cNvPr>
        <xdr:cNvSpPr/>
      </xdr:nvSpPr>
      <xdr:spPr>
        <a:xfrm>
          <a:off x="494728" y="2586818"/>
          <a:ext cx="182880" cy="18288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fLocksWithSheet="0"/>
  </xdr:twoCellAnchor>
  <xdr:twoCellAnchor>
    <xdr:from>
      <xdr:col>2</xdr:col>
      <xdr:colOff>32242</xdr:colOff>
      <xdr:row>21</xdr:row>
      <xdr:rowOff>91897</xdr:rowOff>
    </xdr:from>
    <xdr:to>
      <xdr:col>2</xdr:col>
      <xdr:colOff>215122</xdr:colOff>
      <xdr:row>22</xdr:row>
      <xdr:rowOff>85110</xdr:rowOff>
    </xdr:to>
    <xdr:sp macro="" textlink="">
      <xdr:nvSpPr>
        <xdr:cNvPr id="6" name="Rectangle 5">
          <a:extLst>
            <a:ext uri="{FF2B5EF4-FFF2-40B4-BE49-F238E27FC236}">
              <a16:creationId xmlns:a16="http://schemas.microsoft.com/office/drawing/2014/main" id="{652670F1-7DA3-4D3E-9E35-C819B5943F2A}"/>
            </a:ext>
          </a:extLst>
        </xdr:cNvPr>
        <xdr:cNvSpPr/>
      </xdr:nvSpPr>
      <xdr:spPr>
        <a:xfrm>
          <a:off x="489442" y="5330647"/>
          <a:ext cx="182880" cy="183713"/>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fLocksWithSheet="0"/>
  </xdr:twoCellAnchor>
  <xdr:twoCellAnchor>
    <xdr:from>
      <xdr:col>2</xdr:col>
      <xdr:colOff>22717</xdr:colOff>
      <xdr:row>25</xdr:row>
      <xdr:rowOff>91897</xdr:rowOff>
    </xdr:from>
    <xdr:to>
      <xdr:col>2</xdr:col>
      <xdr:colOff>205597</xdr:colOff>
      <xdr:row>25</xdr:row>
      <xdr:rowOff>275610</xdr:rowOff>
    </xdr:to>
    <xdr:sp macro="" textlink="">
      <xdr:nvSpPr>
        <xdr:cNvPr id="7" name="Rectangle 6">
          <a:extLst>
            <a:ext uri="{FF2B5EF4-FFF2-40B4-BE49-F238E27FC236}">
              <a16:creationId xmlns:a16="http://schemas.microsoft.com/office/drawing/2014/main" id="{09082036-CBC2-459F-9F00-CBA0A1A1ADC7}"/>
            </a:ext>
          </a:extLst>
        </xdr:cNvPr>
        <xdr:cNvSpPr/>
      </xdr:nvSpPr>
      <xdr:spPr>
        <a:xfrm>
          <a:off x="479917" y="5864047"/>
          <a:ext cx="182880" cy="183713"/>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fLocksWithSheet="0"/>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45720</xdr:colOff>
          <xdr:row>1</xdr:row>
          <xdr:rowOff>22860</xdr:rowOff>
        </xdr:from>
        <xdr:to>
          <xdr:col>1</xdr:col>
          <xdr:colOff>952500</xdr:colOff>
          <xdr:row>2</xdr:row>
          <xdr:rowOff>22860</xdr:rowOff>
        </xdr:to>
        <xdr:sp macro="" textlink="">
          <xdr:nvSpPr>
            <xdr:cNvPr id="49153" name="Check Box 1" hidden="1">
              <a:extLst>
                <a:ext uri="{63B3BB69-23CF-44E3-9099-C40C66FF867C}">
                  <a14:compatExt spid="_x0000_s49153"/>
                </a:ext>
                <a:ext uri="{FF2B5EF4-FFF2-40B4-BE49-F238E27FC236}">
                  <a16:creationId xmlns:a16="http://schemas.microsoft.com/office/drawing/2014/main" id="{00000000-0008-0000-2500-00000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1 Personnel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2</xdr:row>
          <xdr:rowOff>38100</xdr:rowOff>
        </xdr:from>
        <xdr:to>
          <xdr:col>1</xdr:col>
          <xdr:colOff>4427220</xdr:colOff>
          <xdr:row>3</xdr:row>
          <xdr:rowOff>7620</xdr:rowOff>
        </xdr:to>
        <xdr:sp macro="" textlink="">
          <xdr:nvSpPr>
            <xdr:cNvPr id="49154" name="Check Box 2" hidden="1">
              <a:extLst>
                <a:ext uri="{63B3BB69-23CF-44E3-9099-C40C66FF867C}">
                  <a14:compatExt spid="_x0000_s49154"/>
                </a:ext>
                <a:ext uri="{FF2B5EF4-FFF2-40B4-BE49-F238E27FC236}">
                  <a16:creationId xmlns:a16="http://schemas.microsoft.com/office/drawing/2014/main" id="{00000000-0008-0000-2500-00000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2 Fringe Benefits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xdr:row>
          <xdr:rowOff>7620</xdr:rowOff>
        </xdr:from>
        <xdr:to>
          <xdr:col>1</xdr:col>
          <xdr:colOff>4480560</xdr:colOff>
          <xdr:row>4</xdr:row>
          <xdr:rowOff>0</xdr:rowOff>
        </xdr:to>
        <xdr:sp macro="" textlink="">
          <xdr:nvSpPr>
            <xdr:cNvPr id="49155" name="Check Box 3" hidden="1">
              <a:extLst>
                <a:ext uri="{63B3BB69-23CF-44E3-9099-C40C66FF867C}">
                  <a14:compatExt spid="_x0000_s49155"/>
                </a:ext>
                <a:ext uri="{FF2B5EF4-FFF2-40B4-BE49-F238E27FC236}">
                  <a16:creationId xmlns:a16="http://schemas.microsoft.com/office/drawing/2014/main" id="{00000000-0008-0000-2500-00000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3 Travel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xdr:row>
          <xdr:rowOff>22860</xdr:rowOff>
        </xdr:from>
        <xdr:to>
          <xdr:col>1</xdr:col>
          <xdr:colOff>4358640</xdr:colOff>
          <xdr:row>5</xdr:row>
          <xdr:rowOff>0</xdr:rowOff>
        </xdr:to>
        <xdr:sp macro="" textlink="">
          <xdr:nvSpPr>
            <xdr:cNvPr id="49156" name="Check Box 4" hidden="1">
              <a:extLst>
                <a:ext uri="{63B3BB69-23CF-44E3-9099-C40C66FF867C}">
                  <a14:compatExt spid="_x0000_s49156"/>
                </a:ext>
                <a:ext uri="{FF2B5EF4-FFF2-40B4-BE49-F238E27FC236}">
                  <a16:creationId xmlns:a16="http://schemas.microsoft.com/office/drawing/2014/main" id="{00000000-0008-0000-2500-00000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4 Equipment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xdr:row>
          <xdr:rowOff>7620</xdr:rowOff>
        </xdr:from>
        <xdr:to>
          <xdr:col>1</xdr:col>
          <xdr:colOff>4450080</xdr:colOff>
          <xdr:row>5</xdr:row>
          <xdr:rowOff>236220</xdr:rowOff>
        </xdr:to>
        <xdr:sp macro="" textlink="">
          <xdr:nvSpPr>
            <xdr:cNvPr id="49157" name="Check Box 5" hidden="1">
              <a:extLst>
                <a:ext uri="{63B3BB69-23CF-44E3-9099-C40C66FF867C}">
                  <a14:compatExt spid="_x0000_s49157"/>
                </a:ext>
                <a:ext uri="{FF2B5EF4-FFF2-40B4-BE49-F238E27FC236}">
                  <a16:creationId xmlns:a16="http://schemas.microsoft.com/office/drawing/2014/main" id="{00000000-0008-0000-2500-00000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5 Supplies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6</xdr:row>
          <xdr:rowOff>0</xdr:rowOff>
        </xdr:from>
        <xdr:to>
          <xdr:col>1</xdr:col>
          <xdr:colOff>4495800</xdr:colOff>
          <xdr:row>6</xdr:row>
          <xdr:rowOff>228600</xdr:rowOff>
        </xdr:to>
        <xdr:sp macro="" textlink="">
          <xdr:nvSpPr>
            <xdr:cNvPr id="49158" name="Check Box 6" hidden="1">
              <a:extLst>
                <a:ext uri="{63B3BB69-23CF-44E3-9099-C40C66FF867C}">
                  <a14:compatExt spid="_x0000_s49158"/>
                </a:ext>
                <a:ext uri="{FF2B5EF4-FFF2-40B4-BE49-F238E27FC236}">
                  <a16:creationId xmlns:a16="http://schemas.microsoft.com/office/drawing/2014/main" id="{00000000-0008-0000-2500-00000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6 Contractual Services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7</xdr:row>
          <xdr:rowOff>7620</xdr:rowOff>
        </xdr:from>
        <xdr:to>
          <xdr:col>1</xdr:col>
          <xdr:colOff>4450080</xdr:colOff>
          <xdr:row>7</xdr:row>
          <xdr:rowOff>228600</xdr:rowOff>
        </xdr:to>
        <xdr:sp macro="" textlink="">
          <xdr:nvSpPr>
            <xdr:cNvPr id="49159" name="Check Box 7" hidden="1">
              <a:extLst>
                <a:ext uri="{63B3BB69-23CF-44E3-9099-C40C66FF867C}">
                  <a14:compatExt spid="_x0000_s49159"/>
                </a:ext>
                <a:ext uri="{FF2B5EF4-FFF2-40B4-BE49-F238E27FC236}">
                  <a16:creationId xmlns:a16="http://schemas.microsoft.com/office/drawing/2014/main" id="{00000000-0008-0000-2500-00000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7 Consultant (Professional Services)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20</xdr:row>
          <xdr:rowOff>22860</xdr:rowOff>
        </xdr:from>
        <xdr:to>
          <xdr:col>2</xdr:col>
          <xdr:colOff>0</xdr:colOff>
          <xdr:row>21</xdr:row>
          <xdr:rowOff>0</xdr:rowOff>
        </xdr:to>
        <xdr:sp macro="" textlink="">
          <xdr:nvSpPr>
            <xdr:cNvPr id="49171" name="Check Box 19" hidden="1">
              <a:extLst>
                <a:ext uri="{63B3BB69-23CF-44E3-9099-C40C66FF867C}">
                  <a14:compatExt spid="_x0000_s49171"/>
                </a:ext>
                <a:ext uri="{FF2B5EF4-FFF2-40B4-BE49-F238E27FC236}">
                  <a16:creationId xmlns:a16="http://schemas.microsoft.com/office/drawing/2014/main" id="{00000000-0008-0000-2500-00001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9 Occupancy (Rent &amp; Utilities)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21</xdr:row>
          <xdr:rowOff>0</xdr:rowOff>
        </xdr:from>
        <xdr:to>
          <xdr:col>1</xdr:col>
          <xdr:colOff>4488180</xdr:colOff>
          <xdr:row>21</xdr:row>
          <xdr:rowOff>236220</xdr:rowOff>
        </xdr:to>
        <xdr:sp macro="" textlink="">
          <xdr:nvSpPr>
            <xdr:cNvPr id="49172" name="Check Box 20" hidden="1">
              <a:extLst>
                <a:ext uri="{63B3BB69-23CF-44E3-9099-C40C66FF867C}">
                  <a14:compatExt spid="_x0000_s49172"/>
                </a:ext>
                <a:ext uri="{FF2B5EF4-FFF2-40B4-BE49-F238E27FC236}">
                  <a16:creationId xmlns:a16="http://schemas.microsoft.com/office/drawing/2014/main" id="{00000000-0008-0000-2500-00001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10 Research &amp; Development (R&amp;D)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21</xdr:row>
          <xdr:rowOff>236220</xdr:rowOff>
        </xdr:from>
        <xdr:to>
          <xdr:col>1</xdr:col>
          <xdr:colOff>4465320</xdr:colOff>
          <xdr:row>22</xdr:row>
          <xdr:rowOff>213360</xdr:rowOff>
        </xdr:to>
        <xdr:sp macro="" textlink="">
          <xdr:nvSpPr>
            <xdr:cNvPr id="49173" name="Check Box 21" hidden="1">
              <a:extLst>
                <a:ext uri="{63B3BB69-23CF-44E3-9099-C40C66FF867C}">
                  <a14:compatExt spid="_x0000_s49173"/>
                </a:ext>
                <a:ext uri="{FF2B5EF4-FFF2-40B4-BE49-F238E27FC236}">
                  <a16:creationId xmlns:a16="http://schemas.microsoft.com/office/drawing/2014/main" id="{00000000-0008-0000-2500-00001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11 Telecommunications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23</xdr:row>
          <xdr:rowOff>7620</xdr:rowOff>
        </xdr:from>
        <xdr:to>
          <xdr:col>2</xdr:col>
          <xdr:colOff>0</xdr:colOff>
          <xdr:row>24</xdr:row>
          <xdr:rowOff>0</xdr:rowOff>
        </xdr:to>
        <xdr:sp macro="" textlink="">
          <xdr:nvSpPr>
            <xdr:cNvPr id="49174" name="Check Box 22" hidden="1">
              <a:extLst>
                <a:ext uri="{63B3BB69-23CF-44E3-9099-C40C66FF867C}">
                  <a14:compatExt spid="_x0000_s49174"/>
                </a:ext>
                <a:ext uri="{FF2B5EF4-FFF2-40B4-BE49-F238E27FC236}">
                  <a16:creationId xmlns:a16="http://schemas.microsoft.com/office/drawing/2014/main" id="{00000000-0008-0000-2500-00001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12 Training &amp; Education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23</xdr:row>
          <xdr:rowOff>236220</xdr:rowOff>
        </xdr:from>
        <xdr:to>
          <xdr:col>2</xdr:col>
          <xdr:colOff>0</xdr:colOff>
          <xdr:row>25</xdr:row>
          <xdr:rowOff>7620</xdr:rowOff>
        </xdr:to>
        <xdr:sp macro="" textlink="">
          <xdr:nvSpPr>
            <xdr:cNvPr id="49175" name="Check Box 23" hidden="1">
              <a:extLst>
                <a:ext uri="{63B3BB69-23CF-44E3-9099-C40C66FF867C}">
                  <a14:compatExt spid="_x0000_s49175"/>
                </a:ext>
                <a:ext uri="{FF2B5EF4-FFF2-40B4-BE49-F238E27FC236}">
                  <a16:creationId xmlns:a16="http://schemas.microsoft.com/office/drawing/2014/main" id="{00000000-0008-0000-2500-00001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13 Direct Administrative Costs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25</xdr:row>
          <xdr:rowOff>7620</xdr:rowOff>
        </xdr:from>
        <xdr:to>
          <xdr:col>1</xdr:col>
          <xdr:colOff>4465320</xdr:colOff>
          <xdr:row>25</xdr:row>
          <xdr:rowOff>228600</xdr:rowOff>
        </xdr:to>
        <xdr:sp macro="" textlink="">
          <xdr:nvSpPr>
            <xdr:cNvPr id="49176" name="Check Box 24" hidden="1">
              <a:extLst>
                <a:ext uri="{63B3BB69-23CF-44E3-9099-C40C66FF867C}">
                  <a14:compatExt spid="_x0000_s49176"/>
                </a:ext>
                <a:ext uri="{FF2B5EF4-FFF2-40B4-BE49-F238E27FC236}">
                  <a16:creationId xmlns:a16="http://schemas.microsoft.com/office/drawing/2014/main" id="{00000000-0008-0000-2500-00001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14 Other or Miscellaneous Costs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25</xdr:row>
          <xdr:rowOff>236220</xdr:rowOff>
        </xdr:from>
        <xdr:to>
          <xdr:col>1</xdr:col>
          <xdr:colOff>4480560</xdr:colOff>
          <xdr:row>26</xdr:row>
          <xdr:rowOff>236220</xdr:rowOff>
        </xdr:to>
        <xdr:sp macro="" textlink="">
          <xdr:nvSpPr>
            <xdr:cNvPr id="49177" name="Check Box 25" hidden="1">
              <a:extLst>
                <a:ext uri="{63B3BB69-23CF-44E3-9099-C40C66FF867C}">
                  <a14:compatExt spid="_x0000_s49177"/>
                </a:ext>
                <a:ext uri="{FF2B5EF4-FFF2-40B4-BE49-F238E27FC236}">
                  <a16:creationId xmlns:a16="http://schemas.microsoft.com/office/drawing/2014/main" id="{00000000-0008-0000-2500-00001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15A Grant Exclusive Line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26</xdr:row>
          <xdr:rowOff>236220</xdr:rowOff>
        </xdr:from>
        <xdr:to>
          <xdr:col>2</xdr:col>
          <xdr:colOff>15240</xdr:colOff>
          <xdr:row>28</xdr:row>
          <xdr:rowOff>7620</xdr:rowOff>
        </xdr:to>
        <xdr:sp macro="" textlink="">
          <xdr:nvSpPr>
            <xdr:cNvPr id="49178" name="Check Box 26" hidden="1">
              <a:extLst>
                <a:ext uri="{63B3BB69-23CF-44E3-9099-C40C66FF867C}">
                  <a14:compatExt spid="_x0000_s49178"/>
                </a:ext>
                <a:ext uri="{FF2B5EF4-FFF2-40B4-BE49-F238E27FC236}">
                  <a16:creationId xmlns:a16="http://schemas.microsoft.com/office/drawing/2014/main" id="{00000000-0008-0000-2500-00001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15B Grant Exclusive Line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28</xdr:row>
          <xdr:rowOff>0</xdr:rowOff>
        </xdr:from>
        <xdr:to>
          <xdr:col>1</xdr:col>
          <xdr:colOff>4488180</xdr:colOff>
          <xdr:row>28</xdr:row>
          <xdr:rowOff>220980</xdr:rowOff>
        </xdr:to>
        <xdr:sp macro="" textlink="">
          <xdr:nvSpPr>
            <xdr:cNvPr id="49179" name="Check Box 27" hidden="1">
              <a:extLst>
                <a:ext uri="{63B3BB69-23CF-44E3-9099-C40C66FF867C}">
                  <a14:compatExt spid="_x0000_s49179"/>
                </a:ext>
                <a:ext uri="{FF2B5EF4-FFF2-40B4-BE49-F238E27FC236}">
                  <a16:creationId xmlns:a16="http://schemas.microsoft.com/office/drawing/2014/main" id="{00000000-0008-0000-2500-00001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15C Grant Exclusive Line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29</xdr:row>
          <xdr:rowOff>0</xdr:rowOff>
        </xdr:from>
        <xdr:to>
          <xdr:col>2</xdr:col>
          <xdr:colOff>7620</xdr:colOff>
          <xdr:row>29</xdr:row>
          <xdr:rowOff>220980</xdr:rowOff>
        </xdr:to>
        <xdr:sp macro="" textlink="">
          <xdr:nvSpPr>
            <xdr:cNvPr id="49180" name="Check Box 28" hidden="1">
              <a:extLst>
                <a:ext uri="{63B3BB69-23CF-44E3-9099-C40C66FF867C}">
                  <a14:compatExt spid="_x0000_s49180"/>
                </a:ext>
                <a:ext uri="{FF2B5EF4-FFF2-40B4-BE49-F238E27FC236}">
                  <a16:creationId xmlns:a16="http://schemas.microsoft.com/office/drawing/2014/main" id="{00000000-0008-0000-2500-00001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15D Grant Exclusive Line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29</xdr:row>
          <xdr:rowOff>236220</xdr:rowOff>
        </xdr:from>
        <xdr:to>
          <xdr:col>1</xdr:col>
          <xdr:colOff>4495800</xdr:colOff>
          <xdr:row>30</xdr:row>
          <xdr:rowOff>213360</xdr:rowOff>
        </xdr:to>
        <xdr:sp macro="" textlink="">
          <xdr:nvSpPr>
            <xdr:cNvPr id="49181" name="Check Box 29" hidden="1">
              <a:extLst>
                <a:ext uri="{63B3BB69-23CF-44E3-9099-C40C66FF867C}">
                  <a14:compatExt spid="_x0000_s49181"/>
                </a:ext>
                <a:ext uri="{FF2B5EF4-FFF2-40B4-BE49-F238E27FC236}">
                  <a16:creationId xmlns:a16="http://schemas.microsoft.com/office/drawing/2014/main" id="{00000000-0008-0000-2500-00001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15E Grant Exclusive Line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0</xdr:rowOff>
        </xdr:from>
        <xdr:to>
          <xdr:col>1</xdr:col>
          <xdr:colOff>4480560</xdr:colOff>
          <xdr:row>31</xdr:row>
          <xdr:rowOff>220980</xdr:rowOff>
        </xdr:to>
        <xdr:sp macro="" textlink="">
          <xdr:nvSpPr>
            <xdr:cNvPr id="49182" name="Check Box 30" hidden="1">
              <a:extLst>
                <a:ext uri="{63B3BB69-23CF-44E3-9099-C40C66FF867C}">
                  <a14:compatExt spid="_x0000_s49182"/>
                </a:ext>
                <a:ext uri="{FF2B5EF4-FFF2-40B4-BE49-F238E27FC236}">
                  <a16:creationId xmlns:a16="http://schemas.microsoft.com/office/drawing/2014/main" id="{00000000-0008-0000-2500-00001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15F Grant Exclusive Line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32</xdr:row>
          <xdr:rowOff>7620</xdr:rowOff>
        </xdr:from>
        <xdr:to>
          <xdr:col>1</xdr:col>
          <xdr:colOff>4488180</xdr:colOff>
          <xdr:row>32</xdr:row>
          <xdr:rowOff>228600</xdr:rowOff>
        </xdr:to>
        <xdr:sp macro="" textlink="">
          <xdr:nvSpPr>
            <xdr:cNvPr id="49183" name="Check Box 31" hidden="1">
              <a:extLst>
                <a:ext uri="{63B3BB69-23CF-44E3-9099-C40C66FF867C}">
                  <a14:compatExt spid="_x0000_s49183"/>
                </a:ext>
                <a:ext uri="{FF2B5EF4-FFF2-40B4-BE49-F238E27FC236}">
                  <a16:creationId xmlns:a16="http://schemas.microsoft.com/office/drawing/2014/main" id="{00000000-0008-0000-2500-00001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15G Grant Exclusive Line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33</xdr:row>
          <xdr:rowOff>22860</xdr:rowOff>
        </xdr:from>
        <xdr:to>
          <xdr:col>1</xdr:col>
          <xdr:colOff>4495800</xdr:colOff>
          <xdr:row>34</xdr:row>
          <xdr:rowOff>0</xdr:rowOff>
        </xdr:to>
        <xdr:sp macro="" textlink="">
          <xdr:nvSpPr>
            <xdr:cNvPr id="49184" name="Check Box 32" hidden="1">
              <a:extLst>
                <a:ext uri="{63B3BB69-23CF-44E3-9099-C40C66FF867C}">
                  <a14:compatExt spid="_x0000_s49184"/>
                </a:ext>
                <a:ext uri="{FF2B5EF4-FFF2-40B4-BE49-F238E27FC236}">
                  <a16:creationId xmlns:a16="http://schemas.microsoft.com/office/drawing/2014/main" id="{00000000-0008-0000-2500-000020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15H Grant Exclusive Line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34</xdr:row>
          <xdr:rowOff>22860</xdr:rowOff>
        </xdr:from>
        <xdr:to>
          <xdr:col>1</xdr:col>
          <xdr:colOff>4495800</xdr:colOff>
          <xdr:row>35</xdr:row>
          <xdr:rowOff>0</xdr:rowOff>
        </xdr:to>
        <xdr:sp macro="" textlink="">
          <xdr:nvSpPr>
            <xdr:cNvPr id="49185" name="Check Box 33" hidden="1">
              <a:extLst>
                <a:ext uri="{63B3BB69-23CF-44E3-9099-C40C66FF867C}">
                  <a14:compatExt spid="_x0000_s49185"/>
                </a:ext>
                <a:ext uri="{FF2B5EF4-FFF2-40B4-BE49-F238E27FC236}">
                  <a16:creationId xmlns:a16="http://schemas.microsoft.com/office/drawing/2014/main" id="{00000000-0008-0000-2500-00002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15I Grant Exclusive Line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35</xdr:row>
          <xdr:rowOff>7620</xdr:rowOff>
        </xdr:from>
        <xdr:to>
          <xdr:col>2</xdr:col>
          <xdr:colOff>0</xdr:colOff>
          <xdr:row>36</xdr:row>
          <xdr:rowOff>0</xdr:rowOff>
        </xdr:to>
        <xdr:sp macro="" textlink="">
          <xdr:nvSpPr>
            <xdr:cNvPr id="49186" name="Check Box 34" hidden="1">
              <a:extLst>
                <a:ext uri="{63B3BB69-23CF-44E3-9099-C40C66FF867C}">
                  <a14:compatExt spid="_x0000_s49186"/>
                </a:ext>
                <a:ext uri="{FF2B5EF4-FFF2-40B4-BE49-F238E27FC236}">
                  <a16:creationId xmlns:a16="http://schemas.microsoft.com/office/drawing/2014/main" id="{00000000-0008-0000-2500-00002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15J Grant Exclusive Line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36</xdr:row>
          <xdr:rowOff>7620</xdr:rowOff>
        </xdr:from>
        <xdr:to>
          <xdr:col>1</xdr:col>
          <xdr:colOff>4465320</xdr:colOff>
          <xdr:row>36</xdr:row>
          <xdr:rowOff>228600</xdr:rowOff>
        </xdr:to>
        <xdr:sp macro="" textlink="">
          <xdr:nvSpPr>
            <xdr:cNvPr id="49189" name="Check Box 37" hidden="1">
              <a:extLst>
                <a:ext uri="{63B3BB69-23CF-44E3-9099-C40C66FF867C}">
                  <a14:compatExt spid="_x0000_s49189"/>
                </a:ext>
                <a:ext uri="{FF2B5EF4-FFF2-40B4-BE49-F238E27FC236}">
                  <a16:creationId xmlns:a16="http://schemas.microsoft.com/office/drawing/2014/main" id="{00000000-0008-0000-2500-00002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15K Grant Exclusive Line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36</xdr:row>
          <xdr:rowOff>236220</xdr:rowOff>
        </xdr:from>
        <xdr:to>
          <xdr:col>1</xdr:col>
          <xdr:colOff>4495800</xdr:colOff>
          <xdr:row>37</xdr:row>
          <xdr:rowOff>213360</xdr:rowOff>
        </xdr:to>
        <xdr:sp macro="" textlink="">
          <xdr:nvSpPr>
            <xdr:cNvPr id="49190" name="Check Box 38" hidden="1">
              <a:extLst>
                <a:ext uri="{63B3BB69-23CF-44E3-9099-C40C66FF867C}">
                  <a14:compatExt spid="_x0000_s49190"/>
                </a:ext>
                <a:ext uri="{FF2B5EF4-FFF2-40B4-BE49-F238E27FC236}">
                  <a16:creationId xmlns:a16="http://schemas.microsoft.com/office/drawing/2014/main" id="{00000000-0008-0000-2500-00002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17 Indirect Costs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8</xdr:row>
          <xdr:rowOff>0</xdr:rowOff>
        </xdr:from>
        <xdr:to>
          <xdr:col>1</xdr:col>
          <xdr:colOff>4465320</xdr:colOff>
          <xdr:row>8</xdr:row>
          <xdr:rowOff>220980</xdr:rowOff>
        </xdr:to>
        <xdr:sp macro="" textlink="">
          <xdr:nvSpPr>
            <xdr:cNvPr id="49191" name="Check Box 39" hidden="1">
              <a:extLst>
                <a:ext uri="{63B3BB69-23CF-44E3-9099-C40C66FF867C}">
                  <a14:compatExt spid="_x0000_s49191"/>
                </a:ext>
                <a:ext uri="{FF2B5EF4-FFF2-40B4-BE49-F238E27FC236}">
                  <a16:creationId xmlns:a16="http://schemas.microsoft.com/office/drawing/2014/main" id="{00000000-0008-0000-2500-00002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8 Construction</a:t>
              </a:r>
            </a:p>
          </xdr:txBody>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Allen, Kenneth" id="{94F54C53-D1FD-4F7C-9502-6D262B955105}" userId="S::Kenneth.Allen@Illinois.gov::f6efede0-589b-4b63-93f6-a0be69bdad42"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spPr>
      <a:bodyPr vertOverflow="clip" horzOverflow="clip" rtlCol="0" anchor="ctr"/>
      <a:lstStyle>
        <a:defPPr algn="l">
          <a:defRPr sz="1100">
            <a:solidFill>
              <a:schemeClr val="bg1"/>
            </a:solidFill>
          </a:defRPr>
        </a:defPPr>
      </a:lstStyle>
      <a:style>
        <a:lnRef idx="2">
          <a:schemeClr val="dk1">
            <a:shade val="50000"/>
          </a:schemeClr>
        </a:lnRef>
        <a:fillRef idx="1">
          <a:schemeClr val="dk1"/>
        </a:fillRef>
        <a:effectRef idx="0">
          <a:schemeClr val="dk1"/>
        </a:effectRef>
        <a:fontRef idx="minor">
          <a:schemeClr val="lt1"/>
        </a:fontRef>
      </a:style>
    </a:sp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G31" dT="2024-04-01T21:27:36.13" personId="{94F54C53-D1FD-4F7C-9502-6D262B955105}" id="{E48D1DC8-8341-465A-B6E8-CF3DF91A962F}">
    <text>Compares number of Budget Categories with Section A.</text>
  </threadedComment>
  <threadedComment ref="G32" dT="2024-04-01T21:27:45.27" personId="{94F54C53-D1FD-4F7C-9502-6D262B955105}" id="{C6869808-8483-44B3-A67A-DDBA6A74BB81}">
    <text>Compares number of Budget Categories with Section B.</text>
  </threadedComment>
  <threadedComment ref="H32" dT="2024-04-01T21:27:45.27" personId="{94F54C53-D1FD-4F7C-9502-6D262B955105}" id="{65D3D498-272F-44B8-9BB3-5FF461584395}">
    <text>Compares number of Budget Categories with Section B.</text>
  </threadedComment>
  <threadedComment ref="A34" dT="2024-04-01T21:12:18.77" personId="{94F54C53-D1FD-4F7C-9502-6D262B955105}" id="{81F56BA7-DBF8-493F-B7DD-8644CD3BAB74}">
    <text>This formula checks for consistency between this column &amp; Section A.  Budget may only be approved if this cell is blank or zero</text>
  </threadedComment>
  <threadedComment ref="A35" dT="2024-04-01T21:12:23.88" personId="{94F54C53-D1FD-4F7C-9502-6D262B955105}" id="{CF0DA366-0F08-4AB3-8423-385C0C9A7107}">
    <text>This formula checks for consistency between this column &amp; Section B.  Budget may only be approved if this cell is blank or zero</text>
  </threadedComment>
  <threadedComment ref="A36" dT="2024-04-01T21:12:23.88" personId="{94F54C53-D1FD-4F7C-9502-6D262B955105}" id="{E9800BE5-5AE7-4C6D-A6F8-8D2A29158E1A}">
    <text>This formula checks for consistency between this column &amp; Section B.  Budget may only be approved if this cell is blank or zero</text>
  </threadedComment>
  <threadedComment ref="A37" dT="2024-03-12T18:58:27.85" personId="{94F54C53-D1FD-4F7C-9502-6D262B955105}" id="{391D77AE-5C92-4355-B627-B09F6F1AAB76}">
    <text>Budget may only be approved while this cell is zero.  Do not change the formula in this cell.</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printerSettings" Target="../printerSettings/printerSettings35.bin"/><Relationship Id="rId2" Type="http://schemas.openxmlformats.org/officeDocument/2006/relationships/hyperlink" Target="https://www.ecfr.gov/current/title-2/part-200" TargetMode="External"/><Relationship Id="rId1" Type="http://schemas.openxmlformats.org/officeDocument/2006/relationships/hyperlink" Target="https://www.gpo.gov/fdsys/pkg/CFR-2014-title2-vol1/pdf/CFR-2014-title2-vol1-sec200-68.pdf" TargetMode="External"/></Relationships>
</file>

<file path=xl/worksheets/_rels/sheet3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6.bin"/><Relationship Id="rId4" Type="http://schemas.microsoft.com/office/2017/10/relationships/threadedComment" Target="../threadedComments/threadedComment1.xml"/></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2.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8.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91"/>
  <sheetViews>
    <sheetView tabSelected="1" view="pageBreakPreview" zoomScaleNormal="100" zoomScaleSheetLayoutView="100" workbookViewId="0"/>
  </sheetViews>
  <sheetFormatPr defaultColWidth="9.109375" defaultRowHeight="14.4" x14ac:dyDescent="0.3"/>
  <cols>
    <col min="1" max="1" width="1.44140625" style="3" customWidth="1"/>
    <col min="2" max="13" width="9.44140625" style="3" customWidth="1"/>
    <col min="14" max="14" width="14.33203125" style="3" customWidth="1"/>
    <col min="15" max="15" width="2.6640625" style="3" customWidth="1"/>
    <col min="16" max="16" width="2.109375" style="3" customWidth="1"/>
    <col min="17" max="16384" width="9.109375" style="3"/>
  </cols>
  <sheetData>
    <row r="1" spans="2:16" ht="34.5" customHeight="1" x14ac:dyDescent="0.3">
      <c r="B1" s="443" t="s">
        <v>111</v>
      </c>
      <c r="C1" s="443"/>
      <c r="D1" s="443"/>
      <c r="E1" s="443"/>
      <c r="F1" s="443"/>
      <c r="G1" s="443"/>
      <c r="H1" s="443"/>
      <c r="I1" s="443"/>
      <c r="J1" s="443"/>
      <c r="K1" s="443"/>
      <c r="L1" s="443"/>
      <c r="M1" s="443"/>
      <c r="N1" s="443"/>
      <c r="O1" s="443"/>
      <c r="P1" s="443"/>
    </row>
    <row r="2" spans="2:16" ht="12.75" customHeight="1" x14ac:dyDescent="0.3">
      <c r="B2" s="37"/>
      <c r="C2" s="19"/>
      <c r="D2" s="19"/>
      <c r="E2" s="19"/>
      <c r="F2" s="19"/>
      <c r="G2" s="19"/>
      <c r="H2" s="19"/>
      <c r="I2" s="19"/>
      <c r="J2" s="19"/>
      <c r="K2" s="19"/>
      <c r="L2" s="19"/>
      <c r="M2" s="19"/>
      <c r="N2" s="19"/>
      <c r="O2" s="19"/>
      <c r="P2" s="19"/>
    </row>
    <row r="3" spans="2:16" ht="49.5" customHeight="1" x14ac:dyDescent="0.3">
      <c r="B3" s="442" t="s">
        <v>216</v>
      </c>
      <c r="C3" s="442"/>
      <c r="D3" s="442"/>
      <c r="E3" s="442"/>
      <c r="F3" s="442"/>
      <c r="G3" s="442"/>
      <c r="H3" s="442"/>
      <c r="I3" s="442"/>
      <c r="J3" s="442"/>
      <c r="K3" s="442"/>
      <c r="L3" s="442"/>
      <c r="M3" s="442"/>
      <c r="N3" s="442"/>
      <c r="O3" s="442"/>
      <c r="P3" s="442"/>
    </row>
    <row r="4" spans="2:16" ht="9" customHeight="1" x14ac:dyDescent="0.3">
      <c r="B4" s="38"/>
      <c r="C4" s="19"/>
      <c r="D4" s="19"/>
      <c r="E4" s="19"/>
      <c r="F4" s="19"/>
      <c r="G4" s="19"/>
      <c r="H4" s="19"/>
      <c r="I4" s="19"/>
      <c r="J4" s="19"/>
      <c r="K4" s="19"/>
      <c r="L4" s="19"/>
      <c r="M4" s="19"/>
      <c r="N4" s="19"/>
      <c r="O4" s="19"/>
      <c r="P4" s="19"/>
    </row>
    <row r="5" spans="2:16" ht="24.75" customHeight="1" x14ac:dyDescent="0.3">
      <c r="B5" s="451" t="s">
        <v>217</v>
      </c>
      <c r="C5" s="451"/>
      <c r="D5" s="451"/>
      <c r="E5" s="451"/>
      <c r="F5" s="451"/>
      <c r="G5" s="451"/>
      <c r="H5" s="451"/>
      <c r="I5" s="451"/>
      <c r="J5" s="451"/>
      <c r="K5" s="451"/>
      <c r="L5" s="451"/>
      <c r="M5" s="451"/>
      <c r="N5" s="451"/>
      <c r="O5" s="451"/>
      <c r="P5" s="451"/>
    </row>
    <row r="6" spans="2:16" ht="22.5" customHeight="1" x14ac:dyDescent="0.3">
      <c r="B6" s="444" t="s">
        <v>166</v>
      </c>
      <c r="C6" s="444"/>
      <c r="D6" s="444"/>
      <c r="E6" s="444"/>
      <c r="F6" s="444"/>
      <c r="G6" s="444"/>
      <c r="H6" s="444"/>
      <c r="I6" s="444"/>
      <c r="J6" s="444"/>
      <c r="K6" s="444"/>
      <c r="L6" s="444"/>
      <c r="M6" s="444"/>
      <c r="N6" s="444"/>
      <c r="O6" s="444"/>
      <c r="P6" s="444"/>
    </row>
    <row r="7" spans="2:16" x14ac:dyDescent="0.3">
      <c r="B7" s="445" t="s">
        <v>112</v>
      </c>
      <c r="C7" s="445"/>
      <c r="D7" s="445"/>
      <c r="E7" s="445"/>
      <c r="F7" s="445"/>
      <c r="G7" s="445"/>
      <c r="H7" s="445"/>
      <c r="I7" s="445"/>
      <c r="J7" s="445"/>
      <c r="K7" s="445"/>
      <c r="L7" s="445"/>
      <c r="M7" s="445"/>
      <c r="N7" s="445"/>
      <c r="O7" s="445"/>
      <c r="P7" s="445"/>
    </row>
    <row r="8" spans="2:16" ht="24.75" customHeight="1" x14ac:dyDescent="0.3">
      <c r="B8" s="442" t="s">
        <v>214</v>
      </c>
      <c r="C8" s="442"/>
      <c r="D8" s="442"/>
      <c r="E8" s="442"/>
      <c r="F8" s="442"/>
      <c r="G8" s="442"/>
      <c r="H8" s="442"/>
      <c r="I8" s="442"/>
      <c r="J8" s="442"/>
      <c r="K8" s="442"/>
      <c r="L8" s="442"/>
      <c r="M8" s="442"/>
      <c r="N8" s="442"/>
      <c r="O8" s="442"/>
      <c r="P8" s="442"/>
    </row>
    <row r="9" spans="2:16" x14ac:dyDescent="0.3">
      <c r="B9" s="448" t="s">
        <v>113</v>
      </c>
      <c r="C9" s="448"/>
      <c r="D9" s="448"/>
      <c r="E9" s="448"/>
      <c r="F9" s="448"/>
      <c r="G9" s="448"/>
      <c r="H9" s="448"/>
      <c r="I9" s="448"/>
      <c r="J9" s="448"/>
      <c r="K9" s="448"/>
      <c r="L9" s="448"/>
      <c r="M9" s="448"/>
      <c r="N9" s="448"/>
      <c r="O9" s="448"/>
      <c r="P9" s="448"/>
    </row>
    <row r="10" spans="2:16" ht="21.75" customHeight="1" x14ac:dyDescent="0.3">
      <c r="B10" s="442" t="s">
        <v>114</v>
      </c>
      <c r="C10" s="442"/>
      <c r="D10" s="442"/>
      <c r="E10" s="442"/>
      <c r="F10" s="442"/>
      <c r="G10" s="442"/>
      <c r="H10" s="442"/>
      <c r="I10" s="442"/>
      <c r="J10" s="442"/>
      <c r="K10" s="442"/>
      <c r="L10" s="442"/>
      <c r="M10" s="442"/>
      <c r="N10" s="442"/>
      <c r="O10" s="442"/>
      <c r="P10" s="442"/>
    </row>
    <row r="11" spans="2:16" x14ac:dyDescent="0.3">
      <c r="B11" s="448" t="s">
        <v>115</v>
      </c>
      <c r="C11" s="448"/>
      <c r="D11" s="448"/>
      <c r="E11" s="448"/>
      <c r="F11" s="448"/>
      <c r="G11" s="448"/>
      <c r="H11" s="448"/>
      <c r="I11" s="448"/>
      <c r="J11" s="448"/>
      <c r="K11" s="448"/>
      <c r="L11" s="448"/>
      <c r="M11" s="448"/>
      <c r="N11" s="448"/>
      <c r="O11" s="448"/>
      <c r="P11" s="448"/>
    </row>
    <row r="12" spans="2:16" x14ac:dyDescent="0.3">
      <c r="B12" s="39" t="s">
        <v>116</v>
      </c>
      <c r="C12" s="19"/>
      <c r="D12" s="19"/>
      <c r="E12" s="19"/>
      <c r="F12" s="19"/>
      <c r="G12" s="19"/>
      <c r="H12" s="19"/>
      <c r="I12" s="19"/>
      <c r="J12" s="19"/>
      <c r="K12" s="19"/>
      <c r="L12" s="19"/>
      <c r="M12" s="19"/>
      <c r="N12" s="19"/>
      <c r="O12" s="19"/>
      <c r="P12" s="19"/>
    </row>
    <row r="13" spans="2:16" ht="10.5" customHeight="1" x14ac:dyDescent="0.3">
      <c r="B13" s="39"/>
      <c r="C13" s="19"/>
      <c r="D13" s="19"/>
      <c r="E13" s="19"/>
      <c r="F13" s="19"/>
      <c r="G13" s="19"/>
      <c r="H13" s="19"/>
      <c r="I13" s="19"/>
      <c r="J13" s="19"/>
      <c r="K13" s="19"/>
      <c r="L13" s="19"/>
      <c r="M13" s="19"/>
      <c r="N13" s="19"/>
      <c r="O13" s="19"/>
      <c r="P13" s="19"/>
    </row>
    <row r="14" spans="2:16" x14ac:dyDescent="0.3">
      <c r="B14" s="39" t="s">
        <v>218</v>
      </c>
      <c r="C14" s="19"/>
      <c r="D14" s="19"/>
      <c r="E14" s="19"/>
      <c r="F14" s="19"/>
      <c r="G14" s="19"/>
      <c r="H14" s="19"/>
      <c r="I14" s="19"/>
      <c r="J14" s="19"/>
      <c r="K14" s="19"/>
      <c r="L14" s="19"/>
      <c r="M14" s="19"/>
      <c r="N14" s="19"/>
      <c r="O14" s="19"/>
      <c r="P14" s="19"/>
    </row>
    <row r="15" spans="2:16" ht="10.5" customHeight="1" x14ac:dyDescent="0.3">
      <c r="B15" s="48"/>
      <c r="C15" s="19"/>
      <c r="D15" s="19"/>
      <c r="E15" s="19"/>
      <c r="F15" s="19"/>
      <c r="G15" s="19"/>
      <c r="H15" s="19"/>
      <c r="I15" s="19"/>
      <c r="J15" s="19"/>
      <c r="K15" s="19"/>
      <c r="L15" s="19"/>
      <c r="M15" s="19"/>
      <c r="N15" s="19"/>
      <c r="O15" s="19"/>
      <c r="P15" s="19"/>
    </row>
    <row r="16" spans="2:16" x14ac:dyDescent="0.3">
      <c r="B16" s="50" t="s">
        <v>215</v>
      </c>
      <c r="C16" s="51"/>
      <c r="D16" s="51"/>
      <c r="E16" s="51"/>
      <c r="F16" s="51"/>
      <c r="G16" s="51"/>
      <c r="H16" s="51"/>
      <c r="I16" s="51"/>
      <c r="J16" s="51"/>
      <c r="K16" s="19"/>
      <c r="L16" s="19"/>
      <c r="M16" s="19"/>
      <c r="N16" s="19"/>
      <c r="O16" s="19"/>
      <c r="P16" s="19"/>
    </row>
    <row r="17" spans="2:16" ht="12.75" customHeight="1" x14ac:dyDescent="0.3">
      <c r="B17" s="39"/>
      <c r="C17" s="19"/>
      <c r="D17" s="19"/>
      <c r="E17" s="19"/>
      <c r="F17" s="19"/>
      <c r="G17" s="19"/>
      <c r="H17" s="19"/>
      <c r="I17" s="19"/>
      <c r="J17" s="19"/>
      <c r="K17" s="19"/>
      <c r="L17" s="19"/>
      <c r="M17" s="19"/>
      <c r="N17" s="19"/>
      <c r="O17" s="19"/>
      <c r="P17" s="19"/>
    </row>
    <row r="18" spans="2:16" ht="27" customHeight="1" x14ac:dyDescent="0.3">
      <c r="B18" s="451" t="s">
        <v>140</v>
      </c>
      <c r="C18" s="451"/>
      <c r="D18" s="451"/>
      <c r="E18" s="451"/>
      <c r="F18" s="451"/>
      <c r="G18" s="451"/>
      <c r="H18" s="451"/>
      <c r="I18" s="451"/>
      <c r="J18" s="451"/>
      <c r="K18" s="451"/>
      <c r="L18" s="451"/>
      <c r="M18" s="451"/>
      <c r="N18" s="451"/>
      <c r="O18" s="451"/>
      <c r="P18" s="451"/>
    </row>
    <row r="19" spans="2:16" ht="11.25" customHeight="1" x14ac:dyDescent="0.3">
      <c r="B19" s="39"/>
      <c r="C19" s="19"/>
      <c r="D19" s="19"/>
      <c r="E19" s="19"/>
      <c r="F19" s="19"/>
      <c r="G19" s="19"/>
      <c r="H19" s="19"/>
      <c r="I19" s="19"/>
      <c r="J19" s="19"/>
      <c r="K19" s="19"/>
      <c r="L19" s="19"/>
      <c r="M19" s="19"/>
      <c r="N19" s="19"/>
      <c r="O19" s="19"/>
      <c r="P19" s="19"/>
    </row>
    <row r="20" spans="2:16" ht="41.25" customHeight="1" x14ac:dyDescent="0.3">
      <c r="B20" s="449" t="s">
        <v>141</v>
      </c>
      <c r="C20" s="449"/>
      <c r="D20" s="449"/>
      <c r="E20" s="449"/>
      <c r="F20" s="449"/>
      <c r="G20" s="449"/>
      <c r="H20" s="449"/>
      <c r="I20" s="449"/>
      <c r="J20" s="449"/>
      <c r="K20" s="449"/>
      <c r="L20" s="449"/>
      <c r="M20" s="449"/>
      <c r="N20" s="449"/>
      <c r="O20" s="449"/>
      <c r="P20" s="449"/>
    </row>
    <row r="21" spans="2:16" x14ac:dyDescent="0.3">
      <c r="B21" s="39" t="s">
        <v>117</v>
      </c>
      <c r="C21" s="19"/>
      <c r="D21" s="19"/>
      <c r="E21" s="19"/>
      <c r="F21" s="19"/>
      <c r="G21" s="19"/>
      <c r="H21" s="19"/>
      <c r="I21" s="19"/>
      <c r="J21" s="19"/>
      <c r="K21" s="19"/>
      <c r="L21" s="19"/>
      <c r="M21" s="19"/>
      <c r="N21" s="19"/>
      <c r="O21" s="19"/>
      <c r="P21" s="19"/>
    </row>
    <row r="22" spans="2:16" ht="22.5" customHeight="1" x14ac:dyDescent="0.3">
      <c r="B22" s="451" t="s">
        <v>154</v>
      </c>
      <c r="C22" s="451"/>
      <c r="D22" s="451"/>
      <c r="E22" s="451"/>
      <c r="F22" s="451"/>
      <c r="G22" s="451"/>
      <c r="H22" s="451"/>
      <c r="I22" s="451"/>
      <c r="J22" s="451"/>
      <c r="K22" s="451"/>
      <c r="L22" s="451"/>
      <c r="M22" s="451"/>
      <c r="N22" s="451"/>
      <c r="O22" s="451"/>
      <c r="P22" s="25"/>
    </row>
    <row r="23" spans="2:16" ht="13.5" customHeight="1" x14ac:dyDescent="0.3">
      <c r="B23" s="35"/>
      <c r="C23" s="31"/>
      <c r="D23" s="31"/>
      <c r="E23" s="31"/>
      <c r="F23" s="31"/>
      <c r="G23" s="31"/>
      <c r="H23" s="31"/>
      <c r="I23" s="31"/>
      <c r="J23" s="31"/>
      <c r="K23" s="31"/>
      <c r="L23" s="31"/>
      <c r="M23" s="31"/>
      <c r="N23" s="31"/>
      <c r="O23" s="31"/>
      <c r="P23" s="31"/>
    </row>
    <row r="24" spans="2:16" x14ac:dyDescent="0.3">
      <c r="B24" s="36" t="s">
        <v>155</v>
      </c>
      <c r="C24" s="31"/>
      <c r="D24" s="31"/>
      <c r="E24" s="31"/>
      <c r="F24" s="31"/>
      <c r="G24" s="31"/>
      <c r="H24" s="31"/>
      <c r="I24" s="31"/>
      <c r="J24" s="31"/>
      <c r="K24" s="31"/>
      <c r="L24" s="31"/>
      <c r="M24" s="31"/>
      <c r="N24" s="31"/>
      <c r="O24" s="31"/>
      <c r="P24" s="31"/>
    </row>
    <row r="25" spans="2:16" ht="6" customHeight="1" x14ac:dyDescent="0.3">
      <c r="B25" s="35"/>
      <c r="C25" s="31"/>
      <c r="D25" s="31"/>
      <c r="E25" s="31"/>
      <c r="F25" s="31"/>
      <c r="G25" s="31"/>
      <c r="H25" s="31"/>
      <c r="I25" s="31"/>
      <c r="J25" s="31"/>
      <c r="K25" s="31"/>
      <c r="L25" s="31"/>
      <c r="M25" s="31"/>
      <c r="N25" s="31"/>
      <c r="O25" s="31"/>
      <c r="P25" s="31"/>
    </row>
    <row r="26" spans="2:16" x14ac:dyDescent="0.3">
      <c r="B26" s="36" t="s">
        <v>366</v>
      </c>
      <c r="C26" s="31"/>
      <c r="D26" s="31"/>
      <c r="E26" s="31"/>
      <c r="F26" s="31"/>
      <c r="G26" s="31"/>
      <c r="H26" s="31"/>
      <c r="I26" s="31"/>
      <c r="J26" s="31"/>
      <c r="K26" s="31"/>
      <c r="L26" s="31"/>
      <c r="M26" s="31"/>
      <c r="N26" s="31"/>
      <c r="O26" s="31"/>
      <c r="P26" s="31"/>
    </row>
    <row r="27" spans="2:16" ht="9.75" customHeight="1" x14ac:dyDescent="0.3">
      <c r="B27" s="35"/>
      <c r="C27" s="31"/>
      <c r="D27" s="31"/>
      <c r="E27" s="31"/>
      <c r="F27" s="31"/>
      <c r="G27" s="31"/>
      <c r="H27" s="31"/>
      <c r="I27" s="31"/>
      <c r="J27" s="31"/>
      <c r="K27" s="31"/>
      <c r="L27" s="31"/>
      <c r="M27" s="31"/>
      <c r="N27" s="31"/>
      <c r="O27" s="31"/>
      <c r="P27" s="31"/>
    </row>
    <row r="28" spans="2:16" x14ac:dyDescent="0.3">
      <c r="B28" s="36" t="s">
        <v>183</v>
      </c>
      <c r="C28" s="31"/>
      <c r="D28" s="31"/>
      <c r="E28" s="31"/>
      <c r="F28" s="31"/>
      <c r="G28" s="31"/>
      <c r="H28" s="31"/>
      <c r="I28" s="31"/>
      <c r="J28" s="31"/>
      <c r="K28" s="31"/>
      <c r="L28" s="31"/>
      <c r="M28" s="31"/>
      <c r="N28" s="31"/>
      <c r="O28" s="31"/>
      <c r="P28" s="31"/>
    </row>
    <row r="29" spans="2:16" x14ac:dyDescent="0.3">
      <c r="B29" s="30"/>
      <c r="C29" s="19"/>
      <c r="D29" s="19"/>
      <c r="E29" s="19"/>
      <c r="F29" s="19"/>
      <c r="G29" s="19"/>
      <c r="H29" s="19"/>
      <c r="I29" s="19"/>
      <c r="J29" s="19"/>
      <c r="K29" s="19"/>
      <c r="L29" s="19"/>
      <c r="M29" s="19"/>
      <c r="N29" s="19"/>
      <c r="O29" s="19"/>
      <c r="P29" s="19"/>
    </row>
    <row r="30" spans="2:16" ht="50.25" customHeight="1" x14ac:dyDescent="0.3">
      <c r="B30" s="449" t="s">
        <v>142</v>
      </c>
      <c r="C30" s="449"/>
      <c r="D30" s="449"/>
      <c r="E30" s="449"/>
      <c r="F30" s="449"/>
      <c r="G30" s="449"/>
      <c r="H30" s="449"/>
      <c r="I30" s="449"/>
      <c r="J30" s="449"/>
      <c r="K30" s="449"/>
      <c r="L30" s="449"/>
      <c r="M30" s="449"/>
      <c r="N30" s="449"/>
      <c r="O30" s="449"/>
      <c r="P30" s="449"/>
    </row>
    <row r="31" spans="2:16" x14ac:dyDescent="0.3">
      <c r="B31" s="448" t="s">
        <v>152</v>
      </c>
      <c r="C31" s="448"/>
      <c r="D31" s="448"/>
      <c r="E31" s="448"/>
      <c r="F31" s="448"/>
      <c r="G31" s="448"/>
      <c r="H31" s="448"/>
      <c r="I31" s="448"/>
      <c r="J31" s="448"/>
      <c r="K31" s="448"/>
      <c r="L31" s="448"/>
      <c r="M31" s="448"/>
      <c r="N31" s="448"/>
      <c r="O31" s="448"/>
      <c r="P31" s="448"/>
    </row>
    <row r="32" spans="2:16" ht="53.25" customHeight="1" x14ac:dyDescent="0.3">
      <c r="B32" s="449" t="s">
        <v>143</v>
      </c>
      <c r="C32" s="449"/>
      <c r="D32" s="449"/>
      <c r="E32" s="449"/>
      <c r="F32" s="449"/>
      <c r="G32" s="449"/>
      <c r="H32" s="449"/>
      <c r="I32" s="449"/>
      <c r="J32" s="449"/>
      <c r="K32" s="449"/>
      <c r="L32" s="449"/>
      <c r="M32" s="449"/>
      <c r="N32" s="449"/>
      <c r="O32" s="449"/>
      <c r="P32" s="449"/>
    </row>
    <row r="33" spans="2:16" x14ac:dyDescent="0.3">
      <c r="B33" s="40"/>
      <c r="C33" s="19"/>
      <c r="D33" s="19"/>
      <c r="E33" s="19"/>
      <c r="F33" s="19"/>
      <c r="G33" s="19"/>
      <c r="H33" s="19"/>
      <c r="I33" s="19"/>
      <c r="J33" s="19"/>
      <c r="K33" s="19"/>
      <c r="L33" s="19"/>
      <c r="M33" s="19"/>
      <c r="N33" s="19"/>
      <c r="O33" s="19"/>
      <c r="P33" s="19"/>
    </row>
    <row r="34" spans="2:16" ht="53.25" customHeight="1" x14ac:dyDescent="0.3">
      <c r="B34" s="449" t="s">
        <v>367</v>
      </c>
      <c r="C34" s="449"/>
      <c r="D34" s="449"/>
      <c r="E34" s="449"/>
      <c r="F34" s="449"/>
      <c r="G34" s="449"/>
      <c r="H34" s="449"/>
      <c r="I34" s="449"/>
      <c r="J34" s="449"/>
      <c r="K34" s="449"/>
      <c r="L34" s="449"/>
      <c r="M34" s="449"/>
      <c r="N34" s="449"/>
      <c r="O34" s="449"/>
      <c r="P34" s="449"/>
    </row>
    <row r="35" spans="2:16" x14ac:dyDescent="0.3">
      <c r="B35" s="39"/>
      <c r="C35" s="19"/>
      <c r="D35" s="19"/>
      <c r="E35" s="19"/>
      <c r="F35" s="19"/>
      <c r="G35" s="19"/>
      <c r="H35" s="19"/>
      <c r="I35" s="19"/>
      <c r="J35" s="19"/>
      <c r="K35" s="19"/>
      <c r="L35" s="19"/>
      <c r="M35" s="19"/>
      <c r="N35" s="19"/>
      <c r="O35" s="19"/>
      <c r="P35" s="19"/>
    </row>
    <row r="36" spans="2:16" ht="41.25" customHeight="1" x14ac:dyDescent="0.3">
      <c r="B36" s="449" t="s">
        <v>144</v>
      </c>
      <c r="C36" s="449"/>
      <c r="D36" s="449"/>
      <c r="E36" s="449"/>
      <c r="F36" s="449"/>
      <c r="G36" s="449"/>
      <c r="H36" s="449"/>
      <c r="I36" s="449"/>
      <c r="J36" s="449"/>
      <c r="K36" s="449"/>
      <c r="L36" s="449"/>
      <c r="M36" s="449"/>
      <c r="N36" s="449"/>
      <c r="O36" s="449"/>
      <c r="P36" s="449"/>
    </row>
    <row r="37" spans="2:16" ht="6" customHeight="1" x14ac:dyDescent="0.3">
      <c r="B37" s="39"/>
      <c r="C37" s="19"/>
      <c r="D37" s="19"/>
      <c r="E37" s="19"/>
      <c r="F37" s="19"/>
      <c r="G37" s="19"/>
      <c r="H37" s="19"/>
      <c r="I37" s="19"/>
      <c r="J37" s="19"/>
      <c r="K37" s="19"/>
      <c r="L37" s="19"/>
      <c r="M37" s="19"/>
      <c r="N37" s="19"/>
      <c r="O37" s="19"/>
      <c r="P37" s="19"/>
    </row>
    <row r="38" spans="2:16" ht="24.75" customHeight="1" x14ac:dyDescent="0.3">
      <c r="B38" s="450" t="s">
        <v>167</v>
      </c>
      <c r="C38" s="450"/>
      <c r="D38" s="450"/>
      <c r="E38" s="450"/>
      <c r="F38" s="450"/>
      <c r="G38" s="450"/>
      <c r="H38" s="450"/>
      <c r="I38" s="450"/>
      <c r="J38" s="450"/>
      <c r="K38" s="450"/>
      <c r="L38" s="450"/>
      <c r="M38" s="450"/>
      <c r="N38" s="450"/>
      <c r="O38" s="450"/>
      <c r="P38" s="450"/>
    </row>
    <row r="39" spans="2:16" x14ac:dyDescent="0.3">
      <c r="B39" s="445" t="s">
        <v>118</v>
      </c>
      <c r="C39" s="445"/>
      <c r="D39" s="445"/>
      <c r="E39" s="445"/>
      <c r="F39" s="445"/>
      <c r="G39" s="445"/>
      <c r="H39" s="445"/>
      <c r="I39" s="445"/>
      <c r="J39" s="445"/>
      <c r="K39" s="445"/>
      <c r="L39" s="445"/>
      <c r="M39" s="445"/>
      <c r="N39" s="445"/>
      <c r="O39" s="445"/>
      <c r="P39" s="445"/>
    </row>
    <row r="40" spans="2:16" ht="10.5" customHeight="1" x14ac:dyDescent="0.3">
      <c r="B40" s="39"/>
      <c r="C40" s="19"/>
      <c r="D40" s="19"/>
      <c r="E40" s="19"/>
      <c r="F40" s="19"/>
      <c r="G40" s="19"/>
      <c r="H40" s="19"/>
      <c r="I40" s="19"/>
      <c r="J40" s="19"/>
      <c r="K40" s="19"/>
      <c r="L40" s="19"/>
      <c r="M40" s="19"/>
      <c r="N40" s="19"/>
      <c r="O40" s="19"/>
      <c r="P40" s="19"/>
    </row>
    <row r="41" spans="2:16" ht="38.25" customHeight="1" x14ac:dyDescent="0.3">
      <c r="B41" s="447" t="s">
        <v>145</v>
      </c>
      <c r="C41" s="447"/>
      <c r="D41" s="447"/>
      <c r="E41" s="447"/>
      <c r="F41" s="447"/>
      <c r="G41" s="447"/>
      <c r="H41" s="447"/>
      <c r="I41" s="447"/>
      <c r="J41" s="447"/>
      <c r="K41" s="447"/>
      <c r="L41" s="447"/>
      <c r="M41" s="447"/>
      <c r="N41" s="447"/>
      <c r="O41" s="447"/>
      <c r="P41" s="447"/>
    </row>
    <row r="42" spans="2:16" x14ac:dyDescent="0.3">
      <c r="B42" s="39"/>
      <c r="C42" s="19"/>
      <c r="D42" s="19"/>
      <c r="E42" s="19"/>
      <c r="F42" s="19"/>
      <c r="G42" s="19"/>
      <c r="H42" s="19"/>
      <c r="I42" s="19"/>
      <c r="J42" s="19"/>
      <c r="K42" s="19"/>
      <c r="L42" s="19"/>
      <c r="M42" s="19"/>
      <c r="N42" s="19"/>
      <c r="O42" s="19"/>
      <c r="P42" s="19"/>
    </row>
    <row r="43" spans="2:16" ht="15" customHeight="1" x14ac:dyDescent="0.3">
      <c r="B43" s="448" t="s">
        <v>146</v>
      </c>
      <c r="C43" s="448"/>
      <c r="D43" s="448"/>
      <c r="E43" s="448"/>
      <c r="F43" s="448"/>
      <c r="G43" s="448"/>
      <c r="H43" s="448"/>
      <c r="I43" s="448"/>
      <c r="J43" s="448"/>
      <c r="K43" s="448"/>
      <c r="L43" s="448"/>
      <c r="M43" s="448"/>
      <c r="N43" s="448"/>
      <c r="O43" s="448"/>
      <c r="P43" s="448"/>
    </row>
    <row r="44" spans="2:16" ht="26.25" customHeight="1" x14ac:dyDescent="0.3">
      <c r="B44" s="442" t="s">
        <v>119</v>
      </c>
      <c r="C44" s="442"/>
      <c r="D44" s="442"/>
      <c r="E44" s="442"/>
      <c r="F44" s="442"/>
      <c r="G44" s="442"/>
      <c r="H44" s="442"/>
      <c r="I44" s="442"/>
      <c r="J44" s="442"/>
      <c r="K44" s="442"/>
      <c r="L44" s="442"/>
      <c r="M44" s="442"/>
      <c r="N44" s="442"/>
      <c r="O44" s="442"/>
      <c r="P44" s="442"/>
    </row>
    <row r="45" spans="2:16" x14ac:dyDescent="0.3">
      <c r="B45" s="39"/>
      <c r="C45" s="19"/>
      <c r="D45" s="19"/>
      <c r="E45" s="19"/>
      <c r="F45" s="19"/>
      <c r="G45" s="19"/>
      <c r="H45" s="19"/>
      <c r="I45" s="19"/>
      <c r="J45" s="19"/>
      <c r="K45" s="19"/>
      <c r="L45" s="19"/>
      <c r="M45" s="19"/>
      <c r="N45" s="19"/>
      <c r="O45" s="19"/>
      <c r="P45" s="19"/>
    </row>
    <row r="46" spans="2:16" ht="24.75" customHeight="1" x14ac:dyDescent="0.3">
      <c r="B46" s="442" t="s">
        <v>219</v>
      </c>
      <c r="C46" s="442"/>
      <c r="D46" s="442"/>
      <c r="E46" s="442"/>
      <c r="F46" s="442"/>
      <c r="G46" s="442"/>
      <c r="H46" s="442"/>
      <c r="I46" s="442"/>
      <c r="J46" s="442"/>
      <c r="K46" s="442"/>
      <c r="L46" s="442"/>
      <c r="M46" s="442"/>
      <c r="N46" s="442"/>
      <c r="O46" s="442"/>
      <c r="P46" s="442"/>
    </row>
    <row r="47" spans="2:16" x14ac:dyDescent="0.3">
      <c r="B47" s="39" t="s">
        <v>220</v>
      </c>
      <c r="C47" s="19"/>
      <c r="D47" s="19"/>
      <c r="E47" s="19"/>
      <c r="F47" s="19"/>
      <c r="G47" s="19"/>
      <c r="H47" s="19"/>
      <c r="I47" s="19"/>
      <c r="J47" s="19"/>
      <c r="K47" s="19"/>
      <c r="L47" s="19"/>
      <c r="M47" s="19"/>
      <c r="N47" s="19"/>
      <c r="O47" s="19"/>
      <c r="P47" s="19"/>
    </row>
    <row r="48" spans="2:16" x14ac:dyDescent="0.3">
      <c r="B48" s="39"/>
      <c r="C48" s="19"/>
      <c r="D48" s="19"/>
      <c r="E48" s="19"/>
      <c r="F48" s="19"/>
      <c r="G48" s="19"/>
      <c r="H48" s="19"/>
      <c r="I48" s="19"/>
      <c r="J48" s="19"/>
      <c r="K48" s="19"/>
      <c r="L48" s="19"/>
      <c r="M48" s="19"/>
      <c r="N48" s="19"/>
      <c r="O48" s="19"/>
      <c r="P48" s="19"/>
    </row>
    <row r="49" spans="2:16" x14ac:dyDescent="0.3">
      <c r="B49" s="50" t="s">
        <v>174</v>
      </c>
      <c r="C49" s="19"/>
      <c r="D49" s="19"/>
      <c r="E49" s="19"/>
      <c r="F49" s="19"/>
      <c r="G49" s="19"/>
      <c r="H49" s="19"/>
      <c r="I49" s="19"/>
      <c r="J49" s="19"/>
      <c r="K49" s="19"/>
      <c r="L49" s="19"/>
      <c r="M49" s="19"/>
      <c r="N49" s="19"/>
      <c r="O49" s="19"/>
      <c r="P49" s="19"/>
    </row>
    <row r="50" spans="2:16" x14ac:dyDescent="0.3">
      <c r="B50" s="50"/>
      <c r="C50" s="61"/>
      <c r="D50" s="61"/>
      <c r="E50" s="61"/>
      <c r="F50" s="61"/>
      <c r="G50" s="61"/>
      <c r="H50" s="61"/>
      <c r="I50" s="61"/>
      <c r="J50" s="61"/>
      <c r="K50" s="61"/>
      <c r="L50" s="61"/>
      <c r="M50" s="61"/>
      <c r="N50" s="61"/>
      <c r="O50" s="61"/>
      <c r="P50" s="61"/>
    </row>
    <row r="51" spans="2:16" x14ac:dyDescent="0.3">
      <c r="B51" s="50"/>
      <c r="C51" s="19"/>
      <c r="D51" s="19"/>
      <c r="E51" s="19"/>
      <c r="F51" s="19"/>
      <c r="G51" s="19"/>
      <c r="H51" s="19"/>
      <c r="I51" s="19"/>
      <c r="J51" s="19"/>
      <c r="K51" s="19"/>
      <c r="L51" s="19"/>
      <c r="M51" s="19"/>
      <c r="N51" s="19"/>
      <c r="O51" s="19"/>
      <c r="P51" s="19"/>
    </row>
    <row r="52" spans="2:16" ht="35.25" customHeight="1" x14ac:dyDescent="0.3">
      <c r="B52" s="444" t="s">
        <v>168</v>
      </c>
      <c r="C52" s="444"/>
      <c r="D52" s="444"/>
      <c r="E52" s="444"/>
      <c r="F52" s="444"/>
      <c r="G52" s="444"/>
      <c r="H52" s="444"/>
      <c r="I52" s="444"/>
      <c r="J52" s="444"/>
      <c r="K52" s="444"/>
      <c r="L52" s="444"/>
      <c r="M52" s="444"/>
      <c r="N52" s="444"/>
      <c r="O52" s="444"/>
      <c r="P52" s="444"/>
    </row>
    <row r="53" spans="2:16" x14ac:dyDescent="0.3">
      <c r="B53" s="445" t="s">
        <v>137</v>
      </c>
      <c r="C53" s="445"/>
      <c r="D53" s="445"/>
      <c r="E53" s="445"/>
      <c r="F53" s="445"/>
      <c r="G53" s="445"/>
      <c r="H53" s="445"/>
      <c r="I53" s="445"/>
      <c r="J53" s="445"/>
      <c r="K53" s="445"/>
      <c r="L53" s="445"/>
      <c r="M53" s="445"/>
      <c r="N53" s="445"/>
      <c r="O53" s="445"/>
      <c r="P53" s="445"/>
    </row>
    <row r="54" spans="2:16" x14ac:dyDescent="0.3">
      <c r="B54" s="445" t="s">
        <v>153</v>
      </c>
      <c r="C54" s="445"/>
      <c r="D54" s="445"/>
      <c r="E54" s="445"/>
      <c r="F54" s="445"/>
      <c r="G54" s="445"/>
      <c r="H54" s="445"/>
      <c r="I54" s="445"/>
      <c r="J54" s="445"/>
      <c r="K54" s="445"/>
      <c r="L54" s="445"/>
      <c r="M54" s="445"/>
      <c r="N54" s="445"/>
      <c r="O54" s="445"/>
      <c r="P54" s="445"/>
    </row>
    <row r="55" spans="2:16" x14ac:dyDescent="0.3">
      <c r="B55" s="41"/>
      <c r="C55" s="19"/>
      <c r="D55" s="19"/>
      <c r="E55" s="19"/>
      <c r="F55" s="19"/>
      <c r="G55" s="19"/>
      <c r="H55" s="19"/>
      <c r="I55" s="19"/>
      <c r="J55" s="19"/>
      <c r="K55" s="19"/>
      <c r="L55" s="19"/>
      <c r="M55" s="19"/>
      <c r="N55" s="19"/>
      <c r="O55" s="19"/>
      <c r="P55" s="19"/>
    </row>
    <row r="56" spans="2:16" x14ac:dyDescent="0.3">
      <c r="B56" s="39"/>
      <c r="C56" s="19"/>
      <c r="D56" s="19"/>
      <c r="E56" s="19"/>
      <c r="F56" s="19"/>
      <c r="G56" s="19"/>
      <c r="H56" s="19"/>
      <c r="I56" s="19"/>
      <c r="J56" s="19"/>
      <c r="K56" s="19"/>
      <c r="L56" s="19"/>
      <c r="M56" s="19"/>
      <c r="N56" s="19"/>
      <c r="O56" s="19"/>
      <c r="P56" s="19"/>
    </row>
    <row r="57" spans="2:16" ht="39.75" customHeight="1" x14ac:dyDescent="0.3">
      <c r="B57" s="442" t="s">
        <v>184</v>
      </c>
      <c r="C57" s="442"/>
      <c r="D57" s="442"/>
      <c r="E57" s="442"/>
      <c r="F57" s="442"/>
      <c r="G57" s="442"/>
      <c r="H57" s="442"/>
      <c r="I57" s="442"/>
      <c r="J57" s="442"/>
      <c r="K57" s="442"/>
      <c r="L57" s="442"/>
      <c r="M57" s="442"/>
      <c r="N57" s="442"/>
      <c r="O57" s="442"/>
      <c r="P57" s="442"/>
    </row>
    <row r="58" spans="2:16" x14ac:dyDescent="0.3">
      <c r="B58" s="39"/>
      <c r="C58" s="19"/>
      <c r="D58" s="19"/>
      <c r="E58" s="19"/>
      <c r="F58" s="19"/>
      <c r="G58" s="19"/>
      <c r="H58" s="19"/>
      <c r="I58" s="19"/>
      <c r="J58" s="19"/>
      <c r="K58" s="19"/>
      <c r="L58" s="19"/>
      <c r="M58" s="19"/>
      <c r="N58" s="19"/>
      <c r="O58" s="19"/>
      <c r="P58" s="19"/>
    </row>
    <row r="59" spans="2:16" x14ac:dyDescent="0.3">
      <c r="B59" s="38" t="s">
        <v>147</v>
      </c>
      <c r="C59" s="19"/>
      <c r="D59" s="19"/>
      <c r="E59" s="19"/>
      <c r="F59" s="19"/>
      <c r="G59" s="19"/>
      <c r="H59" s="19"/>
      <c r="I59" s="19"/>
      <c r="J59" s="19"/>
      <c r="K59" s="19"/>
      <c r="L59" s="19"/>
      <c r="M59" s="19"/>
      <c r="N59" s="19"/>
      <c r="O59" s="19"/>
      <c r="P59" s="19"/>
    </row>
    <row r="60" spans="2:16" x14ac:dyDescent="0.3">
      <c r="B60" s="38"/>
      <c r="C60" s="19"/>
      <c r="D60" s="19"/>
      <c r="E60" s="19"/>
      <c r="F60" s="19"/>
      <c r="G60" s="19"/>
      <c r="H60" s="19"/>
      <c r="I60" s="19"/>
      <c r="J60" s="19"/>
      <c r="K60" s="19"/>
      <c r="L60" s="19"/>
      <c r="M60" s="19"/>
      <c r="N60" s="19"/>
      <c r="O60" s="19"/>
      <c r="P60" s="19"/>
    </row>
    <row r="61" spans="2:16" ht="24" customHeight="1" x14ac:dyDescent="0.3">
      <c r="B61" s="446" t="s">
        <v>148</v>
      </c>
      <c r="C61" s="446"/>
      <c r="D61" s="446"/>
      <c r="E61" s="446"/>
      <c r="F61" s="446"/>
      <c r="G61" s="446"/>
      <c r="H61" s="446"/>
      <c r="I61" s="446"/>
      <c r="J61" s="446"/>
      <c r="K61" s="446"/>
      <c r="L61" s="446"/>
      <c r="M61" s="446"/>
      <c r="N61" s="446"/>
      <c r="O61" s="446"/>
      <c r="P61" s="446"/>
    </row>
    <row r="62" spans="2:16" ht="10.5" customHeight="1" x14ac:dyDescent="0.3">
      <c r="B62" s="38"/>
      <c r="C62" s="19"/>
      <c r="D62" s="19"/>
      <c r="E62" s="19"/>
      <c r="F62" s="19"/>
      <c r="G62" s="19"/>
      <c r="H62" s="19"/>
      <c r="I62" s="19"/>
      <c r="J62" s="19"/>
      <c r="K62" s="19"/>
      <c r="L62" s="19"/>
      <c r="M62" s="19"/>
      <c r="N62" s="19"/>
      <c r="O62" s="19"/>
      <c r="P62" s="19"/>
    </row>
    <row r="63" spans="2:16" x14ac:dyDescent="0.3">
      <c r="B63" s="42" t="s">
        <v>120</v>
      </c>
      <c r="C63" s="19"/>
      <c r="D63" s="19"/>
      <c r="E63" s="19"/>
      <c r="F63" s="19"/>
      <c r="G63" s="19"/>
      <c r="H63" s="19"/>
      <c r="I63" s="19"/>
      <c r="J63" s="19"/>
      <c r="K63" s="19"/>
      <c r="L63" s="19"/>
      <c r="M63" s="19"/>
      <c r="N63" s="19"/>
      <c r="O63" s="19"/>
      <c r="P63" s="19"/>
    </row>
    <row r="64" spans="2:16" x14ac:dyDescent="0.3">
      <c r="B64" s="42" t="s">
        <v>121</v>
      </c>
      <c r="C64" s="19"/>
      <c r="D64" s="19"/>
      <c r="E64" s="19"/>
      <c r="F64" s="19"/>
      <c r="G64" s="19"/>
      <c r="H64" s="19"/>
      <c r="I64" s="19"/>
      <c r="J64" s="19"/>
      <c r="K64" s="19"/>
      <c r="L64" s="19"/>
      <c r="M64" s="19"/>
      <c r="N64" s="19"/>
      <c r="O64" s="19"/>
      <c r="P64" s="19"/>
    </row>
    <row r="65" spans="2:16" x14ac:dyDescent="0.3">
      <c r="B65" s="42" t="s">
        <v>138</v>
      </c>
      <c r="C65" s="19"/>
      <c r="D65" s="19"/>
      <c r="E65" s="19"/>
      <c r="F65" s="19"/>
      <c r="G65" s="19"/>
      <c r="H65" s="19"/>
      <c r="I65" s="19"/>
      <c r="J65" s="19"/>
      <c r="K65" s="19"/>
      <c r="L65" s="19"/>
      <c r="M65" s="19"/>
      <c r="N65" s="19"/>
      <c r="O65" s="19"/>
      <c r="P65" s="19"/>
    </row>
    <row r="66" spans="2:16" x14ac:dyDescent="0.3">
      <c r="B66" s="38"/>
      <c r="C66" s="19"/>
      <c r="D66" s="19"/>
      <c r="E66" s="19"/>
      <c r="F66" s="19"/>
      <c r="G66" s="19"/>
      <c r="H66" s="19"/>
      <c r="I66" s="19"/>
      <c r="J66" s="19"/>
      <c r="K66" s="19"/>
      <c r="L66" s="19"/>
      <c r="M66" s="19"/>
      <c r="N66" s="19"/>
      <c r="O66" s="19"/>
      <c r="P66" s="19"/>
    </row>
    <row r="67" spans="2:16" x14ac:dyDescent="0.3">
      <c r="B67" s="38" t="s">
        <v>122</v>
      </c>
      <c r="C67" s="19"/>
      <c r="D67" s="19"/>
      <c r="E67" s="19"/>
      <c r="F67" s="19"/>
      <c r="G67" s="19"/>
      <c r="H67" s="19"/>
      <c r="I67" s="19"/>
      <c r="J67" s="19"/>
      <c r="K67" s="19"/>
      <c r="L67" s="19"/>
      <c r="M67" s="19"/>
      <c r="N67" s="19"/>
      <c r="O67" s="19"/>
      <c r="P67" s="19"/>
    </row>
    <row r="68" spans="2:16" x14ac:dyDescent="0.3">
      <c r="B68" s="43"/>
      <c r="C68" s="19"/>
      <c r="D68" s="19"/>
      <c r="E68" s="19"/>
      <c r="F68" s="19"/>
      <c r="G68" s="19"/>
      <c r="H68" s="19"/>
      <c r="I68" s="19"/>
      <c r="J68" s="19"/>
      <c r="K68" s="19"/>
      <c r="L68" s="19"/>
      <c r="M68" s="19"/>
      <c r="N68" s="19"/>
      <c r="O68" s="19"/>
      <c r="P68" s="19"/>
    </row>
    <row r="69" spans="2:16" x14ac:dyDescent="0.3">
      <c r="B69" s="39" t="s">
        <v>149</v>
      </c>
      <c r="C69" s="19"/>
      <c r="D69" s="19"/>
      <c r="E69" s="19"/>
      <c r="F69" s="19"/>
      <c r="G69" s="19"/>
      <c r="H69" s="19"/>
      <c r="I69" s="19"/>
      <c r="J69" s="19"/>
      <c r="K69" s="19"/>
      <c r="L69" s="19"/>
      <c r="M69" s="19"/>
      <c r="N69" s="19"/>
      <c r="O69" s="19"/>
      <c r="P69" s="19"/>
    </row>
    <row r="70" spans="2:16" x14ac:dyDescent="0.3">
      <c r="B70" s="39"/>
      <c r="C70" s="19"/>
      <c r="D70" s="19"/>
      <c r="E70" s="19"/>
      <c r="F70" s="19"/>
      <c r="G70" s="19"/>
      <c r="H70" s="19"/>
      <c r="I70" s="19"/>
      <c r="J70" s="19"/>
      <c r="K70" s="19"/>
      <c r="L70" s="19"/>
      <c r="M70" s="19"/>
      <c r="N70" s="19"/>
      <c r="O70" s="19"/>
      <c r="P70" s="19"/>
    </row>
    <row r="71" spans="2:16" ht="53.25" customHeight="1" x14ac:dyDescent="0.3">
      <c r="B71" s="442" t="s">
        <v>150</v>
      </c>
      <c r="C71" s="442"/>
      <c r="D71" s="442"/>
      <c r="E71" s="442"/>
      <c r="F71" s="442"/>
      <c r="G71" s="442"/>
      <c r="H71" s="442"/>
      <c r="I71" s="442"/>
      <c r="J71" s="442"/>
      <c r="K71" s="442"/>
      <c r="L71" s="442"/>
      <c r="M71" s="442"/>
      <c r="N71" s="442"/>
      <c r="O71" s="442"/>
      <c r="P71" s="442"/>
    </row>
    <row r="72" spans="2:16" x14ac:dyDescent="0.3">
      <c r="B72" s="39"/>
      <c r="C72" s="19"/>
      <c r="D72" s="19"/>
      <c r="E72" s="19"/>
      <c r="F72" s="19"/>
      <c r="G72" s="19"/>
      <c r="H72" s="19"/>
      <c r="I72" s="19"/>
      <c r="J72" s="19"/>
      <c r="K72" s="19"/>
      <c r="L72" s="19"/>
      <c r="M72" s="19"/>
      <c r="N72" s="19"/>
      <c r="O72" s="19"/>
      <c r="P72" s="19"/>
    </row>
    <row r="73" spans="2:16" x14ac:dyDescent="0.3">
      <c r="B73" s="39" t="s">
        <v>151</v>
      </c>
      <c r="C73" s="19"/>
      <c r="D73" s="19"/>
      <c r="E73" s="19"/>
      <c r="F73" s="19"/>
      <c r="G73" s="19"/>
      <c r="H73" s="19"/>
      <c r="I73" s="19"/>
      <c r="J73" s="19"/>
      <c r="K73" s="19"/>
      <c r="L73" s="19"/>
      <c r="M73" s="19"/>
      <c r="N73" s="19"/>
      <c r="O73" s="19"/>
      <c r="P73" s="19"/>
    </row>
    <row r="74" spans="2:16" ht="15.75" customHeight="1" x14ac:dyDescent="0.3">
      <c r="B74" s="39"/>
      <c r="C74" s="19"/>
      <c r="D74" s="19"/>
      <c r="E74" s="19"/>
      <c r="F74" s="19"/>
      <c r="G74" s="19"/>
      <c r="H74" s="19"/>
      <c r="I74" s="19"/>
      <c r="J74" s="19"/>
      <c r="K74" s="19"/>
      <c r="L74" s="19"/>
      <c r="M74" s="19"/>
      <c r="N74" s="19"/>
      <c r="O74" s="19"/>
      <c r="P74" s="19"/>
    </row>
    <row r="75" spans="2:16" ht="23.25" customHeight="1" x14ac:dyDescent="0.3">
      <c r="B75" s="39" t="s">
        <v>124</v>
      </c>
      <c r="C75" s="19"/>
      <c r="D75" s="19"/>
      <c r="E75" s="19"/>
      <c r="F75" s="19"/>
      <c r="G75" s="19"/>
      <c r="H75" s="19"/>
      <c r="I75" s="19"/>
      <c r="J75" s="19"/>
      <c r="K75" s="19"/>
      <c r="L75" s="19"/>
      <c r="M75" s="19"/>
      <c r="N75" s="19"/>
      <c r="O75" s="19"/>
      <c r="P75" s="19"/>
    </row>
    <row r="76" spans="2:16" ht="41.25" customHeight="1" x14ac:dyDescent="0.3">
      <c r="B76" s="442" t="s">
        <v>123</v>
      </c>
      <c r="C76" s="442"/>
      <c r="D76" s="442"/>
      <c r="E76" s="442"/>
      <c r="F76" s="442"/>
      <c r="G76" s="442"/>
      <c r="H76" s="442"/>
      <c r="I76" s="442"/>
      <c r="J76" s="442"/>
      <c r="K76" s="442"/>
      <c r="L76" s="442"/>
      <c r="M76" s="442"/>
      <c r="N76" s="442"/>
      <c r="O76" s="442"/>
      <c r="P76" s="442"/>
    </row>
    <row r="77" spans="2:16" x14ac:dyDescent="0.3">
      <c r="B77" s="39" t="s">
        <v>125</v>
      </c>
      <c r="C77" s="19"/>
      <c r="D77" s="19"/>
      <c r="E77" s="19"/>
      <c r="F77" s="19"/>
      <c r="G77" s="19"/>
      <c r="H77" s="19"/>
      <c r="I77" s="19"/>
      <c r="J77" s="19"/>
      <c r="K77" s="19"/>
      <c r="L77" s="19"/>
      <c r="M77" s="19"/>
      <c r="N77" s="19"/>
      <c r="O77" s="19"/>
      <c r="P77" s="19"/>
    </row>
    <row r="78" spans="2:16" x14ac:dyDescent="0.3">
      <c r="B78" s="39" t="s">
        <v>126</v>
      </c>
      <c r="C78" s="19"/>
      <c r="D78" s="19"/>
      <c r="E78" s="19"/>
      <c r="F78" s="19"/>
      <c r="G78" s="19"/>
      <c r="H78" s="19"/>
      <c r="I78" s="19"/>
      <c r="J78" s="19"/>
      <c r="K78" s="19"/>
      <c r="L78" s="19"/>
      <c r="M78" s="19"/>
      <c r="N78" s="19"/>
      <c r="O78" s="19"/>
      <c r="P78" s="19"/>
    </row>
    <row r="79" spans="2:16" x14ac:dyDescent="0.3">
      <c r="B79" s="39" t="s">
        <v>127</v>
      </c>
      <c r="C79" s="19"/>
      <c r="D79" s="19"/>
      <c r="E79" s="19"/>
      <c r="F79" s="19"/>
      <c r="G79" s="19"/>
      <c r="H79" s="19"/>
      <c r="I79" s="19"/>
      <c r="J79" s="19"/>
      <c r="K79" s="19"/>
      <c r="L79" s="19"/>
      <c r="M79" s="19"/>
      <c r="N79" s="19"/>
      <c r="O79" s="19"/>
      <c r="P79" s="19"/>
    </row>
    <row r="80" spans="2:16" x14ac:dyDescent="0.3">
      <c r="B80" s="39" t="s">
        <v>128</v>
      </c>
      <c r="C80" s="19"/>
      <c r="D80" s="19"/>
      <c r="E80" s="19"/>
      <c r="F80" s="19"/>
      <c r="G80" s="19"/>
      <c r="H80" s="19"/>
      <c r="I80" s="19"/>
      <c r="J80" s="19"/>
      <c r="K80" s="19"/>
      <c r="L80" s="19"/>
      <c r="M80" s="19"/>
      <c r="N80" s="19"/>
      <c r="O80" s="19"/>
      <c r="P80" s="19"/>
    </row>
    <row r="81" spans="2:16" x14ac:dyDescent="0.3">
      <c r="B81" s="39" t="s">
        <v>129</v>
      </c>
      <c r="C81" s="19"/>
      <c r="D81" s="19"/>
      <c r="E81" s="19"/>
      <c r="F81" s="19"/>
      <c r="G81" s="19"/>
      <c r="H81" s="19"/>
      <c r="I81" s="19"/>
      <c r="J81" s="19"/>
      <c r="K81" s="19"/>
      <c r="L81" s="19"/>
      <c r="M81" s="19"/>
      <c r="N81" s="19"/>
      <c r="O81" s="19"/>
      <c r="P81" s="19"/>
    </row>
    <row r="82" spans="2:16" x14ac:dyDescent="0.3">
      <c r="B82" s="39" t="s">
        <v>130</v>
      </c>
      <c r="C82" s="19"/>
      <c r="D82" s="19"/>
      <c r="E82" s="19"/>
      <c r="F82" s="19"/>
      <c r="G82" s="19"/>
      <c r="H82" s="19"/>
      <c r="I82" s="19"/>
      <c r="J82" s="19"/>
      <c r="K82" s="19"/>
      <c r="L82" s="19"/>
      <c r="M82" s="19"/>
      <c r="N82" s="19"/>
      <c r="O82" s="19"/>
      <c r="P82" s="19"/>
    </row>
    <row r="83" spans="2:16" x14ac:dyDescent="0.3">
      <c r="B83" s="39" t="s">
        <v>131</v>
      </c>
      <c r="C83" s="19"/>
      <c r="D83" s="19"/>
      <c r="E83" s="19"/>
      <c r="F83" s="19"/>
      <c r="G83" s="19"/>
      <c r="H83" s="19"/>
      <c r="I83" s="19"/>
      <c r="J83" s="19"/>
      <c r="K83" s="19"/>
      <c r="L83" s="19"/>
      <c r="M83" s="19"/>
      <c r="N83" s="19"/>
      <c r="O83" s="19"/>
      <c r="P83" s="19"/>
    </row>
    <row r="84" spans="2:16" x14ac:dyDescent="0.3">
      <c r="B84" s="39" t="s">
        <v>132</v>
      </c>
      <c r="C84" s="19"/>
      <c r="D84" s="19"/>
      <c r="E84" s="19"/>
      <c r="F84" s="19"/>
      <c r="G84" s="19"/>
      <c r="H84" s="19"/>
      <c r="I84" s="19"/>
      <c r="J84" s="19"/>
      <c r="K84" s="19"/>
      <c r="L84" s="19"/>
      <c r="M84" s="19"/>
      <c r="N84" s="19"/>
      <c r="O84" s="19"/>
      <c r="P84" s="19"/>
    </row>
    <row r="85" spans="2:16" x14ac:dyDescent="0.3">
      <c r="B85" s="39" t="s">
        <v>133</v>
      </c>
      <c r="C85" s="19"/>
      <c r="D85" s="19"/>
      <c r="E85" s="19"/>
      <c r="F85" s="19"/>
      <c r="G85" s="19"/>
      <c r="H85" s="19"/>
      <c r="I85" s="19"/>
      <c r="J85" s="19"/>
      <c r="K85" s="19"/>
      <c r="L85" s="19"/>
      <c r="M85" s="19"/>
      <c r="N85" s="19"/>
      <c r="O85" s="19"/>
      <c r="P85" s="19"/>
    </row>
    <row r="86" spans="2:16" x14ac:dyDescent="0.3">
      <c r="B86" s="39" t="s">
        <v>134</v>
      </c>
      <c r="C86" s="19"/>
      <c r="D86" s="19"/>
      <c r="E86" s="19"/>
      <c r="F86" s="19"/>
      <c r="G86" s="19"/>
      <c r="H86" s="19"/>
      <c r="I86" s="19"/>
      <c r="J86" s="19"/>
      <c r="K86" s="19"/>
      <c r="L86" s="19"/>
      <c r="M86" s="19"/>
      <c r="N86" s="19"/>
      <c r="O86" s="19"/>
      <c r="P86" s="19"/>
    </row>
    <row r="87" spans="2:16" ht="45.75" customHeight="1" x14ac:dyDescent="0.3">
      <c r="B87" s="442" t="s">
        <v>135</v>
      </c>
      <c r="C87" s="442"/>
      <c r="D87" s="442"/>
      <c r="E87" s="442"/>
      <c r="F87" s="442"/>
      <c r="G87" s="442"/>
      <c r="H87" s="442"/>
      <c r="I87" s="442"/>
      <c r="J87" s="442"/>
      <c r="K87" s="442"/>
      <c r="L87" s="442"/>
      <c r="M87" s="442"/>
      <c r="N87" s="442"/>
      <c r="O87" s="442"/>
      <c r="P87" s="442"/>
    </row>
    <row r="88" spans="2:16" x14ac:dyDescent="0.3">
      <c r="B88" s="41" t="s">
        <v>136</v>
      </c>
      <c r="C88" s="19"/>
      <c r="D88" s="19"/>
      <c r="E88" s="19"/>
      <c r="F88" s="19"/>
      <c r="G88" s="19"/>
      <c r="H88" s="19"/>
      <c r="I88" s="19"/>
      <c r="J88" s="19"/>
      <c r="K88" s="19"/>
      <c r="L88" s="19"/>
      <c r="M88" s="19"/>
      <c r="N88" s="19"/>
      <c r="O88" s="19"/>
      <c r="P88" s="19"/>
    </row>
    <row r="89" spans="2:16" x14ac:dyDescent="0.3">
      <c r="B89" s="39"/>
      <c r="C89" s="19"/>
      <c r="D89" s="19"/>
      <c r="E89" s="19"/>
      <c r="F89" s="19"/>
      <c r="G89" s="19"/>
      <c r="H89" s="19"/>
      <c r="I89" s="19"/>
      <c r="J89" s="19"/>
      <c r="K89" s="19"/>
      <c r="L89" s="19"/>
      <c r="M89" s="19"/>
      <c r="N89" s="19"/>
      <c r="O89" s="19"/>
      <c r="P89" s="19"/>
    </row>
    <row r="90" spans="2:16" ht="51.75" customHeight="1" x14ac:dyDescent="0.3">
      <c r="B90" s="442" t="s">
        <v>139</v>
      </c>
      <c r="C90" s="442"/>
      <c r="D90" s="442"/>
      <c r="E90" s="442"/>
      <c r="F90" s="442"/>
      <c r="G90" s="442"/>
      <c r="H90" s="442"/>
      <c r="I90" s="442"/>
      <c r="J90" s="442"/>
      <c r="K90" s="442"/>
      <c r="L90" s="442"/>
      <c r="M90" s="442"/>
      <c r="N90" s="442"/>
      <c r="O90" s="442"/>
      <c r="P90" s="442"/>
    </row>
    <row r="91" spans="2:16" x14ac:dyDescent="0.3">
      <c r="B91" s="19"/>
      <c r="C91" s="19"/>
      <c r="D91" s="19"/>
      <c r="E91" s="19"/>
      <c r="F91" s="19"/>
      <c r="G91" s="19"/>
      <c r="H91" s="19"/>
      <c r="I91" s="19"/>
      <c r="J91" s="19"/>
      <c r="K91" s="19"/>
      <c r="L91" s="19"/>
      <c r="M91" s="19"/>
      <c r="N91" s="19"/>
      <c r="O91" s="19"/>
      <c r="P91" s="19"/>
    </row>
  </sheetData>
  <mergeCells count="32">
    <mergeCell ref="B3:P3"/>
    <mergeCell ref="B5:P5"/>
    <mergeCell ref="B6:P6"/>
    <mergeCell ref="B7:P7"/>
    <mergeCell ref="B8:P8"/>
    <mergeCell ref="B87:P87"/>
    <mergeCell ref="B9:P9"/>
    <mergeCell ref="B22:O22"/>
    <mergeCell ref="B39:P39"/>
    <mergeCell ref="B10:P10"/>
    <mergeCell ref="B11:P11"/>
    <mergeCell ref="B18:P18"/>
    <mergeCell ref="B20:P20"/>
    <mergeCell ref="B30:P30"/>
    <mergeCell ref="B31:P31"/>
    <mergeCell ref="B32:P32"/>
    <mergeCell ref="B90:P90"/>
    <mergeCell ref="B1:P1"/>
    <mergeCell ref="B52:P52"/>
    <mergeCell ref="B53:P53"/>
    <mergeCell ref="B54:P54"/>
    <mergeCell ref="B57:P57"/>
    <mergeCell ref="B61:P61"/>
    <mergeCell ref="B71:P71"/>
    <mergeCell ref="B41:P41"/>
    <mergeCell ref="B43:P43"/>
    <mergeCell ref="B44:P44"/>
    <mergeCell ref="B46:P46"/>
    <mergeCell ref="B34:P34"/>
    <mergeCell ref="B36:P36"/>
    <mergeCell ref="B38:P38"/>
    <mergeCell ref="B76:P76"/>
  </mergeCells>
  <printOptions horizontalCentered="1"/>
  <pageMargins left="0.25" right="0.25" top="0.25" bottom="0.5" header="0.3" footer="0.3"/>
  <pageSetup scale="99" fitToHeight="0" orientation="landscape" blackAndWhite="1" r:id="rId1"/>
  <headerFooter>
    <oddFooter>&amp;L&amp;F&amp;RPage &amp;P of &amp;N</oddFooter>
  </headerFooter>
  <rowBreaks count="1" manualBreakCount="1">
    <brk id="51" max="1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O275"/>
  <sheetViews>
    <sheetView view="pageBreakPreview" zoomScaleNormal="100" zoomScaleSheetLayoutView="100" workbookViewId="0">
      <selection sqref="A1:F1"/>
    </sheetView>
  </sheetViews>
  <sheetFormatPr defaultColWidth="9.109375" defaultRowHeight="14.4" x14ac:dyDescent="0.3"/>
  <cols>
    <col min="1" max="1" width="69.6640625" style="3" customWidth="1"/>
    <col min="2" max="3" width="20.5546875" style="3" customWidth="1"/>
    <col min="4" max="4" width="20.33203125" style="3" customWidth="1"/>
    <col min="5" max="5" width="11" hidden="1" customWidth="1"/>
    <col min="6" max="6" width="2.5546875" style="3" customWidth="1"/>
    <col min="7" max="14" width="9.109375" style="3"/>
    <col min="15" max="15" width="9.109375" style="3" customWidth="1"/>
    <col min="16" max="16384" width="9.109375" style="3"/>
  </cols>
  <sheetData>
    <row r="1" spans="1:7" ht="27.75" customHeight="1" x14ac:dyDescent="0.3">
      <c r="A1" s="570" t="s">
        <v>173</v>
      </c>
      <c r="B1" s="570"/>
      <c r="C1" s="570"/>
      <c r="D1" s="3">
        <f>+'Section A'!B2</f>
        <v>0</v>
      </c>
      <c r="E1" s="49"/>
    </row>
    <row r="2" spans="1:7" ht="93.75" customHeight="1" x14ac:dyDescent="0.3">
      <c r="A2" s="573" t="s">
        <v>370</v>
      </c>
      <c r="B2" s="573"/>
      <c r="C2" s="573"/>
      <c r="D2" s="573"/>
      <c r="E2" s="3"/>
      <c r="F2" s="11"/>
      <c r="G2" s="11"/>
    </row>
    <row r="3" spans="1:7" ht="9" customHeight="1" x14ac:dyDescent="0.3">
      <c r="A3" s="11"/>
      <c r="B3" s="11"/>
      <c r="C3" s="11"/>
      <c r="D3" s="11"/>
      <c r="F3" s="11"/>
      <c r="G3" s="11"/>
    </row>
    <row r="4" spans="1:7" x14ac:dyDescent="0.3">
      <c r="A4" s="223" t="s">
        <v>3</v>
      </c>
      <c r="B4" s="18" t="s">
        <v>47</v>
      </c>
      <c r="C4" s="18" t="s">
        <v>2</v>
      </c>
      <c r="D4" s="304" t="s">
        <v>262</v>
      </c>
      <c r="E4" s="273" t="s">
        <v>316</v>
      </c>
      <c r="F4" s="11"/>
      <c r="G4" s="11"/>
    </row>
    <row r="5" spans="1:7" s="100" customFormat="1" x14ac:dyDescent="0.3">
      <c r="A5" s="260" t="s">
        <v>3</v>
      </c>
      <c r="B5" s="263">
        <v>1</v>
      </c>
      <c r="C5" s="255">
        <f t="shared" ref="C5:C7" ca="1" si="0">RAND()*1000000</f>
        <v>473282.45823662484</v>
      </c>
      <c r="D5" s="80">
        <f t="shared" ref="D5:D36" ca="1" si="1">ROUND(+B5*C5,2)</f>
        <v>473282.46</v>
      </c>
      <c r="E5" s="112" t="s">
        <v>314</v>
      </c>
      <c r="F5" s="123"/>
      <c r="G5" s="123"/>
    </row>
    <row r="6" spans="1:7" s="100" customFormat="1" x14ac:dyDescent="0.3">
      <c r="A6" s="260" t="s">
        <v>331</v>
      </c>
      <c r="B6" s="263">
        <v>1</v>
      </c>
      <c r="C6" s="255">
        <f t="shared" ca="1" si="0"/>
        <v>956758.98119045794</v>
      </c>
      <c r="D6" s="80">
        <f t="shared" ca="1" si="1"/>
        <v>956758.98</v>
      </c>
      <c r="E6" s="112" t="s">
        <v>314</v>
      </c>
      <c r="F6" s="123"/>
      <c r="G6" s="123"/>
    </row>
    <row r="7" spans="1:7" s="100" customFormat="1" x14ac:dyDescent="0.3">
      <c r="A7" s="260" t="s">
        <v>332</v>
      </c>
      <c r="B7" s="263">
        <v>1</v>
      </c>
      <c r="C7" s="255">
        <f t="shared" ca="1" si="0"/>
        <v>679212.73520144308</v>
      </c>
      <c r="D7" s="80">
        <f t="shared" ca="1" si="1"/>
        <v>679212.74</v>
      </c>
      <c r="E7" s="112" t="s">
        <v>314</v>
      </c>
      <c r="F7" s="123"/>
      <c r="G7" s="123"/>
    </row>
    <row r="8" spans="1:7" s="100" customFormat="1" hidden="1" x14ac:dyDescent="0.3">
      <c r="A8" s="260"/>
      <c r="B8" s="263"/>
      <c r="C8" s="255"/>
      <c r="D8" s="80">
        <f t="shared" si="1"/>
        <v>0</v>
      </c>
      <c r="E8" s="112" t="s">
        <v>314</v>
      </c>
      <c r="F8" s="123"/>
      <c r="G8" s="123"/>
    </row>
    <row r="9" spans="1:7" s="100" customFormat="1" hidden="1" x14ac:dyDescent="0.3">
      <c r="A9" s="260"/>
      <c r="B9" s="263"/>
      <c r="C9" s="255"/>
      <c r="D9" s="80">
        <f t="shared" si="1"/>
        <v>0</v>
      </c>
      <c r="E9" s="112" t="s">
        <v>314</v>
      </c>
      <c r="F9" s="123"/>
      <c r="G9" s="123"/>
    </row>
    <row r="10" spans="1:7" s="100" customFormat="1" hidden="1" x14ac:dyDescent="0.3">
      <c r="A10" s="260"/>
      <c r="B10" s="263"/>
      <c r="C10" s="255"/>
      <c r="D10" s="80">
        <f t="shared" si="1"/>
        <v>0</v>
      </c>
      <c r="E10" s="112" t="s">
        <v>314</v>
      </c>
      <c r="F10" s="123"/>
      <c r="G10" s="123"/>
    </row>
    <row r="11" spans="1:7" s="100" customFormat="1" hidden="1" x14ac:dyDescent="0.3">
      <c r="A11" s="260"/>
      <c r="B11" s="263"/>
      <c r="C11" s="255"/>
      <c r="D11" s="80">
        <f t="shared" si="1"/>
        <v>0</v>
      </c>
      <c r="E11" s="112" t="s">
        <v>314</v>
      </c>
      <c r="F11" s="123"/>
      <c r="G11" s="123"/>
    </row>
    <row r="12" spans="1:7" s="100" customFormat="1" hidden="1" x14ac:dyDescent="0.3">
      <c r="A12" s="260"/>
      <c r="B12" s="263"/>
      <c r="C12" s="255"/>
      <c r="D12" s="80">
        <f t="shared" si="1"/>
        <v>0</v>
      </c>
      <c r="E12" s="112" t="s">
        <v>314</v>
      </c>
      <c r="F12" s="123"/>
      <c r="G12" s="123"/>
    </row>
    <row r="13" spans="1:7" s="100" customFormat="1" hidden="1" x14ac:dyDescent="0.3">
      <c r="A13" s="260"/>
      <c r="B13" s="263"/>
      <c r="C13" s="255"/>
      <c r="D13" s="80">
        <f t="shared" si="1"/>
        <v>0</v>
      </c>
      <c r="E13" s="112" t="s">
        <v>314</v>
      </c>
      <c r="F13" s="123"/>
      <c r="G13" s="123"/>
    </row>
    <row r="14" spans="1:7" s="100" customFormat="1" hidden="1" x14ac:dyDescent="0.3">
      <c r="A14" s="260"/>
      <c r="B14" s="263"/>
      <c r="C14" s="255"/>
      <c r="D14" s="80">
        <f t="shared" si="1"/>
        <v>0</v>
      </c>
      <c r="E14" s="112" t="s">
        <v>314</v>
      </c>
      <c r="F14" s="123"/>
      <c r="G14" s="123"/>
    </row>
    <row r="15" spans="1:7" s="100" customFormat="1" hidden="1" x14ac:dyDescent="0.3">
      <c r="A15" s="260"/>
      <c r="B15" s="263"/>
      <c r="C15" s="255"/>
      <c r="D15" s="80">
        <f t="shared" si="1"/>
        <v>0</v>
      </c>
      <c r="E15" s="112" t="s">
        <v>314</v>
      </c>
      <c r="F15" s="123"/>
      <c r="G15" s="123"/>
    </row>
    <row r="16" spans="1:7" s="100" customFormat="1" hidden="1" x14ac:dyDescent="0.3">
      <c r="A16" s="260"/>
      <c r="B16" s="263"/>
      <c r="C16" s="255"/>
      <c r="D16" s="80">
        <f t="shared" si="1"/>
        <v>0</v>
      </c>
      <c r="E16" s="112" t="s">
        <v>314</v>
      </c>
      <c r="F16" s="123"/>
      <c r="G16" s="123"/>
    </row>
    <row r="17" spans="1:7" s="100" customFormat="1" hidden="1" x14ac:dyDescent="0.3">
      <c r="A17" s="260"/>
      <c r="B17" s="263"/>
      <c r="C17" s="255"/>
      <c r="D17" s="80">
        <f t="shared" si="1"/>
        <v>0</v>
      </c>
      <c r="E17" s="112" t="s">
        <v>314</v>
      </c>
      <c r="F17" s="123"/>
      <c r="G17" s="123"/>
    </row>
    <row r="18" spans="1:7" s="100" customFormat="1" hidden="1" x14ac:dyDescent="0.3">
      <c r="A18" s="260"/>
      <c r="B18" s="263"/>
      <c r="C18" s="255"/>
      <c r="D18" s="80">
        <f t="shared" si="1"/>
        <v>0</v>
      </c>
      <c r="E18" s="112" t="s">
        <v>314</v>
      </c>
      <c r="F18" s="123"/>
      <c r="G18" s="123"/>
    </row>
    <row r="19" spans="1:7" s="100" customFormat="1" hidden="1" x14ac:dyDescent="0.3">
      <c r="A19" s="260"/>
      <c r="B19" s="263"/>
      <c r="C19" s="255"/>
      <c r="D19" s="80">
        <f t="shared" si="1"/>
        <v>0</v>
      </c>
      <c r="E19" s="112" t="s">
        <v>314</v>
      </c>
      <c r="F19" s="123"/>
      <c r="G19" s="123"/>
    </row>
    <row r="20" spans="1:7" s="100" customFormat="1" hidden="1" x14ac:dyDescent="0.3">
      <c r="A20" s="260"/>
      <c r="B20" s="263"/>
      <c r="C20" s="255"/>
      <c r="D20" s="80">
        <f t="shared" si="1"/>
        <v>0</v>
      </c>
      <c r="E20" s="112" t="s">
        <v>314</v>
      </c>
      <c r="F20" s="123"/>
      <c r="G20" s="123"/>
    </row>
    <row r="21" spans="1:7" s="100" customFormat="1" hidden="1" x14ac:dyDescent="0.3">
      <c r="A21" s="260"/>
      <c r="B21" s="263"/>
      <c r="C21" s="255"/>
      <c r="D21" s="80">
        <f t="shared" si="1"/>
        <v>0</v>
      </c>
      <c r="E21" s="112" t="s">
        <v>314</v>
      </c>
      <c r="F21" s="123"/>
      <c r="G21" s="123"/>
    </row>
    <row r="22" spans="1:7" s="100" customFormat="1" hidden="1" x14ac:dyDescent="0.3">
      <c r="A22" s="260"/>
      <c r="B22" s="263"/>
      <c r="C22" s="255"/>
      <c r="D22" s="80">
        <f t="shared" si="1"/>
        <v>0</v>
      </c>
      <c r="E22" s="112" t="s">
        <v>314</v>
      </c>
      <c r="F22" s="123"/>
      <c r="G22" s="123"/>
    </row>
    <row r="23" spans="1:7" s="100" customFormat="1" hidden="1" x14ac:dyDescent="0.3">
      <c r="A23" s="260"/>
      <c r="B23" s="263"/>
      <c r="C23" s="255"/>
      <c r="D23" s="80">
        <f t="shared" si="1"/>
        <v>0</v>
      </c>
      <c r="E23" s="112" t="s">
        <v>314</v>
      </c>
      <c r="F23" s="123"/>
      <c r="G23" s="123"/>
    </row>
    <row r="24" spans="1:7" s="100" customFormat="1" hidden="1" x14ac:dyDescent="0.3">
      <c r="A24" s="260"/>
      <c r="B24" s="263"/>
      <c r="C24" s="255"/>
      <c r="D24" s="80">
        <f t="shared" si="1"/>
        <v>0</v>
      </c>
      <c r="E24" s="112" t="s">
        <v>314</v>
      </c>
      <c r="F24" s="123"/>
      <c r="G24" s="123"/>
    </row>
    <row r="25" spans="1:7" s="100" customFormat="1" hidden="1" x14ac:dyDescent="0.3">
      <c r="A25" s="260"/>
      <c r="B25" s="263"/>
      <c r="C25" s="255"/>
      <c r="D25" s="80">
        <f t="shared" si="1"/>
        <v>0</v>
      </c>
      <c r="E25" s="112" t="s">
        <v>314</v>
      </c>
      <c r="F25" s="123"/>
      <c r="G25" s="123"/>
    </row>
    <row r="26" spans="1:7" s="100" customFormat="1" hidden="1" x14ac:dyDescent="0.3">
      <c r="A26" s="260"/>
      <c r="B26" s="263"/>
      <c r="C26" s="255"/>
      <c r="D26" s="80">
        <f t="shared" si="1"/>
        <v>0</v>
      </c>
      <c r="E26" s="112" t="s">
        <v>314</v>
      </c>
      <c r="F26" s="123"/>
      <c r="G26" s="123"/>
    </row>
    <row r="27" spans="1:7" s="100" customFormat="1" hidden="1" x14ac:dyDescent="0.3">
      <c r="A27" s="260"/>
      <c r="B27" s="263"/>
      <c r="C27" s="255"/>
      <c r="D27" s="80">
        <f t="shared" si="1"/>
        <v>0</v>
      </c>
      <c r="E27" s="112" t="s">
        <v>314</v>
      </c>
      <c r="F27" s="123"/>
      <c r="G27" s="123"/>
    </row>
    <row r="28" spans="1:7" s="100" customFormat="1" hidden="1" x14ac:dyDescent="0.3">
      <c r="A28" s="260"/>
      <c r="B28" s="263"/>
      <c r="C28" s="255"/>
      <c r="D28" s="80">
        <f t="shared" si="1"/>
        <v>0</v>
      </c>
      <c r="E28" s="112" t="s">
        <v>314</v>
      </c>
      <c r="F28" s="123"/>
      <c r="G28" s="123"/>
    </row>
    <row r="29" spans="1:7" s="100" customFormat="1" hidden="1" x14ac:dyDescent="0.3">
      <c r="A29" s="260"/>
      <c r="B29" s="263"/>
      <c r="C29" s="255"/>
      <c r="D29" s="80">
        <f t="shared" si="1"/>
        <v>0</v>
      </c>
      <c r="E29" s="112" t="s">
        <v>314</v>
      </c>
      <c r="F29" s="123"/>
      <c r="G29" s="123"/>
    </row>
    <row r="30" spans="1:7" s="100" customFormat="1" hidden="1" x14ac:dyDescent="0.3">
      <c r="A30" s="260"/>
      <c r="B30" s="263"/>
      <c r="C30" s="255"/>
      <c r="D30" s="80">
        <f t="shared" si="1"/>
        <v>0</v>
      </c>
      <c r="E30" s="112" t="s">
        <v>314</v>
      </c>
      <c r="F30" s="123"/>
      <c r="G30" s="123"/>
    </row>
    <row r="31" spans="1:7" s="100" customFormat="1" hidden="1" x14ac:dyDescent="0.3">
      <c r="A31" s="260"/>
      <c r="B31" s="263"/>
      <c r="C31" s="255"/>
      <c r="D31" s="80">
        <f t="shared" si="1"/>
        <v>0</v>
      </c>
      <c r="E31" s="112" t="s">
        <v>314</v>
      </c>
      <c r="F31" s="123"/>
      <c r="G31" s="123"/>
    </row>
    <row r="32" spans="1:7" s="100" customFormat="1" hidden="1" x14ac:dyDescent="0.3">
      <c r="A32" s="260"/>
      <c r="B32" s="263"/>
      <c r="C32" s="255"/>
      <c r="D32" s="80">
        <f t="shared" si="1"/>
        <v>0</v>
      </c>
      <c r="E32" s="112" t="s">
        <v>314</v>
      </c>
      <c r="F32" s="123"/>
      <c r="G32" s="123"/>
    </row>
    <row r="33" spans="1:7" s="100" customFormat="1" hidden="1" x14ac:dyDescent="0.3">
      <c r="A33" s="260"/>
      <c r="B33" s="263"/>
      <c r="C33" s="255"/>
      <c r="D33" s="80">
        <f t="shared" si="1"/>
        <v>0</v>
      </c>
      <c r="E33" s="112" t="s">
        <v>314</v>
      </c>
      <c r="F33" s="123"/>
      <c r="G33" s="123"/>
    </row>
    <row r="34" spans="1:7" s="100" customFormat="1" hidden="1" x14ac:dyDescent="0.3">
      <c r="A34" s="260"/>
      <c r="B34" s="263"/>
      <c r="C34" s="255"/>
      <c r="D34" s="80">
        <f t="shared" si="1"/>
        <v>0</v>
      </c>
      <c r="E34" s="112" t="s">
        <v>314</v>
      </c>
      <c r="F34" s="123"/>
      <c r="G34" s="123"/>
    </row>
    <row r="35" spans="1:7" s="100" customFormat="1" hidden="1" x14ac:dyDescent="0.3">
      <c r="A35" s="260"/>
      <c r="B35" s="263"/>
      <c r="C35" s="255"/>
      <c r="D35" s="80">
        <f t="shared" si="1"/>
        <v>0</v>
      </c>
      <c r="E35" s="112" t="s">
        <v>314</v>
      </c>
      <c r="F35" s="123"/>
      <c r="G35" s="123"/>
    </row>
    <row r="36" spans="1:7" s="100" customFormat="1" hidden="1" x14ac:dyDescent="0.3">
      <c r="A36" s="260"/>
      <c r="B36" s="263"/>
      <c r="C36" s="255"/>
      <c r="D36" s="80">
        <f t="shared" si="1"/>
        <v>0</v>
      </c>
      <c r="E36" s="112" t="s">
        <v>314</v>
      </c>
      <c r="F36" s="123"/>
      <c r="G36" s="123"/>
    </row>
    <row r="37" spans="1:7" s="100" customFormat="1" hidden="1" x14ac:dyDescent="0.3">
      <c r="A37" s="260"/>
      <c r="B37" s="263"/>
      <c r="C37" s="255"/>
      <c r="D37" s="80">
        <f t="shared" ref="D37:D68" si="2">ROUND(+B37*C37,2)</f>
        <v>0</v>
      </c>
      <c r="E37" s="112" t="s">
        <v>314</v>
      </c>
      <c r="F37" s="123"/>
      <c r="G37" s="123"/>
    </row>
    <row r="38" spans="1:7" s="100" customFormat="1" hidden="1" x14ac:dyDescent="0.3">
      <c r="A38" s="260"/>
      <c r="B38" s="263"/>
      <c r="C38" s="255"/>
      <c r="D38" s="80">
        <f t="shared" si="2"/>
        <v>0</v>
      </c>
      <c r="E38" s="112" t="s">
        <v>314</v>
      </c>
      <c r="F38" s="123"/>
      <c r="G38" s="123"/>
    </row>
    <row r="39" spans="1:7" s="100" customFormat="1" hidden="1" x14ac:dyDescent="0.3">
      <c r="A39" s="260"/>
      <c r="B39" s="263"/>
      <c r="C39" s="255"/>
      <c r="D39" s="80">
        <f t="shared" si="2"/>
        <v>0</v>
      </c>
      <c r="E39" s="112" t="s">
        <v>314</v>
      </c>
      <c r="F39" s="123"/>
      <c r="G39" s="123"/>
    </row>
    <row r="40" spans="1:7" s="100" customFormat="1" hidden="1" x14ac:dyDescent="0.3">
      <c r="A40" s="260"/>
      <c r="B40" s="263"/>
      <c r="C40" s="255"/>
      <c r="D40" s="80">
        <f t="shared" si="2"/>
        <v>0</v>
      </c>
      <c r="E40" s="112" t="s">
        <v>314</v>
      </c>
      <c r="F40" s="123"/>
      <c r="G40" s="123"/>
    </row>
    <row r="41" spans="1:7" s="100" customFormat="1" hidden="1" x14ac:dyDescent="0.3">
      <c r="A41" s="260"/>
      <c r="B41" s="263"/>
      <c r="C41" s="255"/>
      <c r="D41" s="80">
        <f t="shared" si="2"/>
        <v>0</v>
      </c>
      <c r="E41" s="112" t="s">
        <v>314</v>
      </c>
      <c r="F41" s="123"/>
      <c r="G41" s="123"/>
    </row>
    <row r="42" spans="1:7" s="100" customFormat="1" hidden="1" x14ac:dyDescent="0.3">
      <c r="A42" s="260"/>
      <c r="B42" s="263"/>
      <c r="C42" s="255"/>
      <c r="D42" s="80">
        <f t="shared" si="2"/>
        <v>0</v>
      </c>
      <c r="E42" s="112" t="s">
        <v>314</v>
      </c>
      <c r="F42" s="123"/>
      <c r="G42" s="123"/>
    </row>
    <row r="43" spans="1:7" s="100" customFormat="1" hidden="1" x14ac:dyDescent="0.3">
      <c r="A43" s="260"/>
      <c r="B43" s="263"/>
      <c r="C43" s="255"/>
      <c r="D43" s="80">
        <f t="shared" si="2"/>
        <v>0</v>
      </c>
      <c r="E43" s="112" t="s">
        <v>314</v>
      </c>
      <c r="F43" s="123"/>
      <c r="G43" s="123"/>
    </row>
    <row r="44" spans="1:7" s="100" customFormat="1" hidden="1" x14ac:dyDescent="0.3">
      <c r="A44" s="260"/>
      <c r="B44" s="263"/>
      <c r="C44" s="255"/>
      <c r="D44" s="80">
        <f t="shared" si="2"/>
        <v>0</v>
      </c>
      <c r="E44" s="112" t="s">
        <v>314</v>
      </c>
      <c r="F44" s="123"/>
      <c r="G44" s="123"/>
    </row>
    <row r="45" spans="1:7" s="100" customFormat="1" hidden="1" x14ac:dyDescent="0.3">
      <c r="A45" s="260"/>
      <c r="B45" s="263"/>
      <c r="C45" s="255"/>
      <c r="D45" s="80">
        <f t="shared" si="2"/>
        <v>0</v>
      </c>
      <c r="E45" s="112" t="s">
        <v>314</v>
      </c>
      <c r="F45" s="123"/>
      <c r="G45" s="123"/>
    </row>
    <row r="46" spans="1:7" s="100" customFormat="1" hidden="1" x14ac:dyDescent="0.3">
      <c r="A46" s="260"/>
      <c r="B46" s="263"/>
      <c r="C46" s="255"/>
      <c r="D46" s="80">
        <f t="shared" si="2"/>
        <v>0</v>
      </c>
      <c r="E46" s="112" t="s">
        <v>314</v>
      </c>
      <c r="F46" s="123"/>
      <c r="G46" s="123"/>
    </row>
    <row r="47" spans="1:7" s="100" customFormat="1" hidden="1" x14ac:dyDescent="0.3">
      <c r="A47" s="260"/>
      <c r="B47" s="263"/>
      <c r="C47" s="255"/>
      <c r="D47" s="80">
        <f t="shared" si="2"/>
        <v>0</v>
      </c>
      <c r="E47" s="112" t="s">
        <v>314</v>
      </c>
      <c r="F47" s="123"/>
      <c r="G47" s="123"/>
    </row>
    <row r="48" spans="1:7" s="100" customFormat="1" hidden="1" x14ac:dyDescent="0.3">
      <c r="A48" s="260"/>
      <c r="B48" s="263"/>
      <c r="C48" s="255"/>
      <c r="D48" s="80">
        <f t="shared" si="2"/>
        <v>0</v>
      </c>
      <c r="E48" s="112" t="s">
        <v>314</v>
      </c>
      <c r="F48" s="123"/>
      <c r="G48" s="123"/>
    </row>
    <row r="49" spans="1:7" s="100" customFormat="1" hidden="1" x14ac:dyDescent="0.3">
      <c r="A49" s="260"/>
      <c r="B49" s="263"/>
      <c r="C49" s="255"/>
      <c r="D49" s="80">
        <f t="shared" si="2"/>
        <v>0</v>
      </c>
      <c r="E49" s="112" t="s">
        <v>314</v>
      </c>
      <c r="F49" s="123"/>
      <c r="G49" s="123"/>
    </row>
    <row r="50" spans="1:7" s="100" customFormat="1" hidden="1" x14ac:dyDescent="0.3">
      <c r="A50" s="260"/>
      <c r="B50" s="263"/>
      <c r="C50" s="255"/>
      <c r="D50" s="80">
        <f t="shared" si="2"/>
        <v>0</v>
      </c>
      <c r="E50" s="112" t="s">
        <v>314</v>
      </c>
      <c r="F50" s="123"/>
      <c r="G50" s="123"/>
    </row>
    <row r="51" spans="1:7" s="100" customFormat="1" hidden="1" x14ac:dyDescent="0.3">
      <c r="A51" s="260"/>
      <c r="B51" s="263"/>
      <c r="C51" s="255"/>
      <c r="D51" s="80">
        <f t="shared" si="2"/>
        <v>0</v>
      </c>
      <c r="E51" s="112" t="s">
        <v>314</v>
      </c>
      <c r="F51" s="123"/>
      <c r="G51" s="123"/>
    </row>
    <row r="52" spans="1:7" s="100" customFormat="1" hidden="1" x14ac:dyDescent="0.3">
      <c r="A52" s="260"/>
      <c r="B52" s="263"/>
      <c r="C52" s="255"/>
      <c r="D52" s="80">
        <f t="shared" si="2"/>
        <v>0</v>
      </c>
      <c r="E52" s="112" t="s">
        <v>314</v>
      </c>
      <c r="F52" s="123"/>
      <c r="G52" s="123"/>
    </row>
    <row r="53" spans="1:7" s="100" customFormat="1" hidden="1" x14ac:dyDescent="0.3">
      <c r="A53" s="260"/>
      <c r="B53" s="263"/>
      <c r="C53" s="255"/>
      <c r="D53" s="80">
        <f t="shared" si="2"/>
        <v>0</v>
      </c>
      <c r="E53" s="112" t="s">
        <v>314</v>
      </c>
      <c r="F53" s="123"/>
      <c r="G53" s="123"/>
    </row>
    <row r="54" spans="1:7" s="100" customFormat="1" hidden="1" x14ac:dyDescent="0.3">
      <c r="A54" s="260"/>
      <c r="B54" s="263"/>
      <c r="C54" s="255"/>
      <c r="D54" s="80">
        <f t="shared" si="2"/>
        <v>0</v>
      </c>
      <c r="E54" s="112" t="s">
        <v>314</v>
      </c>
      <c r="F54" s="123"/>
      <c r="G54" s="123"/>
    </row>
    <row r="55" spans="1:7" s="100" customFormat="1" hidden="1" x14ac:dyDescent="0.3">
      <c r="A55" s="260"/>
      <c r="B55" s="263"/>
      <c r="C55" s="255"/>
      <c r="D55" s="80">
        <f t="shared" si="2"/>
        <v>0</v>
      </c>
      <c r="E55" s="112" t="s">
        <v>314</v>
      </c>
      <c r="F55" s="123"/>
      <c r="G55" s="123"/>
    </row>
    <row r="56" spans="1:7" s="100" customFormat="1" hidden="1" x14ac:dyDescent="0.3">
      <c r="A56" s="260"/>
      <c r="B56" s="263"/>
      <c r="C56" s="255"/>
      <c r="D56" s="80">
        <f t="shared" si="2"/>
        <v>0</v>
      </c>
      <c r="E56" s="112" t="s">
        <v>314</v>
      </c>
      <c r="F56" s="123"/>
      <c r="G56" s="123"/>
    </row>
    <row r="57" spans="1:7" s="100" customFormat="1" hidden="1" x14ac:dyDescent="0.3">
      <c r="A57" s="260"/>
      <c r="B57" s="263"/>
      <c r="C57" s="255"/>
      <c r="D57" s="80">
        <f t="shared" si="2"/>
        <v>0</v>
      </c>
      <c r="E57" s="112" t="s">
        <v>314</v>
      </c>
      <c r="F57" s="123"/>
      <c r="G57" s="123"/>
    </row>
    <row r="58" spans="1:7" s="100" customFormat="1" hidden="1" x14ac:dyDescent="0.3">
      <c r="A58" s="260"/>
      <c r="B58" s="263"/>
      <c r="C58" s="255"/>
      <c r="D58" s="80">
        <f t="shared" si="2"/>
        <v>0</v>
      </c>
      <c r="E58" s="112" t="s">
        <v>314</v>
      </c>
      <c r="F58" s="123"/>
      <c r="G58" s="123"/>
    </row>
    <row r="59" spans="1:7" s="100" customFormat="1" hidden="1" x14ac:dyDescent="0.3">
      <c r="A59" s="260"/>
      <c r="B59" s="263"/>
      <c r="C59" s="255"/>
      <c r="D59" s="80">
        <f t="shared" si="2"/>
        <v>0</v>
      </c>
      <c r="E59" s="112" t="s">
        <v>314</v>
      </c>
      <c r="F59" s="123"/>
      <c r="G59" s="123"/>
    </row>
    <row r="60" spans="1:7" s="100" customFormat="1" hidden="1" x14ac:dyDescent="0.3">
      <c r="A60" s="260"/>
      <c r="B60" s="263"/>
      <c r="C60" s="255"/>
      <c r="D60" s="80">
        <f t="shared" si="2"/>
        <v>0</v>
      </c>
      <c r="E60" s="112" t="s">
        <v>314</v>
      </c>
      <c r="F60" s="123"/>
      <c r="G60" s="123"/>
    </row>
    <row r="61" spans="1:7" s="100" customFormat="1" hidden="1" x14ac:dyDescent="0.3">
      <c r="A61" s="260"/>
      <c r="B61" s="263"/>
      <c r="C61" s="255"/>
      <c r="D61" s="80">
        <f t="shared" si="2"/>
        <v>0</v>
      </c>
      <c r="E61" s="112" t="s">
        <v>314</v>
      </c>
      <c r="F61" s="123"/>
      <c r="G61" s="123"/>
    </row>
    <row r="62" spans="1:7" s="100" customFormat="1" hidden="1" x14ac:dyDescent="0.3">
      <c r="A62" s="260"/>
      <c r="B62" s="263"/>
      <c r="C62" s="255"/>
      <c r="D62" s="80">
        <f t="shared" si="2"/>
        <v>0</v>
      </c>
      <c r="E62" s="112" t="s">
        <v>314</v>
      </c>
      <c r="F62" s="123"/>
      <c r="G62" s="123"/>
    </row>
    <row r="63" spans="1:7" s="100" customFormat="1" hidden="1" x14ac:dyDescent="0.3">
      <c r="A63" s="260"/>
      <c r="B63" s="263"/>
      <c r="C63" s="255"/>
      <c r="D63" s="80">
        <f t="shared" si="2"/>
        <v>0</v>
      </c>
      <c r="E63" s="112" t="s">
        <v>314</v>
      </c>
      <c r="F63" s="123"/>
      <c r="G63" s="123"/>
    </row>
    <row r="64" spans="1:7" s="100" customFormat="1" hidden="1" x14ac:dyDescent="0.3">
      <c r="A64" s="260"/>
      <c r="B64" s="263"/>
      <c r="C64" s="255"/>
      <c r="D64" s="80">
        <f t="shared" si="2"/>
        <v>0</v>
      </c>
      <c r="E64" s="112" t="s">
        <v>314</v>
      </c>
      <c r="F64" s="123"/>
      <c r="G64" s="123"/>
    </row>
    <row r="65" spans="1:7" s="100" customFormat="1" hidden="1" x14ac:dyDescent="0.3">
      <c r="A65" s="260"/>
      <c r="B65" s="263"/>
      <c r="C65" s="255"/>
      <c r="D65" s="80">
        <f t="shared" si="2"/>
        <v>0</v>
      </c>
      <c r="E65" s="112" t="s">
        <v>314</v>
      </c>
      <c r="F65" s="123"/>
      <c r="G65" s="123"/>
    </row>
    <row r="66" spans="1:7" s="100" customFormat="1" hidden="1" x14ac:dyDescent="0.3">
      <c r="A66" s="260"/>
      <c r="B66" s="263"/>
      <c r="C66" s="255"/>
      <c r="D66" s="80">
        <f t="shared" si="2"/>
        <v>0</v>
      </c>
      <c r="E66" s="112" t="s">
        <v>314</v>
      </c>
      <c r="F66" s="123"/>
      <c r="G66" s="123"/>
    </row>
    <row r="67" spans="1:7" s="100" customFormat="1" hidden="1" x14ac:dyDescent="0.3">
      <c r="A67" s="260"/>
      <c r="B67" s="263"/>
      <c r="C67" s="255"/>
      <c r="D67" s="80">
        <f t="shared" si="2"/>
        <v>0</v>
      </c>
      <c r="E67" s="112" t="s">
        <v>314</v>
      </c>
      <c r="F67" s="123"/>
      <c r="G67" s="123"/>
    </row>
    <row r="68" spans="1:7" s="100" customFormat="1" hidden="1" x14ac:dyDescent="0.3">
      <c r="A68" s="260"/>
      <c r="B68" s="263"/>
      <c r="C68" s="255"/>
      <c r="D68" s="80">
        <f t="shared" si="2"/>
        <v>0</v>
      </c>
      <c r="E68" s="112" t="s">
        <v>314</v>
      </c>
      <c r="F68" s="123"/>
      <c r="G68" s="123"/>
    </row>
    <row r="69" spans="1:7" s="100" customFormat="1" hidden="1" x14ac:dyDescent="0.3">
      <c r="A69" s="260"/>
      <c r="B69" s="263"/>
      <c r="C69" s="255"/>
      <c r="D69" s="80">
        <f t="shared" ref="D69:D100" si="3">ROUND(+B69*C69,2)</f>
        <v>0</v>
      </c>
      <c r="E69" s="112" t="s">
        <v>314</v>
      </c>
      <c r="F69" s="123"/>
      <c r="G69" s="123"/>
    </row>
    <row r="70" spans="1:7" s="100" customFormat="1" hidden="1" x14ac:dyDescent="0.3">
      <c r="A70" s="260"/>
      <c r="B70" s="263"/>
      <c r="C70" s="255"/>
      <c r="D70" s="80">
        <f t="shared" si="3"/>
        <v>0</v>
      </c>
      <c r="E70" s="112" t="s">
        <v>314</v>
      </c>
      <c r="F70" s="123"/>
      <c r="G70" s="123"/>
    </row>
    <row r="71" spans="1:7" s="100" customFormat="1" hidden="1" x14ac:dyDescent="0.3">
      <c r="A71" s="260"/>
      <c r="B71" s="263"/>
      <c r="C71" s="255"/>
      <c r="D71" s="80">
        <f t="shared" si="3"/>
        <v>0</v>
      </c>
      <c r="E71" s="112" t="s">
        <v>314</v>
      </c>
      <c r="F71" s="123"/>
      <c r="G71" s="123"/>
    </row>
    <row r="72" spans="1:7" s="100" customFormat="1" hidden="1" x14ac:dyDescent="0.3">
      <c r="A72" s="260"/>
      <c r="B72" s="263"/>
      <c r="C72" s="255"/>
      <c r="D72" s="80">
        <f t="shared" si="3"/>
        <v>0</v>
      </c>
      <c r="E72" s="112" t="s">
        <v>314</v>
      </c>
      <c r="F72" s="123"/>
      <c r="G72" s="123"/>
    </row>
    <row r="73" spans="1:7" s="100" customFormat="1" hidden="1" x14ac:dyDescent="0.3">
      <c r="A73" s="260"/>
      <c r="B73" s="263"/>
      <c r="C73" s="255"/>
      <c r="D73" s="80">
        <f t="shared" si="3"/>
        <v>0</v>
      </c>
      <c r="E73" s="112" t="s">
        <v>314</v>
      </c>
      <c r="F73" s="123"/>
      <c r="G73" s="123"/>
    </row>
    <row r="74" spans="1:7" s="100" customFormat="1" hidden="1" x14ac:dyDescent="0.3">
      <c r="A74" s="260"/>
      <c r="B74" s="263"/>
      <c r="C74" s="255"/>
      <c r="D74" s="80">
        <f t="shared" si="3"/>
        <v>0</v>
      </c>
      <c r="E74" s="112" t="s">
        <v>314</v>
      </c>
      <c r="F74" s="123"/>
      <c r="G74" s="123"/>
    </row>
    <row r="75" spans="1:7" s="100" customFormat="1" hidden="1" x14ac:dyDescent="0.3">
      <c r="A75" s="260"/>
      <c r="B75" s="263"/>
      <c r="C75" s="255"/>
      <c r="D75" s="80">
        <f t="shared" si="3"/>
        <v>0</v>
      </c>
      <c r="E75" s="112" t="s">
        <v>314</v>
      </c>
      <c r="F75" s="123"/>
      <c r="G75" s="123"/>
    </row>
    <row r="76" spans="1:7" s="100" customFormat="1" hidden="1" x14ac:dyDescent="0.3">
      <c r="A76" s="260"/>
      <c r="B76" s="263"/>
      <c r="C76" s="255"/>
      <c r="D76" s="80">
        <f t="shared" si="3"/>
        <v>0</v>
      </c>
      <c r="E76" s="112" t="s">
        <v>314</v>
      </c>
      <c r="F76" s="123"/>
      <c r="G76" s="123"/>
    </row>
    <row r="77" spans="1:7" s="100" customFormat="1" hidden="1" x14ac:dyDescent="0.3">
      <c r="A77" s="260"/>
      <c r="B77" s="263"/>
      <c r="C77" s="255"/>
      <c r="D77" s="80">
        <f t="shared" si="3"/>
        <v>0</v>
      </c>
      <c r="E77" s="112" t="s">
        <v>314</v>
      </c>
      <c r="F77" s="123"/>
      <c r="G77" s="123"/>
    </row>
    <row r="78" spans="1:7" s="100" customFormat="1" hidden="1" x14ac:dyDescent="0.3">
      <c r="A78" s="260"/>
      <c r="B78" s="263"/>
      <c r="C78" s="255"/>
      <c r="D78" s="80">
        <f t="shared" si="3"/>
        <v>0</v>
      </c>
      <c r="E78" s="112" t="s">
        <v>314</v>
      </c>
      <c r="F78" s="123"/>
      <c r="G78" s="123"/>
    </row>
    <row r="79" spans="1:7" s="100" customFormat="1" hidden="1" x14ac:dyDescent="0.3">
      <c r="A79" s="260"/>
      <c r="B79" s="263"/>
      <c r="C79" s="255"/>
      <c r="D79" s="80">
        <f t="shared" si="3"/>
        <v>0</v>
      </c>
      <c r="E79" s="112" t="s">
        <v>314</v>
      </c>
      <c r="F79" s="123"/>
      <c r="G79" s="123"/>
    </row>
    <row r="80" spans="1:7" s="100" customFormat="1" hidden="1" x14ac:dyDescent="0.3">
      <c r="A80" s="260"/>
      <c r="B80" s="263"/>
      <c r="C80" s="255"/>
      <c r="D80" s="80">
        <f t="shared" si="3"/>
        <v>0</v>
      </c>
      <c r="E80" s="112" t="s">
        <v>314</v>
      </c>
      <c r="F80" s="123"/>
      <c r="G80" s="123"/>
    </row>
    <row r="81" spans="1:7" s="100" customFormat="1" hidden="1" x14ac:dyDescent="0.3">
      <c r="A81" s="260"/>
      <c r="B81" s="263"/>
      <c r="C81" s="255"/>
      <c r="D81" s="80">
        <f t="shared" si="3"/>
        <v>0</v>
      </c>
      <c r="E81" s="112" t="s">
        <v>314</v>
      </c>
      <c r="F81" s="123"/>
      <c r="G81" s="123"/>
    </row>
    <row r="82" spans="1:7" s="100" customFormat="1" hidden="1" x14ac:dyDescent="0.3">
      <c r="A82" s="260"/>
      <c r="B82" s="263"/>
      <c r="C82" s="255"/>
      <c r="D82" s="80">
        <f t="shared" si="3"/>
        <v>0</v>
      </c>
      <c r="E82" s="112" t="s">
        <v>314</v>
      </c>
      <c r="F82" s="123"/>
      <c r="G82" s="123"/>
    </row>
    <row r="83" spans="1:7" s="100" customFormat="1" hidden="1" x14ac:dyDescent="0.3">
      <c r="A83" s="260"/>
      <c r="B83" s="263"/>
      <c r="C83" s="255"/>
      <c r="D83" s="80">
        <f t="shared" si="3"/>
        <v>0</v>
      </c>
      <c r="E83" s="112" t="s">
        <v>314</v>
      </c>
      <c r="F83" s="123"/>
      <c r="G83" s="123"/>
    </row>
    <row r="84" spans="1:7" s="100" customFormat="1" hidden="1" x14ac:dyDescent="0.3">
      <c r="A84" s="260"/>
      <c r="B84" s="263"/>
      <c r="C84" s="255"/>
      <c r="D84" s="80">
        <f t="shared" si="3"/>
        <v>0</v>
      </c>
      <c r="E84" s="112" t="s">
        <v>314</v>
      </c>
      <c r="F84" s="123"/>
      <c r="G84" s="123"/>
    </row>
    <row r="85" spans="1:7" s="100" customFormat="1" hidden="1" x14ac:dyDescent="0.3">
      <c r="A85" s="260"/>
      <c r="B85" s="263"/>
      <c r="C85" s="255"/>
      <c r="D85" s="80">
        <f t="shared" si="3"/>
        <v>0</v>
      </c>
      <c r="E85" s="112" t="s">
        <v>314</v>
      </c>
      <c r="F85" s="123"/>
      <c r="G85" s="123"/>
    </row>
    <row r="86" spans="1:7" s="100" customFormat="1" hidden="1" x14ac:dyDescent="0.3">
      <c r="A86" s="260"/>
      <c r="B86" s="263"/>
      <c r="C86" s="255"/>
      <c r="D86" s="80">
        <f t="shared" si="3"/>
        <v>0</v>
      </c>
      <c r="E86" s="112" t="s">
        <v>314</v>
      </c>
      <c r="F86" s="123"/>
      <c r="G86" s="123"/>
    </row>
    <row r="87" spans="1:7" s="100" customFormat="1" hidden="1" x14ac:dyDescent="0.3">
      <c r="A87" s="260"/>
      <c r="B87" s="263"/>
      <c r="C87" s="255"/>
      <c r="D87" s="80">
        <f t="shared" si="3"/>
        <v>0</v>
      </c>
      <c r="E87" s="112" t="s">
        <v>314</v>
      </c>
      <c r="F87" s="123"/>
      <c r="G87" s="123"/>
    </row>
    <row r="88" spans="1:7" s="100" customFormat="1" hidden="1" x14ac:dyDescent="0.3">
      <c r="A88" s="260"/>
      <c r="B88" s="263"/>
      <c r="C88" s="255"/>
      <c r="D88" s="80">
        <f t="shared" si="3"/>
        <v>0</v>
      </c>
      <c r="E88" s="112" t="s">
        <v>314</v>
      </c>
      <c r="F88" s="123"/>
      <c r="G88" s="123"/>
    </row>
    <row r="89" spans="1:7" s="100" customFormat="1" hidden="1" x14ac:dyDescent="0.3">
      <c r="A89" s="260"/>
      <c r="B89" s="263"/>
      <c r="C89" s="255"/>
      <c r="D89" s="80">
        <f t="shared" si="3"/>
        <v>0</v>
      </c>
      <c r="E89" s="112" t="s">
        <v>314</v>
      </c>
      <c r="F89" s="123"/>
      <c r="G89" s="123"/>
    </row>
    <row r="90" spans="1:7" s="100" customFormat="1" hidden="1" x14ac:dyDescent="0.3">
      <c r="A90" s="260"/>
      <c r="B90" s="263"/>
      <c r="C90" s="255"/>
      <c r="D90" s="80">
        <f t="shared" si="3"/>
        <v>0</v>
      </c>
      <c r="E90" s="112" t="s">
        <v>314</v>
      </c>
      <c r="F90" s="123"/>
      <c r="G90" s="123"/>
    </row>
    <row r="91" spans="1:7" s="100" customFormat="1" hidden="1" x14ac:dyDescent="0.3">
      <c r="A91" s="260"/>
      <c r="B91" s="263"/>
      <c r="C91" s="255"/>
      <c r="D91" s="80">
        <f t="shared" si="3"/>
        <v>0</v>
      </c>
      <c r="E91" s="112" t="s">
        <v>314</v>
      </c>
      <c r="F91" s="123"/>
      <c r="G91" s="123"/>
    </row>
    <row r="92" spans="1:7" s="100" customFormat="1" hidden="1" x14ac:dyDescent="0.3">
      <c r="A92" s="260"/>
      <c r="B92" s="263"/>
      <c r="C92" s="255"/>
      <c r="D92" s="80">
        <f t="shared" si="3"/>
        <v>0</v>
      </c>
      <c r="E92" s="112" t="s">
        <v>314</v>
      </c>
      <c r="F92" s="123"/>
      <c r="G92" s="123"/>
    </row>
    <row r="93" spans="1:7" s="100" customFormat="1" hidden="1" x14ac:dyDescent="0.3">
      <c r="A93" s="260"/>
      <c r="B93" s="263"/>
      <c r="C93" s="255"/>
      <c r="D93" s="80">
        <f t="shared" si="3"/>
        <v>0</v>
      </c>
      <c r="E93" s="112" t="s">
        <v>314</v>
      </c>
      <c r="F93" s="123"/>
      <c r="G93" s="123"/>
    </row>
    <row r="94" spans="1:7" s="100" customFormat="1" hidden="1" x14ac:dyDescent="0.3">
      <c r="A94" s="260"/>
      <c r="B94" s="263"/>
      <c r="C94" s="255"/>
      <c r="D94" s="80">
        <f t="shared" si="3"/>
        <v>0</v>
      </c>
      <c r="E94" s="112" t="s">
        <v>314</v>
      </c>
      <c r="F94" s="123"/>
      <c r="G94" s="123"/>
    </row>
    <row r="95" spans="1:7" s="100" customFormat="1" hidden="1" x14ac:dyDescent="0.3">
      <c r="A95" s="260"/>
      <c r="B95" s="263"/>
      <c r="C95" s="255"/>
      <c r="D95" s="80">
        <f t="shared" si="3"/>
        <v>0</v>
      </c>
      <c r="E95" s="112" t="s">
        <v>314</v>
      </c>
      <c r="F95" s="123"/>
      <c r="G95" s="123"/>
    </row>
    <row r="96" spans="1:7" s="100" customFormat="1" hidden="1" x14ac:dyDescent="0.3">
      <c r="A96" s="260"/>
      <c r="B96" s="263"/>
      <c r="C96" s="255"/>
      <c r="D96" s="80">
        <f t="shared" si="3"/>
        <v>0</v>
      </c>
      <c r="E96" s="112" t="s">
        <v>314</v>
      </c>
      <c r="F96" s="123"/>
      <c r="G96" s="123"/>
    </row>
    <row r="97" spans="1:7" s="100" customFormat="1" hidden="1" x14ac:dyDescent="0.3">
      <c r="A97" s="260"/>
      <c r="B97" s="263"/>
      <c r="C97" s="255"/>
      <c r="D97" s="80">
        <f t="shared" si="3"/>
        <v>0</v>
      </c>
      <c r="E97" s="112" t="s">
        <v>314</v>
      </c>
      <c r="F97" s="123"/>
      <c r="G97" s="123"/>
    </row>
    <row r="98" spans="1:7" s="100" customFormat="1" hidden="1" x14ac:dyDescent="0.3">
      <c r="A98" s="260"/>
      <c r="B98" s="263"/>
      <c r="C98" s="255"/>
      <c r="D98" s="80">
        <f t="shared" si="3"/>
        <v>0</v>
      </c>
      <c r="E98" s="112" t="s">
        <v>314</v>
      </c>
      <c r="F98" s="123"/>
      <c r="G98" s="123"/>
    </row>
    <row r="99" spans="1:7" s="100" customFormat="1" hidden="1" x14ac:dyDescent="0.3">
      <c r="A99" s="260"/>
      <c r="B99" s="263"/>
      <c r="C99" s="255"/>
      <c r="D99" s="80">
        <f t="shared" si="3"/>
        <v>0</v>
      </c>
      <c r="E99" s="112" t="s">
        <v>314</v>
      </c>
      <c r="F99" s="123"/>
      <c r="G99" s="123"/>
    </row>
    <row r="100" spans="1:7" s="100" customFormat="1" hidden="1" x14ac:dyDescent="0.3">
      <c r="A100" s="260"/>
      <c r="B100" s="263"/>
      <c r="C100" s="255"/>
      <c r="D100" s="80">
        <f t="shared" si="3"/>
        <v>0</v>
      </c>
      <c r="E100" s="112" t="s">
        <v>314</v>
      </c>
      <c r="F100" s="123"/>
      <c r="G100" s="123"/>
    </row>
    <row r="101" spans="1:7" s="100" customFormat="1" hidden="1" x14ac:dyDescent="0.3">
      <c r="A101" s="260"/>
      <c r="B101" s="263"/>
      <c r="C101" s="255"/>
      <c r="D101" s="80">
        <f t="shared" ref="D101:D132" si="4">ROUND(+B101*C101,2)</f>
        <v>0</v>
      </c>
      <c r="E101" s="112" t="s">
        <v>314</v>
      </c>
      <c r="F101" s="123"/>
      <c r="G101" s="123"/>
    </row>
    <row r="102" spans="1:7" s="100" customFormat="1" hidden="1" x14ac:dyDescent="0.3">
      <c r="A102" s="260"/>
      <c r="B102" s="263"/>
      <c r="C102" s="255"/>
      <c r="D102" s="80">
        <f t="shared" si="4"/>
        <v>0</v>
      </c>
      <c r="E102" s="112" t="s">
        <v>314</v>
      </c>
      <c r="F102" s="123"/>
      <c r="G102" s="123"/>
    </row>
    <row r="103" spans="1:7" s="100" customFormat="1" hidden="1" x14ac:dyDescent="0.3">
      <c r="A103" s="260"/>
      <c r="B103" s="263"/>
      <c r="C103" s="255"/>
      <c r="D103" s="80">
        <f t="shared" si="4"/>
        <v>0</v>
      </c>
      <c r="E103" s="112" t="s">
        <v>314</v>
      </c>
      <c r="F103" s="123"/>
      <c r="G103" s="123"/>
    </row>
    <row r="104" spans="1:7" s="100" customFormat="1" hidden="1" x14ac:dyDescent="0.3">
      <c r="A104" s="260"/>
      <c r="B104" s="263"/>
      <c r="C104" s="255"/>
      <c r="D104" s="80">
        <f t="shared" si="4"/>
        <v>0</v>
      </c>
      <c r="E104" s="112" t="s">
        <v>314</v>
      </c>
      <c r="F104" s="123"/>
      <c r="G104" s="123"/>
    </row>
    <row r="105" spans="1:7" s="100" customFormat="1" hidden="1" x14ac:dyDescent="0.3">
      <c r="A105" s="260"/>
      <c r="B105" s="263"/>
      <c r="C105" s="255"/>
      <c r="D105" s="80">
        <f t="shared" si="4"/>
        <v>0</v>
      </c>
      <c r="E105" s="112" t="s">
        <v>314</v>
      </c>
      <c r="F105" s="123"/>
      <c r="G105" s="123"/>
    </row>
    <row r="106" spans="1:7" s="100" customFormat="1" hidden="1" x14ac:dyDescent="0.3">
      <c r="A106" s="260"/>
      <c r="B106" s="263"/>
      <c r="C106" s="255"/>
      <c r="D106" s="80">
        <f t="shared" si="4"/>
        <v>0</v>
      </c>
      <c r="E106" s="112" t="s">
        <v>314</v>
      </c>
      <c r="F106" s="123"/>
      <c r="G106" s="123"/>
    </row>
    <row r="107" spans="1:7" s="100" customFormat="1" hidden="1" x14ac:dyDescent="0.3">
      <c r="A107" s="260"/>
      <c r="B107" s="263"/>
      <c r="C107" s="255"/>
      <c r="D107" s="80">
        <f t="shared" si="4"/>
        <v>0</v>
      </c>
      <c r="E107" s="112" t="s">
        <v>314</v>
      </c>
      <c r="F107" s="123"/>
      <c r="G107" s="123"/>
    </row>
    <row r="108" spans="1:7" s="100" customFormat="1" hidden="1" x14ac:dyDescent="0.3">
      <c r="A108" s="260"/>
      <c r="B108" s="263"/>
      <c r="C108" s="255"/>
      <c r="D108" s="80">
        <f t="shared" si="4"/>
        <v>0</v>
      </c>
      <c r="E108" s="112" t="s">
        <v>314</v>
      </c>
      <c r="F108" s="123"/>
      <c r="G108" s="123"/>
    </row>
    <row r="109" spans="1:7" s="100" customFormat="1" hidden="1" x14ac:dyDescent="0.3">
      <c r="A109" s="260"/>
      <c r="B109" s="263"/>
      <c r="C109" s="255"/>
      <c r="D109" s="80">
        <f t="shared" si="4"/>
        <v>0</v>
      </c>
      <c r="E109" s="112" t="s">
        <v>314</v>
      </c>
      <c r="F109" s="123"/>
      <c r="G109" s="123"/>
    </row>
    <row r="110" spans="1:7" s="100" customFormat="1" hidden="1" x14ac:dyDescent="0.3">
      <c r="A110" s="260"/>
      <c r="B110" s="263"/>
      <c r="C110" s="255"/>
      <c r="D110" s="80">
        <f t="shared" si="4"/>
        <v>0</v>
      </c>
      <c r="E110" s="112" t="s">
        <v>314</v>
      </c>
      <c r="F110" s="123"/>
      <c r="G110" s="123"/>
    </row>
    <row r="111" spans="1:7" s="100" customFormat="1" hidden="1" x14ac:dyDescent="0.3">
      <c r="A111" s="260"/>
      <c r="B111" s="263"/>
      <c r="C111" s="255"/>
      <c r="D111" s="80">
        <f t="shared" si="4"/>
        <v>0</v>
      </c>
      <c r="E111" s="112" t="s">
        <v>314</v>
      </c>
      <c r="F111" s="123"/>
      <c r="G111" s="123"/>
    </row>
    <row r="112" spans="1:7" s="100" customFormat="1" hidden="1" x14ac:dyDescent="0.3">
      <c r="A112" s="260"/>
      <c r="B112" s="263"/>
      <c r="C112" s="255"/>
      <c r="D112" s="80">
        <f t="shared" si="4"/>
        <v>0</v>
      </c>
      <c r="E112" s="112" t="s">
        <v>314</v>
      </c>
      <c r="F112" s="123"/>
      <c r="G112" s="123"/>
    </row>
    <row r="113" spans="1:7" s="100" customFormat="1" hidden="1" x14ac:dyDescent="0.3">
      <c r="A113" s="260"/>
      <c r="B113" s="263"/>
      <c r="C113" s="255"/>
      <c r="D113" s="80">
        <f t="shared" si="4"/>
        <v>0</v>
      </c>
      <c r="E113" s="112" t="s">
        <v>314</v>
      </c>
      <c r="F113" s="123"/>
      <c r="G113" s="123"/>
    </row>
    <row r="114" spans="1:7" s="100" customFormat="1" hidden="1" x14ac:dyDescent="0.3">
      <c r="A114" s="260"/>
      <c r="B114" s="263"/>
      <c r="C114" s="255"/>
      <c r="D114" s="80">
        <f t="shared" si="4"/>
        <v>0</v>
      </c>
      <c r="E114" s="112" t="s">
        <v>314</v>
      </c>
      <c r="F114" s="123"/>
      <c r="G114" s="123"/>
    </row>
    <row r="115" spans="1:7" s="100" customFormat="1" hidden="1" x14ac:dyDescent="0.3">
      <c r="A115" s="260"/>
      <c r="B115" s="263"/>
      <c r="C115" s="255"/>
      <c r="D115" s="80">
        <f t="shared" si="4"/>
        <v>0</v>
      </c>
      <c r="E115" s="112" t="s">
        <v>314</v>
      </c>
      <c r="F115" s="123"/>
      <c r="G115" s="123"/>
    </row>
    <row r="116" spans="1:7" s="100" customFormat="1" hidden="1" x14ac:dyDescent="0.3">
      <c r="A116" s="260"/>
      <c r="B116" s="263"/>
      <c r="C116" s="255"/>
      <c r="D116" s="80">
        <f t="shared" si="4"/>
        <v>0</v>
      </c>
      <c r="E116" s="112" t="s">
        <v>314</v>
      </c>
      <c r="F116" s="123"/>
      <c r="G116" s="123"/>
    </row>
    <row r="117" spans="1:7" s="100" customFormat="1" hidden="1" x14ac:dyDescent="0.3">
      <c r="A117" s="260"/>
      <c r="B117" s="263"/>
      <c r="C117" s="255"/>
      <c r="D117" s="80">
        <f t="shared" si="4"/>
        <v>0</v>
      </c>
      <c r="E117" s="112" t="s">
        <v>314</v>
      </c>
      <c r="F117" s="123"/>
      <c r="G117" s="123"/>
    </row>
    <row r="118" spans="1:7" s="100" customFormat="1" hidden="1" x14ac:dyDescent="0.3">
      <c r="A118" s="260"/>
      <c r="B118" s="263"/>
      <c r="C118" s="255"/>
      <c r="D118" s="80">
        <f t="shared" si="4"/>
        <v>0</v>
      </c>
      <c r="E118" s="112" t="s">
        <v>314</v>
      </c>
      <c r="F118" s="123"/>
      <c r="G118" s="123"/>
    </row>
    <row r="119" spans="1:7" s="100" customFormat="1" hidden="1" x14ac:dyDescent="0.3">
      <c r="A119" s="260"/>
      <c r="B119" s="263"/>
      <c r="C119" s="255"/>
      <c r="D119" s="80">
        <f t="shared" si="4"/>
        <v>0</v>
      </c>
      <c r="E119" s="112" t="s">
        <v>314</v>
      </c>
      <c r="F119" s="123"/>
      <c r="G119" s="123"/>
    </row>
    <row r="120" spans="1:7" s="100" customFormat="1" hidden="1" x14ac:dyDescent="0.3">
      <c r="A120" s="260"/>
      <c r="B120" s="263"/>
      <c r="C120" s="255"/>
      <c r="D120" s="80">
        <f t="shared" si="4"/>
        <v>0</v>
      </c>
      <c r="E120" s="112" t="s">
        <v>314</v>
      </c>
      <c r="F120" s="123"/>
      <c r="G120" s="123"/>
    </row>
    <row r="121" spans="1:7" s="100" customFormat="1" hidden="1" x14ac:dyDescent="0.3">
      <c r="A121" s="260"/>
      <c r="B121" s="263"/>
      <c r="C121" s="255"/>
      <c r="D121" s="80">
        <f t="shared" si="4"/>
        <v>0</v>
      </c>
      <c r="E121" s="112" t="s">
        <v>314</v>
      </c>
      <c r="F121" s="123"/>
      <c r="G121" s="123"/>
    </row>
    <row r="122" spans="1:7" s="100" customFormat="1" hidden="1" x14ac:dyDescent="0.3">
      <c r="A122" s="260"/>
      <c r="B122" s="263"/>
      <c r="C122" s="255"/>
      <c r="D122" s="80">
        <f t="shared" si="4"/>
        <v>0</v>
      </c>
      <c r="E122" s="112" t="s">
        <v>314</v>
      </c>
      <c r="F122" s="123"/>
      <c r="G122" s="123"/>
    </row>
    <row r="123" spans="1:7" s="100" customFormat="1" hidden="1" x14ac:dyDescent="0.3">
      <c r="A123" s="260"/>
      <c r="B123" s="263"/>
      <c r="C123" s="255"/>
      <c r="D123" s="80">
        <f t="shared" si="4"/>
        <v>0</v>
      </c>
      <c r="E123" s="112" t="s">
        <v>314</v>
      </c>
      <c r="F123" s="123"/>
      <c r="G123" s="123"/>
    </row>
    <row r="124" spans="1:7" s="100" customFormat="1" hidden="1" x14ac:dyDescent="0.3">
      <c r="A124" s="260"/>
      <c r="B124" s="263"/>
      <c r="C124" s="255"/>
      <c r="D124" s="80">
        <f t="shared" si="4"/>
        <v>0</v>
      </c>
      <c r="E124" s="112" t="s">
        <v>314</v>
      </c>
      <c r="F124" s="123"/>
      <c r="G124" s="123"/>
    </row>
    <row r="125" spans="1:7" s="100" customFormat="1" hidden="1" x14ac:dyDescent="0.3">
      <c r="A125" s="260"/>
      <c r="B125" s="263"/>
      <c r="C125" s="255"/>
      <c r="D125" s="80">
        <f t="shared" si="4"/>
        <v>0</v>
      </c>
      <c r="E125" s="112" t="s">
        <v>314</v>
      </c>
      <c r="F125" s="123"/>
      <c r="G125" s="123"/>
    </row>
    <row r="126" spans="1:7" s="100" customFormat="1" hidden="1" x14ac:dyDescent="0.3">
      <c r="A126" s="260"/>
      <c r="B126" s="263"/>
      <c r="C126" s="255"/>
      <c r="D126" s="80">
        <f t="shared" si="4"/>
        <v>0</v>
      </c>
      <c r="E126" s="112" t="s">
        <v>314</v>
      </c>
      <c r="F126" s="123"/>
      <c r="G126" s="123"/>
    </row>
    <row r="127" spans="1:7" s="100" customFormat="1" hidden="1" x14ac:dyDescent="0.3">
      <c r="A127" s="260"/>
      <c r="B127" s="263"/>
      <c r="C127" s="255"/>
      <c r="D127" s="80">
        <f t="shared" si="4"/>
        <v>0</v>
      </c>
      <c r="E127" s="112" t="s">
        <v>314</v>
      </c>
      <c r="F127" s="123"/>
      <c r="G127" s="123"/>
    </row>
    <row r="128" spans="1:7" s="100" customFormat="1" hidden="1" x14ac:dyDescent="0.3">
      <c r="A128" s="260"/>
      <c r="B128" s="263"/>
      <c r="C128" s="255"/>
      <c r="D128" s="80">
        <f t="shared" si="4"/>
        <v>0</v>
      </c>
      <c r="E128" s="112" t="s">
        <v>314</v>
      </c>
      <c r="F128" s="123"/>
      <c r="G128" s="123"/>
    </row>
    <row r="129" spans="1:7" s="100" customFormat="1" hidden="1" x14ac:dyDescent="0.3">
      <c r="A129" s="260"/>
      <c r="B129" s="263"/>
      <c r="C129" s="255"/>
      <c r="D129" s="80">
        <f t="shared" si="4"/>
        <v>0</v>
      </c>
      <c r="E129" s="112" t="s">
        <v>314</v>
      </c>
      <c r="F129" s="123"/>
      <c r="G129" s="123"/>
    </row>
    <row r="130" spans="1:7" s="100" customFormat="1" hidden="1" x14ac:dyDescent="0.3">
      <c r="A130" s="260"/>
      <c r="B130" s="263"/>
      <c r="C130" s="255"/>
      <c r="D130" s="80">
        <f t="shared" si="4"/>
        <v>0</v>
      </c>
      <c r="E130" s="112" t="s">
        <v>314</v>
      </c>
      <c r="F130" s="123"/>
      <c r="G130" s="123"/>
    </row>
    <row r="131" spans="1:7" s="100" customFormat="1" hidden="1" x14ac:dyDescent="0.3">
      <c r="A131" s="260"/>
      <c r="B131" s="263"/>
      <c r="C131" s="255"/>
      <c r="D131" s="80">
        <f t="shared" si="4"/>
        <v>0</v>
      </c>
      <c r="E131" s="112" t="s">
        <v>314</v>
      </c>
      <c r="F131" s="123"/>
      <c r="G131" s="123"/>
    </row>
    <row r="132" spans="1:7" s="100" customFormat="1" hidden="1" x14ac:dyDescent="0.3">
      <c r="A132" s="260"/>
      <c r="B132" s="263"/>
      <c r="C132" s="255"/>
      <c r="D132" s="80">
        <f t="shared" si="4"/>
        <v>0</v>
      </c>
      <c r="E132" s="112" t="s">
        <v>314</v>
      </c>
      <c r="F132" s="123"/>
      <c r="G132" s="123"/>
    </row>
    <row r="133" spans="1:7" s="100" customFormat="1" hidden="1" x14ac:dyDescent="0.3">
      <c r="A133" s="260"/>
      <c r="B133" s="263"/>
      <c r="C133" s="255"/>
      <c r="D133" s="80">
        <f t="shared" ref="D133:D134" si="5">ROUND(+B133*C133,2)</f>
        <v>0</v>
      </c>
      <c r="E133" s="112" t="s">
        <v>314</v>
      </c>
      <c r="F133" s="123"/>
      <c r="G133" s="123"/>
    </row>
    <row r="134" spans="1:7" s="100" customFormat="1" ht="15" customHeight="1" x14ac:dyDescent="0.3">
      <c r="A134" s="260" t="s">
        <v>3</v>
      </c>
      <c r="B134" s="263">
        <v>1</v>
      </c>
      <c r="C134" s="255">
        <f t="shared" ref="C134" ca="1" si="6">RAND()*1000000</f>
        <v>611491.45787722454</v>
      </c>
      <c r="D134" s="293">
        <f t="shared" ca="1" si="5"/>
        <v>611491.46</v>
      </c>
      <c r="E134" s="112" t="s">
        <v>314</v>
      </c>
      <c r="F134" s="123"/>
      <c r="G134" s="123"/>
    </row>
    <row r="135" spans="1:7" s="100" customFormat="1" x14ac:dyDescent="0.3">
      <c r="A135" s="222"/>
      <c r="B135" s="195"/>
      <c r="C135" s="207" t="s">
        <v>226</v>
      </c>
      <c r="D135" s="307">
        <f ca="1">ROUND(SUBTOTAL(109,D5:D134),2)</f>
        <v>2720745.64</v>
      </c>
      <c r="E135" s="112" t="s">
        <v>314</v>
      </c>
      <c r="F135" s="88"/>
      <c r="G135" s="115" t="s">
        <v>318</v>
      </c>
    </row>
    <row r="136" spans="1:7" s="100" customFormat="1" x14ac:dyDescent="0.3">
      <c r="A136" s="222"/>
      <c r="B136" s="88"/>
      <c r="C136" s="93"/>
      <c r="D136" s="298"/>
      <c r="E136" s="112" t="s">
        <v>315</v>
      </c>
      <c r="F136" s="88"/>
      <c r="G136" s="88"/>
    </row>
    <row r="137" spans="1:7" s="100" customFormat="1" x14ac:dyDescent="0.3">
      <c r="A137" s="260" t="s">
        <v>3</v>
      </c>
      <c r="B137" s="263">
        <v>1</v>
      </c>
      <c r="C137" s="255">
        <f t="shared" ref="C137:C139" ca="1" si="7">RAND()*1000000</f>
        <v>650564.36644018535</v>
      </c>
      <c r="D137" s="80">
        <f t="shared" ref="D137:D168" ca="1" si="8">ROUND(+B137*C137,2)</f>
        <v>650564.37</v>
      </c>
      <c r="E137" s="112" t="s">
        <v>315</v>
      </c>
      <c r="F137" s="88"/>
      <c r="G137" s="88"/>
    </row>
    <row r="138" spans="1:7" s="100" customFormat="1" x14ac:dyDescent="0.3">
      <c r="A138" s="260" t="s">
        <v>333</v>
      </c>
      <c r="B138" s="263">
        <v>1</v>
      </c>
      <c r="C138" s="255">
        <f t="shared" ca="1" si="7"/>
        <v>769294.93472998776</v>
      </c>
      <c r="D138" s="80">
        <f t="shared" ca="1" si="8"/>
        <v>769294.93</v>
      </c>
      <c r="E138" s="112" t="s">
        <v>315</v>
      </c>
      <c r="F138" s="123"/>
      <c r="G138" s="123"/>
    </row>
    <row r="139" spans="1:7" s="100" customFormat="1" x14ac:dyDescent="0.3">
      <c r="A139" s="260" t="s">
        <v>334</v>
      </c>
      <c r="B139" s="263">
        <v>1</v>
      </c>
      <c r="C139" s="255">
        <f t="shared" ca="1" si="7"/>
        <v>940124.60470039409</v>
      </c>
      <c r="D139" s="80">
        <f t="shared" ca="1" si="8"/>
        <v>940124.6</v>
      </c>
      <c r="E139" s="112" t="s">
        <v>315</v>
      </c>
      <c r="F139" s="123"/>
      <c r="G139" s="123"/>
    </row>
    <row r="140" spans="1:7" s="100" customFormat="1" hidden="1" x14ac:dyDescent="0.3">
      <c r="A140" s="260"/>
      <c r="B140" s="263"/>
      <c r="C140" s="255"/>
      <c r="D140" s="80">
        <f t="shared" si="8"/>
        <v>0</v>
      </c>
      <c r="E140" s="112" t="s">
        <v>315</v>
      </c>
      <c r="F140" s="123"/>
      <c r="G140" s="123"/>
    </row>
    <row r="141" spans="1:7" s="100" customFormat="1" hidden="1" x14ac:dyDescent="0.3">
      <c r="A141" s="260"/>
      <c r="B141" s="263"/>
      <c r="C141" s="255"/>
      <c r="D141" s="80">
        <f t="shared" si="8"/>
        <v>0</v>
      </c>
      <c r="E141" s="112" t="s">
        <v>315</v>
      </c>
      <c r="F141" s="123"/>
      <c r="G141" s="123"/>
    </row>
    <row r="142" spans="1:7" s="100" customFormat="1" hidden="1" x14ac:dyDescent="0.3">
      <c r="A142" s="260"/>
      <c r="B142" s="263"/>
      <c r="C142" s="255"/>
      <c r="D142" s="80">
        <f t="shared" si="8"/>
        <v>0</v>
      </c>
      <c r="E142" s="112" t="s">
        <v>315</v>
      </c>
      <c r="F142" s="123"/>
      <c r="G142" s="123"/>
    </row>
    <row r="143" spans="1:7" s="100" customFormat="1" hidden="1" x14ac:dyDescent="0.3">
      <c r="A143" s="260"/>
      <c r="B143" s="263"/>
      <c r="C143" s="255"/>
      <c r="D143" s="80">
        <f t="shared" si="8"/>
        <v>0</v>
      </c>
      <c r="E143" s="112" t="s">
        <v>315</v>
      </c>
      <c r="F143" s="123"/>
      <c r="G143" s="123"/>
    </row>
    <row r="144" spans="1:7" s="100" customFormat="1" hidden="1" x14ac:dyDescent="0.3">
      <c r="A144" s="260"/>
      <c r="B144" s="263"/>
      <c r="C144" s="255"/>
      <c r="D144" s="80">
        <f t="shared" si="8"/>
        <v>0</v>
      </c>
      <c r="E144" s="112" t="s">
        <v>315</v>
      </c>
      <c r="F144" s="123"/>
      <c r="G144" s="123"/>
    </row>
    <row r="145" spans="1:7" s="100" customFormat="1" hidden="1" x14ac:dyDescent="0.3">
      <c r="A145" s="260"/>
      <c r="B145" s="263"/>
      <c r="C145" s="255"/>
      <c r="D145" s="80">
        <f t="shared" si="8"/>
        <v>0</v>
      </c>
      <c r="E145" s="112" t="s">
        <v>315</v>
      </c>
      <c r="F145" s="123"/>
      <c r="G145" s="123"/>
    </row>
    <row r="146" spans="1:7" s="100" customFormat="1" hidden="1" x14ac:dyDescent="0.3">
      <c r="A146" s="260"/>
      <c r="B146" s="263"/>
      <c r="C146" s="255"/>
      <c r="D146" s="80">
        <f t="shared" si="8"/>
        <v>0</v>
      </c>
      <c r="E146" s="112" t="s">
        <v>315</v>
      </c>
      <c r="F146" s="123"/>
      <c r="G146" s="123"/>
    </row>
    <row r="147" spans="1:7" s="100" customFormat="1" hidden="1" x14ac:dyDescent="0.3">
      <c r="A147" s="260"/>
      <c r="B147" s="263"/>
      <c r="C147" s="255"/>
      <c r="D147" s="80">
        <f t="shared" si="8"/>
        <v>0</v>
      </c>
      <c r="E147" s="112" t="s">
        <v>315</v>
      </c>
      <c r="F147" s="123"/>
      <c r="G147" s="123"/>
    </row>
    <row r="148" spans="1:7" s="100" customFormat="1" hidden="1" x14ac:dyDescent="0.3">
      <c r="A148" s="260"/>
      <c r="B148" s="263"/>
      <c r="C148" s="255"/>
      <c r="D148" s="80">
        <f t="shared" si="8"/>
        <v>0</v>
      </c>
      <c r="E148" s="112" t="s">
        <v>315</v>
      </c>
      <c r="F148" s="123"/>
      <c r="G148" s="123"/>
    </row>
    <row r="149" spans="1:7" s="100" customFormat="1" hidden="1" x14ac:dyDescent="0.3">
      <c r="A149" s="260"/>
      <c r="B149" s="263"/>
      <c r="C149" s="255"/>
      <c r="D149" s="80">
        <f t="shared" si="8"/>
        <v>0</v>
      </c>
      <c r="E149" s="112" t="s">
        <v>315</v>
      </c>
      <c r="F149" s="123"/>
      <c r="G149" s="123"/>
    </row>
    <row r="150" spans="1:7" s="100" customFormat="1" hidden="1" x14ac:dyDescent="0.3">
      <c r="A150" s="260"/>
      <c r="B150" s="263"/>
      <c r="C150" s="255"/>
      <c r="D150" s="80">
        <f t="shared" si="8"/>
        <v>0</v>
      </c>
      <c r="E150" s="112" t="s">
        <v>315</v>
      </c>
      <c r="F150" s="123"/>
      <c r="G150" s="123"/>
    </row>
    <row r="151" spans="1:7" s="100" customFormat="1" hidden="1" x14ac:dyDescent="0.3">
      <c r="A151" s="260"/>
      <c r="B151" s="263"/>
      <c r="C151" s="255"/>
      <c r="D151" s="80">
        <f t="shared" si="8"/>
        <v>0</v>
      </c>
      <c r="E151" s="112" t="s">
        <v>315</v>
      </c>
      <c r="F151" s="123"/>
      <c r="G151" s="123"/>
    </row>
    <row r="152" spans="1:7" s="100" customFormat="1" hidden="1" x14ac:dyDescent="0.3">
      <c r="A152" s="260"/>
      <c r="B152" s="263"/>
      <c r="C152" s="255"/>
      <c r="D152" s="80">
        <f t="shared" si="8"/>
        <v>0</v>
      </c>
      <c r="E152" s="112" t="s">
        <v>315</v>
      </c>
      <c r="F152" s="123"/>
      <c r="G152" s="123"/>
    </row>
    <row r="153" spans="1:7" s="100" customFormat="1" hidden="1" x14ac:dyDescent="0.3">
      <c r="A153" s="260"/>
      <c r="B153" s="263"/>
      <c r="C153" s="255"/>
      <c r="D153" s="80">
        <f t="shared" si="8"/>
        <v>0</v>
      </c>
      <c r="E153" s="112" t="s">
        <v>315</v>
      </c>
      <c r="F153" s="123"/>
      <c r="G153" s="123"/>
    </row>
    <row r="154" spans="1:7" s="100" customFormat="1" hidden="1" x14ac:dyDescent="0.3">
      <c r="A154" s="260"/>
      <c r="B154" s="263"/>
      <c r="C154" s="255"/>
      <c r="D154" s="80">
        <f t="shared" si="8"/>
        <v>0</v>
      </c>
      <c r="E154" s="112" t="s">
        <v>315</v>
      </c>
      <c r="F154" s="123"/>
      <c r="G154" s="123"/>
    </row>
    <row r="155" spans="1:7" s="100" customFormat="1" hidden="1" x14ac:dyDescent="0.3">
      <c r="A155" s="260"/>
      <c r="B155" s="263"/>
      <c r="C155" s="255"/>
      <c r="D155" s="80">
        <f t="shared" si="8"/>
        <v>0</v>
      </c>
      <c r="E155" s="112" t="s">
        <v>315</v>
      </c>
      <c r="F155" s="123"/>
      <c r="G155" s="123"/>
    </row>
    <row r="156" spans="1:7" s="100" customFormat="1" hidden="1" x14ac:dyDescent="0.3">
      <c r="A156" s="260"/>
      <c r="B156" s="263"/>
      <c r="C156" s="255"/>
      <c r="D156" s="80">
        <f t="shared" si="8"/>
        <v>0</v>
      </c>
      <c r="E156" s="112" t="s">
        <v>315</v>
      </c>
      <c r="F156" s="123"/>
      <c r="G156" s="123"/>
    </row>
    <row r="157" spans="1:7" s="100" customFormat="1" hidden="1" x14ac:dyDescent="0.3">
      <c r="A157" s="260"/>
      <c r="B157" s="263"/>
      <c r="C157" s="255"/>
      <c r="D157" s="80">
        <f t="shared" si="8"/>
        <v>0</v>
      </c>
      <c r="E157" s="112" t="s">
        <v>315</v>
      </c>
      <c r="F157" s="123"/>
      <c r="G157" s="123"/>
    </row>
    <row r="158" spans="1:7" s="100" customFormat="1" hidden="1" x14ac:dyDescent="0.3">
      <c r="A158" s="260"/>
      <c r="B158" s="263"/>
      <c r="C158" s="255"/>
      <c r="D158" s="80">
        <f t="shared" si="8"/>
        <v>0</v>
      </c>
      <c r="E158" s="112" t="s">
        <v>315</v>
      </c>
      <c r="F158" s="123"/>
      <c r="G158" s="123"/>
    </row>
    <row r="159" spans="1:7" s="100" customFormat="1" hidden="1" x14ac:dyDescent="0.3">
      <c r="A159" s="260"/>
      <c r="B159" s="263"/>
      <c r="C159" s="255"/>
      <c r="D159" s="80">
        <f t="shared" si="8"/>
        <v>0</v>
      </c>
      <c r="E159" s="112" t="s">
        <v>315</v>
      </c>
      <c r="F159" s="123"/>
      <c r="G159" s="123"/>
    </row>
    <row r="160" spans="1:7" s="100" customFormat="1" hidden="1" x14ac:dyDescent="0.3">
      <c r="A160" s="260"/>
      <c r="B160" s="263"/>
      <c r="C160" s="255"/>
      <c r="D160" s="80">
        <f t="shared" si="8"/>
        <v>0</v>
      </c>
      <c r="E160" s="112" t="s">
        <v>315</v>
      </c>
      <c r="F160" s="123"/>
      <c r="G160" s="123"/>
    </row>
    <row r="161" spans="1:7" s="100" customFormat="1" hidden="1" x14ac:dyDescent="0.3">
      <c r="A161" s="260"/>
      <c r="B161" s="263"/>
      <c r="C161" s="255"/>
      <c r="D161" s="80">
        <f t="shared" si="8"/>
        <v>0</v>
      </c>
      <c r="E161" s="112" t="s">
        <v>315</v>
      </c>
      <c r="F161" s="123"/>
      <c r="G161" s="123"/>
    </row>
    <row r="162" spans="1:7" s="100" customFormat="1" hidden="1" x14ac:dyDescent="0.3">
      <c r="A162" s="260"/>
      <c r="B162" s="263"/>
      <c r="C162" s="255"/>
      <c r="D162" s="80">
        <f t="shared" si="8"/>
        <v>0</v>
      </c>
      <c r="E162" s="112" t="s">
        <v>315</v>
      </c>
      <c r="F162" s="123"/>
      <c r="G162" s="123"/>
    </row>
    <row r="163" spans="1:7" s="100" customFormat="1" hidden="1" x14ac:dyDescent="0.3">
      <c r="A163" s="260"/>
      <c r="B163" s="263"/>
      <c r="C163" s="255"/>
      <c r="D163" s="80">
        <f t="shared" si="8"/>
        <v>0</v>
      </c>
      <c r="E163" s="112" t="s">
        <v>315</v>
      </c>
      <c r="F163" s="123"/>
      <c r="G163" s="123"/>
    </row>
    <row r="164" spans="1:7" s="100" customFormat="1" hidden="1" x14ac:dyDescent="0.3">
      <c r="A164" s="260"/>
      <c r="B164" s="263"/>
      <c r="C164" s="255"/>
      <c r="D164" s="80">
        <f t="shared" si="8"/>
        <v>0</v>
      </c>
      <c r="E164" s="112" t="s">
        <v>315</v>
      </c>
      <c r="F164" s="123"/>
      <c r="G164" s="123"/>
    </row>
    <row r="165" spans="1:7" s="100" customFormat="1" hidden="1" x14ac:dyDescent="0.3">
      <c r="A165" s="260"/>
      <c r="B165" s="263"/>
      <c r="C165" s="255"/>
      <c r="D165" s="80">
        <f t="shared" si="8"/>
        <v>0</v>
      </c>
      <c r="E165" s="112" t="s">
        <v>315</v>
      </c>
      <c r="F165" s="123"/>
      <c r="G165" s="123"/>
    </row>
    <row r="166" spans="1:7" s="100" customFormat="1" hidden="1" x14ac:dyDescent="0.3">
      <c r="A166" s="260"/>
      <c r="B166" s="263"/>
      <c r="C166" s="255"/>
      <c r="D166" s="80">
        <f t="shared" si="8"/>
        <v>0</v>
      </c>
      <c r="E166" s="112" t="s">
        <v>315</v>
      </c>
      <c r="F166" s="123"/>
      <c r="G166" s="123"/>
    </row>
    <row r="167" spans="1:7" s="100" customFormat="1" hidden="1" x14ac:dyDescent="0.3">
      <c r="A167" s="260"/>
      <c r="B167" s="263"/>
      <c r="C167" s="255"/>
      <c r="D167" s="80">
        <f t="shared" si="8"/>
        <v>0</v>
      </c>
      <c r="E167" s="112" t="s">
        <v>315</v>
      </c>
      <c r="F167" s="123"/>
      <c r="G167" s="123"/>
    </row>
    <row r="168" spans="1:7" s="100" customFormat="1" hidden="1" x14ac:dyDescent="0.3">
      <c r="A168" s="260"/>
      <c r="B168" s="263"/>
      <c r="C168" s="255"/>
      <c r="D168" s="80">
        <f t="shared" si="8"/>
        <v>0</v>
      </c>
      <c r="E168" s="112" t="s">
        <v>315</v>
      </c>
      <c r="F168" s="123"/>
      <c r="G168" s="123"/>
    </row>
    <row r="169" spans="1:7" s="100" customFormat="1" hidden="1" x14ac:dyDescent="0.3">
      <c r="A169" s="260"/>
      <c r="B169" s="263"/>
      <c r="C169" s="255"/>
      <c r="D169" s="80">
        <f t="shared" ref="D169:D200" si="9">ROUND(+B169*C169,2)</f>
        <v>0</v>
      </c>
      <c r="E169" s="112" t="s">
        <v>315</v>
      </c>
      <c r="F169" s="123"/>
      <c r="G169" s="123"/>
    </row>
    <row r="170" spans="1:7" s="100" customFormat="1" hidden="1" x14ac:dyDescent="0.3">
      <c r="A170" s="260"/>
      <c r="B170" s="263"/>
      <c r="C170" s="255"/>
      <c r="D170" s="80">
        <f t="shared" si="9"/>
        <v>0</v>
      </c>
      <c r="E170" s="112" t="s">
        <v>315</v>
      </c>
      <c r="F170" s="123"/>
      <c r="G170" s="123"/>
    </row>
    <row r="171" spans="1:7" s="100" customFormat="1" hidden="1" x14ac:dyDescent="0.3">
      <c r="A171" s="260"/>
      <c r="B171" s="263"/>
      <c r="C171" s="255"/>
      <c r="D171" s="80">
        <f t="shared" si="9"/>
        <v>0</v>
      </c>
      <c r="E171" s="112" t="s">
        <v>315</v>
      </c>
      <c r="F171" s="123"/>
      <c r="G171" s="123"/>
    </row>
    <row r="172" spans="1:7" s="100" customFormat="1" hidden="1" x14ac:dyDescent="0.3">
      <c r="A172" s="260"/>
      <c r="B172" s="263"/>
      <c r="C172" s="255"/>
      <c r="D172" s="80">
        <f t="shared" si="9"/>
        <v>0</v>
      </c>
      <c r="E172" s="112" t="s">
        <v>315</v>
      </c>
      <c r="F172" s="123"/>
      <c r="G172" s="123"/>
    </row>
    <row r="173" spans="1:7" s="100" customFormat="1" hidden="1" x14ac:dyDescent="0.3">
      <c r="A173" s="260"/>
      <c r="B173" s="263"/>
      <c r="C173" s="255"/>
      <c r="D173" s="80">
        <f t="shared" si="9"/>
        <v>0</v>
      </c>
      <c r="E173" s="112" t="s">
        <v>315</v>
      </c>
      <c r="F173" s="123"/>
      <c r="G173" s="123"/>
    </row>
    <row r="174" spans="1:7" s="100" customFormat="1" hidden="1" x14ac:dyDescent="0.3">
      <c r="A174" s="260"/>
      <c r="B174" s="263"/>
      <c r="C174" s="255"/>
      <c r="D174" s="80">
        <f t="shared" si="9"/>
        <v>0</v>
      </c>
      <c r="E174" s="112" t="s">
        <v>315</v>
      </c>
      <c r="F174" s="123"/>
      <c r="G174" s="123"/>
    </row>
    <row r="175" spans="1:7" s="100" customFormat="1" hidden="1" x14ac:dyDescent="0.3">
      <c r="A175" s="260"/>
      <c r="B175" s="263"/>
      <c r="C175" s="255"/>
      <c r="D175" s="80">
        <f t="shared" si="9"/>
        <v>0</v>
      </c>
      <c r="E175" s="112" t="s">
        <v>315</v>
      </c>
      <c r="F175" s="123"/>
      <c r="G175" s="123"/>
    </row>
    <row r="176" spans="1:7" s="100" customFormat="1" hidden="1" x14ac:dyDescent="0.3">
      <c r="A176" s="260"/>
      <c r="B176" s="263"/>
      <c r="C176" s="255"/>
      <c r="D176" s="80">
        <f t="shared" si="9"/>
        <v>0</v>
      </c>
      <c r="E176" s="112" t="s">
        <v>315</v>
      </c>
      <c r="F176" s="123"/>
      <c r="G176" s="123"/>
    </row>
    <row r="177" spans="1:7" s="100" customFormat="1" hidden="1" x14ac:dyDescent="0.3">
      <c r="A177" s="260"/>
      <c r="B177" s="263"/>
      <c r="C177" s="255"/>
      <c r="D177" s="80">
        <f t="shared" si="9"/>
        <v>0</v>
      </c>
      <c r="E177" s="112" t="s">
        <v>315</v>
      </c>
      <c r="F177" s="123"/>
      <c r="G177" s="123"/>
    </row>
    <row r="178" spans="1:7" s="100" customFormat="1" hidden="1" x14ac:dyDescent="0.3">
      <c r="A178" s="260"/>
      <c r="B178" s="263"/>
      <c r="C178" s="255"/>
      <c r="D178" s="80">
        <f t="shared" si="9"/>
        <v>0</v>
      </c>
      <c r="E178" s="112" t="s">
        <v>315</v>
      </c>
      <c r="F178" s="123"/>
      <c r="G178" s="123"/>
    </row>
    <row r="179" spans="1:7" s="100" customFormat="1" hidden="1" x14ac:dyDescent="0.3">
      <c r="A179" s="260"/>
      <c r="B179" s="263"/>
      <c r="C179" s="255"/>
      <c r="D179" s="80">
        <f t="shared" si="9"/>
        <v>0</v>
      </c>
      <c r="E179" s="112" t="s">
        <v>315</v>
      </c>
      <c r="F179" s="123"/>
      <c r="G179" s="123"/>
    </row>
    <row r="180" spans="1:7" s="100" customFormat="1" hidden="1" x14ac:dyDescent="0.3">
      <c r="A180" s="260"/>
      <c r="B180" s="263"/>
      <c r="C180" s="255"/>
      <c r="D180" s="80">
        <f t="shared" si="9"/>
        <v>0</v>
      </c>
      <c r="E180" s="112" t="s">
        <v>315</v>
      </c>
      <c r="F180" s="123"/>
      <c r="G180" s="123"/>
    </row>
    <row r="181" spans="1:7" s="100" customFormat="1" hidden="1" x14ac:dyDescent="0.3">
      <c r="A181" s="260"/>
      <c r="B181" s="263"/>
      <c r="C181" s="255"/>
      <c r="D181" s="80">
        <f t="shared" si="9"/>
        <v>0</v>
      </c>
      <c r="E181" s="112" t="s">
        <v>315</v>
      </c>
      <c r="F181" s="123"/>
      <c r="G181" s="123"/>
    </row>
    <row r="182" spans="1:7" s="100" customFormat="1" hidden="1" x14ac:dyDescent="0.3">
      <c r="A182" s="260"/>
      <c r="B182" s="263"/>
      <c r="C182" s="255"/>
      <c r="D182" s="80">
        <f t="shared" si="9"/>
        <v>0</v>
      </c>
      <c r="E182" s="112" t="s">
        <v>315</v>
      </c>
      <c r="F182" s="123"/>
      <c r="G182" s="123"/>
    </row>
    <row r="183" spans="1:7" s="100" customFormat="1" hidden="1" x14ac:dyDescent="0.3">
      <c r="A183" s="260"/>
      <c r="B183" s="263"/>
      <c r="C183" s="255"/>
      <c r="D183" s="80">
        <f t="shared" si="9"/>
        <v>0</v>
      </c>
      <c r="E183" s="112" t="s">
        <v>315</v>
      </c>
      <c r="F183" s="123"/>
      <c r="G183" s="123"/>
    </row>
    <row r="184" spans="1:7" s="100" customFormat="1" hidden="1" x14ac:dyDescent="0.3">
      <c r="A184" s="260"/>
      <c r="B184" s="263"/>
      <c r="C184" s="255"/>
      <c r="D184" s="80">
        <f t="shared" si="9"/>
        <v>0</v>
      </c>
      <c r="E184" s="112" t="s">
        <v>315</v>
      </c>
      <c r="F184" s="123"/>
      <c r="G184" s="123"/>
    </row>
    <row r="185" spans="1:7" s="100" customFormat="1" hidden="1" x14ac:dyDescent="0.3">
      <c r="A185" s="260"/>
      <c r="B185" s="263"/>
      <c r="C185" s="255"/>
      <c r="D185" s="80">
        <f t="shared" si="9"/>
        <v>0</v>
      </c>
      <c r="E185" s="112" t="s">
        <v>315</v>
      </c>
      <c r="F185" s="123"/>
      <c r="G185" s="123"/>
    </row>
    <row r="186" spans="1:7" s="100" customFormat="1" hidden="1" x14ac:dyDescent="0.3">
      <c r="A186" s="260"/>
      <c r="B186" s="263"/>
      <c r="C186" s="255"/>
      <c r="D186" s="80">
        <f t="shared" si="9"/>
        <v>0</v>
      </c>
      <c r="E186" s="112" t="s">
        <v>315</v>
      </c>
      <c r="F186" s="123"/>
      <c r="G186" s="123"/>
    </row>
    <row r="187" spans="1:7" s="100" customFormat="1" hidden="1" x14ac:dyDescent="0.3">
      <c r="A187" s="260"/>
      <c r="B187" s="263"/>
      <c r="C187" s="255"/>
      <c r="D187" s="80">
        <f t="shared" si="9"/>
        <v>0</v>
      </c>
      <c r="E187" s="112" t="s">
        <v>315</v>
      </c>
      <c r="F187" s="123"/>
      <c r="G187" s="123"/>
    </row>
    <row r="188" spans="1:7" s="100" customFormat="1" hidden="1" x14ac:dyDescent="0.3">
      <c r="A188" s="260"/>
      <c r="B188" s="263"/>
      <c r="C188" s="255"/>
      <c r="D188" s="80">
        <f t="shared" si="9"/>
        <v>0</v>
      </c>
      <c r="E188" s="112" t="s">
        <v>315</v>
      </c>
      <c r="F188" s="123"/>
      <c r="G188" s="123"/>
    </row>
    <row r="189" spans="1:7" s="100" customFormat="1" hidden="1" x14ac:dyDescent="0.3">
      <c r="A189" s="260"/>
      <c r="B189" s="263"/>
      <c r="C189" s="255"/>
      <c r="D189" s="80">
        <f t="shared" si="9"/>
        <v>0</v>
      </c>
      <c r="E189" s="112" t="s">
        <v>315</v>
      </c>
      <c r="F189" s="123"/>
      <c r="G189" s="123"/>
    </row>
    <row r="190" spans="1:7" s="100" customFormat="1" hidden="1" x14ac:dyDescent="0.3">
      <c r="A190" s="260"/>
      <c r="B190" s="263"/>
      <c r="C190" s="255"/>
      <c r="D190" s="80">
        <f t="shared" si="9"/>
        <v>0</v>
      </c>
      <c r="E190" s="112" t="s">
        <v>315</v>
      </c>
      <c r="F190" s="123"/>
      <c r="G190" s="123"/>
    </row>
    <row r="191" spans="1:7" s="100" customFormat="1" hidden="1" x14ac:dyDescent="0.3">
      <c r="A191" s="260"/>
      <c r="B191" s="263"/>
      <c r="C191" s="255"/>
      <c r="D191" s="80">
        <f t="shared" si="9"/>
        <v>0</v>
      </c>
      <c r="E191" s="112" t="s">
        <v>315</v>
      </c>
      <c r="F191" s="123"/>
      <c r="G191" s="123"/>
    </row>
    <row r="192" spans="1:7" s="100" customFormat="1" hidden="1" x14ac:dyDescent="0.3">
      <c r="A192" s="260"/>
      <c r="B192" s="263"/>
      <c r="C192" s="255"/>
      <c r="D192" s="80">
        <f t="shared" si="9"/>
        <v>0</v>
      </c>
      <c r="E192" s="112" t="s">
        <v>315</v>
      </c>
      <c r="F192" s="123"/>
      <c r="G192" s="123"/>
    </row>
    <row r="193" spans="1:7" s="100" customFormat="1" hidden="1" x14ac:dyDescent="0.3">
      <c r="A193" s="260"/>
      <c r="B193" s="263"/>
      <c r="C193" s="255"/>
      <c r="D193" s="80">
        <f t="shared" si="9"/>
        <v>0</v>
      </c>
      <c r="E193" s="112" t="s">
        <v>315</v>
      </c>
      <c r="F193" s="123"/>
      <c r="G193" s="123"/>
    </row>
    <row r="194" spans="1:7" s="100" customFormat="1" hidden="1" x14ac:dyDescent="0.3">
      <c r="A194" s="260"/>
      <c r="B194" s="263"/>
      <c r="C194" s="255"/>
      <c r="D194" s="80">
        <f t="shared" si="9"/>
        <v>0</v>
      </c>
      <c r="E194" s="112" t="s">
        <v>315</v>
      </c>
      <c r="F194" s="123"/>
      <c r="G194" s="123"/>
    </row>
    <row r="195" spans="1:7" s="100" customFormat="1" hidden="1" x14ac:dyDescent="0.3">
      <c r="A195" s="260"/>
      <c r="B195" s="263"/>
      <c r="C195" s="255"/>
      <c r="D195" s="80">
        <f t="shared" si="9"/>
        <v>0</v>
      </c>
      <c r="E195" s="112" t="s">
        <v>315</v>
      </c>
      <c r="F195" s="123"/>
      <c r="G195" s="123"/>
    </row>
    <row r="196" spans="1:7" s="100" customFormat="1" hidden="1" x14ac:dyDescent="0.3">
      <c r="A196" s="260"/>
      <c r="B196" s="263"/>
      <c r="C196" s="255"/>
      <c r="D196" s="80">
        <f t="shared" si="9"/>
        <v>0</v>
      </c>
      <c r="E196" s="112" t="s">
        <v>315</v>
      </c>
      <c r="F196" s="123"/>
      <c r="G196" s="123"/>
    </row>
    <row r="197" spans="1:7" s="100" customFormat="1" hidden="1" x14ac:dyDescent="0.3">
      <c r="A197" s="260"/>
      <c r="B197" s="263"/>
      <c r="C197" s="255"/>
      <c r="D197" s="80">
        <f t="shared" si="9"/>
        <v>0</v>
      </c>
      <c r="E197" s="112" t="s">
        <v>315</v>
      </c>
      <c r="F197" s="123"/>
      <c r="G197" s="123"/>
    </row>
    <row r="198" spans="1:7" s="100" customFormat="1" hidden="1" x14ac:dyDescent="0.3">
      <c r="A198" s="260"/>
      <c r="B198" s="263"/>
      <c r="C198" s="255"/>
      <c r="D198" s="80">
        <f t="shared" si="9"/>
        <v>0</v>
      </c>
      <c r="E198" s="112" t="s">
        <v>315</v>
      </c>
      <c r="F198" s="123"/>
      <c r="G198" s="123"/>
    </row>
    <row r="199" spans="1:7" s="100" customFormat="1" hidden="1" x14ac:dyDescent="0.3">
      <c r="A199" s="260"/>
      <c r="B199" s="263"/>
      <c r="C199" s="255"/>
      <c r="D199" s="80">
        <f t="shared" si="9"/>
        <v>0</v>
      </c>
      <c r="E199" s="112" t="s">
        <v>315</v>
      </c>
      <c r="F199" s="123"/>
      <c r="G199" s="123"/>
    </row>
    <row r="200" spans="1:7" s="100" customFormat="1" hidden="1" x14ac:dyDescent="0.3">
      <c r="A200" s="260"/>
      <c r="B200" s="263"/>
      <c r="C200" s="255"/>
      <c r="D200" s="80">
        <f t="shared" si="9"/>
        <v>0</v>
      </c>
      <c r="E200" s="112" t="s">
        <v>315</v>
      </c>
      <c r="F200" s="123"/>
      <c r="G200" s="123"/>
    </row>
    <row r="201" spans="1:7" s="100" customFormat="1" hidden="1" x14ac:dyDescent="0.3">
      <c r="A201" s="260"/>
      <c r="B201" s="263"/>
      <c r="C201" s="255"/>
      <c r="D201" s="80">
        <f t="shared" ref="D201:D232" si="10">ROUND(+B201*C201,2)</f>
        <v>0</v>
      </c>
      <c r="E201" s="112" t="s">
        <v>315</v>
      </c>
      <c r="F201" s="123"/>
      <c r="G201" s="123"/>
    </row>
    <row r="202" spans="1:7" s="100" customFormat="1" hidden="1" x14ac:dyDescent="0.3">
      <c r="A202" s="260"/>
      <c r="B202" s="263"/>
      <c r="C202" s="255"/>
      <c r="D202" s="80">
        <f t="shared" si="10"/>
        <v>0</v>
      </c>
      <c r="E202" s="112" t="s">
        <v>315</v>
      </c>
      <c r="F202" s="123"/>
      <c r="G202" s="123"/>
    </row>
    <row r="203" spans="1:7" s="100" customFormat="1" hidden="1" x14ac:dyDescent="0.3">
      <c r="A203" s="260"/>
      <c r="B203" s="263"/>
      <c r="C203" s="255"/>
      <c r="D203" s="80">
        <f t="shared" si="10"/>
        <v>0</v>
      </c>
      <c r="E203" s="112" t="s">
        <v>315</v>
      </c>
      <c r="F203" s="123"/>
      <c r="G203" s="123"/>
    </row>
    <row r="204" spans="1:7" s="100" customFormat="1" hidden="1" x14ac:dyDescent="0.3">
      <c r="A204" s="260"/>
      <c r="B204" s="263"/>
      <c r="C204" s="255"/>
      <c r="D204" s="80">
        <f t="shared" si="10"/>
        <v>0</v>
      </c>
      <c r="E204" s="112" t="s">
        <v>315</v>
      </c>
      <c r="F204" s="123"/>
      <c r="G204" s="123"/>
    </row>
    <row r="205" spans="1:7" s="100" customFormat="1" hidden="1" x14ac:dyDescent="0.3">
      <c r="A205" s="260"/>
      <c r="B205" s="263"/>
      <c r="C205" s="255"/>
      <c r="D205" s="80">
        <f t="shared" si="10"/>
        <v>0</v>
      </c>
      <c r="E205" s="112" t="s">
        <v>315</v>
      </c>
      <c r="F205" s="123"/>
      <c r="G205" s="123"/>
    </row>
    <row r="206" spans="1:7" s="100" customFormat="1" hidden="1" x14ac:dyDescent="0.3">
      <c r="A206" s="260"/>
      <c r="B206" s="263"/>
      <c r="C206" s="255"/>
      <c r="D206" s="80">
        <f t="shared" si="10"/>
        <v>0</v>
      </c>
      <c r="E206" s="112" t="s">
        <v>315</v>
      </c>
      <c r="F206" s="123"/>
      <c r="G206" s="123"/>
    </row>
    <row r="207" spans="1:7" s="100" customFormat="1" hidden="1" x14ac:dyDescent="0.3">
      <c r="A207" s="260"/>
      <c r="B207" s="263"/>
      <c r="C207" s="255"/>
      <c r="D207" s="80">
        <f t="shared" si="10"/>
        <v>0</v>
      </c>
      <c r="E207" s="112" t="s">
        <v>315</v>
      </c>
      <c r="F207" s="123"/>
      <c r="G207" s="123"/>
    </row>
    <row r="208" spans="1:7" s="100" customFormat="1" hidden="1" x14ac:dyDescent="0.3">
      <c r="A208" s="260"/>
      <c r="B208" s="263"/>
      <c r="C208" s="255"/>
      <c r="D208" s="80">
        <f t="shared" si="10"/>
        <v>0</v>
      </c>
      <c r="E208" s="112" t="s">
        <v>315</v>
      </c>
      <c r="F208" s="123"/>
      <c r="G208" s="123"/>
    </row>
    <row r="209" spans="1:7" s="100" customFormat="1" hidden="1" x14ac:dyDescent="0.3">
      <c r="A209" s="260"/>
      <c r="B209" s="263"/>
      <c r="C209" s="255"/>
      <c r="D209" s="80">
        <f t="shared" si="10"/>
        <v>0</v>
      </c>
      <c r="E209" s="112" t="s">
        <v>315</v>
      </c>
      <c r="F209" s="123"/>
      <c r="G209" s="123"/>
    </row>
    <row r="210" spans="1:7" s="100" customFormat="1" hidden="1" x14ac:dyDescent="0.3">
      <c r="A210" s="260"/>
      <c r="B210" s="263"/>
      <c r="C210" s="255"/>
      <c r="D210" s="80">
        <f t="shared" si="10"/>
        <v>0</v>
      </c>
      <c r="E210" s="112" t="s">
        <v>315</v>
      </c>
      <c r="F210" s="123"/>
      <c r="G210" s="123"/>
    </row>
    <row r="211" spans="1:7" s="100" customFormat="1" hidden="1" x14ac:dyDescent="0.3">
      <c r="A211" s="260"/>
      <c r="B211" s="263"/>
      <c r="C211" s="255"/>
      <c r="D211" s="80">
        <f t="shared" si="10"/>
        <v>0</v>
      </c>
      <c r="E211" s="112" t="s">
        <v>315</v>
      </c>
      <c r="F211" s="123"/>
      <c r="G211" s="123"/>
    </row>
    <row r="212" spans="1:7" s="100" customFormat="1" hidden="1" x14ac:dyDescent="0.3">
      <c r="A212" s="260"/>
      <c r="B212" s="263"/>
      <c r="C212" s="255"/>
      <c r="D212" s="80">
        <f t="shared" si="10"/>
        <v>0</v>
      </c>
      <c r="E212" s="112" t="s">
        <v>315</v>
      </c>
      <c r="F212" s="123"/>
      <c r="G212" s="123"/>
    </row>
    <row r="213" spans="1:7" s="100" customFormat="1" hidden="1" x14ac:dyDescent="0.3">
      <c r="A213" s="260"/>
      <c r="B213" s="263"/>
      <c r="C213" s="255"/>
      <c r="D213" s="80">
        <f t="shared" si="10"/>
        <v>0</v>
      </c>
      <c r="E213" s="112" t="s">
        <v>315</v>
      </c>
      <c r="F213" s="123"/>
      <c r="G213" s="123"/>
    </row>
    <row r="214" spans="1:7" s="100" customFormat="1" hidden="1" x14ac:dyDescent="0.3">
      <c r="A214" s="260"/>
      <c r="B214" s="263"/>
      <c r="C214" s="255"/>
      <c r="D214" s="80">
        <f t="shared" si="10"/>
        <v>0</v>
      </c>
      <c r="E214" s="112" t="s">
        <v>315</v>
      </c>
      <c r="F214" s="123"/>
      <c r="G214" s="123"/>
    </row>
    <row r="215" spans="1:7" s="100" customFormat="1" hidden="1" x14ac:dyDescent="0.3">
      <c r="A215" s="260"/>
      <c r="B215" s="263"/>
      <c r="C215" s="255"/>
      <c r="D215" s="80">
        <f t="shared" si="10"/>
        <v>0</v>
      </c>
      <c r="E215" s="112" t="s">
        <v>315</v>
      </c>
      <c r="F215" s="123"/>
      <c r="G215" s="123"/>
    </row>
    <row r="216" spans="1:7" s="100" customFormat="1" hidden="1" x14ac:dyDescent="0.3">
      <c r="A216" s="260"/>
      <c r="B216" s="263"/>
      <c r="C216" s="255"/>
      <c r="D216" s="80">
        <f t="shared" si="10"/>
        <v>0</v>
      </c>
      <c r="E216" s="112" t="s">
        <v>315</v>
      </c>
      <c r="F216" s="123"/>
      <c r="G216" s="123"/>
    </row>
    <row r="217" spans="1:7" s="100" customFormat="1" hidden="1" x14ac:dyDescent="0.3">
      <c r="A217" s="260"/>
      <c r="B217" s="263"/>
      <c r="C217" s="255"/>
      <c r="D217" s="80">
        <f t="shared" si="10"/>
        <v>0</v>
      </c>
      <c r="E217" s="112" t="s">
        <v>315</v>
      </c>
      <c r="F217" s="123"/>
      <c r="G217" s="123"/>
    </row>
    <row r="218" spans="1:7" s="100" customFormat="1" hidden="1" x14ac:dyDescent="0.3">
      <c r="A218" s="260"/>
      <c r="B218" s="263"/>
      <c r="C218" s="255"/>
      <c r="D218" s="80">
        <f t="shared" si="10"/>
        <v>0</v>
      </c>
      <c r="E218" s="112" t="s">
        <v>315</v>
      </c>
      <c r="F218" s="123"/>
      <c r="G218" s="123"/>
    </row>
    <row r="219" spans="1:7" s="100" customFormat="1" hidden="1" x14ac:dyDescent="0.3">
      <c r="A219" s="260"/>
      <c r="B219" s="263"/>
      <c r="C219" s="255"/>
      <c r="D219" s="80">
        <f t="shared" si="10"/>
        <v>0</v>
      </c>
      <c r="E219" s="112" t="s">
        <v>315</v>
      </c>
      <c r="F219" s="123"/>
      <c r="G219" s="123"/>
    </row>
    <row r="220" spans="1:7" s="100" customFormat="1" hidden="1" x14ac:dyDescent="0.3">
      <c r="A220" s="260"/>
      <c r="B220" s="263"/>
      <c r="C220" s="255"/>
      <c r="D220" s="80">
        <f t="shared" si="10"/>
        <v>0</v>
      </c>
      <c r="E220" s="112" t="s">
        <v>315</v>
      </c>
      <c r="F220" s="123"/>
      <c r="G220" s="123"/>
    </row>
    <row r="221" spans="1:7" s="100" customFormat="1" hidden="1" x14ac:dyDescent="0.3">
      <c r="A221" s="260"/>
      <c r="B221" s="263"/>
      <c r="C221" s="255"/>
      <c r="D221" s="80">
        <f t="shared" si="10"/>
        <v>0</v>
      </c>
      <c r="E221" s="112" t="s">
        <v>315</v>
      </c>
      <c r="F221" s="123"/>
      <c r="G221" s="123"/>
    </row>
    <row r="222" spans="1:7" s="100" customFormat="1" hidden="1" x14ac:dyDescent="0.3">
      <c r="A222" s="260"/>
      <c r="B222" s="263"/>
      <c r="C222" s="255"/>
      <c r="D222" s="80">
        <f t="shared" si="10"/>
        <v>0</v>
      </c>
      <c r="E222" s="112" t="s">
        <v>315</v>
      </c>
      <c r="F222" s="123"/>
      <c r="G222" s="123"/>
    </row>
    <row r="223" spans="1:7" s="100" customFormat="1" hidden="1" x14ac:dyDescent="0.3">
      <c r="A223" s="260"/>
      <c r="B223" s="263"/>
      <c r="C223" s="255"/>
      <c r="D223" s="80">
        <f t="shared" si="10"/>
        <v>0</v>
      </c>
      <c r="E223" s="112" t="s">
        <v>315</v>
      </c>
      <c r="F223" s="123"/>
      <c r="G223" s="123"/>
    </row>
    <row r="224" spans="1:7" s="100" customFormat="1" hidden="1" x14ac:dyDescent="0.3">
      <c r="A224" s="260"/>
      <c r="B224" s="263"/>
      <c r="C224" s="255"/>
      <c r="D224" s="80">
        <f t="shared" si="10"/>
        <v>0</v>
      </c>
      <c r="E224" s="112" t="s">
        <v>315</v>
      </c>
      <c r="F224" s="123"/>
      <c r="G224" s="123"/>
    </row>
    <row r="225" spans="1:7" s="100" customFormat="1" hidden="1" x14ac:dyDescent="0.3">
      <c r="A225" s="260"/>
      <c r="B225" s="263"/>
      <c r="C225" s="255"/>
      <c r="D225" s="80">
        <f t="shared" si="10"/>
        <v>0</v>
      </c>
      <c r="E225" s="112" t="s">
        <v>315</v>
      </c>
      <c r="F225" s="123"/>
      <c r="G225" s="123"/>
    </row>
    <row r="226" spans="1:7" s="100" customFormat="1" hidden="1" x14ac:dyDescent="0.3">
      <c r="A226" s="260"/>
      <c r="B226" s="263"/>
      <c r="C226" s="255"/>
      <c r="D226" s="80">
        <f t="shared" si="10"/>
        <v>0</v>
      </c>
      <c r="E226" s="112" t="s">
        <v>315</v>
      </c>
      <c r="F226" s="123"/>
      <c r="G226" s="123"/>
    </row>
    <row r="227" spans="1:7" s="100" customFormat="1" hidden="1" x14ac:dyDescent="0.3">
      <c r="A227" s="260"/>
      <c r="B227" s="263"/>
      <c r="C227" s="255"/>
      <c r="D227" s="80">
        <f t="shared" si="10"/>
        <v>0</v>
      </c>
      <c r="E227" s="112" t="s">
        <v>315</v>
      </c>
      <c r="F227" s="123"/>
      <c r="G227" s="123"/>
    </row>
    <row r="228" spans="1:7" s="100" customFormat="1" hidden="1" x14ac:dyDescent="0.3">
      <c r="A228" s="260"/>
      <c r="B228" s="263"/>
      <c r="C228" s="255"/>
      <c r="D228" s="80">
        <f t="shared" si="10"/>
        <v>0</v>
      </c>
      <c r="E228" s="112" t="s">
        <v>315</v>
      </c>
      <c r="F228" s="123"/>
      <c r="G228" s="123"/>
    </row>
    <row r="229" spans="1:7" s="100" customFormat="1" hidden="1" x14ac:dyDescent="0.3">
      <c r="A229" s="260"/>
      <c r="B229" s="263"/>
      <c r="C229" s="255"/>
      <c r="D229" s="80">
        <f t="shared" si="10"/>
        <v>0</v>
      </c>
      <c r="E229" s="112" t="s">
        <v>315</v>
      </c>
      <c r="F229" s="123"/>
      <c r="G229" s="123"/>
    </row>
    <row r="230" spans="1:7" s="100" customFormat="1" hidden="1" x14ac:dyDescent="0.3">
      <c r="A230" s="260"/>
      <c r="B230" s="263"/>
      <c r="C230" s="255"/>
      <c r="D230" s="80">
        <f t="shared" si="10"/>
        <v>0</v>
      </c>
      <c r="E230" s="112" t="s">
        <v>315</v>
      </c>
      <c r="F230" s="123"/>
      <c r="G230" s="123"/>
    </row>
    <row r="231" spans="1:7" s="100" customFormat="1" hidden="1" x14ac:dyDescent="0.3">
      <c r="A231" s="260"/>
      <c r="B231" s="263"/>
      <c r="C231" s="255"/>
      <c r="D231" s="80">
        <f t="shared" si="10"/>
        <v>0</v>
      </c>
      <c r="E231" s="112" t="s">
        <v>315</v>
      </c>
      <c r="F231" s="123"/>
      <c r="G231" s="123"/>
    </row>
    <row r="232" spans="1:7" s="100" customFormat="1" hidden="1" x14ac:dyDescent="0.3">
      <c r="A232" s="260"/>
      <c r="B232" s="263"/>
      <c r="C232" s="255"/>
      <c r="D232" s="80">
        <f t="shared" si="10"/>
        <v>0</v>
      </c>
      <c r="E232" s="112" t="s">
        <v>315</v>
      </c>
      <c r="F232" s="123"/>
      <c r="G232" s="123"/>
    </row>
    <row r="233" spans="1:7" s="100" customFormat="1" hidden="1" x14ac:dyDescent="0.3">
      <c r="A233" s="260"/>
      <c r="B233" s="263"/>
      <c r="C233" s="255"/>
      <c r="D233" s="80">
        <f t="shared" ref="D233:D264" si="11">ROUND(+B233*C233,2)</f>
        <v>0</v>
      </c>
      <c r="E233" s="112" t="s">
        <v>315</v>
      </c>
      <c r="F233" s="123"/>
      <c r="G233" s="123"/>
    </row>
    <row r="234" spans="1:7" s="100" customFormat="1" hidden="1" x14ac:dyDescent="0.3">
      <c r="A234" s="260"/>
      <c r="B234" s="263"/>
      <c r="C234" s="255"/>
      <c r="D234" s="80">
        <f t="shared" si="11"/>
        <v>0</v>
      </c>
      <c r="E234" s="112" t="s">
        <v>315</v>
      </c>
      <c r="F234" s="123"/>
      <c r="G234" s="123"/>
    </row>
    <row r="235" spans="1:7" s="100" customFormat="1" hidden="1" x14ac:dyDescent="0.3">
      <c r="A235" s="260"/>
      <c r="B235" s="263"/>
      <c r="C235" s="255"/>
      <c r="D235" s="80">
        <f t="shared" si="11"/>
        <v>0</v>
      </c>
      <c r="E235" s="112" t="s">
        <v>315</v>
      </c>
      <c r="F235" s="123"/>
      <c r="G235" s="123"/>
    </row>
    <row r="236" spans="1:7" s="100" customFormat="1" hidden="1" x14ac:dyDescent="0.3">
      <c r="A236" s="260"/>
      <c r="B236" s="263"/>
      <c r="C236" s="255"/>
      <c r="D236" s="80">
        <f t="shared" si="11"/>
        <v>0</v>
      </c>
      <c r="E236" s="112" t="s">
        <v>315</v>
      </c>
      <c r="F236" s="123"/>
      <c r="G236" s="123"/>
    </row>
    <row r="237" spans="1:7" s="100" customFormat="1" hidden="1" x14ac:dyDescent="0.3">
      <c r="A237" s="260"/>
      <c r="B237" s="263"/>
      <c r="C237" s="255"/>
      <c r="D237" s="80">
        <f t="shared" si="11"/>
        <v>0</v>
      </c>
      <c r="E237" s="112" t="s">
        <v>315</v>
      </c>
      <c r="F237" s="123"/>
      <c r="G237" s="123"/>
    </row>
    <row r="238" spans="1:7" s="100" customFormat="1" hidden="1" x14ac:dyDescent="0.3">
      <c r="A238" s="260"/>
      <c r="B238" s="263"/>
      <c r="C238" s="255"/>
      <c r="D238" s="80">
        <f t="shared" si="11"/>
        <v>0</v>
      </c>
      <c r="E238" s="112" t="s">
        <v>315</v>
      </c>
      <c r="F238" s="123"/>
      <c r="G238" s="123"/>
    </row>
    <row r="239" spans="1:7" s="100" customFormat="1" hidden="1" x14ac:dyDescent="0.3">
      <c r="A239" s="260"/>
      <c r="B239" s="263"/>
      <c r="C239" s="255"/>
      <c r="D239" s="80">
        <f t="shared" si="11"/>
        <v>0</v>
      </c>
      <c r="E239" s="112" t="s">
        <v>315</v>
      </c>
      <c r="F239" s="123"/>
      <c r="G239" s="123"/>
    </row>
    <row r="240" spans="1:7" s="100" customFormat="1" hidden="1" x14ac:dyDescent="0.3">
      <c r="A240" s="260"/>
      <c r="B240" s="263"/>
      <c r="C240" s="255"/>
      <c r="D240" s="80">
        <f t="shared" si="11"/>
        <v>0</v>
      </c>
      <c r="E240" s="112" t="s">
        <v>315</v>
      </c>
      <c r="F240" s="123"/>
      <c r="G240" s="123"/>
    </row>
    <row r="241" spans="1:7" s="100" customFormat="1" hidden="1" x14ac:dyDescent="0.3">
      <c r="A241" s="260"/>
      <c r="B241" s="263"/>
      <c r="C241" s="255"/>
      <c r="D241" s="80">
        <f t="shared" si="11"/>
        <v>0</v>
      </c>
      <c r="E241" s="112" t="s">
        <v>315</v>
      </c>
      <c r="F241" s="123"/>
      <c r="G241" s="123"/>
    </row>
    <row r="242" spans="1:7" s="100" customFormat="1" hidden="1" x14ac:dyDescent="0.3">
      <c r="A242" s="260"/>
      <c r="B242" s="263"/>
      <c r="C242" s="255"/>
      <c r="D242" s="80">
        <f t="shared" si="11"/>
        <v>0</v>
      </c>
      <c r="E242" s="112" t="s">
        <v>315</v>
      </c>
      <c r="F242" s="123"/>
      <c r="G242" s="123"/>
    </row>
    <row r="243" spans="1:7" s="100" customFormat="1" hidden="1" x14ac:dyDescent="0.3">
      <c r="A243" s="260"/>
      <c r="B243" s="263"/>
      <c r="C243" s="255"/>
      <c r="D243" s="80">
        <f t="shared" si="11"/>
        <v>0</v>
      </c>
      <c r="E243" s="112" t="s">
        <v>315</v>
      </c>
      <c r="F243" s="123"/>
      <c r="G243" s="123"/>
    </row>
    <row r="244" spans="1:7" s="100" customFormat="1" hidden="1" x14ac:dyDescent="0.3">
      <c r="A244" s="260"/>
      <c r="B244" s="263"/>
      <c r="C244" s="255"/>
      <c r="D244" s="80">
        <f t="shared" si="11"/>
        <v>0</v>
      </c>
      <c r="E244" s="112" t="s">
        <v>315</v>
      </c>
      <c r="F244" s="123"/>
      <c r="G244" s="123"/>
    </row>
    <row r="245" spans="1:7" s="100" customFormat="1" hidden="1" x14ac:dyDescent="0.3">
      <c r="A245" s="260"/>
      <c r="B245" s="263"/>
      <c r="C245" s="255"/>
      <c r="D245" s="80">
        <f t="shared" si="11"/>
        <v>0</v>
      </c>
      <c r="E245" s="112" t="s">
        <v>315</v>
      </c>
      <c r="F245" s="123"/>
      <c r="G245" s="123"/>
    </row>
    <row r="246" spans="1:7" s="100" customFormat="1" hidden="1" x14ac:dyDescent="0.3">
      <c r="A246" s="260"/>
      <c r="B246" s="263"/>
      <c r="C246" s="255"/>
      <c r="D246" s="80">
        <f t="shared" si="11"/>
        <v>0</v>
      </c>
      <c r="E246" s="112" t="s">
        <v>315</v>
      </c>
      <c r="F246" s="123"/>
      <c r="G246" s="123"/>
    </row>
    <row r="247" spans="1:7" s="100" customFormat="1" hidden="1" x14ac:dyDescent="0.3">
      <c r="A247" s="260"/>
      <c r="B247" s="263"/>
      <c r="C247" s="255"/>
      <c r="D247" s="80">
        <f t="shared" si="11"/>
        <v>0</v>
      </c>
      <c r="E247" s="112" t="s">
        <v>315</v>
      </c>
      <c r="F247" s="123"/>
      <c r="G247" s="123"/>
    </row>
    <row r="248" spans="1:7" s="100" customFormat="1" hidden="1" x14ac:dyDescent="0.3">
      <c r="A248" s="260"/>
      <c r="B248" s="263"/>
      <c r="C248" s="255"/>
      <c r="D248" s="80">
        <f t="shared" si="11"/>
        <v>0</v>
      </c>
      <c r="E248" s="112" t="s">
        <v>315</v>
      </c>
      <c r="F248" s="123"/>
      <c r="G248" s="123"/>
    </row>
    <row r="249" spans="1:7" s="100" customFormat="1" hidden="1" x14ac:dyDescent="0.3">
      <c r="A249" s="260"/>
      <c r="B249" s="263"/>
      <c r="C249" s="255"/>
      <c r="D249" s="80">
        <f t="shared" si="11"/>
        <v>0</v>
      </c>
      <c r="E249" s="112" t="s">
        <v>315</v>
      </c>
      <c r="F249" s="123"/>
      <c r="G249" s="123"/>
    </row>
    <row r="250" spans="1:7" s="100" customFormat="1" hidden="1" x14ac:dyDescent="0.3">
      <c r="A250" s="260"/>
      <c r="B250" s="263"/>
      <c r="C250" s="255"/>
      <c r="D250" s="80">
        <f t="shared" si="11"/>
        <v>0</v>
      </c>
      <c r="E250" s="112" t="s">
        <v>315</v>
      </c>
      <c r="F250" s="123"/>
      <c r="G250" s="123"/>
    </row>
    <row r="251" spans="1:7" s="100" customFormat="1" hidden="1" x14ac:dyDescent="0.3">
      <c r="A251" s="260"/>
      <c r="B251" s="263"/>
      <c r="C251" s="255"/>
      <c r="D251" s="80">
        <f t="shared" si="11"/>
        <v>0</v>
      </c>
      <c r="E251" s="112" t="s">
        <v>315</v>
      </c>
      <c r="F251" s="123"/>
      <c r="G251" s="123"/>
    </row>
    <row r="252" spans="1:7" s="100" customFormat="1" hidden="1" x14ac:dyDescent="0.3">
      <c r="A252" s="260"/>
      <c r="B252" s="263"/>
      <c r="C252" s="255"/>
      <c r="D252" s="80">
        <f t="shared" si="11"/>
        <v>0</v>
      </c>
      <c r="E252" s="112" t="s">
        <v>315</v>
      </c>
      <c r="F252" s="123"/>
      <c r="G252" s="123"/>
    </row>
    <row r="253" spans="1:7" s="100" customFormat="1" hidden="1" x14ac:dyDescent="0.3">
      <c r="A253" s="260"/>
      <c r="B253" s="263"/>
      <c r="C253" s="255"/>
      <c r="D253" s="80">
        <f t="shared" si="11"/>
        <v>0</v>
      </c>
      <c r="E253" s="112" t="s">
        <v>315</v>
      </c>
      <c r="F253" s="123"/>
      <c r="G253" s="123"/>
    </row>
    <row r="254" spans="1:7" s="100" customFormat="1" hidden="1" x14ac:dyDescent="0.3">
      <c r="A254" s="260"/>
      <c r="B254" s="263"/>
      <c r="C254" s="255"/>
      <c r="D254" s="80">
        <f t="shared" si="11"/>
        <v>0</v>
      </c>
      <c r="E254" s="112" t="s">
        <v>315</v>
      </c>
      <c r="F254" s="123"/>
      <c r="G254" s="123"/>
    </row>
    <row r="255" spans="1:7" s="100" customFormat="1" hidden="1" x14ac:dyDescent="0.3">
      <c r="A255" s="260"/>
      <c r="B255" s="263"/>
      <c r="C255" s="255"/>
      <c r="D255" s="80">
        <f t="shared" si="11"/>
        <v>0</v>
      </c>
      <c r="E255" s="112" t="s">
        <v>315</v>
      </c>
      <c r="F255" s="123"/>
      <c r="G255" s="123"/>
    </row>
    <row r="256" spans="1:7" s="100" customFormat="1" hidden="1" x14ac:dyDescent="0.3">
      <c r="A256" s="260"/>
      <c r="B256" s="263"/>
      <c r="C256" s="255"/>
      <c r="D256" s="80">
        <f t="shared" si="11"/>
        <v>0</v>
      </c>
      <c r="E256" s="112" t="s">
        <v>315</v>
      </c>
      <c r="F256" s="123"/>
      <c r="G256" s="123"/>
    </row>
    <row r="257" spans="1:15" s="100" customFormat="1" hidden="1" x14ac:dyDescent="0.3">
      <c r="A257" s="260"/>
      <c r="B257" s="263"/>
      <c r="C257" s="255"/>
      <c r="D257" s="80">
        <f t="shared" si="11"/>
        <v>0</v>
      </c>
      <c r="E257" s="112" t="s">
        <v>315</v>
      </c>
      <c r="F257" s="123"/>
      <c r="G257" s="123"/>
    </row>
    <row r="258" spans="1:15" s="100" customFormat="1" hidden="1" x14ac:dyDescent="0.3">
      <c r="A258" s="260"/>
      <c r="B258" s="263"/>
      <c r="C258" s="255"/>
      <c r="D258" s="80">
        <f t="shared" si="11"/>
        <v>0</v>
      </c>
      <c r="E258" s="112" t="s">
        <v>315</v>
      </c>
      <c r="F258" s="123"/>
      <c r="G258" s="123"/>
    </row>
    <row r="259" spans="1:15" s="100" customFormat="1" hidden="1" x14ac:dyDescent="0.3">
      <c r="A259" s="260"/>
      <c r="B259" s="263"/>
      <c r="C259" s="255"/>
      <c r="D259" s="80">
        <f t="shared" si="11"/>
        <v>0</v>
      </c>
      <c r="E259" s="112" t="s">
        <v>315</v>
      </c>
      <c r="F259" s="123"/>
      <c r="G259" s="123"/>
    </row>
    <row r="260" spans="1:15" s="100" customFormat="1" hidden="1" x14ac:dyDescent="0.3">
      <c r="A260" s="260"/>
      <c r="B260" s="263"/>
      <c r="C260" s="255"/>
      <c r="D260" s="80">
        <f t="shared" si="11"/>
        <v>0</v>
      </c>
      <c r="E260" s="112" t="s">
        <v>315</v>
      </c>
      <c r="F260" s="123"/>
      <c r="G260" s="123"/>
    </row>
    <row r="261" spans="1:15" s="100" customFormat="1" hidden="1" x14ac:dyDescent="0.3">
      <c r="A261" s="260"/>
      <c r="B261" s="263"/>
      <c r="C261" s="255"/>
      <c r="D261" s="80">
        <f t="shared" si="11"/>
        <v>0</v>
      </c>
      <c r="E261" s="112" t="s">
        <v>315</v>
      </c>
      <c r="F261" s="123"/>
      <c r="G261" s="123"/>
    </row>
    <row r="262" spans="1:15" s="100" customFormat="1" hidden="1" x14ac:dyDescent="0.3">
      <c r="A262" s="260"/>
      <c r="B262" s="263"/>
      <c r="C262" s="255"/>
      <c r="D262" s="80">
        <f t="shared" si="11"/>
        <v>0</v>
      </c>
      <c r="E262" s="112" t="s">
        <v>315</v>
      </c>
      <c r="F262" s="123"/>
      <c r="G262" s="123"/>
    </row>
    <row r="263" spans="1:15" s="100" customFormat="1" hidden="1" x14ac:dyDescent="0.3">
      <c r="A263" s="260"/>
      <c r="B263" s="263"/>
      <c r="C263" s="255"/>
      <c r="D263" s="80">
        <f t="shared" si="11"/>
        <v>0</v>
      </c>
      <c r="E263" s="112" t="s">
        <v>315</v>
      </c>
      <c r="F263" s="123"/>
      <c r="G263" s="123"/>
    </row>
    <row r="264" spans="1:15" s="100" customFormat="1" hidden="1" x14ac:dyDescent="0.3">
      <c r="A264" s="260"/>
      <c r="B264" s="263"/>
      <c r="C264" s="255"/>
      <c r="D264" s="80">
        <f t="shared" si="11"/>
        <v>0</v>
      </c>
      <c r="E264" s="112" t="s">
        <v>315</v>
      </c>
      <c r="F264" s="123"/>
      <c r="G264" s="123"/>
    </row>
    <row r="265" spans="1:15" s="100" customFormat="1" hidden="1" x14ac:dyDescent="0.3">
      <c r="A265" s="260"/>
      <c r="B265" s="263"/>
      <c r="C265" s="255"/>
      <c r="D265" s="80">
        <f t="shared" ref="D265:D266" si="12">ROUND(+B265*C265,2)</f>
        <v>0</v>
      </c>
      <c r="E265" s="112" t="s">
        <v>315</v>
      </c>
      <c r="F265" s="123"/>
      <c r="G265" s="123"/>
    </row>
    <row r="266" spans="1:15" s="100" customFormat="1" x14ac:dyDescent="0.3">
      <c r="A266" s="260" t="s">
        <v>3</v>
      </c>
      <c r="B266" s="263">
        <v>1</v>
      </c>
      <c r="C266" s="255">
        <f t="shared" ref="C266" ca="1" si="13">RAND()*1000000</f>
        <v>111960.85228761709</v>
      </c>
      <c r="D266" s="293">
        <f t="shared" ca="1" si="12"/>
        <v>111960.85</v>
      </c>
      <c r="E266" s="112" t="s">
        <v>315</v>
      </c>
      <c r="F266" s="118"/>
      <c r="G266" s="116"/>
    </row>
    <row r="267" spans="1:15" s="100" customFormat="1" x14ac:dyDescent="0.3">
      <c r="A267" s="222"/>
      <c r="B267" s="194"/>
      <c r="C267" s="204" t="s">
        <v>255</v>
      </c>
      <c r="D267" s="307">
        <f ca="1">ROUND(SUBTOTAL(109,D136:D266),2)</f>
        <v>2471944.75</v>
      </c>
      <c r="E267" s="112" t="s">
        <v>315</v>
      </c>
      <c r="F267" s="118"/>
      <c r="G267" s="115" t="s">
        <v>318</v>
      </c>
    </row>
    <row r="268" spans="1:15" x14ac:dyDescent="0.3">
      <c r="D268" s="295"/>
      <c r="E268" s="112" t="s">
        <v>313</v>
      </c>
    </row>
    <row r="269" spans="1:15" x14ac:dyDescent="0.3">
      <c r="B269" s="582" t="s">
        <v>50</v>
      </c>
      <c r="C269" s="582"/>
      <c r="D269" s="80">
        <f ca="1">+D267+D135</f>
        <v>5192690.3900000006</v>
      </c>
      <c r="E269" s="112" t="s">
        <v>313</v>
      </c>
      <c r="G269" s="139" t="s">
        <v>229</v>
      </c>
    </row>
    <row r="270" spans="1:15" s="100" customFormat="1" x14ac:dyDescent="0.3">
      <c r="C270" s="101"/>
      <c r="D270" s="104"/>
      <c r="E270" s="112" t="s">
        <v>313</v>
      </c>
    </row>
    <row r="271" spans="1:15" s="100" customFormat="1" x14ac:dyDescent="0.3">
      <c r="A271" s="239" t="s">
        <v>48</v>
      </c>
      <c r="B271" s="105"/>
      <c r="C271" s="105"/>
      <c r="D271" s="106"/>
      <c r="E271" s="112" t="s">
        <v>314</v>
      </c>
      <c r="F271" s="101"/>
      <c r="G271" s="140" t="s">
        <v>228</v>
      </c>
    </row>
    <row r="272" spans="1:15" s="100" customFormat="1" ht="45" customHeight="1" x14ac:dyDescent="0.3">
      <c r="A272" s="574" t="s">
        <v>290</v>
      </c>
      <c r="B272" s="575"/>
      <c r="C272" s="575"/>
      <c r="D272" s="576"/>
      <c r="E272" s="100" t="s">
        <v>314</v>
      </c>
      <c r="F272" s="101"/>
      <c r="G272" s="569" t="s">
        <v>287</v>
      </c>
      <c r="H272" s="569"/>
      <c r="I272" s="569"/>
      <c r="J272" s="569"/>
      <c r="K272" s="569"/>
      <c r="L272" s="569"/>
      <c r="M272" s="569"/>
      <c r="N272" s="569"/>
      <c r="O272" s="569"/>
    </row>
    <row r="273" spans="1:15" x14ac:dyDescent="0.3">
      <c r="E273" s="275" t="s">
        <v>315</v>
      </c>
    </row>
    <row r="274" spans="1:15" s="100" customFormat="1" x14ac:dyDescent="0.3">
      <c r="A274" s="239" t="s">
        <v>49</v>
      </c>
      <c r="B274" s="109"/>
      <c r="C274" s="109"/>
      <c r="D274" s="110"/>
      <c r="E274" s="100" t="s">
        <v>315</v>
      </c>
      <c r="G274" s="140" t="s">
        <v>228</v>
      </c>
    </row>
    <row r="275" spans="1:15" s="100" customFormat="1" ht="45" customHeight="1" x14ac:dyDescent="0.3">
      <c r="A275" s="574" t="s">
        <v>291</v>
      </c>
      <c r="B275" s="575"/>
      <c r="C275" s="575"/>
      <c r="D275" s="576"/>
      <c r="E275" s="100" t="s">
        <v>315</v>
      </c>
      <c r="G275" s="569" t="s">
        <v>287</v>
      </c>
      <c r="H275" s="569"/>
      <c r="I275" s="569"/>
      <c r="J275" s="569"/>
      <c r="K275" s="569"/>
      <c r="L275" s="569"/>
      <c r="M275" s="569"/>
      <c r="N275" s="569"/>
      <c r="O275" s="569"/>
    </row>
  </sheetData>
  <sheetProtection algorithmName="SHA-512" hashValue="qTued8eXBCnx3buzzKDoM+FkfcYFSehQrkCMJexPxwv9Tbyh+j6m5OIo04rr8ZJnEHXP+YCL8AHQbzkiK5mG6Q==" saltValue="/WQTkk0oOdx56tZA17QwMg==" spinCount="100000" sheet="1" formatCells="0" formatRows="0" sort="0" autoFilter="0"/>
  <autoFilter ref="E1:E275" xr:uid="{00000000-0001-0000-0A00-000000000000}"/>
  <mergeCells count="7">
    <mergeCell ref="G272:O272"/>
    <mergeCell ref="G275:O275"/>
    <mergeCell ref="A1:C1"/>
    <mergeCell ref="B269:C269"/>
    <mergeCell ref="A2:D2"/>
    <mergeCell ref="A272:D272"/>
    <mergeCell ref="A275:D275"/>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5ABD2447-0180-4130-8E13-E8A63963671A}">
            <xm:f>Categories!$A$5=FALSE</xm:f>
            <x14:dxf>
              <fill>
                <patternFill>
                  <bgColor theme="0" tint="-0.34998626667073579"/>
                </patternFill>
              </fill>
            </x14:dxf>
          </x14:cfRule>
          <xm:sqref>A1:D275</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X409"/>
  <sheetViews>
    <sheetView view="pageBreakPreview" zoomScaleNormal="100" zoomScaleSheetLayoutView="100" workbookViewId="0">
      <selection activeCell="A409" sqref="A409:D409"/>
    </sheetView>
  </sheetViews>
  <sheetFormatPr defaultColWidth="9.109375" defaultRowHeight="14.4" x14ac:dyDescent="0.3"/>
  <cols>
    <col min="1" max="1" width="80.6640625" style="3" customWidth="1"/>
    <col min="2" max="3" width="17.5546875" style="3" customWidth="1"/>
    <col min="4" max="4" width="17.109375" style="3" customWidth="1"/>
    <col min="5" max="5" width="11" hidden="1" customWidth="1"/>
    <col min="6" max="6" width="2.88671875" style="3" customWidth="1"/>
    <col min="7" max="16384" width="9.109375" style="3"/>
  </cols>
  <sheetData>
    <row r="1" spans="1:7" ht="29.25" customHeight="1" x14ac:dyDescent="0.3">
      <c r="A1" s="570" t="s">
        <v>173</v>
      </c>
      <c r="B1" s="570"/>
      <c r="C1" s="570"/>
      <c r="D1" s="3">
        <f>+'Section A'!B2</f>
        <v>0</v>
      </c>
      <c r="E1" s="49" t="s">
        <v>316</v>
      </c>
    </row>
    <row r="2" spans="1:7" ht="43.5" customHeight="1" x14ac:dyDescent="0.3">
      <c r="A2" s="583" t="s">
        <v>86</v>
      </c>
      <c r="B2" s="583"/>
      <c r="C2" s="583"/>
      <c r="D2" s="583"/>
      <c r="E2" s="3" t="s">
        <v>313</v>
      </c>
      <c r="F2" s="11"/>
      <c r="G2" s="11"/>
    </row>
    <row r="3" spans="1:7" ht="17.25" customHeight="1" x14ac:dyDescent="0.3">
      <c r="A3" s="227" t="s">
        <v>3</v>
      </c>
      <c r="B3" s="57" t="s">
        <v>51</v>
      </c>
      <c r="C3" s="57" t="s">
        <v>33</v>
      </c>
      <c r="D3" s="304" t="s">
        <v>263</v>
      </c>
      <c r="E3" t="s">
        <v>313</v>
      </c>
      <c r="F3" s="11"/>
      <c r="G3" s="11"/>
    </row>
    <row r="4" spans="1:7" s="100" customFormat="1" x14ac:dyDescent="0.3">
      <c r="A4" s="230"/>
      <c r="B4" s="111"/>
      <c r="C4" s="255"/>
      <c r="D4" s="80">
        <f t="shared" ref="D4:D132" si="0">ROUND(B4*C4,2)</f>
        <v>0</v>
      </c>
      <c r="E4" s="274" t="s">
        <v>313</v>
      </c>
      <c r="F4" s="88"/>
      <c r="G4" s="88"/>
    </row>
    <row r="5" spans="1:7" s="100" customFormat="1" x14ac:dyDescent="0.3">
      <c r="A5" s="283"/>
      <c r="B5" s="111"/>
      <c r="C5" s="255"/>
      <c r="D5" s="80">
        <f t="shared" ref="D5:D68" si="1">ROUND(B5*C5,2)</f>
        <v>0</v>
      </c>
      <c r="E5" s="112" t="s">
        <v>314</v>
      </c>
      <c r="F5" s="88"/>
      <c r="G5" s="88"/>
    </row>
    <row r="6" spans="1:7" s="100" customFormat="1" x14ac:dyDescent="0.3">
      <c r="A6" s="283"/>
      <c r="B6" s="111"/>
      <c r="C6" s="255"/>
      <c r="D6" s="80">
        <f t="shared" si="1"/>
        <v>0</v>
      </c>
      <c r="E6" s="112" t="s">
        <v>314</v>
      </c>
    </row>
    <row r="7" spans="1:7" s="100" customFormat="1" hidden="1" x14ac:dyDescent="0.3">
      <c r="A7" s="283"/>
      <c r="B7" s="111"/>
      <c r="C7" s="255"/>
      <c r="D7" s="80">
        <f t="shared" si="1"/>
        <v>0</v>
      </c>
      <c r="E7" s="112" t="s">
        <v>314</v>
      </c>
    </row>
    <row r="8" spans="1:7" s="100" customFormat="1" hidden="1" x14ac:dyDescent="0.3">
      <c r="A8" s="283"/>
      <c r="B8" s="111"/>
      <c r="C8" s="255"/>
      <c r="D8" s="80">
        <f t="shared" si="1"/>
        <v>0</v>
      </c>
      <c r="E8" s="112" t="s">
        <v>314</v>
      </c>
    </row>
    <row r="9" spans="1:7" s="100" customFormat="1" hidden="1" x14ac:dyDescent="0.3">
      <c r="A9" s="283"/>
      <c r="B9" s="111"/>
      <c r="C9" s="255"/>
      <c r="D9" s="80">
        <f t="shared" si="1"/>
        <v>0</v>
      </c>
      <c r="E9" s="112" t="s">
        <v>314</v>
      </c>
      <c r="F9" s="88"/>
      <c r="G9" s="88"/>
    </row>
    <row r="10" spans="1:7" s="100" customFormat="1" hidden="1" x14ac:dyDescent="0.3">
      <c r="A10" s="283"/>
      <c r="B10" s="111"/>
      <c r="C10" s="255"/>
      <c r="D10" s="80">
        <f t="shared" si="1"/>
        <v>0</v>
      </c>
      <c r="E10" s="112" t="s">
        <v>314</v>
      </c>
    </row>
    <row r="11" spans="1:7" s="100" customFormat="1" hidden="1" x14ac:dyDescent="0.3">
      <c r="A11" s="283"/>
      <c r="B11" s="111"/>
      <c r="C11" s="255"/>
      <c r="D11" s="80">
        <f t="shared" si="1"/>
        <v>0</v>
      </c>
      <c r="E11" s="112" t="s">
        <v>314</v>
      </c>
    </row>
    <row r="12" spans="1:7" s="100" customFormat="1" hidden="1" x14ac:dyDescent="0.3">
      <c r="A12" s="283"/>
      <c r="B12" s="111"/>
      <c r="C12" s="255"/>
      <c r="D12" s="80">
        <f t="shared" si="1"/>
        <v>0</v>
      </c>
      <c r="E12" s="112" t="s">
        <v>314</v>
      </c>
    </row>
    <row r="13" spans="1:7" s="100" customFormat="1" hidden="1" x14ac:dyDescent="0.3">
      <c r="A13" s="283"/>
      <c r="B13" s="111"/>
      <c r="C13" s="255"/>
      <c r="D13" s="80">
        <f t="shared" si="1"/>
        <v>0</v>
      </c>
      <c r="E13" s="112" t="s">
        <v>314</v>
      </c>
      <c r="F13" s="88"/>
      <c r="G13" s="88"/>
    </row>
    <row r="14" spans="1:7" s="100" customFormat="1" hidden="1" x14ac:dyDescent="0.3">
      <c r="A14" s="283"/>
      <c r="B14" s="111"/>
      <c r="C14" s="255"/>
      <c r="D14" s="80">
        <f t="shared" si="1"/>
        <v>0</v>
      </c>
      <c r="E14" s="112" t="s">
        <v>314</v>
      </c>
    </row>
    <row r="15" spans="1:7" s="100" customFormat="1" hidden="1" x14ac:dyDescent="0.3">
      <c r="A15" s="283"/>
      <c r="B15" s="111"/>
      <c r="C15" s="255"/>
      <c r="D15" s="80">
        <f t="shared" si="1"/>
        <v>0</v>
      </c>
      <c r="E15" s="112" t="s">
        <v>314</v>
      </c>
    </row>
    <row r="16" spans="1:7" s="100" customFormat="1" hidden="1" x14ac:dyDescent="0.3">
      <c r="A16" s="283"/>
      <c r="B16" s="111"/>
      <c r="C16" s="255"/>
      <c r="D16" s="80">
        <f t="shared" si="1"/>
        <v>0</v>
      </c>
      <c r="E16" s="112" t="s">
        <v>314</v>
      </c>
    </row>
    <row r="17" spans="1:7" s="100" customFormat="1" hidden="1" x14ac:dyDescent="0.3">
      <c r="A17" s="283"/>
      <c r="B17" s="111"/>
      <c r="C17" s="255"/>
      <c r="D17" s="80">
        <f t="shared" si="1"/>
        <v>0</v>
      </c>
      <c r="E17" s="112" t="s">
        <v>314</v>
      </c>
      <c r="F17" s="88"/>
      <c r="G17" s="88"/>
    </row>
    <row r="18" spans="1:7" s="100" customFormat="1" hidden="1" x14ac:dyDescent="0.3">
      <c r="A18" s="283"/>
      <c r="B18" s="111"/>
      <c r="C18" s="255"/>
      <c r="D18" s="80">
        <f t="shared" si="1"/>
        <v>0</v>
      </c>
      <c r="E18" s="112" t="s">
        <v>314</v>
      </c>
    </row>
    <row r="19" spans="1:7" s="100" customFormat="1" hidden="1" x14ac:dyDescent="0.3">
      <c r="A19" s="283"/>
      <c r="B19" s="111"/>
      <c r="C19" s="255"/>
      <c r="D19" s="80">
        <f t="shared" si="1"/>
        <v>0</v>
      </c>
      <c r="E19" s="112" t="s">
        <v>314</v>
      </c>
    </row>
    <row r="20" spans="1:7" s="100" customFormat="1" hidden="1" x14ac:dyDescent="0.3">
      <c r="A20" s="283"/>
      <c r="B20" s="111"/>
      <c r="C20" s="255"/>
      <c r="D20" s="80">
        <f t="shared" si="1"/>
        <v>0</v>
      </c>
      <c r="E20" s="112" t="s">
        <v>314</v>
      </c>
    </row>
    <row r="21" spans="1:7" s="100" customFormat="1" hidden="1" x14ac:dyDescent="0.3">
      <c r="A21" s="283"/>
      <c r="B21" s="111"/>
      <c r="C21" s="255"/>
      <c r="D21" s="80">
        <f t="shared" si="1"/>
        <v>0</v>
      </c>
      <c r="E21" s="112" t="s">
        <v>314</v>
      </c>
      <c r="F21" s="88"/>
      <c r="G21" s="88"/>
    </row>
    <row r="22" spans="1:7" s="100" customFormat="1" hidden="1" x14ac:dyDescent="0.3">
      <c r="A22" s="283"/>
      <c r="B22" s="111"/>
      <c r="C22" s="255"/>
      <c r="D22" s="80">
        <f t="shared" si="1"/>
        <v>0</v>
      </c>
      <c r="E22" s="112" t="s">
        <v>314</v>
      </c>
    </row>
    <row r="23" spans="1:7" s="100" customFormat="1" hidden="1" x14ac:dyDescent="0.3">
      <c r="A23" s="283"/>
      <c r="B23" s="111"/>
      <c r="C23" s="255"/>
      <c r="D23" s="80">
        <f t="shared" si="1"/>
        <v>0</v>
      </c>
      <c r="E23" s="112" t="s">
        <v>314</v>
      </c>
    </row>
    <row r="24" spans="1:7" s="100" customFormat="1" hidden="1" x14ac:dyDescent="0.3">
      <c r="A24" s="283"/>
      <c r="B24" s="111"/>
      <c r="C24" s="255"/>
      <c r="D24" s="80">
        <f t="shared" si="1"/>
        <v>0</v>
      </c>
      <c r="E24" s="112" t="s">
        <v>314</v>
      </c>
    </row>
    <row r="25" spans="1:7" s="100" customFormat="1" hidden="1" x14ac:dyDescent="0.3">
      <c r="A25" s="283"/>
      <c r="B25" s="111"/>
      <c r="C25" s="255"/>
      <c r="D25" s="80">
        <f t="shared" si="1"/>
        <v>0</v>
      </c>
      <c r="E25" s="112" t="s">
        <v>314</v>
      </c>
      <c r="F25" s="88"/>
      <c r="G25" s="88"/>
    </row>
    <row r="26" spans="1:7" s="100" customFormat="1" hidden="1" x14ac:dyDescent="0.3">
      <c r="A26" s="283"/>
      <c r="B26" s="111"/>
      <c r="C26" s="255"/>
      <c r="D26" s="80">
        <f t="shared" si="1"/>
        <v>0</v>
      </c>
      <c r="E26" s="112" t="s">
        <v>314</v>
      </c>
    </row>
    <row r="27" spans="1:7" s="100" customFormat="1" hidden="1" x14ac:dyDescent="0.3">
      <c r="A27" s="283"/>
      <c r="B27" s="111"/>
      <c r="C27" s="255"/>
      <c r="D27" s="80">
        <f t="shared" si="1"/>
        <v>0</v>
      </c>
      <c r="E27" s="112" t="s">
        <v>314</v>
      </c>
    </row>
    <row r="28" spans="1:7" s="100" customFormat="1" hidden="1" x14ac:dyDescent="0.3">
      <c r="A28" s="283"/>
      <c r="B28" s="111"/>
      <c r="C28" s="255"/>
      <c r="D28" s="80">
        <f t="shared" si="1"/>
        <v>0</v>
      </c>
      <c r="E28" s="112" t="s">
        <v>314</v>
      </c>
    </row>
    <row r="29" spans="1:7" s="100" customFormat="1" hidden="1" x14ac:dyDescent="0.3">
      <c r="A29" s="283"/>
      <c r="B29" s="111"/>
      <c r="C29" s="255"/>
      <c r="D29" s="80">
        <f t="shared" si="1"/>
        <v>0</v>
      </c>
      <c r="E29" s="112" t="s">
        <v>314</v>
      </c>
      <c r="F29" s="88"/>
      <c r="G29" s="88"/>
    </row>
    <row r="30" spans="1:7" s="100" customFormat="1" hidden="1" x14ac:dyDescent="0.3">
      <c r="A30" s="283"/>
      <c r="B30" s="111"/>
      <c r="C30" s="255"/>
      <c r="D30" s="80">
        <f t="shared" si="1"/>
        <v>0</v>
      </c>
      <c r="E30" s="112" t="s">
        <v>314</v>
      </c>
    </row>
    <row r="31" spans="1:7" s="100" customFormat="1" hidden="1" x14ac:dyDescent="0.3">
      <c r="A31" s="283"/>
      <c r="B31" s="111"/>
      <c r="C31" s="255"/>
      <c r="D31" s="80">
        <f t="shared" si="1"/>
        <v>0</v>
      </c>
      <c r="E31" s="112" t="s">
        <v>314</v>
      </c>
    </row>
    <row r="32" spans="1:7" s="100" customFormat="1" hidden="1" x14ac:dyDescent="0.3">
      <c r="A32" s="283"/>
      <c r="B32" s="111"/>
      <c r="C32" s="255"/>
      <c r="D32" s="80">
        <f t="shared" si="1"/>
        <v>0</v>
      </c>
      <c r="E32" s="112" t="s">
        <v>314</v>
      </c>
    </row>
    <row r="33" spans="1:7" s="100" customFormat="1" hidden="1" x14ac:dyDescent="0.3">
      <c r="A33" s="283"/>
      <c r="B33" s="111"/>
      <c r="C33" s="255"/>
      <c r="D33" s="80">
        <f t="shared" si="1"/>
        <v>0</v>
      </c>
      <c r="E33" s="112" t="s">
        <v>314</v>
      </c>
      <c r="F33" s="88"/>
      <c r="G33" s="88"/>
    </row>
    <row r="34" spans="1:7" s="100" customFormat="1" hidden="1" x14ac:dyDescent="0.3">
      <c r="A34" s="283"/>
      <c r="B34" s="111"/>
      <c r="C34" s="255"/>
      <c r="D34" s="80">
        <f t="shared" si="1"/>
        <v>0</v>
      </c>
      <c r="E34" s="112" t="s">
        <v>314</v>
      </c>
    </row>
    <row r="35" spans="1:7" s="100" customFormat="1" hidden="1" x14ac:dyDescent="0.3">
      <c r="A35" s="283"/>
      <c r="B35" s="111"/>
      <c r="C35" s="255"/>
      <c r="D35" s="80">
        <f t="shared" si="1"/>
        <v>0</v>
      </c>
      <c r="E35" s="112" t="s">
        <v>314</v>
      </c>
    </row>
    <row r="36" spans="1:7" s="100" customFormat="1" hidden="1" x14ac:dyDescent="0.3">
      <c r="A36" s="283"/>
      <c r="B36" s="111"/>
      <c r="C36" s="255"/>
      <c r="D36" s="80">
        <f t="shared" si="1"/>
        <v>0</v>
      </c>
      <c r="E36" s="112" t="s">
        <v>314</v>
      </c>
    </row>
    <row r="37" spans="1:7" s="100" customFormat="1" hidden="1" x14ac:dyDescent="0.3">
      <c r="A37" s="283"/>
      <c r="B37" s="111"/>
      <c r="C37" s="255"/>
      <c r="D37" s="80">
        <f t="shared" si="1"/>
        <v>0</v>
      </c>
      <c r="E37" s="112" t="s">
        <v>314</v>
      </c>
      <c r="F37" s="88"/>
      <c r="G37" s="88"/>
    </row>
    <row r="38" spans="1:7" s="100" customFormat="1" hidden="1" x14ac:dyDescent="0.3">
      <c r="A38" s="283"/>
      <c r="B38" s="111"/>
      <c r="C38" s="255"/>
      <c r="D38" s="80">
        <f t="shared" si="1"/>
        <v>0</v>
      </c>
      <c r="E38" s="112" t="s">
        <v>314</v>
      </c>
    </row>
    <row r="39" spans="1:7" s="100" customFormat="1" hidden="1" x14ac:dyDescent="0.3">
      <c r="A39" s="283"/>
      <c r="B39" s="111"/>
      <c r="C39" s="255"/>
      <c r="D39" s="80">
        <f t="shared" si="1"/>
        <v>0</v>
      </c>
      <c r="E39" s="112" t="s">
        <v>314</v>
      </c>
    </row>
    <row r="40" spans="1:7" s="100" customFormat="1" hidden="1" x14ac:dyDescent="0.3">
      <c r="A40" s="283"/>
      <c r="B40" s="111"/>
      <c r="C40" s="255"/>
      <c r="D40" s="80">
        <f t="shared" si="1"/>
        <v>0</v>
      </c>
      <c r="E40" s="112" t="s">
        <v>314</v>
      </c>
    </row>
    <row r="41" spans="1:7" s="100" customFormat="1" hidden="1" x14ac:dyDescent="0.3">
      <c r="A41" s="283"/>
      <c r="B41" s="111"/>
      <c r="C41" s="255"/>
      <c r="D41" s="80">
        <f t="shared" si="1"/>
        <v>0</v>
      </c>
      <c r="E41" s="112" t="s">
        <v>314</v>
      </c>
      <c r="F41" s="88"/>
      <c r="G41" s="88"/>
    </row>
    <row r="42" spans="1:7" s="100" customFormat="1" hidden="1" x14ac:dyDescent="0.3">
      <c r="A42" s="283"/>
      <c r="B42" s="111"/>
      <c r="C42" s="255"/>
      <c r="D42" s="80">
        <f t="shared" si="1"/>
        <v>0</v>
      </c>
      <c r="E42" s="112" t="s">
        <v>314</v>
      </c>
    </row>
    <row r="43" spans="1:7" s="100" customFormat="1" hidden="1" x14ac:dyDescent="0.3">
      <c r="A43" s="283"/>
      <c r="B43" s="111"/>
      <c r="C43" s="255"/>
      <c r="D43" s="80">
        <f t="shared" si="1"/>
        <v>0</v>
      </c>
      <c r="E43" s="112" t="s">
        <v>314</v>
      </c>
    </row>
    <row r="44" spans="1:7" s="100" customFormat="1" hidden="1" x14ac:dyDescent="0.3">
      <c r="A44" s="283"/>
      <c r="B44" s="111"/>
      <c r="C44" s="255"/>
      <c r="D44" s="80">
        <f t="shared" si="1"/>
        <v>0</v>
      </c>
      <c r="E44" s="112" t="s">
        <v>314</v>
      </c>
    </row>
    <row r="45" spans="1:7" s="100" customFormat="1" hidden="1" x14ac:dyDescent="0.3">
      <c r="A45" s="283"/>
      <c r="B45" s="111"/>
      <c r="C45" s="255"/>
      <c r="D45" s="80">
        <f t="shared" si="1"/>
        <v>0</v>
      </c>
      <c r="E45" s="112" t="s">
        <v>314</v>
      </c>
      <c r="F45" s="88"/>
      <c r="G45" s="88"/>
    </row>
    <row r="46" spans="1:7" s="100" customFormat="1" hidden="1" x14ac:dyDescent="0.3">
      <c r="A46" s="283"/>
      <c r="B46" s="111"/>
      <c r="C46" s="255"/>
      <c r="D46" s="80">
        <f t="shared" si="1"/>
        <v>0</v>
      </c>
      <c r="E46" s="112" t="s">
        <v>314</v>
      </c>
    </row>
    <row r="47" spans="1:7" s="100" customFormat="1" hidden="1" x14ac:dyDescent="0.3">
      <c r="A47" s="283"/>
      <c r="B47" s="111"/>
      <c r="C47" s="255"/>
      <c r="D47" s="80">
        <f t="shared" si="1"/>
        <v>0</v>
      </c>
      <c r="E47" s="112" t="s">
        <v>314</v>
      </c>
    </row>
    <row r="48" spans="1:7" s="100" customFormat="1" hidden="1" x14ac:dyDescent="0.3">
      <c r="A48" s="283"/>
      <c r="B48" s="111"/>
      <c r="C48" s="255"/>
      <c r="D48" s="80">
        <f t="shared" si="1"/>
        <v>0</v>
      </c>
      <c r="E48" s="112" t="s">
        <v>314</v>
      </c>
    </row>
    <row r="49" spans="1:7" s="100" customFormat="1" hidden="1" x14ac:dyDescent="0.3">
      <c r="A49" s="283"/>
      <c r="B49" s="111"/>
      <c r="C49" s="255"/>
      <c r="D49" s="80">
        <f t="shared" si="1"/>
        <v>0</v>
      </c>
      <c r="E49" s="112" t="s">
        <v>314</v>
      </c>
      <c r="F49" s="88"/>
      <c r="G49" s="88"/>
    </row>
    <row r="50" spans="1:7" s="100" customFormat="1" hidden="1" x14ac:dyDescent="0.3">
      <c r="A50" s="283"/>
      <c r="B50" s="111"/>
      <c r="C50" s="255"/>
      <c r="D50" s="80">
        <f t="shared" si="1"/>
        <v>0</v>
      </c>
      <c r="E50" s="112" t="s">
        <v>314</v>
      </c>
    </row>
    <row r="51" spans="1:7" s="100" customFormat="1" hidden="1" x14ac:dyDescent="0.3">
      <c r="A51" s="283"/>
      <c r="B51" s="111"/>
      <c r="C51" s="255"/>
      <c r="D51" s="80">
        <f t="shared" si="1"/>
        <v>0</v>
      </c>
      <c r="E51" s="112" t="s">
        <v>314</v>
      </c>
    </row>
    <row r="52" spans="1:7" s="100" customFormat="1" hidden="1" x14ac:dyDescent="0.3">
      <c r="A52" s="283"/>
      <c r="B52" s="111"/>
      <c r="C52" s="255"/>
      <c r="D52" s="80">
        <f t="shared" si="1"/>
        <v>0</v>
      </c>
      <c r="E52" s="112" t="s">
        <v>314</v>
      </c>
    </row>
    <row r="53" spans="1:7" s="100" customFormat="1" hidden="1" x14ac:dyDescent="0.3">
      <c r="A53" s="283"/>
      <c r="B53" s="111"/>
      <c r="C53" s="255"/>
      <c r="D53" s="80">
        <f t="shared" si="1"/>
        <v>0</v>
      </c>
      <c r="E53" s="112" t="s">
        <v>314</v>
      </c>
      <c r="F53" s="88"/>
      <c r="G53" s="88"/>
    </row>
    <row r="54" spans="1:7" s="100" customFormat="1" hidden="1" x14ac:dyDescent="0.3">
      <c r="A54" s="283"/>
      <c r="B54" s="111"/>
      <c r="C54" s="255"/>
      <c r="D54" s="80">
        <f t="shared" si="1"/>
        <v>0</v>
      </c>
      <c r="E54" s="112" t="s">
        <v>314</v>
      </c>
    </row>
    <row r="55" spans="1:7" s="100" customFormat="1" hidden="1" x14ac:dyDescent="0.3">
      <c r="A55" s="283"/>
      <c r="B55" s="111"/>
      <c r="C55" s="255"/>
      <c r="D55" s="80">
        <f t="shared" si="1"/>
        <v>0</v>
      </c>
      <c r="E55" s="112" t="s">
        <v>314</v>
      </c>
    </row>
    <row r="56" spans="1:7" s="100" customFormat="1" hidden="1" x14ac:dyDescent="0.3">
      <c r="A56" s="283"/>
      <c r="B56" s="111"/>
      <c r="C56" s="255"/>
      <c r="D56" s="80">
        <f t="shared" si="1"/>
        <v>0</v>
      </c>
      <c r="E56" s="112" t="s">
        <v>314</v>
      </c>
    </row>
    <row r="57" spans="1:7" s="100" customFormat="1" hidden="1" x14ac:dyDescent="0.3">
      <c r="A57" s="283"/>
      <c r="B57" s="111"/>
      <c r="C57" s="255"/>
      <c r="D57" s="80">
        <f t="shared" si="1"/>
        <v>0</v>
      </c>
      <c r="E57" s="112" t="s">
        <v>314</v>
      </c>
      <c r="F57" s="88"/>
      <c r="G57" s="88"/>
    </row>
    <row r="58" spans="1:7" s="100" customFormat="1" hidden="1" x14ac:dyDescent="0.3">
      <c r="A58" s="283"/>
      <c r="B58" s="111"/>
      <c r="C58" s="255"/>
      <c r="D58" s="80">
        <f t="shared" si="1"/>
        <v>0</v>
      </c>
      <c r="E58" s="112" t="s">
        <v>314</v>
      </c>
    </row>
    <row r="59" spans="1:7" s="100" customFormat="1" hidden="1" x14ac:dyDescent="0.3">
      <c r="A59" s="283"/>
      <c r="B59" s="111"/>
      <c r="C59" s="255"/>
      <c r="D59" s="80">
        <f t="shared" si="1"/>
        <v>0</v>
      </c>
      <c r="E59" s="112" t="s">
        <v>314</v>
      </c>
    </row>
    <row r="60" spans="1:7" s="100" customFormat="1" hidden="1" x14ac:dyDescent="0.3">
      <c r="A60" s="283"/>
      <c r="B60" s="111"/>
      <c r="C60" s="255"/>
      <c r="D60" s="80">
        <f t="shared" si="1"/>
        <v>0</v>
      </c>
      <c r="E60" s="112" t="s">
        <v>314</v>
      </c>
    </row>
    <row r="61" spans="1:7" s="100" customFormat="1" hidden="1" x14ac:dyDescent="0.3">
      <c r="A61" s="283"/>
      <c r="B61" s="111"/>
      <c r="C61" s="255"/>
      <c r="D61" s="80">
        <f t="shared" si="1"/>
        <v>0</v>
      </c>
      <c r="E61" s="112" t="s">
        <v>314</v>
      </c>
      <c r="F61" s="88"/>
      <c r="G61" s="88"/>
    </row>
    <row r="62" spans="1:7" s="100" customFormat="1" hidden="1" x14ac:dyDescent="0.3">
      <c r="A62" s="283"/>
      <c r="B62" s="111"/>
      <c r="C62" s="255"/>
      <c r="D62" s="80">
        <f t="shared" si="1"/>
        <v>0</v>
      </c>
      <c r="E62" s="112" t="s">
        <v>314</v>
      </c>
    </row>
    <row r="63" spans="1:7" s="100" customFormat="1" hidden="1" x14ac:dyDescent="0.3">
      <c r="A63" s="283"/>
      <c r="B63" s="111"/>
      <c r="C63" s="255"/>
      <c r="D63" s="80">
        <f t="shared" si="1"/>
        <v>0</v>
      </c>
      <c r="E63" s="112" t="s">
        <v>314</v>
      </c>
    </row>
    <row r="64" spans="1:7" s="100" customFormat="1" hidden="1" x14ac:dyDescent="0.3">
      <c r="A64" s="283"/>
      <c r="B64" s="111"/>
      <c r="C64" s="255"/>
      <c r="D64" s="80">
        <f t="shared" si="1"/>
        <v>0</v>
      </c>
      <c r="E64" s="112" t="s">
        <v>314</v>
      </c>
    </row>
    <row r="65" spans="1:7" s="100" customFormat="1" hidden="1" x14ac:dyDescent="0.3">
      <c r="A65" s="283"/>
      <c r="B65" s="111"/>
      <c r="C65" s="255"/>
      <c r="D65" s="80">
        <f t="shared" si="1"/>
        <v>0</v>
      </c>
      <c r="E65" s="112" t="s">
        <v>314</v>
      </c>
      <c r="F65" s="88"/>
      <c r="G65" s="88"/>
    </row>
    <row r="66" spans="1:7" s="100" customFormat="1" hidden="1" x14ac:dyDescent="0.3">
      <c r="A66" s="283"/>
      <c r="B66" s="111"/>
      <c r="C66" s="255"/>
      <c r="D66" s="80">
        <f t="shared" si="1"/>
        <v>0</v>
      </c>
      <c r="E66" s="112" t="s">
        <v>314</v>
      </c>
    </row>
    <row r="67" spans="1:7" s="100" customFormat="1" hidden="1" x14ac:dyDescent="0.3">
      <c r="A67" s="283"/>
      <c r="B67" s="111"/>
      <c r="C67" s="255"/>
      <c r="D67" s="80">
        <f t="shared" si="1"/>
        <v>0</v>
      </c>
      <c r="E67" s="112" t="s">
        <v>314</v>
      </c>
    </row>
    <row r="68" spans="1:7" s="100" customFormat="1" hidden="1" x14ac:dyDescent="0.3">
      <c r="A68" s="283"/>
      <c r="B68" s="111"/>
      <c r="C68" s="255"/>
      <c r="D68" s="80">
        <f t="shared" si="1"/>
        <v>0</v>
      </c>
      <c r="E68" s="112" t="s">
        <v>314</v>
      </c>
    </row>
    <row r="69" spans="1:7" s="100" customFormat="1" hidden="1" x14ac:dyDescent="0.3">
      <c r="A69" s="283"/>
      <c r="B69" s="111"/>
      <c r="C69" s="255"/>
      <c r="D69" s="80">
        <f t="shared" si="0"/>
        <v>0</v>
      </c>
      <c r="E69" s="112" t="s">
        <v>314</v>
      </c>
      <c r="F69" s="88"/>
      <c r="G69" s="88"/>
    </row>
    <row r="70" spans="1:7" s="100" customFormat="1" hidden="1" x14ac:dyDescent="0.3">
      <c r="A70" s="283"/>
      <c r="B70" s="111"/>
      <c r="C70" s="255"/>
      <c r="D70" s="80">
        <f t="shared" si="0"/>
        <v>0</v>
      </c>
      <c r="E70" s="112" t="s">
        <v>314</v>
      </c>
    </row>
    <row r="71" spans="1:7" s="100" customFormat="1" hidden="1" x14ac:dyDescent="0.3">
      <c r="A71" s="283"/>
      <c r="B71" s="111"/>
      <c r="C71" s="255"/>
      <c r="D71" s="80">
        <f t="shared" si="0"/>
        <v>0</v>
      </c>
      <c r="E71" s="112" t="s">
        <v>314</v>
      </c>
    </row>
    <row r="72" spans="1:7" s="100" customFormat="1" hidden="1" x14ac:dyDescent="0.3">
      <c r="A72" s="283"/>
      <c r="B72" s="111"/>
      <c r="C72" s="255"/>
      <c r="D72" s="80">
        <f t="shared" si="0"/>
        <v>0</v>
      </c>
      <c r="E72" s="112" t="s">
        <v>314</v>
      </c>
    </row>
    <row r="73" spans="1:7" s="100" customFormat="1" hidden="1" x14ac:dyDescent="0.3">
      <c r="A73" s="283"/>
      <c r="B73" s="111"/>
      <c r="C73" s="255"/>
      <c r="D73" s="80">
        <f t="shared" si="0"/>
        <v>0</v>
      </c>
      <c r="E73" s="112" t="s">
        <v>314</v>
      </c>
      <c r="F73" s="88"/>
      <c r="G73" s="88"/>
    </row>
    <row r="74" spans="1:7" s="100" customFormat="1" hidden="1" x14ac:dyDescent="0.3">
      <c r="A74" s="283"/>
      <c r="B74" s="111"/>
      <c r="C74" s="255"/>
      <c r="D74" s="80">
        <f t="shared" si="0"/>
        <v>0</v>
      </c>
      <c r="E74" s="112" t="s">
        <v>314</v>
      </c>
    </row>
    <row r="75" spans="1:7" s="100" customFormat="1" hidden="1" x14ac:dyDescent="0.3">
      <c r="A75" s="283"/>
      <c r="B75" s="111"/>
      <c r="C75" s="255"/>
      <c r="D75" s="80">
        <f t="shared" si="0"/>
        <v>0</v>
      </c>
      <c r="E75" s="112" t="s">
        <v>314</v>
      </c>
    </row>
    <row r="76" spans="1:7" s="100" customFormat="1" hidden="1" x14ac:dyDescent="0.3">
      <c r="A76" s="283"/>
      <c r="B76" s="111"/>
      <c r="C76" s="255"/>
      <c r="D76" s="80">
        <f t="shared" si="0"/>
        <v>0</v>
      </c>
      <c r="E76" s="112" t="s">
        <v>314</v>
      </c>
    </row>
    <row r="77" spans="1:7" s="100" customFormat="1" hidden="1" x14ac:dyDescent="0.3">
      <c r="A77" s="283"/>
      <c r="B77" s="111"/>
      <c r="C77" s="255"/>
      <c r="D77" s="80">
        <f t="shared" si="0"/>
        <v>0</v>
      </c>
      <c r="E77" s="112" t="s">
        <v>314</v>
      </c>
      <c r="F77" s="88"/>
      <c r="G77" s="88"/>
    </row>
    <row r="78" spans="1:7" s="100" customFormat="1" hidden="1" x14ac:dyDescent="0.3">
      <c r="A78" s="283"/>
      <c r="B78" s="111"/>
      <c r="C78" s="255"/>
      <c r="D78" s="80">
        <f t="shared" si="0"/>
        <v>0</v>
      </c>
      <c r="E78" s="112" t="s">
        <v>314</v>
      </c>
    </row>
    <row r="79" spans="1:7" s="100" customFormat="1" hidden="1" x14ac:dyDescent="0.3">
      <c r="A79" s="283"/>
      <c r="B79" s="111"/>
      <c r="C79" s="255"/>
      <c r="D79" s="80">
        <f t="shared" si="0"/>
        <v>0</v>
      </c>
      <c r="E79" s="112" t="s">
        <v>314</v>
      </c>
    </row>
    <row r="80" spans="1:7" s="100" customFormat="1" hidden="1" x14ac:dyDescent="0.3">
      <c r="A80" s="283"/>
      <c r="B80" s="111"/>
      <c r="C80" s="255"/>
      <c r="D80" s="80">
        <f t="shared" si="0"/>
        <v>0</v>
      </c>
      <c r="E80" s="112" t="s">
        <v>314</v>
      </c>
    </row>
    <row r="81" spans="1:7" s="100" customFormat="1" hidden="1" x14ac:dyDescent="0.3">
      <c r="A81" s="283"/>
      <c r="B81" s="111"/>
      <c r="C81" s="255"/>
      <c r="D81" s="80">
        <f t="shared" si="0"/>
        <v>0</v>
      </c>
      <c r="E81" s="112" t="s">
        <v>314</v>
      </c>
      <c r="F81" s="88"/>
      <c r="G81" s="88"/>
    </row>
    <row r="82" spans="1:7" s="100" customFormat="1" hidden="1" x14ac:dyDescent="0.3">
      <c r="A82" s="283"/>
      <c r="B82" s="111"/>
      <c r="C82" s="255"/>
      <c r="D82" s="80">
        <f t="shared" si="0"/>
        <v>0</v>
      </c>
      <c r="E82" s="112" t="s">
        <v>314</v>
      </c>
    </row>
    <row r="83" spans="1:7" s="100" customFormat="1" hidden="1" x14ac:dyDescent="0.3">
      <c r="A83" s="283"/>
      <c r="B83" s="111"/>
      <c r="C83" s="255"/>
      <c r="D83" s="80">
        <f t="shared" si="0"/>
        <v>0</v>
      </c>
      <c r="E83" s="112" t="s">
        <v>314</v>
      </c>
    </row>
    <row r="84" spans="1:7" s="100" customFormat="1" hidden="1" x14ac:dyDescent="0.3">
      <c r="A84" s="283"/>
      <c r="B84" s="111"/>
      <c r="C84" s="255"/>
      <c r="D84" s="80">
        <f t="shared" si="0"/>
        <v>0</v>
      </c>
      <c r="E84" s="112" t="s">
        <v>314</v>
      </c>
    </row>
    <row r="85" spans="1:7" s="100" customFormat="1" hidden="1" x14ac:dyDescent="0.3">
      <c r="A85" s="283"/>
      <c r="B85" s="111"/>
      <c r="C85" s="255"/>
      <c r="D85" s="80">
        <f t="shared" ref="D85:D100" si="2">ROUND(B85*C85,2)</f>
        <v>0</v>
      </c>
      <c r="E85" s="112" t="s">
        <v>314</v>
      </c>
      <c r="F85" s="88"/>
      <c r="G85" s="88"/>
    </row>
    <row r="86" spans="1:7" s="100" customFormat="1" hidden="1" x14ac:dyDescent="0.3">
      <c r="A86" s="283"/>
      <c r="B86" s="111"/>
      <c r="C86" s="255"/>
      <c r="D86" s="80">
        <f t="shared" si="2"/>
        <v>0</v>
      </c>
      <c r="E86" s="112" t="s">
        <v>314</v>
      </c>
    </row>
    <row r="87" spans="1:7" s="100" customFormat="1" hidden="1" x14ac:dyDescent="0.3">
      <c r="A87" s="283"/>
      <c r="B87" s="111"/>
      <c r="C87" s="255"/>
      <c r="D87" s="80">
        <f t="shared" si="2"/>
        <v>0</v>
      </c>
      <c r="E87" s="112" t="s">
        <v>314</v>
      </c>
    </row>
    <row r="88" spans="1:7" s="100" customFormat="1" hidden="1" x14ac:dyDescent="0.3">
      <c r="A88" s="283"/>
      <c r="B88" s="111"/>
      <c r="C88" s="255"/>
      <c r="D88" s="80">
        <f t="shared" si="2"/>
        <v>0</v>
      </c>
      <c r="E88" s="112" t="s">
        <v>314</v>
      </c>
    </row>
    <row r="89" spans="1:7" s="100" customFormat="1" hidden="1" x14ac:dyDescent="0.3">
      <c r="A89" s="283"/>
      <c r="B89" s="111"/>
      <c r="C89" s="255"/>
      <c r="D89" s="80">
        <f t="shared" si="2"/>
        <v>0</v>
      </c>
      <c r="E89" s="112" t="s">
        <v>314</v>
      </c>
      <c r="F89" s="88"/>
      <c r="G89" s="88"/>
    </row>
    <row r="90" spans="1:7" s="100" customFormat="1" hidden="1" x14ac:dyDescent="0.3">
      <c r="A90" s="283"/>
      <c r="B90" s="111"/>
      <c r="C90" s="255"/>
      <c r="D90" s="80">
        <f t="shared" si="2"/>
        <v>0</v>
      </c>
      <c r="E90" s="112" t="s">
        <v>314</v>
      </c>
    </row>
    <row r="91" spans="1:7" s="100" customFormat="1" hidden="1" x14ac:dyDescent="0.3">
      <c r="A91" s="283"/>
      <c r="B91" s="111"/>
      <c r="C91" s="255"/>
      <c r="D91" s="80">
        <f t="shared" si="2"/>
        <v>0</v>
      </c>
      <c r="E91" s="112" t="s">
        <v>314</v>
      </c>
    </row>
    <row r="92" spans="1:7" s="100" customFormat="1" hidden="1" x14ac:dyDescent="0.3">
      <c r="A92" s="283"/>
      <c r="B92" s="111"/>
      <c r="C92" s="255"/>
      <c r="D92" s="80">
        <f t="shared" si="2"/>
        <v>0</v>
      </c>
      <c r="E92" s="112" t="s">
        <v>314</v>
      </c>
    </row>
    <row r="93" spans="1:7" s="100" customFormat="1" hidden="1" x14ac:dyDescent="0.3">
      <c r="A93" s="283"/>
      <c r="B93" s="111"/>
      <c r="C93" s="255"/>
      <c r="D93" s="80">
        <f t="shared" si="2"/>
        <v>0</v>
      </c>
      <c r="E93" s="112" t="s">
        <v>314</v>
      </c>
      <c r="F93" s="88"/>
      <c r="G93" s="88"/>
    </row>
    <row r="94" spans="1:7" s="100" customFormat="1" hidden="1" x14ac:dyDescent="0.3">
      <c r="A94" s="283"/>
      <c r="B94" s="111"/>
      <c r="C94" s="255"/>
      <c r="D94" s="80">
        <f t="shared" si="2"/>
        <v>0</v>
      </c>
      <c r="E94" s="112" t="s">
        <v>314</v>
      </c>
    </row>
    <row r="95" spans="1:7" s="100" customFormat="1" hidden="1" x14ac:dyDescent="0.3">
      <c r="A95" s="283"/>
      <c r="B95" s="111"/>
      <c r="C95" s="255"/>
      <c r="D95" s="80">
        <f t="shared" si="2"/>
        <v>0</v>
      </c>
      <c r="E95" s="112" t="s">
        <v>314</v>
      </c>
    </row>
    <row r="96" spans="1:7" s="100" customFormat="1" hidden="1" x14ac:dyDescent="0.3">
      <c r="A96" s="283"/>
      <c r="B96" s="111"/>
      <c r="C96" s="255"/>
      <c r="D96" s="80">
        <f t="shared" si="2"/>
        <v>0</v>
      </c>
      <c r="E96" s="112" t="s">
        <v>314</v>
      </c>
    </row>
    <row r="97" spans="1:7" s="100" customFormat="1" hidden="1" x14ac:dyDescent="0.3">
      <c r="A97" s="283"/>
      <c r="B97" s="111"/>
      <c r="C97" s="255"/>
      <c r="D97" s="80">
        <f t="shared" si="2"/>
        <v>0</v>
      </c>
      <c r="E97" s="112" t="s">
        <v>314</v>
      </c>
      <c r="F97" s="88"/>
      <c r="G97" s="88"/>
    </row>
    <row r="98" spans="1:7" s="100" customFormat="1" hidden="1" x14ac:dyDescent="0.3">
      <c r="A98" s="283"/>
      <c r="B98" s="111"/>
      <c r="C98" s="255"/>
      <c r="D98" s="80">
        <f t="shared" si="2"/>
        <v>0</v>
      </c>
      <c r="E98" s="112" t="s">
        <v>314</v>
      </c>
    </row>
    <row r="99" spans="1:7" s="100" customFormat="1" hidden="1" x14ac:dyDescent="0.3">
      <c r="A99" s="283"/>
      <c r="B99" s="111"/>
      <c r="C99" s="255"/>
      <c r="D99" s="80">
        <f t="shared" si="2"/>
        <v>0</v>
      </c>
      <c r="E99" s="112" t="s">
        <v>314</v>
      </c>
    </row>
    <row r="100" spans="1:7" s="100" customFormat="1" hidden="1" x14ac:dyDescent="0.3">
      <c r="A100" s="283"/>
      <c r="B100" s="111"/>
      <c r="C100" s="255"/>
      <c r="D100" s="80">
        <f t="shared" si="2"/>
        <v>0</v>
      </c>
      <c r="E100" s="112" t="s">
        <v>314</v>
      </c>
    </row>
    <row r="101" spans="1:7" s="100" customFormat="1" hidden="1" x14ac:dyDescent="0.3">
      <c r="A101" s="283"/>
      <c r="B101" s="111"/>
      <c r="C101" s="255"/>
      <c r="D101" s="80">
        <f t="shared" ref="D101:D116" si="3">ROUND(B101*C101,2)</f>
        <v>0</v>
      </c>
      <c r="E101" s="112" t="s">
        <v>314</v>
      </c>
      <c r="F101" s="88"/>
      <c r="G101" s="88"/>
    </row>
    <row r="102" spans="1:7" s="100" customFormat="1" hidden="1" x14ac:dyDescent="0.3">
      <c r="A102" s="283"/>
      <c r="B102" s="111"/>
      <c r="C102" s="255"/>
      <c r="D102" s="80">
        <f t="shared" si="3"/>
        <v>0</v>
      </c>
      <c r="E102" s="112" t="s">
        <v>314</v>
      </c>
    </row>
    <row r="103" spans="1:7" s="100" customFormat="1" hidden="1" x14ac:dyDescent="0.3">
      <c r="A103" s="283"/>
      <c r="B103" s="111"/>
      <c r="C103" s="255"/>
      <c r="D103" s="80">
        <f t="shared" si="3"/>
        <v>0</v>
      </c>
      <c r="E103" s="112" t="s">
        <v>314</v>
      </c>
    </row>
    <row r="104" spans="1:7" s="100" customFormat="1" hidden="1" x14ac:dyDescent="0.3">
      <c r="A104" s="283"/>
      <c r="B104" s="111"/>
      <c r="C104" s="255"/>
      <c r="D104" s="80">
        <f t="shared" si="3"/>
        <v>0</v>
      </c>
      <c r="E104" s="112" t="s">
        <v>314</v>
      </c>
    </row>
    <row r="105" spans="1:7" s="100" customFormat="1" hidden="1" x14ac:dyDescent="0.3">
      <c r="A105" s="283"/>
      <c r="B105" s="111"/>
      <c r="C105" s="255"/>
      <c r="D105" s="80">
        <f t="shared" si="3"/>
        <v>0</v>
      </c>
      <c r="E105" s="112" t="s">
        <v>314</v>
      </c>
      <c r="F105" s="88"/>
      <c r="G105" s="88"/>
    </row>
    <row r="106" spans="1:7" s="100" customFormat="1" hidden="1" x14ac:dyDescent="0.3">
      <c r="A106" s="283"/>
      <c r="B106" s="111"/>
      <c r="C106" s="255"/>
      <c r="D106" s="80">
        <f t="shared" si="3"/>
        <v>0</v>
      </c>
      <c r="E106" s="112" t="s">
        <v>314</v>
      </c>
    </row>
    <row r="107" spans="1:7" s="100" customFormat="1" hidden="1" x14ac:dyDescent="0.3">
      <c r="A107" s="283"/>
      <c r="B107" s="111"/>
      <c r="C107" s="255"/>
      <c r="D107" s="80">
        <f t="shared" si="3"/>
        <v>0</v>
      </c>
      <c r="E107" s="112" t="s">
        <v>314</v>
      </c>
    </row>
    <row r="108" spans="1:7" s="100" customFormat="1" hidden="1" x14ac:dyDescent="0.3">
      <c r="A108" s="283"/>
      <c r="B108" s="111"/>
      <c r="C108" s="255"/>
      <c r="D108" s="80">
        <f t="shared" si="3"/>
        <v>0</v>
      </c>
      <c r="E108" s="112" t="s">
        <v>314</v>
      </c>
    </row>
    <row r="109" spans="1:7" s="100" customFormat="1" hidden="1" x14ac:dyDescent="0.3">
      <c r="A109" s="283"/>
      <c r="B109" s="111"/>
      <c r="C109" s="255"/>
      <c r="D109" s="80">
        <f t="shared" si="3"/>
        <v>0</v>
      </c>
      <c r="E109" s="112" t="s">
        <v>314</v>
      </c>
      <c r="F109" s="88"/>
      <c r="G109" s="88"/>
    </row>
    <row r="110" spans="1:7" s="100" customFormat="1" hidden="1" x14ac:dyDescent="0.3">
      <c r="A110" s="283"/>
      <c r="B110" s="111"/>
      <c r="C110" s="255"/>
      <c r="D110" s="80">
        <f t="shared" si="3"/>
        <v>0</v>
      </c>
      <c r="E110" s="112" t="s">
        <v>314</v>
      </c>
    </row>
    <row r="111" spans="1:7" s="100" customFormat="1" hidden="1" x14ac:dyDescent="0.3">
      <c r="A111" s="283"/>
      <c r="B111" s="111"/>
      <c r="C111" s="255"/>
      <c r="D111" s="80">
        <f t="shared" si="3"/>
        <v>0</v>
      </c>
      <c r="E111" s="112" t="s">
        <v>314</v>
      </c>
    </row>
    <row r="112" spans="1:7" s="100" customFormat="1" hidden="1" x14ac:dyDescent="0.3">
      <c r="A112" s="283"/>
      <c r="B112" s="111"/>
      <c r="C112" s="255"/>
      <c r="D112" s="80">
        <f t="shared" si="3"/>
        <v>0</v>
      </c>
      <c r="E112" s="112" t="s">
        <v>314</v>
      </c>
    </row>
    <row r="113" spans="1:7" s="100" customFormat="1" hidden="1" x14ac:dyDescent="0.3">
      <c r="A113" s="283"/>
      <c r="B113" s="111"/>
      <c r="C113" s="255"/>
      <c r="D113" s="80">
        <f t="shared" si="3"/>
        <v>0</v>
      </c>
      <c r="E113" s="112" t="s">
        <v>314</v>
      </c>
      <c r="F113" s="88"/>
      <c r="G113" s="88"/>
    </row>
    <row r="114" spans="1:7" s="100" customFormat="1" hidden="1" x14ac:dyDescent="0.3">
      <c r="A114" s="283"/>
      <c r="B114" s="111"/>
      <c r="C114" s="255"/>
      <c r="D114" s="80">
        <f t="shared" si="3"/>
        <v>0</v>
      </c>
      <c r="E114" s="112" t="s">
        <v>314</v>
      </c>
    </row>
    <row r="115" spans="1:7" s="100" customFormat="1" hidden="1" x14ac:dyDescent="0.3">
      <c r="A115" s="283"/>
      <c r="B115" s="111"/>
      <c r="C115" s="255"/>
      <c r="D115" s="80">
        <f t="shared" si="3"/>
        <v>0</v>
      </c>
      <c r="E115" s="112" t="s">
        <v>314</v>
      </c>
    </row>
    <row r="116" spans="1:7" s="100" customFormat="1" hidden="1" x14ac:dyDescent="0.3">
      <c r="A116" s="283"/>
      <c r="B116" s="111"/>
      <c r="C116" s="255"/>
      <c r="D116" s="80">
        <f t="shared" si="3"/>
        <v>0</v>
      </c>
      <c r="E116" s="112" t="s">
        <v>314</v>
      </c>
    </row>
    <row r="117" spans="1:7" s="100" customFormat="1" hidden="1" x14ac:dyDescent="0.3">
      <c r="A117" s="283"/>
      <c r="B117" s="111"/>
      <c r="C117" s="255"/>
      <c r="D117" s="80">
        <f t="shared" si="0"/>
        <v>0</v>
      </c>
      <c r="E117" s="112" t="s">
        <v>314</v>
      </c>
      <c r="F117" s="88"/>
      <c r="G117" s="88"/>
    </row>
    <row r="118" spans="1:7" s="100" customFormat="1" hidden="1" x14ac:dyDescent="0.3">
      <c r="A118" s="283"/>
      <c r="B118" s="111"/>
      <c r="C118" s="255"/>
      <c r="D118" s="80">
        <f t="shared" si="0"/>
        <v>0</v>
      </c>
      <c r="E118" s="112" t="s">
        <v>314</v>
      </c>
    </row>
    <row r="119" spans="1:7" s="100" customFormat="1" hidden="1" x14ac:dyDescent="0.3">
      <c r="A119" s="283"/>
      <c r="B119" s="111"/>
      <c r="C119" s="255"/>
      <c r="D119" s="80">
        <f t="shared" si="0"/>
        <v>0</v>
      </c>
      <c r="E119" s="112" t="s">
        <v>314</v>
      </c>
    </row>
    <row r="120" spans="1:7" s="100" customFormat="1" hidden="1" x14ac:dyDescent="0.3">
      <c r="A120" s="283"/>
      <c r="B120" s="111"/>
      <c r="C120" s="255"/>
      <c r="D120" s="80">
        <f t="shared" si="0"/>
        <v>0</v>
      </c>
      <c r="E120" s="112" t="s">
        <v>314</v>
      </c>
    </row>
    <row r="121" spans="1:7" s="100" customFormat="1" hidden="1" x14ac:dyDescent="0.3">
      <c r="A121" s="283"/>
      <c r="B121" s="111"/>
      <c r="C121" s="255"/>
      <c r="D121" s="80">
        <f t="shared" ref="D121:D124" si="4">ROUND(B121*C121,2)</f>
        <v>0</v>
      </c>
      <c r="E121" s="112" t="s">
        <v>314</v>
      </c>
      <c r="F121" s="88"/>
      <c r="G121" s="88"/>
    </row>
    <row r="122" spans="1:7" s="100" customFormat="1" hidden="1" x14ac:dyDescent="0.3">
      <c r="A122" s="283"/>
      <c r="B122" s="111"/>
      <c r="C122" s="255"/>
      <c r="D122" s="80">
        <f t="shared" si="4"/>
        <v>0</v>
      </c>
      <c r="E122" s="112" t="s">
        <v>314</v>
      </c>
    </row>
    <row r="123" spans="1:7" s="100" customFormat="1" hidden="1" x14ac:dyDescent="0.3">
      <c r="A123" s="283"/>
      <c r="B123" s="111"/>
      <c r="C123" s="255"/>
      <c r="D123" s="80">
        <f t="shared" si="4"/>
        <v>0</v>
      </c>
      <c r="E123" s="112" t="s">
        <v>314</v>
      </c>
    </row>
    <row r="124" spans="1:7" s="100" customFormat="1" hidden="1" x14ac:dyDescent="0.3">
      <c r="A124" s="283"/>
      <c r="B124" s="111"/>
      <c r="C124" s="255"/>
      <c r="D124" s="80">
        <f t="shared" si="4"/>
        <v>0</v>
      </c>
      <c r="E124" s="112" t="s">
        <v>314</v>
      </c>
    </row>
    <row r="125" spans="1:7" s="100" customFormat="1" hidden="1" x14ac:dyDescent="0.3">
      <c r="A125" s="283"/>
      <c r="B125" s="111"/>
      <c r="C125" s="255"/>
      <c r="D125" s="80">
        <f t="shared" ref="D125:D128" si="5">ROUND(B125*C125,2)</f>
        <v>0</v>
      </c>
      <c r="E125" s="112" t="s">
        <v>314</v>
      </c>
      <c r="F125" s="88"/>
      <c r="G125" s="88"/>
    </row>
    <row r="126" spans="1:7" s="100" customFormat="1" hidden="1" x14ac:dyDescent="0.3">
      <c r="A126" s="283"/>
      <c r="B126" s="111"/>
      <c r="C126" s="255"/>
      <c r="D126" s="80">
        <f t="shared" si="5"/>
        <v>0</v>
      </c>
      <c r="E126" s="112" t="s">
        <v>314</v>
      </c>
    </row>
    <row r="127" spans="1:7" s="100" customFormat="1" hidden="1" x14ac:dyDescent="0.3">
      <c r="A127" s="283"/>
      <c r="B127" s="111"/>
      <c r="C127" s="255"/>
      <c r="D127" s="80">
        <f t="shared" si="5"/>
        <v>0</v>
      </c>
      <c r="E127" s="112" t="s">
        <v>314</v>
      </c>
    </row>
    <row r="128" spans="1:7" s="100" customFormat="1" hidden="1" x14ac:dyDescent="0.3">
      <c r="A128" s="283"/>
      <c r="B128" s="111"/>
      <c r="C128" s="255"/>
      <c r="D128" s="80">
        <f t="shared" si="5"/>
        <v>0</v>
      </c>
      <c r="E128" s="112" t="s">
        <v>314</v>
      </c>
    </row>
    <row r="129" spans="1:7" s="100" customFormat="1" hidden="1" x14ac:dyDescent="0.3">
      <c r="A129" s="283"/>
      <c r="B129" s="111"/>
      <c r="C129" s="255"/>
      <c r="D129" s="80">
        <f t="shared" si="0"/>
        <v>0</v>
      </c>
      <c r="E129" s="112" t="s">
        <v>314</v>
      </c>
      <c r="F129" s="88"/>
      <c r="G129" s="88"/>
    </row>
    <row r="130" spans="1:7" s="100" customFormat="1" hidden="1" x14ac:dyDescent="0.3">
      <c r="A130" s="283"/>
      <c r="B130" s="111"/>
      <c r="C130" s="255"/>
      <c r="D130" s="80">
        <f t="shared" si="0"/>
        <v>0</v>
      </c>
      <c r="E130" s="112" t="s">
        <v>314</v>
      </c>
    </row>
    <row r="131" spans="1:7" s="100" customFormat="1" hidden="1" x14ac:dyDescent="0.3">
      <c r="A131" s="283"/>
      <c r="B131" s="111"/>
      <c r="C131" s="255"/>
      <c r="D131" s="80">
        <f t="shared" si="0"/>
        <v>0</v>
      </c>
      <c r="E131" s="112" t="s">
        <v>314</v>
      </c>
    </row>
    <row r="132" spans="1:7" s="100" customFormat="1" hidden="1" x14ac:dyDescent="0.3">
      <c r="A132" s="283"/>
      <c r="B132" s="111"/>
      <c r="C132" s="255"/>
      <c r="D132" s="80">
        <f t="shared" si="0"/>
        <v>0</v>
      </c>
      <c r="E132" s="112" t="s">
        <v>314</v>
      </c>
    </row>
    <row r="133" spans="1:7" s="100" customFormat="1" x14ac:dyDescent="0.3">
      <c r="A133" s="264"/>
      <c r="B133" s="111"/>
      <c r="C133" s="255"/>
      <c r="D133" s="293">
        <f>ROUND(B133*C133,2)</f>
        <v>0</v>
      </c>
      <c r="E133" s="112" t="s">
        <v>314</v>
      </c>
    </row>
    <row r="134" spans="1:7" s="100" customFormat="1" x14ac:dyDescent="0.3">
      <c r="A134" s="228"/>
      <c r="B134" s="195"/>
      <c r="C134" s="207" t="s">
        <v>40</v>
      </c>
      <c r="D134" s="307">
        <f>ROUND(SUBTOTAL(109,D4:D133),2)</f>
        <v>0</v>
      </c>
      <c r="E134" s="112" t="s">
        <v>314</v>
      </c>
      <c r="G134" s="115" t="s">
        <v>318</v>
      </c>
    </row>
    <row r="135" spans="1:7" s="100" customFormat="1" x14ac:dyDescent="0.3">
      <c r="A135" s="228"/>
      <c r="C135" s="131"/>
      <c r="D135" s="302"/>
      <c r="E135" s="112" t="s">
        <v>315</v>
      </c>
    </row>
    <row r="136" spans="1:7" s="100" customFormat="1" x14ac:dyDescent="0.3">
      <c r="A136" s="264"/>
      <c r="B136" s="111"/>
      <c r="C136" s="255"/>
      <c r="D136" s="80">
        <f>ROUND(B136*C136,2)</f>
        <v>0</v>
      </c>
      <c r="E136" s="112" t="s">
        <v>315</v>
      </c>
    </row>
    <row r="137" spans="1:7" s="100" customFormat="1" x14ac:dyDescent="0.3">
      <c r="A137" s="283"/>
      <c r="B137" s="111"/>
      <c r="C137" s="255"/>
      <c r="D137" s="80">
        <f t="shared" ref="D137:D200" si="6">ROUND(B137*C137,2)</f>
        <v>0</v>
      </c>
      <c r="E137" s="112" t="s">
        <v>315</v>
      </c>
      <c r="F137" s="88"/>
      <c r="G137" s="88"/>
    </row>
    <row r="138" spans="1:7" s="100" customFormat="1" x14ac:dyDescent="0.3">
      <c r="A138" s="283"/>
      <c r="B138" s="111"/>
      <c r="C138" s="255"/>
      <c r="D138" s="80">
        <f t="shared" si="6"/>
        <v>0</v>
      </c>
      <c r="E138" s="112" t="s">
        <v>315</v>
      </c>
    </row>
    <row r="139" spans="1:7" s="100" customFormat="1" hidden="1" x14ac:dyDescent="0.3">
      <c r="A139" s="283"/>
      <c r="B139" s="111"/>
      <c r="C139" s="255"/>
      <c r="D139" s="80">
        <f t="shared" si="6"/>
        <v>0</v>
      </c>
      <c r="E139" s="112" t="s">
        <v>315</v>
      </c>
    </row>
    <row r="140" spans="1:7" s="100" customFormat="1" hidden="1" x14ac:dyDescent="0.3">
      <c r="A140" s="283"/>
      <c r="B140" s="111"/>
      <c r="C140" s="255"/>
      <c r="D140" s="80">
        <f t="shared" si="6"/>
        <v>0</v>
      </c>
      <c r="E140" s="112" t="s">
        <v>315</v>
      </c>
    </row>
    <row r="141" spans="1:7" s="100" customFormat="1" hidden="1" x14ac:dyDescent="0.3">
      <c r="A141" s="283"/>
      <c r="B141" s="111"/>
      <c r="C141" s="255"/>
      <c r="D141" s="80">
        <f t="shared" si="6"/>
        <v>0</v>
      </c>
      <c r="E141" s="112" t="s">
        <v>315</v>
      </c>
      <c r="F141" s="88"/>
      <c r="G141" s="88"/>
    </row>
    <row r="142" spans="1:7" s="100" customFormat="1" hidden="1" x14ac:dyDescent="0.3">
      <c r="A142" s="283"/>
      <c r="B142" s="111"/>
      <c r="C142" s="255"/>
      <c r="D142" s="80">
        <f t="shared" si="6"/>
        <v>0</v>
      </c>
      <c r="E142" s="112" t="s">
        <v>315</v>
      </c>
    </row>
    <row r="143" spans="1:7" s="100" customFormat="1" hidden="1" x14ac:dyDescent="0.3">
      <c r="A143" s="283"/>
      <c r="B143" s="111"/>
      <c r="C143" s="255"/>
      <c r="D143" s="80">
        <f t="shared" si="6"/>
        <v>0</v>
      </c>
      <c r="E143" s="112" t="s">
        <v>315</v>
      </c>
    </row>
    <row r="144" spans="1:7" s="100" customFormat="1" hidden="1" x14ac:dyDescent="0.3">
      <c r="A144" s="283"/>
      <c r="B144" s="111"/>
      <c r="C144" s="255"/>
      <c r="D144" s="80">
        <f t="shared" si="6"/>
        <v>0</v>
      </c>
      <c r="E144" s="112" t="s">
        <v>315</v>
      </c>
    </row>
    <row r="145" spans="1:7" s="100" customFormat="1" hidden="1" x14ac:dyDescent="0.3">
      <c r="A145" s="283"/>
      <c r="B145" s="111"/>
      <c r="C145" s="255"/>
      <c r="D145" s="80">
        <f t="shared" si="6"/>
        <v>0</v>
      </c>
      <c r="E145" s="112" t="s">
        <v>315</v>
      </c>
      <c r="F145" s="88"/>
      <c r="G145" s="88"/>
    </row>
    <row r="146" spans="1:7" s="100" customFormat="1" hidden="1" x14ac:dyDescent="0.3">
      <c r="A146" s="283"/>
      <c r="B146" s="111"/>
      <c r="C146" s="255"/>
      <c r="D146" s="80">
        <f t="shared" si="6"/>
        <v>0</v>
      </c>
      <c r="E146" s="112" t="s">
        <v>315</v>
      </c>
    </row>
    <row r="147" spans="1:7" s="100" customFormat="1" hidden="1" x14ac:dyDescent="0.3">
      <c r="A147" s="283"/>
      <c r="B147" s="111"/>
      <c r="C147" s="255"/>
      <c r="D147" s="80">
        <f t="shared" si="6"/>
        <v>0</v>
      </c>
      <c r="E147" s="112" t="s">
        <v>315</v>
      </c>
    </row>
    <row r="148" spans="1:7" s="100" customFormat="1" hidden="1" x14ac:dyDescent="0.3">
      <c r="A148" s="283"/>
      <c r="B148" s="111"/>
      <c r="C148" s="255"/>
      <c r="D148" s="80">
        <f t="shared" si="6"/>
        <v>0</v>
      </c>
      <c r="E148" s="112" t="s">
        <v>315</v>
      </c>
    </row>
    <row r="149" spans="1:7" s="100" customFormat="1" hidden="1" x14ac:dyDescent="0.3">
      <c r="A149" s="283"/>
      <c r="B149" s="111"/>
      <c r="C149" s="255"/>
      <c r="D149" s="80">
        <f t="shared" si="6"/>
        <v>0</v>
      </c>
      <c r="E149" s="112" t="s">
        <v>315</v>
      </c>
      <c r="F149" s="88"/>
      <c r="G149" s="88"/>
    </row>
    <row r="150" spans="1:7" s="100" customFormat="1" hidden="1" x14ac:dyDescent="0.3">
      <c r="A150" s="283"/>
      <c r="B150" s="111"/>
      <c r="C150" s="255"/>
      <c r="D150" s="80">
        <f t="shared" si="6"/>
        <v>0</v>
      </c>
      <c r="E150" s="112" t="s">
        <v>315</v>
      </c>
    </row>
    <row r="151" spans="1:7" s="100" customFormat="1" hidden="1" x14ac:dyDescent="0.3">
      <c r="A151" s="283"/>
      <c r="B151" s="111"/>
      <c r="C151" s="255"/>
      <c r="D151" s="80">
        <f t="shared" si="6"/>
        <v>0</v>
      </c>
      <c r="E151" s="112" t="s">
        <v>315</v>
      </c>
    </row>
    <row r="152" spans="1:7" s="100" customFormat="1" hidden="1" x14ac:dyDescent="0.3">
      <c r="A152" s="283"/>
      <c r="B152" s="111"/>
      <c r="C152" s="255"/>
      <c r="D152" s="80">
        <f t="shared" si="6"/>
        <v>0</v>
      </c>
      <c r="E152" s="112" t="s">
        <v>315</v>
      </c>
    </row>
    <row r="153" spans="1:7" s="100" customFormat="1" hidden="1" x14ac:dyDescent="0.3">
      <c r="A153" s="283"/>
      <c r="B153" s="111"/>
      <c r="C153" s="255"/>
      <c r="D153" s="80">
        <f t="shared" si="6"/>
        <v>0</v>
      </c>
      <c r="E153" s="112" t="s">
        <v>315</v>
      </c>
      <c r="F153" s="88"/>
      <c r="G153" s="88"/>
    </row>
    <row r="154" spans="1:7" s="100" customFormat="1" hidden="1" x14ac:dyDescent="0.3">
      <c r="A154" s="283"/>
      <c r="B154" s="111"/>
      <c r="C154" s="255"/>
      <c r="D154" s="80">
        <f t="shared" si="6"/>
        <v>0</v>
      </c>
      <c r="E154" s="112" t="s">
        <v>315</v>
      </c>
    </row>
    <row r="155" spans="1:7" s="100" customFormat="1" hidden="1" x14ac:dyDescent="0.3">
      <c r="A155" s="283"/>
      <c r="B155" s="111"/>
      <c r="C155" s="255"/>
      <c r="D155" s="80">
        <f t="shared" si="6"/>
        <v>0</v>
      </c>
      <c r="E155" s="112" t="s">
        <v>315</v>
      </c>
    </row>
    <row r="156" spans="1:7" s="100" customFormat="1" hidden="1" x14ac:dyDescent="0.3">
      <c r="A156" s="283"/>
      <c r="B156" s="111"/>
      <c r="C156" s="255"/>
      <c r="D156" s="80">
        <f t="shared" si="6"/>
        <v>0</v>
      </c>
      <c r="E156" s="112" t="s">
        <v>315</v>
      </c>
    </row>
    <row r="157" spans="1:7" s="100" customFormat="1" hidden="1" x14ac:dyDescent="0.3">
      <c r="A157" s="283"/>
      <c r="B157" s="111"/>
      <c r="C157" s="255"/>
      <c r="D157" s="80">
        <f t="shared" si="6"/>
        <v>0</v>
      </c>
      <c r="E157" s="112" t="s">
        <v>315</v>
      </c>
      <c r="F157" s="88"/>
      <c r="G157" s="88"/>
    </row>
    <row r="158" spans="1:7" s="100" customFormat="1" hidden="1" x14ac:dyDescent="0.3">
      <c r="A158" s="283"/>
      <c r="B158" s="111"/>
      <c r="C158" s="255"/>
      <c r="D158" s="80">
        <f t="shared" si="6"/>
        <v>0</v>
      </c>
      <c r="E158" s="112" t="s">
        <v>315</v>
      </c>
    </row>
    <row r="159" spans="1:7" s="100" customFormat="1" hidden="1" x14ac:dyDescent="0.3">
      <c r="A159" s="283"/>
      <c r="B159" s="111"/>
      <c r="C159" s="255"/>
      <c r="D159" s="80">
        <f t="shared" si="6"/>
        <v>0</v>
      </c>
      <c r="E159" s="112" t="s">
        <v>315</v>
      </c>
    </row>
    <row r="160" spans="1:7" s="100" customFormat="1" hidden="1" x14ac:dyDescent="0.3">
      <c r="A160" s="283"/>
      <c r="B160" s="111"/>
      <c r="C160" s="255"/>
      <c r="D160" s="80">
        <f t="shared" si="6"/>
        <v>0</v>
      </c>
      <c r="E160" s="112" t="s">
        <v>315</v>
      </c>
    </row>
    <row r="161" spans="1:7" s="100" customFormat="1" hidden="1" x14ac:dyDescent="0.3">
      <c r="A161" s="283"/>
      <c r="B161" s="111"/>
      <c r="C161" s="255"/>
      <c r="D161" s="80">
        <f t="shared" si="6"/>
        <v>0</v>
      </c>
      <c r="E161" s="112" t="s">
        <v>315</v>
      </c>
      <c r="F161" s="88"/>
      <c r="G161" s="88"/>
    </row>
    <row r="162" spans="1:7" s="100" customFormat="1" hidden="1" x14ac:dyDescent="0.3">
      <c r="A162" s="283"/>
      <c r="B162" s="111"/>
      <c r="C162" s="255"/>
      <c r="D162" s="80">
        <f t="shared" si="6"/>
        <v>0</v>
      </c>
      <c r="E162" s="112" t="s">
        <v>315</v>
      </c>
    </row>
    <row r="163" spans="1:7" s="100" customFormat="1" hidden="1" x14ac:dyDescent="0.3">
      <c r="A163" s="283"/>
      <c r="B163" s="111"/>
      <c r="C163" s="255"/>
      <c r="D163" s="80">
        <f t="shared" si="6"/>
        <v>0</v>
      </c>
      <c r="E163" s="112" t="s">
        <v>315</v>
      </c>
    </row>
    <row r="164" spans="1:7" s="100" customFormat="1" hidden="1" x14ac:dyDescent="0.3">
      <c r="A164" s="283"/>
      <c r="B164" s="111"/>
      <c r="C164" s="255"/>
      <c r="D164" s="80">
        <f t="shared" si="6"/>
        <v>0</v>
      </c>
      <c r="E164" s="112" t="s">
        <v>315</v>
      </c>
    </row>
    <row r="165" spans="1:7" s="100" customFormat="1" hidden="1" x14ac:dyDescent="0.3">
      <c r="A165" s="283"/>
      <c r="B165" s="111"/>
      <c r="C165" s="255"/>
      <c r="D165" s="80">
        <f t="shared" si="6"/>
        <v>0</v>
      </c>
      <c r="E165" s="112" t="s">
        <v>315</v>
      </c>
      <c r="F165" s="88"/>
      <c r="G165" s="88"/>
    </row>
    <row r="166" spans="1:7" s="100" customFormat="1" hidden="1" x14ac:dyDescent="0.3">
      <c r="A166" s="283"/>
      <c r="B166" s="111"/>
      <c r="C166" s="255"/>
      <c r="D166" s="80">
        <f t="shared" si="6"/>
        <v>0</v>
      </c>
      <c r="E166" s="112" t="s">
        <v>315</v>
      </c>
    </row>
    <row r="167" spans="1:7" s="100" customFormat="1" hidden="1" x14ac:dyDescent="0.3">
      <c r="A167" s="283"/>
      <c r="B167" s="111"/>
      <c r="C167" s="255"/>
      <c r="D167" s="80">
        <f t="shared" si="6"/>
        <v>0</v>
      </c>
      <c r="E167" s="112" t="s">
        <v>315</v>
      </c>
    </row>
    <row r="168" spans="1:7" s="100" customFormat="1" hidden="1" x14ac:dyDescent="0.3">
      <c r="A168" s="283"/>
      <c r="B168" s="111"/>
      <c r="C168" s="255"/>
      <c r="D168" s="80">
        <f t="shared" si="6"/>
        <v>0</v>
      </c>
      <c r="E168" s="112" t="s">
        <v>315</v>
      </c>
    </row>
    <row r="169" spans="1:7" s="100" customFormat="1" hidden="1" x14ac:dyDescent="0.3">
      <c r="A169" s="283"/>
      <c r="B169" s="111"/>
      <c r="C169" s="255"/>
      <c r="D169" s="80">
        <f t="shared" si="6"/>
        <v>0</v>
      </c>
      <c r="E169" s="112" t="s">
        <v>315</v>
      </c>
      <c r="F169" s="88"/>
      <c r="G169" s="88"/>
    </row>
    <row r="170" spans="1:7" s="100" customFormat="1" hidden="1" x14ac:dyDescent="0.3">
      <c r="A170" s="283"/>
      <c r="B170" s="111"/>
      <c r="C170" s="255"/>
      <c r="D170" s="80">
        <f t="shared" si="6"/>
        <v>0</v>
      </c>
      <c r="E170" s="112" t="s">
        <v>315</v>
      </c>
    </row>
    <row r="171" spans="1:7" s="100" customFormat="1" hidden="1" x14ac:dyDescent="0.3">
      <c r="A171" s="283"/>
      <c r="B171" s="111"/>
      <c r="C171" s="255"/>
      <c r="D171" s="80">
        <f t="shared" si="6"/>
        <v>0</v>
      </c>
      <c r="E171" s="112" t="s">
        <v>315</v>
      </c>
    </row>
    <row r="172" spans="1:7" s="100" customFormat="1" hidden="1" x14ac:dyDescent="0.3">
      <c r="A172" s="283"/>
      <c r="B172" s="111"/>
      <c r="C172" s="255"/>
      <c r="D172" s="80">
        <f t="shared" si="6"/>
        <v>0</v>
      </c>
      <c r="E172" s="112" t="s">
        <v>315</v>
      </c>
    </row>
    <row r="173" spans="1:7" s="100" customFormat="1" hidden="1" x14ac:dyDescent="0.3">
      <c r="A173" s="283"/>
      <c r="B173" s="111"/>
      <c r="C173" s="255"/>
      <c r="D173" s="80">
        <f t="shared" si="6"/>
        <v>0</v>
      </c>
      <c r="E173" s="112" t="s">
        <v>315</v>
      </c>
      <c r="F173" s="88"/>
      <c r="G173" s="88"/>
    </row>
    <row r="174" spans="1:7" s="100" customFormat="1" hidden="1" x14ac:dyDescent="0.3">
      <c r="A174" s="283"/>
      <c r="B174" s="111"/>
      <c r="C174" s="255"/>
      <c r="D174" s="80">
        <f t="shared" si="6"/>
        <v>0</v>
      </c>
      <c r="E174" s="112" t="s">
        <v>315</v>
      </c>
    </row>
    <row r="175" spans="1:7" s="100" customFormat="1" hidden="1" x14ac:dyDescent="0.3">
      <c r="A175" s="283"/>
      <c r="B175" s="111"/>
      <c r="C175" s="255"/>
      <c r="D175" s="80">
        <f t="shared" si="6"/>
        <v>0</v>
      </c>
      <c r="E175" s="112" t="s">
        <v>315</v>
      </c>
    </row>
    <row r="176" spans="1:7" s="100" customFormat="1" hidden="1" x14ac:dyDescent="0.3">
      <c r="A176" s="283"/>
      <c r="B176" s="111"/>
      <c r="C176" s="255"/>
      <c r="D176" s="80">
        <f t="shared" si="6"/>
        <v>0</v>
      </c>
      <c r="E176" s="112" t="s">
        <v>315</v>
      </c>
    </row>
    <row r="177" spans="1:7" s="100" customFormat="1" hidden="1" x14ac:dyDescent="0.3">
      <c r="A177" s="283"/>
      <c r="B177" s="111"/>
      <c r="C177" s="255"/>
      <c r="D177" s="80">
        <f t="shared" si="6"/>
        <v>0</v>
      </c>
      <c r="E177" s="112" t="s">
        <v>315</v>
      </c>
      <c r="F177" s="88"/>
      <c r="G177" s="88"/>
    </row>
    <row r="178" spans="1:7" s="100" customFormat="1" hidden="1" x14ac:dyDescent="0.3">
      <c r="A178" s="283"/>
      <c r="B178" s="111"/>
      <c r="C178" s="255"/>
      <c r="D178" s="80">
        <f t="shared" si="6"/>
        <v>0</v>
      </c>
      <c r="E178" s="112" t="s">
        <v>315</v>
      </c>
    </row>
    <row r="179" spans="1:7" s="100" customFormat="1" hidden="1" x14ac:dyDescent="0.3">
      <c r="A179" s="283"/>
      <c r="B179" s="111"/>
      <c r="C179" s="255"/>
      <c r="D179" s="80">
        <f t="shared" si="6"/>
        <v>0</v>
      </c>
      <c r="E179" s="112" t="s">
        <v>315</v>
      </c>
    </row>
    <row r="180" spans="1:7" s="100" customFormat="1" hidden="1" x14ac:dyDescent="0.3">
      <c r="A180" s="283"/>
      <c r="B180" s="111"/>
      <c r="C180" s="255"/>
      <c r="D180" s="80">
        <f t="shared" si="6"/>
        <v>0</v>
      </c>
      <c r="E180" s="112" t="s">
        <v>315</v>
      </c>
    </row>
    <row r="181" spans="1:7" s="100" customFormat="1" hidden="1" x14ac:dyDescent="0.3">
      <c r="A181" s="283"/>
      <c r="B181" s="111"/>
      <c r="C181" s="255"/>
      <c r="D181" s="80">
        <f t="shared" si="6"/>
        <v>0</v>
      </c>
      <c r="E181" s="112" t="s">
        <v>315</v>
      </c>
      <c r="F181" s="88"/>
      <c r="G181" s="88"/>
    </row>
    <row r="182" spans="1:7" s="100" customFormat="1" hidden="1" x14ac:dyDescent="0.3">
      <c r="A182" s="283"/>
      <c r="B182" s="111"/>
      <c r="C182" s="255"/>
      <c r="D182" s="80">
        <f t="shared" si="6"/>
        <v>0</v>
      </c>
      <c r="E182" s="112" t="s">
        <v>315</v>
      </c>
    </row>
    <row r="183" spans="1:7" s="100" customFormat="1" hidden="1" x14ac:dyDescent="0.3">
      <c r="A183" s="283"/>
      <c r="B183" s="111"/>
      <c r="C183" s="255"/>
      <c r="D183" s="80">
        <f t="shared" si="6"/>
        <v>0</v>
      </c>
      <c r="E183" s="112" t="s">
        <v>315</v>
      </c>
    </row>
    <row r="184" spans="1:7" s="100" customFormat="1" hidden="1" x14ac:dyDescent="0.3">
      <c r="A184" s="283"/>
      <c r="B184" s="111"/>
      <c r="C184" s="255"/>
      <c r="D184" s="80">
        <f t="shared" si="6"/>
        <v>0</v>
      </c>
      <c r="E184" s="112" t="s">
        <v>315</v>
      </c>
    </row>
    <row r="185" spans="1:7" s="100" customFormat="1" hidden="1" x14ac:dyDescent="0.3">
      <c r="A185" s="283"/>
      <c r="B185" s="111"/>
      <c r="C185" s="255"/>
      <c r="D185" s="80">
        <f t="shared" si="6"/>
        <v>0</v>
      </c>
      <c r="E185" s="112" t="s">
        <v>315</v>
      </c>
      <c r="F185" s="88"/>
      <c r="G185" s="88"/>
    </row>
    <row r="186" spans="1:7" s="100" customFormat="1" hidden="1" x14ac:dyDescent="0.3">
      <c r="A186" s="283"/>
      <c r="B186" s="111"/>
      <c r="C186" s="255"/>
      <c r="D186" s="80">
        <f t="shared" si="6"/>
        <v>0</v>
      </c>
      <c r="E186" s="112" t="s">
        <v>315</v>
      </c>
    </row>
    <row r="187" spans="1:7" s="100" customFormat="1" hidden="1" x14ac:dyDescent="0.3">
      <c r="A187" s="283"/>
      <c r="B187" s="111"/>
      <c r="C187" s="255"/>
      <c r="D187" s="80">
        <f t="shared" si="6"/>
        <v>0</v>
      </c>
      <c r="E187" s="112" t="s">
        <v>315</v>
      </c>
    </row>
    <row r="188" spans="1:7" s="100" customFormat="1" hidden="1" x14ac:dyDescent="0.3">
      <c r="A188" s="283"/>
      <c r="B188" s="111"/>
      <c r="C188" s="255"/>
      <c r="D188" s="80">
        <f t="shared" si="6"/>
        <v>0</v>
      </c>
      <c r="E188" s="112" t="s">
        <v>315</v>
      </c>
    </row>
    <row r="189" spans="1:7" s="100" customFormat="1" hidden="1" x14ac:dyDescent="0.3">
      <c r="A189" s="283"/>
      <c r="B189" s="111"/>
      <c r="C189" s="255"/>
      <c r="D189" s="80">
        <f t="shared" si="6"/>
        <v>0</v>
      </c>
      <c r="E189" s="112" t="s">
        <v>315</v>
      </c>
      <c r="F189" s="88"/>
      <c r="G189" s="88"/>
    </row>
    <row r="190" spans="1:7" s="100" customFormat="1" hidden="1" x14ac:dyDescent="0.3">
      <c r="A190" s="283"/>
      <c r="B190" s="111"/>
      <c r="C190" s="255"/>
      <c r="D190" s="80">
        <f t="shared" si="6"/>
        <v>0</v>
      </c>
      <c r="E190" s="112" t="s">
        <v>315</v>
      </c>
    </row>
    <row r="191" spans="1:7" s="100" customFormat="1" hidden="1" x14ac:dyDescent="0.3">
      <c r="A191" s="283"/>
      <c r="B191" s="111"/>
      <c r="C191" s="255"/>
      <c r="D191" s="80">
        <f t="shared" si="6"/>
        <v>0</v>
      </c>
      <c r="E191" s="112" t="s">
        <v>315</v>
      </c>
    </row>
    <row r="192" spans="1:7" s="100" customFormat="1" hidden="1" x14ac:dyDescent="0.3">
      <c r="A192" s="283"/>
      <c r="B192" s="111"/>
      <c r="C192" s="255"/>
      <c r="D192" s="80">
        <f t="shared" si="6"/>
        <v>0</v>
      </c>
      <c r="E192" s="112" t="s">
        <v>315</v>
      </c>
    </row>
    <row r="193" spans="1:7" s="100" customFormat="1" hidden="1" x14ac:dyDescent="0.3">
      <c r="A193" s="283"/>
      <c r="B193" s="111"/>
      <c r="C193" s="255"/>
      <c r="D193" s="80">
        <f t="shared" si="6"/>
        <v>0</v>
      </c>
      <c r="E193" s="112" t="s">
        <v>315</v>
      </c>
      <c r="F193" s="88"/>
      <c r="G193" s="88"/>
    </row>
    <row r="194" spans="1:7" s="100" customFormat="1" hidden="1" x14ac:dyDescent="0.3">
      <c r="A194" s="283"/>
      <c r="B194" s="111"/>
      <c r="C194" s="255"/>
      <c r="D194" s="80">
        <f t="shared" si="6"/>
        <v>0</v>
      </c>
      <c r="E194" s="112" t="s">
        <v>315</v>
      </c>
    </row>
    <row r="195" spans="1:7" s="100" customFormat="1" hidden="1" x14ac:dyDescent="0.3">
      <c r="A195" s="283"/>
      <c r="B195" s="111"/>
      <c r="C195" s="255"/>
      <c r="D195" s="80">
        <f t="shared" si="6"/>
        <v>0</v>
      </c>
      <c r="E195" s="112" t="s">
        <v>315</v>
      </c>
    </row>
    <row r="196" spans="1:7" s="100" customFormat="1" hidden="1" x14ac:dyDescent="0.3">
      <c r="A196" s="283"/>
      <c r="B196" s="111"/>
      <c r="C196" s="255"/>
      <c r="D196" s="80">
        <f t="shared" si="6"/>
        <v>0</v>
      </c>
      <c r="E196" s="112" t="s">
        <v>315</v>
      </c>
    </row>
    <row r="197" spans="1:7" s="100" customFormat="1" hidden="1" x14ac:dyDescent="0.3">
      <c r="A197" s="283"/>
      <c r="B197" s="111"/>
      <c r="C197" s="255"/>
      <c r="D197" s="80">
        <f t="shared" si="6"/>
        <v>0</v>
      </c>
      <c r="E197" s="112" t="s">
        <v>315</v>
      </c>
      <c r="F197" s="88"/>
      <c r="G197" s="88"/>
    </row>
    <row r="198" spans="1:7" s="100" customFormat="1" hidden="1" x14ac:dyDescent="0.3">
      <c r="A198" s="283"/>
      <c r="B198" s="111"/>
      <c r="C198" s="255"/>
      <c r="D198" s="80">
        <f t="shared" si="6"/>
        <v>0</v>
      </c>
      <c r="E198" s="112" t="s">
        <v>315</v>
      </c>
    </row>
    <row r="199" spans="1:7" s="100" customFormat="1" hidden="1" x14ac:dyDescent="0.3">
      <c r="A199" s="283"/>
      <c r="B199" s="111"/>
      <c r="C199" s="255"/>
      <c r="D199" s="80">
        <f t="shared" si="6"/>
        <v>0</v>
      </c>
      <c r="E199" s="112" t="s">
        <v>315</v>
      </c>
    </row>
    <row r="200" spans="1:7" s="100" customFormat="1" hidden="1" x14ac:dyDescent="0.3">
      <c r="A200" s="283"/>
      <c r="B200" s="111"/>
      <c r="C200" s="255"/>
      <c r="D200" s="80">
        <f t="shared" si="6"/>
        <v>0</v>
      </c>
      <c r="E200" s="112" t="s">
        <v>315</v>
      </c>
    </row>
    <row r="201" spans="1:7" s="100" customFormat="1" hidden="1" x14ac:dyDescent="0.3">
      <c r="A201" s="283"/>
      <c r="B201" s="111"/>
      <c r="C201" s="255"/>
      <c r="D201" s="80">
        <f t="shared" ref="D201:D264" si="7">ROUND(B201*C201,2)</f>
        <v>0</v>
      </c>
      <c r="E201" s="112" t="s">
        <v>315</v>
      </c>
      <c r="F201" s="88"/>
      <c r="G201" s="88"/>
    </row>
    <row r="202" spans="1:7" s="100" customFormat="1" hidden="1" x14ac:dyDescent="0.3">
      <c r="A202" s="283"/>
      <c r="B202" s="111"/>
      <c r="C202" s="255"/>
      <c r="D202" s="80">
        <f t="shared" si="7"/>
        <v>0</v>
      </c>
      <c r="E202" s="112" t="s">
        <v>315</v>
      </c>
    </row>
    <row r="203" spans="1:7" s="100" customFormat="1" hidden="1" x14ac:dyDescent="0.3">
      <c r="A203" s="283"/>
      <c r="B203" s="111"/>
      <c r="C203" s="255"/>
      <c r="D203" s="80">
        <f t="shared" si="7"/>
        <v>0</v>
      </c>
      <c r="E203" s="112" t="s">
        <v>315</v>
      </c>
    </row>
    <row r="204" spans="1:7" s="100" customFormat="1" hidden="1" x14ac:dyDescent="0.3">
      <c r="A204" s="283"/>
      <c r="B204" s="111"/>
      <c r="C204" s="255"/>
      <c r="D204" s="80">
        <f t="shared" si="7"/>
        <v>0</v>
      </c>
      <c r="E204" s="112" t="s">
        <v>315</v>
      </c>
    </row>
    <row r="205" spans="1:7" s="100" customFormat="1" hidden="1" x14ac:dyDescent="0.3">
      <c r="A205" s="283"/>
      <c r="B205" s="111"/>
      <c r="C205" s="255"/>
      <c r="D205" s="80">
        <f t="shared" si="7"/>
        <v>0</v>
      </c>
      <c r="E205" s="112" t="s">
        <v>315</v>
      </c>
      <c r="F205" s="88"/>
      <c r="G205" s="88"/>
    </row>
    <row r="206" spans="1:7" s="100" customFormat="1" hidden="1" x14ac:dyDescent="0.3">
      <c r="A206" s="283"/>
      <c r="B206" s="111"/>
      <c r="C206" s="255"/>
      <c r="D206" s="80">
        <f t="shared" si="7"/>
        <v>0</v>
      </c>
      <c r="E206" s="112" t="s">
        <v>315</v>
      </c>
    </row>
    <row r="207" spans="1:7" s="100" customFormat="1" hidden="1" x14ac:dyDescent="0.3">
      <c r="A207" s="283"/>
      <c r="B207" s="111"/>
      <c r="C207" s="255"/>
      <c r="D207" s="80">
        <f t="shared" si="7"/>
        <v>0</v>
      </c>
      <c r="E207" s="112" t="s">
        <v>315</v>
      </c>
    </row>
    <row r="208" spans="1:7" s="100" customFormat="1" hidden="1" x14ac:dyDescent="0.3">
      <c r="A208" s="283"/>
      <c r="B208" s="111"/>
      <c r="C208" s="255"/>
      <c r="D208" s="80">
        <f t="shared" si="7"/>
        <v>0</v>
      </c>
      <c r="E208" s="112" t="s">
        <v>315</v>
      </c>
    </row>
    <row r="209" spans="1:7" s="100" customFormat="1" hidden="1" x14ac:dyDescent="0.3">
      <c r="A209" s="283"/>
      <c r="B209" s="111"/>
      <c r="C209" s="255"/>
      <c r="D209" s="80">
        <f t="shared" si="7"/>
        <v>0</v>
      </c>
      <c r="E209" s="112" t="s">
        <v>315</v>
      </c>
      <c r="F209" s="88"/>
      <c r="G209" s="88"/>
    </row>
    <row r="210" spans="1:7" s="100" customFormat="1" hidden="1" x14ac:dyDescent="0.3">
      <c r="A210" s="283"/>
      <c r="B210" s="111"/>
      <c r="C210" s="255"/>
      <c r="D210" s="80">
        <f t="shared" si="7"/>
        <v>0</v>
      </c>
      <c r="E210" s="112" t="s">
        <v>315</v>
      </c>
    </row>
    <row r="211" spans="1:7" s="100" customFormat="1" hidden="1" x14ac:dyDescent="0.3">
      <c r="A211" s="283"/>
      <c r="B211" s="111"/>
      <c r="C211" s="255"/>
      <c r="D211" s="80">
        <f t="shared" si="7"/>
        <v>0</v>
      </c>
      <c r="E211" s="112" t="s">
        <v>315</v>
      </c>
    </row>
    <row r="212" spans="1:7" s="100" customFormat="1" hidden="1" x14ac:dyDescent="0.3">
      <c r="A212" s="283"/>
      <c r="B212" s="111"/>
      <c r="C212" s="255"/>
      <c r="D212" s="80">
        <f t="shared" si="7"/>
        <v>0</v>
      </c>
      <c r="E212" s="112" t="s">
        <v>315</v>
      </c>
    </row>
    <row r="213" spans="1:7" s="100" customFormat="1" hidden="1" x14ac:dyDescent="0.3">
      <c r="A213" s="283"/>
      <c r="B213" s="111"/>
      <c r="C213" s="255"/>
      <c r="D213" s="80">
        <f t="shared" si="7"/>
        <v>0</v>
      </c>
      <c r="E213" s="112" t="s">
        <v>315</v>
      </c>
      <c r="F213" s="88"/>
      <c r="G213" s="88"/>
    </row>
    <row r="214" spans="1:7" s="100" customFormat="1" hidden="1" x14ac:dyDescent="0.3">
      <c r="A214" s="283"/>
      <c r="B214" s="111"/>
      <c r="C214" s="255"/>
      <c r="D214" s="80">
        <f t="shared" si="7"/>
        <v>0</v>
      </c>
      <c r="E214" s="112" t="s">
        <v>315</v>
      </c>
    </row>
    <row r="215" spans="1:7" s="100" customFormat="1" hidden="1" x14ac:dyDescent="0.3">
      <c r="A215" s="283"/>
      <c r="B215" s="111"/>
      <c r="C215" s="255"/>
      <c r="D215" s="80">
        <f t="shared" si="7"/>
        <v>0</v>
      </c>
      <c r="E215" s="112" t="s">
        <v>315</v>
      </c>
    </row>
    <row r="216" spans="1:7" s="100" customFormat="1" hidden="1" x14ac:dyDescent="0.3">
      <c r="A216" s="283"/>
      <c r="B216" s="111"/>
      <c r="C216" s="255"/>
      <c r="D216" s="80">
        <f t="shared" si="7"/>
        <v>0</v>
      </c>
      <c r="E216" s="112" t="s">
        <v>315</v>
      </c>
    </row>
    <row r="217" spans="1:7" s="100" customFormat="1" hidden="1" x14ac:dyDescent="0.3">
      <c r="A217" s="283"/>
      <c r="B217" s="111"/>
      <c r="C217" s="255"/>
      <c r="D217" s="80">
        <f t="shared" si="7"/>
        <v>0</v>
      </c>
      <c r="E217" s="112" t="s">
        <v>315</v>
      </c>
      <c r="F217" s="88"/>
      <c r="G217" s="88"/>
    </row>
    <row r="218" spans="1:7" s="100" customFormat="1" hidden="1" x14ac:dyDescent="0.3">
      <c r="A218" s="283"/>
      <c r="B218" s="111"/>
      <c r="C218" s="255"/>
      <c r="D218" s="80">
        <f t="shared" si="7"/>
        <v>0</v>
      </c>
      <c r="E218" s="112" t="s">
        <v>315</v>
      </c>
    </row>
    <row r="219" spans="1:7" s="100" customFormat="1" hidden="1" x14ac:dyDescent="0.3">
      <c r="A219" s="283"/>
      <c r="B219" s="111"/>
      <c r="C219" s="255"/>
      <c r="D219" s="80">
        <f t="shared" si="7"/>
        <v>0</v>
      </c>
      <c r="E219" s="112" t="s">
        <v>315</v>
      </c>
    </row>
    <row r="220" spans="1:7" s="100" customFormat="1" hidden="1" x14ac:dyDescent="0.3">
      <c r="A220" s="283"/>
      <c r="B220" s="111"/>
      <c r="C220" s="255"/>
      <c r="D220" s="80">
        <f t="shared" si="7"/>
        <v>0</v>
      </c>
      <c r="E220" s="112" t="s">
        <v>315</v>
      </c>
    </row>
    <row r="221" spans="1:7" s="100" customFormat="1" hidden="1" x14ac:dyDescent="0.3">
      <c r="A221" s="283"/>
      <c r="B221" s="111"/>
      <c r="C221" s="255"/>
      <c r="D221" s="80">
        <f t="shared" si="7"/>
        <v>0</v>
      </c>
      <c r="E221" s="112" t="s">
        <v>315</v>
      </c>
      <c r="F221" s="88"/>
      <c r="G221" s="88"/>
    </row>
    <row r="222" spans="1:7" s="100" customFormat="1" hidden="1" x14ac:dyDescent="0.3">
      <c r="A222" s="283"/>
      <c r="B222" s="111"/>
      <c r="C222" s="255"/>
      <c r="D222" s="80">
        <f t="shared" si="7"/>
        <v>0</v>
      </c>
      <c r="E222" s="112" t="s">
        <v>315</v>
      </c>
    </row>
    <row r="223" spans="1:7" s="100" customFormat="1" hidden="1" x14ac:dyDescent="0.3">
      <c r="A223" s="283"/>
      <c r="B223" s="111"/>
      <c r="C223" s="255"/>
      <c r="D223" s="80">
        <f t="shared" si="7"/>
        <v>0</v>
      </c>
      <c r="E223" s="112" t="s">
        <v>315</v>
      </c>
    </row>
    <row r="224" spans="1:7" s="100" customFormat="1" hidden="1" x14ac:dyDescent="0.3">
      <c r="A224" s="283"/>
      <c r="B224" s="111"/>
      <c r="C224" s="255"/>
      <c r="D224" s="80">
        <f t="shared" si="7"/>
        <v>0</v>
      </c>
      <c r="E224" s="112" t="s">
        <v>315</v>
      </c>
    </row>
    <row r="225" spans="1:7" s="100" customFormat="1" hidden="1" x14ac:dyDescent="0.3">
      <c r="A225" s="283"/>
      <c r="B225" s="111"/>
      <c r="C225" s="255"/>
      <c r="D225" s="80">
        <f t="shared" si="7"/>
        <v>0</v>
      </c>
      <c r="E225" s="112" t="s">
        <v>315</v>
      </c>
      <c r="F225" s="88"/>
      <c r="G225" s="88"/>
    </row>
    <row r="226" spans="1:7" s="100" customFormat="1" hidden="1" x14ac:dyDescent="0.3">
      <c r="A226" s="283"/>
      <c r="B226" s="111"/>
      <c r="C226" s="255"/>
      <c r="D226" s="80">
        <f t="shared" si="7"/>
        <v>0</v>
      </c>
      <c r="E226" s="112" t="s">
        <v>315</v>
      </c>
    </row>
    <row r="227" spans="1:7" s="100" customFormat="1" hidden="1" x14ac:dyDescent="0.3">
      <c r="A227" s="283"/>
      <c r="B227" s="111"/>
      <c r="C227" s="255"/>
      <c r="D227" s="80">
        <f t="shared" si="7"/>
        <v>0</v>
      </c>
      <c r="E227" s="112" t="s">
        <v>315</v>
      </c>
    </row>
    <row r="228" spans="1:7" s="100" customFormat="1" hidden="1" x14ac:dyDescent="0.3">
      <c r="A228" s="283"/>
      <c r="B228" s="111"/>
      <c r="C228" s="255"/>
      <c r="D228" s="80">
        <f t="shared" si="7"/>
        <v>0</v>
      </c>
      <c r="E228" s="112" t="s">
        <v>315</v>
      </c>
    </row>
    <row r="229" spans="1:7" s="100" customFormat="1" hidden="1" x14ac:dyDescent="0.3">
      <c r="A229" s="283"/>
      <c r="B229" s="111"/>
      <c r="C229" s="255"/>
      <c r="D229" s="80">
        <f t="shared" si="7"/>
        <v>0</v>
      </c>
      <c r="E229" s="112" t="s">
        <v>315</v>
      </c>
      <c r="F229" s="88"/>
      <c r="G229" s="88"/>
    </row>
    <row r="230" spans="1:7" s="100" customFormat="1" hidden="1" x14ac:dyDescent="0.3">
      <c r="A230" s="283"/>
      <c r="B230" s="111"/>
      <c r="C230" s="255"/>
      <c r="D230" s="80">
        <f t="shared" si="7"/>
        <v>0</v>
      </c>
      <c r="E230" s="112" t="s">
        <v>315</v>
      </c>
    </row>
    <row r="231" spans="1:7" s="100" customFormat="1" hidden="1" x14ac:dyDescent="0.3">
      <c r="A231" s="283"/>
      <c r="B231" s="111"/>
      <c r="C231" s="255"/>
      <c r="D231" s="80">
        <f t="shared" si="7"/>
        <v>0</v>
      </c>
      <c r="E231" s="112" t="s">
        <v>315</v>
      </c>
    </row>
    <row r="232" spans="1:7" s="100" customFormat="1" hidden="1" x14ac:dyDescent="0.3">
      <c r="A232" s="283"/>
      <c r="B232" s="111"/>
      <c r="C232" s="255"/>
      <c r="D232" s="80">
        <f t="shared" si="7"/>
        <v>0</v>
      </c>
      <c r="E232" s="112" t="s">
        <v>315</v>
      </c>
    </row>
    <row r="233" spans="1:7" s="100" customFormat="1" hidden="1" x14ac:dyDescent="0.3">
      <c r="A233" s="283"/>
      <c r="B233" s="111"/>
      <c r="C233" s="255"/>
      <c r="D233" s="80">
        <f t="shared" si="7"/>
        <v>0</v>
      </c>
      <c r="E233" s="112" t="s">
        <v>315</v>
      </c>
      <c r="F233" s="88"/>
      <c r="G233" s="88"/>
    </row>
    <row r="234" spans="1:7" s="100" customFormat="1" hidden="1" x14ac:dyDescent="0.3">
      <c r="A234" s="283"/>
      <c r="B234" s="111"/>
      <c r="C234" s="255"/>
      <c r="D234" s="80">
        <f t="shared" si="7"/>
        <v>0</v>
      </c>
      <c r="E234" s="112" t="s">
        <v>315</v>
      </c>
    </row>
    <row r="235" spans="1:7" s="100" customFormat="1" hidden="1" x14ac:dyDescent="0.3">
      <c r="A235" s="283"/>
      <c r="B235" s="111"/>
      <c r="C235" s="255"/>
      <c r="D235" s="80">
        <f t="shared" si="7"/>
        <v>0</v>
      </c>
      <c r="E235" s="112" t="s">
        <v>315</v>
      </c>
    </row>
    <row r="236" spans="1:7" s="100" customFormat="1" hidden="1" x14ac:dyDescent="0.3">
      <c r="A236" s="283"/>
      <c r="B236" s="111"/>
      <c r="C236" s="255"/>
      <c r="D236" s="80">
        <f t="shared" si="7"/>
        <v>0</v>
      </c>
      <c r="E236" s="112" t="s">
        <v>315</v>
      </c>
    </row>
    <row r="237" spans="1:7" s="100" customFormat="1" hidden="1" x14ac:dyDescent="0.3">
      <c r="A237" s="283"/>
      <c r="B237" s="111"/>
      <c r="C237" s="255"/>
      <c r="D237" s="80">
        <f t="shared" si="7"/>
        <v>0</v>
      </c>
      <c r="E237" s="112" t="s">
        <v>315</v>
      </c>
      <c r="F237" s="88"/>
      <c r="G237" s="88"/>
    </row>
    <row r="238" spans="1:7" s="100" customFormat="1" hidden="1" x14ac:dyDescent="0.3">
      <c r="A238" s="283"/>
      <c r="B238" s="111"/>
      <c r="C238" s="255"/>
      <c r="D238" s="80">
        <f t="shared" si="7"/>
        <v>0</v>
      </c>
      <c r="E238" s="112" t="s">
        <v>315</v>
      </c>
    </row>
    <row r="239" spans="1:7" s="100" customFormat="1" hidden="1" x14ac:dyDescent="0.3">
      <c r="A239" s="283"/>
      <c r="B239" s="111"/>
      <c r="C239" s="255"/>
      <c r="D239" s="80">
        <f t="shared" si="7"/>
        <v>0</v>
      </c>
      <c r="E239" s="112" t="s">
        <v>315</v>
      </c>
    </row>
    <row r="240" spans="1:7" s="100" customFormat="1" hidden="1" x14ac:dyDescent="0.3">
      <c r="A240" s="283"/>
      <c r="B240" s="111"/>
      <c r="C240" s="255"/>
      <c r="D240" s="80">
        <f t="shared" si="7"/>
        <v>0</v>
      </c>
      <c r="E240" s="112" t="s">
        <v>315</v>
      </c>
    </row>
    <row r="241" spans="1:7" s="100" customFormat="1" hidden="1" x14ac:dyDescent="0.3">
      <c r="A241" s="283"/>
      <c r="B241" s="111"/>
      <c r="C241" s="255"/>
      <c r="D241" s="80">
        <f t="shared" si="7"/>
        <v>0</v>
      </c>
      <c r="E241" s="112" t="s">
        <v>315</v>
      </c>
      <c r="F241" s="88"/>
      <c r="G241" s="88"/>
    </row>
    <row r="242" spans="1:7" s="100" customFormat="1" hidden="1" x14ac:dyDescent="0.3">
      <c r="A242" s="283"/>
      <c r="B242" s="111"/>
      <c r="C242" s="255"/>
      <c r="D242" s="80">
        <f t="shared" si="7"/>
        <v>0</v>
      </c>
      <c r="E242" s="112" t="s">
        <v>315</v>
      </c>
    </row>
    <row r="243" spans="1:7" s="100" customFormat="1" hidden="1" x14ac:dyDescent="0.3">
      <c r="A243" s="283"/>
      <c r="B243" s="111"/>
      <c r="C243" s="255"/>
      <c r="D243" s="80">
        <f t="shared" si="7"/>
        <v>0</v>
      </c>
      <c r="E243" s="112" t="s">
        <v>315</v>
      </c>
    </row>
    <row r="244" spans="1:7" s="100" customFormat="1" hidden="1" x14ac:dyDescent="0.3">
      <c r="A244" s="283"/>
      <c r="B244" s="111"/>
      <c r="C244" s="255"/>
      <c r="D244" s="80">
        <f t="shared" si="7"/>
        <v>0</v>
      </c>
      <c r="E244" s="112" t="s">
        <v>315</v>
      </c>
    </row>
    <row r="245" spans="1:7" s="100" customFormat="1" hidden="1" x14ac:dyDescent="0.3">
      <c r="A245" s="283"/>
      <c r="B245" s="111"/>
      <c r="C245" s="255"/>
      <c r="D245" s="80">
        <f t="shared" si="7"/>
        <v>0</v>
      </c>
      <c r="E245" s="112" t="s">
        <v>315</v>
      </c>
      <c r="F245" s="88"/>
      <c r="G245" s="88"/>
    </row>
    <row r="246" spans="1:7" s="100" customFormat="1" hidden="1" x14ac:dyDescent="0.3">
      <c r="A246" s="283"/>
      <c r="B246" s="111"/>
      <c r="C246" s="255"/>
      <c r="D246" s="80">
        <f t="shared" si="7"/>
        <v>0</v>
      </c>
      <c r="E246" s="112" t="s">
        <v>315</v>
      </c>
    </row>
    <row r="247" spans="1:7" s="100" customFormat="1" hidden="1" x14ac:dyDescent="0.3">
      <c r="A247" s="283"/>
      <c r="B247" s="111"/>
      <c r="C247" s="255"/>
      <c r="D247" s="80">
        <f t="shared" si="7"/>
        <v>0</v>
      </c>
      <c r="E247" s="112" t="s">
        <v>315</v>
      </c>
    </row>
    <row r="248" spans="1:7" s="100" customFormat="1" hidden="1" x14ac:dyDescent="0.3">
      <c r="A248" s="283"/>
      <c r="B248" s="111"/>
      <c r="C248" s="255"/>
      <c r="D248" s="80">
        <f t="shared" si="7"/>
        <v>0</v>
      </c>
      <c r="E248" s="112" t="s">
        <v>315</v>
      </c>
    </row>
    <row r="249" spans="1:7" s="100" customFormat="1" hidden="1" x14ac:dyDescent="0.3">
      <c r="A249" s="283"/>
      <c r="B249" s="111"/>
      <c r="C249" s="255"/>
      <c r="D249" s="80">
        <f t="shared" si="7"/>
        <v>0</v>
      </c>
      <c r="E249" s="112" t="s">
        <v>315</v>
      </c>
      <c r="F249" s="88"/>
      <c r="G249" s="88"/>
    </row>
    <row r="250" spans="1:7" s="100" customFormat="1" hidden="1" x14ac:dyDescent="0.3">
      <c r="A250" s="283"/>
      <c r="B250" s="111"/>
      <c r="C250" s="255"/>
      <c r="D250" s="80">
        <f t="shared" si="7"/>
        <v>0</v>
      </c>
      <c r="E250" s="112" t="s">
        <v>315</v>
      </c>
    </row>
    <row r="251" spans="1:7" s="100" customFormat="1" hidden="1" x14ac:dyDescent="0.3">
      <c r="A251" s="283"/>
      <c r="B251" s="111"/>
      <c r="C251" s="255"/>
      <c r="D251" s="80">
        <f t="shared" si="7"/>
        <v>0</v>
      </c>
      <c r="E251" s="112" t="s">
        <v>315</v>
      </c>
    </row>
    <row r="252" spans="1:7" s="100" customFormat="1" hidden="1" x14ac:dyDescent="0.3">
      <c r="A252" s="283"/>
      <c r="B252" s="111"/>
      <c r="C252" s="255"/>
      <c r="D252" s="80">
        <f t="shared" si="7"/>
        <v>0</v>
      </c>
      <c r="E252" s="112" t="s">
        <v>315</v>
      </c>
    </row>
    <row r="253" spans="1:7" s="100" customFormat="1" hidden="1" x14ac:dyDescent="0.3">
      <c r="A253" s="283"/>
      <c r="B253" s="111"/>
      <c r="C253" s="255"/>
      <c r="D253" s="80">
        <f t="shared" si="7"/>
        <v>0</v>
      </c>
      <c r="E253" s="112" t="s">
        <v>315</v>
      </c>
      <c r="F253" s="88"/>
      <c r="G253" s="88"/>
    </row>
    <row r="254" spans="1:7" s="100" customFormat="1" hidden="1" x14ac:dyDescent="0.3">
      <c r="A254" s="283"/>
      <c r="B254" s="111"/>
      <c r="C254" s="255"/>
      <c r="D254" s="80">
        <f t="shared" si="7"/>
        <v>0</v>
      </c>
      <c r="E254" s="112" t="s">
        <v>315</v>
      </c>
    </row>
    <row r="255" spans="1:7" s="100" customFormat="1" hidden="1" x14ac:dyDescent="0.3">
      <c r="A255" s="283"/>
      <c r="B255" s="111"/>
      <c r="C255" s="255"/>
      <c r="D255" s="80">
        <f t="shared" si="7"/>
        <v>0</v>
      </c>
      <c r="E255" s="112" t="s">
        <v>315</v>
      </c>
    </row>
    <row r="256" spans="1:7" s="100" customFormat="1" hidden="1" x14ac:dyDescent="0.3">
      <c r="A256" s="283"/>
      <c r="B256" s="111"/>
      <c r="C256" s="255"/>
      <c r="D256" s="80">
        <f t="shared" si="7"/>
        <v>0</v>
      </c>
      <c r="E256" s="112" t="s">
        <v>315</v>
      </c>
    </row>
    <row r="257" spans="1:7" s="100" customFormat="1" hidden="1" x14ac:dyDescent="0.3">
      <c r="A257" s="283"/>
      <c r="B257" s="111"/>
      <c r="C257" s="255"/>
      <c r="D257" s="80">
        <f t="shared" si="7"/>
        <v>0</v>
      </c>
      <c r="E257" s="112" t="s">
        <v>315</v>
      </c>
      <c r="F257" s="88"/>
      <c r="G257" s="88"/>
    </row>
    <row r="258" spans="1:7" s="100" customFormat="1" hidden="1" x14ac:dyDescent="0.3">
      <c r="A258" s="283"/>
      <c r="B258" s="111"/>
      <c r="C258" s="255"/>
      <c r="D258" s="80">
        <f t="shared" si="7"/>
        <v>0</v>
      </c>
      <c r="E258" s="112" t="s">
        <v>315</v>
      </c>
    </row>
    <row r="259" spans="1:7" s="100" customFormat="1" hidden="1" x14ac:dyDescent="0.3">
      <c r="A259" s="283"/>
      <c r="B259" s="111"/>
      <c r="C259" s="255"/>
      <c r="D259" s="80">
        <f t="shared" si="7"/>
        <v>0</v>
      </c>
      <c r="E259" s="112" t="s">
        <v>315</v>
      </c>
    </row>
    <row r="260" spans="1:7" s="100" customFormat="1" hidden="1" x14ac:dyDescent="0.3">
      <c r="A260" s="283"/>
      <c r="B260" s="111"/>
      <c r="C260" s="255"/>
      <c r="D260" s="80">
        <f t="shared" si="7"/>
        <v>0</v>
      </c>
      <c r="E260" s="112" t="s">
        <v>315</v>
      </c>
    </row>
    <row r="261" spans="1:7" s="100" customFormat="1" hidden="1" x14ac:dyDescent="0.3">
      <c r="A261" s="283"/>
      <c r="B261" s="111"/>
      <c r="C261" s="255"/>
      <c r="D261" s="80">
        <f t="shared" si="7"/>
        <v>0</v>
      </c>
      <c r="E261" s="112" t="s">
        <v>315</v>
      </c>
      <c r="F261" s="88"/>
      <c r="G261" s="88"/>
    </row>
    <row r="262" spans="1:7" s="100" customFormat="1" hidden="1" x14ac:dyDescent="0.3">
      <c r="A262" s="283"/>
      <c r="B262" s="111"/>
      <c r="C262" s="255"/>
      <c r="D262" s="80">
        <f t="shared" si="7"/>
        <v>0</v>
      </c>
      <c r="E262" s="112" t="s">
        <v>315</v>
      </c>
    </row>
    <row r="263" spans="1:7" s="100" customFormat="1" hidden="1" x14ac:dyDescent="0.3">
      <c r="A263" s="283"/>
      <c r="B263" s="111"/>
      <c r="C263" s="255"/>
      <c r="D263" s="80">
        <f t="shared" si="7"/>
        <v>0</v>
      </c>
      <c r="E263" s="112" t="s">
        <v>315</v>
      </c>
    </row>
    <row r="264" spans="1:7" s="100" customFormat="1" hidden="1" x14ac:dyDescent="0.3">
      <c r="A264" s="283"/>
      <c r="B264" s="111"/>
      <c r="C264" s="255"/>
      <c r="D264" s="80">
        <f t="shared" si="7"/>
        <v>0</v>
      </c>
      <c r="E264" s="112" t="s">
        <v>315</v>
      </c>
    </row>
    <row r="265" spans="1:7" s="100" customFormat="1" x14ac:dyDescent="0.3">
      <c r="A265" s="264"/>
      <c r="B265" s="111"/>
      <c r="C265" s="255"/>
      <c r="D265" s="293">
        <f>ROUND(B265*C265,2)</f>
        <v>0</v>
      </c>
      <c r="E265" s="112" t="s">
        <v>315</v>
      </c>
    </row>
    <row r="266" spans="1:7" s="100" customFormat="1" x14ac:dyDescent="0.3">
      <c r="A266" s="229"/>
      <c r="B266" s="194"/>
      <c r="C266" s="204" t="s">
        <v>389</v>
      </c>
      <c r="D266" s="307">
        <f>ROUND(SUBTOTAL(109,D135:D265),2)</f>
        <v>0</v>
      </c>
      <c r="E266" s="112" t="s">
        <v>315</v>
      </c>
      <c r="G266" s="115" t="s">
        <v>318</v>
      </c>
    </row>
    <row r="267" spans="1:7" x14ac:dyDescent="0.3">
      <c r="D267" s="295"/>
      <c r="E267" s="112" t="s">
        <v>313</v>
      </c>
    </row>
    <row r="268" spans="1:7" s="100" customFormat="1" x14ac:dyDescent="0.3">
      <c r="A268" s="436"/>
      <c r="B268" s="111"/>
      <c r="C268" s="255"/>
      <c r="D268" s="80">
        <f>ROUND(B268*C268,2)</f>
        <v>0</v>
      </c>
      <c r="E268" s="112" t="s">
        <v>315</v>
      </c>
    </row>
    <row r="269" spans="1:7" s="100" customFormat="1" x14ac:dyDescent="0.3">
      <c r="A269" s="436"/>
      <c r="B269" s="111"/>
      <c r="C269" s="255"/>
      <c r="D269" s="80">
        <f t="shared" ref="D269:D332" si="8">ROUND(B269*C269,2)</f>
        <v>0</v>
      </c>
      <c r="E269" s="112" t="s">
        <v>315</v>
      </c>
      <c r="F269" s="88"/>
      <c r="G269" s="88"/>
    </row>
    <row r="270" spans="1:7" s="100" customFormat="1" x14ac:dyDescent="0.3">
      <c r="A270" s="436"/>
      <c r="B270" s="111"/>
      <c r="C270" s="255"/>
      <c r="D270" s="80">
        <f t="shared" si="8"/>
        <v>0</v>
      </c>
      <c r="E270" s="112" t="s">
        <v>315</v>
      </c>
    </row>
    <row r="271" spans="1:7" s="100" customFormat="1" hidden="1" x14ac:dyDescent="0.3">
      <c r="A271" s="436"/>
      <c r="B271" s="111"/>
      <c r="C271" s="255"/>
      <c r="D271" s="80">
        <f t="shared" si="8"/>
        <v>0</v>
      </c>
      <c r="E271" s="112" t="s">
        <v>315</v>
      </c>
    </row>
    <row r="272" spans="1:7" s="100" customFormat="1" hidden="1" x14ac:dyDescent="0.3">
      <c r="A272" s="436"/>
      <c r="B272" s="111"/>
      <c r="C272" s="255"/>
      <c r="D272" s="80">
        <f t="shared" si="8"/>
        <v>0</v>
      </c>
      <c r="E272" s="112" t="s">
        <v>315</v>
      </c>
    </row>
    <row r="273" spans="1:7" s="100" customFormat="1" hidden="1" x14ac:dyDescent="0.3">
      <c r="A273" s="436"/>
      <c r="B273" s="111"/>
      <c r="C273" s="255"/>
      <c r="D273" s="80">
        <f t="shared" si="8"/>
        <v>0</v>
      </c>
      <c r="E273" s="112" t="s">
        <v>315</v>
      </c>
      <c r="F273" s="88"/>
      <c r="G273" s="88"/>
    </row>
    <row r="274" spans="1:7" s="100" customFormat="1" hidden="1" x14ac:dyDescent="0.3">
      <c r="A274" s="436"/>
      <c r="B274" s="111"/>
      <c r="C274" s="255"/>
      <c r="D274" s="80">
        <f t="shared" si="8"/>
        <v>0</v>
      </c>
      <c r="E274" s="112" t="s">
        <v>315</v>
      </c>
    </row>
    <row r="275" spans="1:7" s="100" customFormat="1" hidden="1" x14ac:dyDescent="0.3">
      <c r="A275" s="436"/>
      <c r="B275" s="111"/>
      <c r="C275" s="255"/>
      <c r="D275" s="80">
        <f t="shared" si="8"/>
        <v>0</v>
      </c>
      <c r="E275" s="112" t="s">
        <v>315</v>
      </c>
    </row>
    <row r="276" spans="1:7" s="100" customFormat="1" hidden="1" x14ac:dyDescent="0.3">
      <c r="A276" s="436"/>
      <c r="B276" s="111"/>
      <c r="C276" s="255"/>
      <c r="D276" s="80">
        <f t="shared" si="8"/>
        <v>0</v>
      </c>
      <c r="E276" s="112" t="s">
        <v>315</v>
      </c>
    </row>
    <row r="277" spans="1:7" s="100" customFormat="1" hidden="1" x14ac:dyDescent="0.3">
      <c r="A277" s="436"/>
      <c r="B277" s="111"/>
      <c r="C277" s="255"/>
      <c r="D277" s="80">
        <f t="shared" si="8"/>
        <v>0</v>
      </c>
      <c r="E277" s="112" t="s">
        <v>315</v>
      </c>
      <c r="F277" s="88"/>
      <c r="G277" s="88"/>
    </row>
    <row r="278" spans="1:7" s="100" customFormat="1" hidden="1" x14ac:dyDescent="0.3">
      <c r="A278" s="436"/>
      <c r="B278" s="111"/>
      <c r="C278" s="255"/>
      <c r="D278" s="80">
        <f t="shared" si="8"/>
        <v>0</v>
      </c>
      <c r="E278" s="112" t="s">
        <v>315</v>
      </c>
    </row>
    <row r="279" spans="1:7" s="100" customFormat="1" hidden="1" x14ac:dyDescent="0.3">
      <c r="A279" s="436"/>
      <c r="B279" s="111"/>
      <c r="C279" s="255"/>
      <c r="D279" s="80">
        <f t="shared" si="8"/>
        <v>0</v>
      </c>
      <c r="E279" s="112" t="s">
        <v>315</v>
      </c>
    </row>
    <row r="280" spans="1:7" s="100" customFormat="1" hidden="1" x14ac:dyDescent="0.3">
      <c r="A280" s="436"/>
      <c r="B280" s="111"/>
      <c r="C280" s="255"/>
      <c r="D280" s="80">
        <f t="shared" si="8"/>
        <v>0</v>
      </c>
      <c r="E280" s="112" t="s">
        <v>315</v>
      </c>
    </row>
    <row r="281" spans="1:7" s="100" customFormat="1" hidden="1" x14ac:dyDescent="0.3">
      <c r="A281" s="436"/>
      <c r="B281" s="111"/>
      <c r="C281" s="255"/>
      <c r="D281" s="80">
        <f t="shared" si="8"/>
        <v>0</v>
      </c>
      <c r="E281" s="112" t="s">
        <v>315</v>
      </c>
      <c r="F281" s="88"/>
      <c r="G281" s="88"/>
    </row>
    <row r="282" spans="1:7" s="100" customFormat="1" hidden="1" x14ac:dyDescent="0.3">
      <c r="A282" s="436"/>
      <c r="B282" s="111"/>
      <c r="C282" s="255"/>
      <c r="D282" s="80">
        <f t="shared" si="8"/>
        <v>0</v>
      </c>
      <c r="E282" s="112" t="s">
        <v>315</v>
      </c>
    </row>
    <row r="283" spans="1:7" s="100" customFormat="1" hidden="1" x14ac:dyDescent="0.3">
      <c r="A283" s="436"/>
      <c r="B283" s="111"/>
      <c r="C283" s="255"/>
      <c r="D283" s="80">
        <f t="shared" si="8"/>
        <v>0</v>
      </c>
      <c r="E283" s="112" t="s">
        <v>315</v>
      </c>
    </row>
    <row r="284" spans="1:7" s="100" customFormat="1" hidden="1" x14ac:dyDescent="0.3">
      <c r="A284" s="436"/>
      <c r="B284" s="111"/>
      <c r="C284" s="255"/>
      <c r="D284" s="80">
        <f t="shared" si="8"/>
        <v>0</v>
      </c>
      <c r="E284" s="112" t="s">
        <v>315</v>
      </c>
    </row>
    <row r="285" spans="1:7" s="100" customFormat="1" hidden="1" x14ac:dyDescent="0.3">
      <c r="A285" s="436"/>
      <c r="B285" s="111"/>
      <c r="C285" s="255"/>
      <c r="D285" s="80">
        <f t="shared" si="8"/>
        <v>0</v>
      </c>
      <c r="E285" s="112" t="s">
        <v>315</v>
      </c>
      <c r="F285" s="88"/>
      <c r="G285" s="88"/>
    </row>
    <row r="286" spans="1:7" s="100" customFormat="1" hidden="1" x14ac:dyDescent="0.3">
      <c r="A286" s="436"/>
      <c r="B286" s="111"/>
      <c r="C286" s="255"/>
      <c r="D286" s="80">
        <f t="shared" si="8"/>
        <v>0</v>
      </c>
      <c r="E286" s="112" t="s">
        <v>315</v>
      </c>
    </row>
    <row r="287" spans="1:7" s="100" customFormat="1" hidden="1" x14ac:dyDescent="0.3">
      <c r="A287" s="436"/>
      <c r="B287" s="111"/>
      <c r="C287" s="255"/>
      <c r="D287" s="80">
        <f t="shared" si="8"/>
        <v>0</v>
      </c>
      <c r="E287" s="112" t="s">
        <v>315</v>
      </c>
    </row>
    <row r="288" spans="1:7" s="100" customFormat="1" hidden="1" x14ac:dyDescent="0.3">
      <c r="A288" s="436"/>
      <c r="B288" s="111"/>
      <c r="C288" s="255"/>
      <c r="D288" s="80">
        <f t="shared" si="8"/>
        <v>0</v>
      </c>
      <c r="E288" s="112" t="s">
        <v>315</v>
      </c>
    </row>
    <row r="289" spans="1:7" s="100" customFormat="1" hidden="1" x14ac:dyDescent="0.3">
      <c r="A289" s="436"/>
      <c r="B289" s="111"/>
      <c r="C289" s="255"/>
      <c r="D289" s="80">
        <f t="shared" si="8"/>
        <v>0</v>
      </c>
      <c r="E289" s="112" t="s">
        <v>315</v>
      </c>
      <c r="F289" s="88"/>
      <c r="G289" s="88"/>
    </row>
    <row r="290" spans="1:7" s="100" customFormat="1" hidden="1" x14ac:dyDescent="0.3">
      <c r="A290" s="436"/>
      <c r="B290" s="111"/>
      <c r="C290" s="255"/>
      <c r="D290" s="80">
        <f t="shared" si="8"/>
        <v>0</v>
      </c>
      <c r="E290" s="112" t="s">
        <v>315</v>
      </c>
    </row>
    <row r="291" spans="1:7" s="100" customFormat="1" hidden="1" x14ac:dyDescent="0.3">
      <c r="A291" s="436"/>
      <c r="B291" s="111"/>
      <c r="C291" s="255"/>
      <c r="D291" s="80">
        <f t="shared" si="8"/>
        <v>0</v>
      </c>
      <c r="E291" s="112" t="s">
        <v>315</v>
      </c>
    </row>
    <row r="292" spans="1:7" s="100" customFormat="1" hidden="1" x14ac:dyDescent="0.3">
      <c r="A292" s="436"/>
      <c r="B292" s="111"/>
      <c r="C292" s="255"/>
      <c r="D292" s="80">
        <f t="shared" si="8"/>
        <v>0</v>
      </c>
      <c r="E292" s="112" t="s">
        <v>315</v>
      </c>
    </row>
    <row r="293" spans="1:7" s="100" customFormat="1" hidden="1" x14ac:dyDescent="0.3">
      <c r="A293" s="436"/>
      <c r="B293" s="111"/>
      <c r="C293" s="255"/>
      <c r="D293" s="80">
        <f t="shared" si="8"/>
        <v>0</v>
      </c>
      <c r="E293" s="112" t="s">
        <v>315</v>
      </c>
      <c r="F293" s="88"/>
      <c r="G293" s="88"/>
    </row>
    <row r="294" spans="1:7" s="100" customFormat="1" hidden="1" x14ac:dyDescent="0.3">
      <c r="A294" s="436"/>
      <c r="B294" s="111"/>
      <c r="C294" s="255"/>
      <c r="D294" s="80">
        <f t="shared" si="8"/>
        <v>0</v>
      </c>
      <c r="E294" s="112" t="s">
        <v>315</v>
      </c>
    </row>
    <row r="295" spans="1:7" s="100" customFormat="1" hidden="1" x14ac:dyDescent="0.3">
      <c r="A295" s="436"/>
      <c r="B295" s="111"/>
      <c r="C295" s="255"/>
      <c r="D295" s="80">
        <f t="shared" si="8"/>
        <v>0</v>
      </c>
      <c r="E295" s="112" t="s">
        <v>315</v>
      </c>
    </row>
    <row r="296" spans="1:7" s="100" customFormat="1" hidden="1" x14ac:dyDescent="0.3">
      <c r="A296" s="436"/>
      <c r="B296" s="111"/>
      <c r="C296" s="255"/>
      <c r="D296" s="80">
        <f t="shared" si="8"/>
        <v>0</v>
      </c>
      <c r="E296" s="112" t="s">
        <v>315</v>
      </c>
    </row>
    <row r="297" spans="1:7" s="100" customFormat="1" hidden="1" x14ac:dyDescent="0.3">
      <c r="A297" s="436"/>
      <c r="B297" s="111"/>
      <c r="C297" s="255"/>
      <c r="D297" s="80">
        <f t="shared" si="8"/>
        <v>0</v>
      </c>
      <c r="E297" s="112" t="s">
        <v>315</v>
      </c>
      <c r="F297" s="88"/>
      <c r="G297" s="88"/>
    </row>
    <row r="298" spans="1:7" s="100" customFormat="1" hidden="1" x14ac:dyDescent="0.3">
      <c r="A298" s="436"/>
      <c r="B298" s="111"/>
      <c r="C298" s="255"/>
      <c r="D298" s="80">
        <f t="shared" si="8"/>
        <v>0</v>
      </c>
      <c r="E298" s="112" t="s">
        <v>315</v>
      </c>
    </row>
    <row r="299" spans="1:7" s="100" customFormat="1" hidden="1" x14ac:dyDescent="0.3">
      <c r="A299" s="436"/>
      <c r="B299" s="111"/>
      <c r="C299" s="255"/>
      <c r="D299" s="80">
        <f t="shared" si="8"/>
        <v>0</v>
      </c>
      <c r="E299" s="112" t="s">
        <v>315</v>
      </c>
    </row>
    <row r="300" spans="1:7" s="100" customFormat="1" hidden="1" x14ac:dyDescent="0.3">
      <c r="A300" s="436"/>
      <c r="B300" s="111"/>
      <c r="C300" s="255"/>
      <c r="D300" s="80">
        <f t="shared" si="8"/>
        <v>0</v>
      </c>
      <c r="E300" s="112" t="s">
        <v>315</v>
      </c>
    </row>
    <row r="301" spans="1:7" s="100" customFormat="1" hidden="1" x14ac:dyDescent="0.3">
      <c r="A301" s="436"/>
      <c r="B301" s="111"/>
      <c r="C301" s="255"/>
      <c r="D301" s="80">
        <f t="shared" si="8"/>
        <v>0</v>
      </c>
      <c r="E301" s="112" t="s">
        <v>315</v>
      </c>
      <c r="F301" s="88"/>
      <c r="G301" s="88"/>
    </row>
    <row r="302" spans="1:7" s="100" customFormat="1" hidden="1" x14ac:dyDescent="0.3">
      <c r="A302" s="436"/>
      <c r="B302" s="111"/>
      <c r="C302" s="255"/>
      <c r="D302" s="80">
        <f t="shared" si="8"/>
        <v>0</v>
      </c>
      <c r="E302" s="112" t="s">
        <v>315</v>
      </c>
    </row>
    <row r="303" spans="1:7" s="100" customFormat="1" hidden="1" x14ac:dyDescent="0.3">
      <c r="A303" s="436"/>
      <c r="B303" s="111"/>
      <c r="C303" s="255"/>
      <c r="D303" s="80">
        <f t="shared" si="8"/>
        <v>0</v>
      </c>
      <c r="E303" s="112" t="s">
        <v>315</v>
      </c>
    </row>
    <row r="304" spans="1:7" s="100" customFormat="1" hidden="1" x14ac:dyDescent="0.3">
      <c r="A304" s="436"/>
      <c r="B304" s="111"/>
      <c r="C304" s="255"/>
      <c r="D304" s="80">
        <f t="shared" si="8"/>
        <v>0</v>
      </c>
      <c r="E304" s="112" t="s">
        <v>315</v>
      </c>
    </row>
    <row r="305" spans="1:7" s="100" customFormat="1" hidden="1" x14ac:dyDescent="0.3">
      <c r="A305" s="436"/>
      <c r="B305" s="111"/>
      <c r="C305" s="255"/>
      <c r="D305" s="80">
        <f t="shared" si="8"/>
        <v>0</v>
      </c>
      <c r="E305" s="112" t="s">
        <v>315</v>
      </c>
      <c r="F305" s="88"/>
      <c r="G305" s="88"/>
    </row>
    <row r="306" spans="1:7" s="100" customFormat="1" hidden="1" x14ac:dyDescent="0.3">
      <c r="A306" s="436"/>
      <c r="B306" s="111"/>
      <c r="C306" s="255"/>
      <c r="D306" s="80">
        <f t="shared" si="8"/>
        <v>0</v>
      </c>
      <c r="E306" s="112" t="s">
        <v>315</v>
      </c>
    </row>
    <row r="307" spans="1:7" s="100" customFormat="1" hidden="1" x14ac:dyDescent="0.3">
      <c r="A307" s="436"/>
      <c r="B307" s="111"/>
      <c r="C307" s="255"/>
      <c r="D307" s="80">
        <f t="shared" si="8"/>
        <v>0</v>
      </c>
      <c r="E307" s="112" t="s">
        <v>315</v>
      </c>
    </row>
    <row r="308" spans="1:7" s="100" customFormat="1" hidden="1" x14ac:dyDescent="0.3">
      <c r="A308" s="436"/>
      <c r="B308" s="111"/>
      <c r="C308" s="255"/>
      <c r="D308" s="80">
        <f t="shared" si="8"/>
        <v>0</v>
      </c>
      <c r="E308" s="112" t="s">
        <v>315</v>
      </c>
    </row>
    <row r="309" spans="1:7" s="100" customFormat="1" hidden="1" x14ac:dyDescent="0.3">
      <c r="A309" s="436"/>
      <c r="B309" s="111"/>
      <c r="C309" s="255"/>
      <c r="D309" s="80">
        <f t="shared" si="8"/>
        <v>0</v>
      </c>
      <c r="E309" s="112" t="s">
        <v>315</v>
      </c>
      <c r="F309" s="88"/>
      <c r="G309" s="88"/>
    </row>
    <row r="310" spans="1:7" s="100" customFormat="1" hidden="1" x14ac:dyDescent="0.3">
      <c r="A310" s="436"/>
      <c r="B310" s="111"/>
      <c r="C310" s="255"/>
      <c r="D310" s="80">
        <f t="shared" si="8"/>
        <v>0</v>
      </c>
      <c r="E310" s="112" t="s">
        <v>315</v>
      </c>
    </row>
    <row r="311" spans="1:7" s="100" customFormat="1" hidden="1" x14ac:dyDescent="0.3">
      <c r="A311" s="436"/>
      <c r="B311" s="111"/>
      <c r="C311" s="255"/>
      <c r="D311" s="80">
        <f t="shared" si="8"/>
        <v>0</v>
      </c>
      <c r="E311" s="112" t="s">
        <v>315</v>
      </c>
    </row>
    <row r="312" spans="1:7" s="100" customFormat="1" hidden="1" x14ac:dyDescent="0.3">
      <c r="A312" s="436"/>
      <c r="B312" s="111"/>
      <c r="C312" s="255"/>
      <c r="D312" s="80">
        <f t="shared" si="8"/>
        <v>0</v>
      </c>
      <c r="E312" s="112" t="s">
        <v>315</v>
      </c>
    </row>
    <row r="313" spans="1:7" s="100" customFormat="1" hidden="1" x14ac:dyDescent="0.3">
      <c r="A313" s="436"/>
      <c r="B313" s="111"/>
      <c r="C313" s="255"/>
      <c r="D313" s="80">
        <f t="shared" si="8"/>
        <v>0</v>
      </c>
      <c r="E313" s="112" t="s">
        <v>315</v>
      </c>
      <c r="F313" s="88"/>
      <c r="G313" s="88"/>
    </row>
    <row r="314" spans="1:7" s="100" customFormat="1" hidden="1" x14ac:dyDescent="0.3">
      <c r="A314" s="436"/>
      <c r="B314" s="111"/>
      <c r="C314" s="255"/>
      <c r="D314" s="80">
        <f t="shared" si="8"/>
        <v>0</v>
      </c>
      <c r="E314" s="112" t="s">
        <v>315</v>
      </c>
    </row>
    <row r="315" spans="1:7" s="100" customFormat="1" hidden="1" x14ac:dyDescent="0.3">
      <c r="A315" s="436"/>
      <c r="B315" s="111"/>
      <c r="C315" s="255"/>
      <c r="D315" s="80">
        <f t="shared" si="8"/>
        <v>0</v>
      </c>
      <c r="E315" s="112" t="s">
        <v>315</v>
      </c>
    </row>
    <row r="316" spans="1:7" s="100" customFormat="1" hidden="1" x14ac:dyDescent="0.3">
      <c r="A316" s="436"/>
      <c r="B316" s="111"/>
      <c r="C316" s="255"/>
      <c r="D316" s="80">
        <f t="shared" si="8"/>
        <v>0</v>
      </c>
      <c r="E316" s="112" t="s">
        <v>315</v>
      </c>
    </row>
    <row r="317" spans="1:7" s="100" customFormat="1" hidden="1" x14ac:dyDescent="0.3">
      <c r="A317" s="436"/>
      <c r="B317" s="111"/>
      <c r="C317" s="255"/>
      <c r="D317" s="80">
        <f t="shared" si="8"/>
        <v>0</v>
      </c>
      <c r="E317" s="112" t="s">
        <v>315</v>
      </c>
      <c r="F317" s="88"/>
      <c r="G317" s="88"/>
    </row>
    <row r="318" spans="1:7" s="100" customFormat="1" hidden="1" x14ac:dyDescent="0.3">
      <c r="A318" s="436"/>
      <c r="B318" s="111"/>
      <c r="C318" s="255"/>
      <c r="D318" s="80">
        <f t="shared" si="8"/>
        <v>0</v>
      </c>
      <c r="E318" s="112" t="s">
        <v>315</v>
      </c>
    </row>
    <row r="319" spans="1:7" s="100" customFormat="1" hidden="1" x14ac:dyDescent="0.3">
      <c r="A319" s="436"/>
      <c r="B319" s="111"/>
      <c r="C319" s="255"/>
      <c r="D319" s="80">
        <f t="shared" si="8"/>
        <v>0</v>
      </c>
      <c r="E319" s="112" t="s">
        <v>315</v>
      </c>
    </row>
    <row r="320" spans="1:7" s="100" customFormat="1" hidden="1" x14ac:dyDescent="0.3">
      <c r="A320" s="436"/>
      <c r="B320" s="111"/>
      <c r="C320" s="255"/>
      <c r="D320" s="80">
        <f t="shared" si="8"/>
        <v>0</v>
      </c>
      <c r="E320" s="112" t="s">
        <v>315</v>
      </c>
    </row>
    <row r="321" spans="1:7" s="100" customFormat="1" hidden="1" x14ac:dyDescent="0.3">
      <c r="A321" s="436"/>
      <c r="B321" s="111"/>
      <c r="C321" s="255"/>
      <c r="D321" s="80">
        <f t="shared" si="8"/>
        <v>0</v>
      </c>
      <c r="E321" s="112" t="s">
        <v>315</v>
      </c>
      <c r="F321" s="88"/>
      <c r="G321" s="88"/>
    </row>
    <row r="322" spans="1:7" s="100" customFormat="1" hidden="1" x14ac:dyDescent="0.3">
      <c r="A322" s="436"/>
      <c r="B322" s="111"/>
      <c r="C322" s="255"/>
      <c r="D322" s="80">
        <f t="shared" si="8"/>
        <v>0</v>
      </c>
      <c r="E322" s="112" t="s">
        <v>315</v>
      </c>
    </row>
    <row r="323" spans="1:7" s="100" customFormat="1" hidden="1" x14ac:dyDescent="0.3">
      <c r="A323" s="436"/>
      <c r="B323" s="111"/>
      <c r="C323" s="255"/>
      <c r="D323" s="80">
        <f t="shared" si="8"/>
        <v>0</v>
      </c>
      <c r="E323" s="112" t="s">
        <v>315</v>
      </c>
    </row>
    <row r="324" spans="1:7" s="100" customFormat="1" hidden="1" x14ac:dyDescent="0.3">
      <c r="A324" s="436"/>
      <c r="B324" s="111"/>
      <c r="C324" s="255"/>
      <c r="D324" s="80">
        <f t="shared" si="8"/>
        <v>0</v>
      </c>
      <c r="E324" s="112" t="s">
        <v>315</v>
      </c>
    </row>
    <row r="325" spans="1:7" s="100" customFormat="1" hidden="1" x14ac:dyDescent="0.3">
      <c r="A325" s="436"/>
      <c r="B325" s="111"/>
      <c r="C325" s="255"/>
      <c r="D325" s="80">
        <f t="shared" si="8"/>
        <v>0</v>
      </c>
      <c r="E325" s="112" t="s">
        <v>315</v>
      </c>
      <c r="F325" s="88"/>
      <c r="G325" s="88"/>
    </row>
    <row r="326" spans="1:7" s="100" customFormat="1" hidden="1" x14ac:dyDescent="0.3">
      <c r="A326" s="436"/>
      <c r="B326" s="111"/>
      <c r="C326" s="255"/>
      <c r="D326" s="80">
        <f t="shared" si="8"/>
        <v>0</v>
      </c>
      <c r="E326" s="112" t="s">
        <v>315</v>
      </c>
    </row>
    <row r="327" spans="1:7" s="100" customFormat="1" hidden="1" x14ac:dyDescent="0.3">
      <c r="A327" s="436"/>
      <c r="B327" s="111"/>
      <c r="C327" s="255"/>
      <c r="D327" s="80">
        <f t="shared" si="8"/>
        <v>0</v>
      </c>
      <c r="E327" s="112" t="s">
        <v>315</v>
      </c>
    </row>
    <row r="328" spans="1:7" s="100" customFormat="1" hidden="1" x14ac:dyDescent="0.3">
      <c r="A328" s="436"/>
      <c r="B328" s="111"/>
      <c r="C328" s="255"/>
      <c r="D328" s="80">
        <f t="shared" si="8"/>
        <v>0</v>
      </c>
      <c r="E328" s="112" t="s">
        <v>315</v>
      </c>
    </row>
    <row r="329" spans="1:7" s="100" customFormat="1" hidden="1" x14ac:dyDescent="0.3">
      <c r="A329" s="436"/>
      <c r="B329" s="111"/>
      <c r="C329" s="255"/>
      <c r="D329" s="80">
        <f t="shared" si="8"/>
        <v>0</v>
      </c>
      <c r="E329" s="112" t="s">
        <v>315</v>
      </c>
      <c r="F329" s="88"/>
      <c r="G329" s="88"/>
    </row>
    <row r="330" spans="1:7" s="100" customFormat="1" hidden="1" x14ac:dyDescent="0.3">
      <c r="A330" s="436"/>
      <c r="B330" s="111"/>
      <c r="C330" s="255"/>
      <c r="D330" s="80">
        <f t="shared" si="8"/>
        <v>0</v>
      </c>
      <c r="E330" s="112" t="s">
        <v>315</v>
      </c>
    </row>
    <row r="331" spans="1:7" s="100" customFormat="1" hidden="1" x14ac:dyDescent="0.3">
      <c r="A331" s="436"/>
      <c r="B331" s="111"/>
      <c r="C331" s="255"/>
      <c r="D331" s="80">
        <f t="shared" si="8"/>
        <v>0</v>
      </c>
      <c r="E331" s="112" t="s">
        <v>315</v>
      </c>
    </row>
    <row r="332" spans="1:7" s="100" customFormat="1" hidden="1" x14ac:dyDescent="0.3">
      <c r="A332" s="436"/>
      <c r="B332" s="111"/>
      <c r="C332" s="255"/>
      <c r="D332" s="80">
        <f t="shared" si="8"/>
        <v>0</v>
      </c>
      <c r="E332" s="112" t="s">
        <v>315</v>
      </c>
    </row>
    <row r="333" spans="1:7" s="100" customFormat="1" hidden="1" x14ac:dyDescent="0.3">
      <c r="A333" s="436"/>
      <c r="B333" s="111"/>
      <c r="C333" s="255"/>
      <c r="D333" s="80">
        <f t="shared" ref="D333:D396" si="9">ROUND(B333*C333,2)</f>
        <v>0</v>
      </c>
      <c r="E333" s="112" t="s">
        <v>315</v>
      </c>
      <c r="F333" s="88"/>
      <c r="G333" s="88"/>
    </row>
    <row r="334" spans="1:7" s="100" customFormat="1" hidden="1" x14ac:dyDescent="0.3">
      <c r="A334" s="436"/>
      <c r="B334" s="111"/>
      <c r="C334" s="255"/>
      <c r="D334" s="80">
        <f t="shared" si="9"/>
        <v>0</v>
      </c>
      <c r="E334" s="112" t="s">
        <v>315</v>
      </c>
    </row>
    <row r="335" spans="1:7" s="100" customFormat="1" hidden="1" x14ac:dyDescent="0.3">
      <c r="A335" s="436"/>
      <c r="B335" s="111"/>
      <c r="C335" s="255"/>
      <c r="D335" s="80">
        <f t="shared" si="9"/>
        <v>0</v>
      </c>
      <c r="E335" s="112" t="s">
        <v>315</v>
      </c>
    </row>
    <row r="336" spans="1:7" s="100" customFormat="1" hidden="1" x14ac:dyDescent="0.3">
      <c r="A336" s="436"/>
      <c r="B336" s="111"/>
      <c r="C336" s="255"/>
      <c r="D336" s="80">
        <f t="shared" si="9"/>
        <v>0</v>
      </c>
      <c r="E336" s="112" t="s">
        <v>315</v>
      </c>
    </row>
    <row r="337" spans="1:7" s="100" customFormat="1" hidden="1" x14ac:dyDescent="0.3">
      <c r="A337" s="436"/>
      <c r="B337" s="111"/>
      <c r="C337" s="255"/>
      <c r="D337" s="80">
        <f t="shared" si="9"/>
        <v>0</v>
      </c>
      <c r="E337" s="112" t="s">
        <v>315</v>
      </c>
      <c r="F337" s="88"/>
      <c r="G337" s="88"/>
    </row>
    <row r="338" spans="1:7" s="100" customFormat="1" hidden="1" x14ac:dyDescent="0.3">
      <c r="A338" s="436"/>
      <c r="B338" s="111"/>
      <c r="C338" s="255"/>
      <c r="D338" s="80">
        <f t="shared" si="9"/>
        <v>0</v>
      </c>
      <c r="E338" s="112" t="s">
        <v>315</v>
      </c>
    </row>
    <row r="339" spans="1:7" s="100" customFormat="1" hidden="1" x14ac:dyDescent="0.3">
      <c r="A339" s="436"/>
      <c r="B339" s="111"/>
      <c r="C339" s="255"/>
      <c r="D339" s="80">
        <f t="shared" si="9"/>
        <v>0</v>
      </c>
      <c r="E339" s="112" t="s">
        <v>315</v>
      </c>
    </row>
    <row r="340" spans="1:7" s="100" customFormat="1" hidden="1" x14ac:dyDescent="0.3">
      <c r="A340" s="436"/>
      <c r="B340" s="111"/>
      <c r="C340" s="255"/>
      <c r="D340" s="80">
        <f t="shared" si="9"/>
        <v>0</v>
      </c>
      <c r="E340" s="112" t="s">
        <v>315</v>
      </c>
    </row>
    <row r="341" spans="1:7" s="100" customFormat="1" hidden="1" x14ac:dyDescent="0.3">
      <c r="A341" s="436"/>
      <c r="B341" s="111"/>
      <c r="C341" s="255"/>
      <c r="D341" s="80">
        <f t="shared" si="9"/>
        <v>0</v>
      </c>
      <c r="E341" s="112" t="s">
        <v>315</v>
      </c>
      <c r="F341" s="88"/>
      <c r="G341" s="88"/>
    </row>
    <row r="342" spans="1:7" s="100" customFormat="1" hidden="1" x14ac:dyDescent="0.3">
      <c r="A342" s="436"/>
      <c r="B342" s="111"/>
      <c r="C342" s="255"/>
      <c r="D342" s="80">
        <f t="shared" si="9"/>
        <v>0</v>
      </c>
      <c r="E342" s="112" t="s">
        <v>315</v>
      </c>
    </row>
    <row r="343" spans="1:7" s="100" customFormat="1" hidden="1" x14ac:dyDescent="0.3">
      <c r="A343" s="436"/>
      <c r="B343" s="111"/>
      <c r="C343" s="255"/>
      <c r="D343" s="80">
        <f t="shared" si="9"/>
        <v>0</v>
      </c>
      <c r="E343" s="112" t="s">
        <v>315</v>
      </c>
    </row>
    <row r="344" spans="1:7" s="100" customFormat="1" hidden="1" x14ac:dyDescent="0.3">
      <c r="A344" s="436"/>
      <c r="B344" s="111"/>
      <c r="C344" s="255"/>
      <c r="D344" s="80">
        <f t="shared" si="9"/>
        <v>0</v>
      </c>
      <c r="E344" s="112" t="s">
        <v>315</v>
      </c>
    </row>
    <row r="345" spans="1:7" s="100" customFormat="1" hidden="1" x14ac:dyDescent="0.3">
      <c r="A345" s="436"/>
      <c r="B345" s="111"/>
      <c r="C345" s="255"/>
      <c r="D345" s="80">
        <f t="shared" si="9"/>
        <v>0</v>
      </c>
      <c r="E345" s="112" t="s">
        <v>315</v>
      </c>
      <c r="F345" s="88"/>
      <c r="G345" s="88"/>
    </row>
    <row r="346" spans="1:7" s="100" customFormat="1" hidden="1" x14ac:dyDescent="0.3">
      <c r="A346" s="436"/>
      <c r="B346" s="111"/>
      <c r="C346" s="255"/>
      <c r="D346" s="80">
        <f t="shared" si="9"/>
        <v>0</v>
      </c>
      <c r="E346" s="112" t="s">
        <v>315</v>
      </c>
    </row>
    <row r="347" spans="1:7" s="100" customFormat="1" hidden="1" x14ac:dyDescent="0.3">
      <c r="A347" s="436"/>
      <c r="B347" s="111"/>
      <c r="C347" s="255"/>
      <c r="D347" s="80">
        <f t="shared" si="9"/>
        <v>0</v>
      </c>
      <c r="E347" s="112" t="s">
        <v>315</v>
      </c>
    </row>
    <row r="348" spans="1:7" s="100" customFormat="1" hidden="1" x14ac:dyDescent="0.3">
      <c r="A348" s="436"/>
      <c r="B348" s="111"/>
      <c r="C348" s="255"/>
      <c r="D348" s="80">
        <f t="shared" si="9"/>
        <v>0</v>
      </c>
      <c r="E348" s="112" t="s">
        <v>315</v>
      </c>
    </row>
    <row r="349" spans="1:7" s="100" customFormat="1" hidden="1" x14ac:dyDescent="0.3">
      <c r="A349" s="436"/>
      <c r="B349" s="111"/>
      <c r="C349" s="255"/>
      <c r="D349" s="80">
        <f t="shared" si="9"/>
        <v>0</v>
      </c>
      <c r="E349" s="112" t="s">
        <v>315</v>
      </c>
      <c r="F349" s="88"/>
      <c r="G349" s="88"/>
    </row>
    <row r="350" spans="1:7" s="100" customFormat="1" hidden="1" x14ac:dyDescent="0.3">
      <c r="A350" s="436"/>
      <c r="B350" s="111"/>
      <c r="C350" s="255"/>
      <c r="D350" s="80">
        <f t="shared" si="9"/>
        <v>0</v>
      </c>
      <c r="E350" s="112" t="s">
        <v>315</v>
      </c>
    </row>
    <row r="351" spans="1:7" s="100" customFormat="1" hidden="1" x14ac:dyDescent="0.3">
      <c r="A351" s="436"/>
      <c r="B351" s="111"/>
      <c r="C351" s="255"/>
      <c r="D351" s="80">
        <f t="shared" si="9"/>
        <v>0</v>
      </c>
      <c r="E351" s="112" t="s">
        <v>315</v>
      </c>
    </row>
    <row r="352" spans="1:7" s="100" customFormat="1" hidden="1" x14ac:dyDescent="0.3">
      <c r="A352" s="436"/>
      <c r="B352" s="111"/>
      <c r="C352" s="255"/>
      <c r="D352" s="80">
        <f t="shared" si="9"/>
        <v>0</v>
      </c>
      <c r="E352" s="112" t="s">
        <v>315</v>
      </c>
    </row>
    <row r="353" spans="1:7" s="100" customFormat="1" hidden="1" x14ac:dyDescent="0.3">
      <c r="A353" s="436"/>
      <c r="B353" s="111"/>
      <c r="C353" s="255"/>
      <c r="D353" s="80">
        <f t="shared" si="9"/>
        <v>0</v>
      </c>
      <c r="E353" s="112" t="s">
        <v>315</v>
      </c>
      <c r="F353" s="88"/>
      <c r="G353" s="88"/>
    </row>
    <row r="354" spans="1:7" s="100" customFormat="1" hidden="1" x14ac:dyDescent="0.3">
      <c r="A354" s="436"/>
      <c r="B354" s="111"/>
      <c r="C354" s="255"/>
      <c r="D354" s="80">
        <f t="shared" si="9"/>
        <v>0</v>
      </c>
      <c r="E354" s="112" t="s">
        <v>315</v>
      </c>
    </row>
    <row r="355" spans="1:7" s="100" customFormat="1" hidden="1" x14ac:dyDescent="0.3">
      <c r="A355" s="436"/>
      <c r="B355" s="111"/>
      <c r="C355" s="255"/>
      <c r="D355" s="80">
        <f t="shared" si="9"/>
        <v>0</v>
      </c>
      <c r="E355" s="112" t="s">
        <v>315</v>
      </c>
    </row>
    <row r="356" spans="1:7" s="100" customFormat="1" hidden="1" x14ac:dyDescent="0.3">
      <c r="A356" s="436"/>
      <c r="B356" s="111"/>
      <c r="C356" s="255"/>
      <c r="D356" s="80">
        <f t="shared" si="9"/>
        <v>0</v>
      </c>
      <c r="E356" s="112" t="s">
        <v>315</v>
      </c>
    </row>
    <row r="357" spans="1:7" s="100" customFormat="1" hidden="1" x14ac:dyDescent="0.3">
      <c r="A357" s="436"/>
      <c r="B357" s="111"/>
      <c r="C357" s="255"/>
      <c r="D357" s="80">
        <f t="shared" si="9"/>
        <v>0</v>
      </c>
      <c r="E357" s="112" t="s">
        <v>315</v>
      </c>
      <c r="F357" s="88"/>
      <c r="G357" s="88"/>
    </row>
    <row r="358" spans="1:7" s="100" customFormat="1" hidden="1" x14ac:dyDescent="0.3">
      <c r="A358" s="436"/>
      <c r="B358" s="111"/>
      <c r="C358" s="255"/>
      <c r="D358" s="80">
        <f t="shared" si="9"/>
        <v>0</v>
      </c>
      <c r="E358" s="112" t="s">
        <v>315</v>
      </c>
    </row>
    <row r="359" spans="1:7" s="100" customFormat="1" hidden="1" x14ac:dyDescent="0.3">
      <c r="A359" s="436"/>
      <c r="B359" s="111"/>
      <c r="C359" s="255"/>
      <c r="D359" s="80">
        <f t="shared" si="9"/>
        <v>0</v>
      </c>
      <c r="E359" s="112" t="s">
        <v>315</v>
      </c>
    </row>
    <row r="360" spans="1:7" s="100" customFormat="1" hidden="1" x14ac:dyDescent="0.3">
      <c r="A360" s="436"/>
      <c r="B360" s="111"/>
      <c r="C360" s="255"/>
      <c r="D360" s="80">
        <f t="shared" si="9"/>
        <v>0</v>
      </c>
      <c r="E360" s="112" t="s">
        <v>315</v>
      </c>
    </row>
    <row r="361" spans="1:7" s="100" customFormat="1" hidden="1" x14ac:dyDescent="0.3">
      <c r="A361" s="436"/>
      <c r="B361" s="111"/>
      <c r="C361" s="255"/>
      <c r="D361" s="80">
        <f t="shared" si="9"/>
        <v>0</v>
      </c>
      <c r="E361" s="112" t="s">
        <v>315</v>
      </c>
      <c r="F361" s="88"/>
      <c r="G361" s="88"/>
    </row>
    <row r="362" spans="1:7" s="100" customFormat="1" hidden="1" x14ac:dyDescent="0.3">
      <c r="A362" s="436"/>
      <c r="B362" s="111"/>
      <c r="C362" s="255"/>
      <c r="D362" s="80">
        <f t="shared" si="9"/>
        <v>0</v>
      </c>
      <c r="E362" s="112" t="s">
        <v>315</v>
      </c>
    </row>
    <row r="363" spans="1:7" s="100" customFormat="1" hidden="1" x14ac:dyDescent="0.3">
      <c r="A363" s="436"/>
      <c r="B363" s="111"/>
      <c r="C363" s="255"/>
      <c r="D363" s="80">
        <f t="shared" si="9"/>
        <v>0</v>
      </c>
      <c r="E363" s="112" t="s">
        <v>315</v>
      </c>
    </row>
    <row r="364" spans="1:7" s="100" customFormat="1" hidden="1" x14ac:dyDescent="0.3">
      <c r="A364" s="436"/>
      <c r="B364" s="111"/>
      <c r="C364" s="255"/>
      <c r="D364" s="80">
        <f t="shared" si="9"/>
        <v>0</v>
      </c>
      <c r="E364" s="112" t="s">
        <v>315</v>
      </c>
    </row>
    <row r="365" spans="1:7" s="100" customFormat="1" hidden="1" x14ac:dyDescent="0.3">
      <c r="A365" s="436"/>
      <c r="B365" s="111"/>
      <c r="C365" s="255"/>
      <c r="D365" s="80">
        <f t="shared" si="9"/>
        <v>0</v>
      </c>
      <c r="E365" s="112" t="s">
        <v>315</v>
      </c>
      <c r="F365" s="88"/>
      <c r="G365" s="88"/>
    </row>
    <row r="366" spans="1:7" s="100" customFormat="1" hidden="1" x14ac:dyDescent="0.3">
      <c r="A366" s="436"/>
      <c r="B366" s="111"/>
      <c r="C366" s="255"/>
      <c r="D366" s="80">
        <f t="shared" si="9"/>
        <v>0</v>
      </c>
      <c r="E366" s="112" t="s">
        <v>315</v>
      </c>
    </row>
    <row r="367" spans="1:7" s="100" customFormat="1" hidden="1" x14ac:dyDescent="0.3">
      <c r="A367" s="436"/>
      <c r="B367" s="111"/>
      <c r="C367" s="255"/>
      <c r="D367" s="80">
        <f t="shared" si="9"/>
        <v>0</v>
      </c>
      <c r="E367" s="112" t="s">
        <v>315</v>
      </c>
    </row>
    <row r="368" spans="1:7" s="100" customFormat="1" hidden="1" x14ac:dyDescent="0.3">
      <c r="A368" s="436"/>
      <c r="B368" s="111"/>
      <c r="C368" s="255"/>
      <c r="D368" s="80">
        <f t="shared" si="9"/>
        <v>0</v>
      </c>
      <c r="E368" s="112" t="s">
        <v>315</v>
      </c>
    </row>
    <row r="369" spans="1:7" s="100" customFormat="1" hidden="1" x14ac:dyDescent="0.3">
      <c r="A369" s="436"/>
      <c r="B369" s="111"/>
      <c r="C369" s="255"/>
      <c r="D369" s="80">
        <f t="shared" si="9"/>
        <v>0</v>
      </c>
      <c r="E369" s="112" t="s">
        <v>315</v>
      </c>
      <c r="F369" s="88"/>
      <c r="G369" s="88"/>
    </row>
    <row r="370" spans="1:7" s="100" customFormat="1" hidden="1" x14ac:dyDescent="0.3">
      <c r="A370" s="436"/>
      <c r="B370" s="111"/>
      <c r="C370" s="255"/>
      <c r="D370" s="80">
        <f t="shared" si="9"/>
        <v>0</v>
      </c>
      <c r="E370" s="112" t="s">
        <v>315</v>
      </c>
    </row>
    <row r="371" spans="1:7" s="100" customFormat="1" hidden="1" x14ac:dyDescent="0.3">
      <c r="A371" s="436"/>
      <c r="B371" s="111"/>
      <c r="C371" s="255"/>
      <c r="D371" s="80">
        <f t="shared" si="9"/>
        <v>0</v>
      </c>
      <c r="E371" s="112" t="s">
        <v>315</v>
      </c>
    </row>
    <row r="372" spans="1:7" s="100" customFormat="1" hidden="1" x14ac:dyDescent="0.3">
      <c r="A372" s="436"/>
      <c r="B372" s="111"/>
      <c r="C372" s="255"/>
      <c r="D372" s="80">
        <f t="shared" si="9"/>
        <v>0</v>
      </c>
      <c r="E372" s="112" t="s">
        <v>315</v>
      </c>
    </row>
    <row r="373" spans="1:7" s="100" customFormat="1" hidden="1" x14ac:dyDescent="0.3">
      <c r="A373" s="436"/>
      <c r="B373" s="111"/>
      <c r="C373" s="255"/>
      <c r="D373" s="80">
        <f t="shared" si="9"/>
        <v>0</v>
      </c>
      <c r="E373" s="112" t="s">
        <v>315</v>
      </c>
      <c r="F373" s="88"/>
      <c r="G373" s="88"/>
    </row>
    <row r="374" spans="1:7" s="100" customFormat="1" hidden="1" x14ac:dyDescent="0.3">
      <c r="A374" s="436"/>
      <c r="B374" s="111"/>
      <c r="C374" s="255"/>
      <c r="D374" s="80">
        <f t="shared" si="9"/>
        <v>0</v>
      </c>
      <c r="E374" s="112" t="s">
        <v>315</v>
      </c>
    </row>
    <row r="375" spans="1:7" s="100" customFormat="1" hidden="1" x14ac:dyDescent="0.3">
      <c r="A375" s="436"/>
      <c r="B375" s="111"/>
      <c r="C375" s="255"/>
      <c r="D375" s="80">
        <f t="shared" si="9"/>
        <v>0</v>
      </c>
      <c r="E375" s="112" t="s">
        <v>315</v>
      </c>
    </row>
    <row r="376" spans="1:7" s="100" customFormat="1" hidden="1" x14ac:dyDescent="0.3">
      <c r="A376" s="436"/>
      <c r="B376" s="111"/>
      <c r="C376" s="255"/>
      <c r="D376" s="80">
        <f t="shared" si="9"/>
        <v>0</v>
      </c>
      <c r="E376" s="112" t="s">
        <v>315</v>
      </c>
    </row>
    <row r="377" spans="1:7" s="100" customFormat="1" hidden="1" x14ac:dyDescent="0.3">
      <c r="A377" s="436"/>
      <c r="B377" s="111"/>
      <c r="C377" s="255"/>
      <c r="D377" s="80">
        <f t="shared" si="9"/>
        <v>0</v>
      </c>
      <c r="E377" s="112" t="s">
        <v>315</v>
      </c>
      <c r="F377" s="88"/>
      <c r="G377" s="88"/>
    </row>
    <row r="378" spans="1:7" s="100" customFormat="1" hidden="1" x14ac:dyDescent="0.3">
      <c r="A378" s="436"/>
      <c r="B378" s="111"/>
      <c r="C378" s="255"/>
      <c r="D378" s="80">
        <f t="shared" si="9"/>
        <v>0</v>
      </c>
      <c r="E378" s="112" t="s">
        <v>315</v>
      </c>
    </row>
    <row r="379" spans="1:7" s="100" customFormat="1" hidden="1" x14ac:dyDescent="0.3">
      <c r="A379" s="436"/>
      <c r="B379" s="111"/>
      <c r="C379" s="255"/>
      <c r="D379" s="80">
        <f t="shared" si="9"/>
        <v>0</v>
      </c>
      <c r="E379" s="112" t="s">
        <v>315</v>
      </c>
    </row>
    <row r="380" spans="1:7" s="100" customFormat="1" hidden="1" x14ac:dyDescent="0.3">
      <c r="A380" s="436"/>
      <c r="B380" s="111"/>
      <c r="C380" s="255"/>
      <c r="D380" s="80">
        <f t="shared" si="9"/>
        <v>0</v>
      </c>
      <c r="E380" s="112" t="s">
        <v>315</v>
      </c>
    </row>
    <row r="381" spans="1:7" s="100" customFormat="1" hidden="1" x14ac:dyDescent="0.3">
      <c r="A381" s="436"/>
      <c r="B381" s="111"/>
      <c r="C381" s="255"/>
      <c r="D381" s="80">
        <f t="shared" si="9"/>
        <v>0</v>
      </c>
      <c r="E381" s="112" t="s">
        <v>315</v>
      </c>
      <c r="F381" s="88"/>
      <c r="G381" s="88"/>
    </row>
    <row r="382" spans="1:7" s="100" customFormat="1" hidden="1" x14ac:dyDescent="0.3">
      <c r="A382" s="436"/>
      <c r="B382" s="111"/>
      <c r="C382" s="255"/>
      <c r="D382" s="80">
        <f t="shared" si="9"/>
        <v>0</v>
      </c>
      <c r="E382" s="112" t="s">
        <v>315</v>
      </c>
    </row>
    <row r="383" spans="1:7" s="100" customFormat="1" hidden="1" x14ac:dyDescent="0.3">
      <c r="A383" s="436"/>
      <c r="B383" s="111"/>
      <c r="C383" s="255"/>
      <c r="D383" s="80">
        <f t="shared" si="9"/>
        <v>0</v>
      </c>
      <c r="E383" s="112" t="s">
        <v>315</v>
      </c>
    </row>
    <row r="384" spans="1:7" s="100" customFormat="1" hidden="1" x14ac:dyDescent="0.3">
      <c r="A384" s="436"/>
      <c r="B384" s="111"/>
      <c r="C384" s="255"/>
      <c r="D384" s="80">
        <f t="shared" si="9"/>
        <v>0</v>
      </c>
      <c r="E384" s="112" t="s">
        <v>315</v>
      </c>
    </row>
    <row r="385" spans="1:7" s="100" customFormat="1" hidden="1" x14ac:dyDescent="0.3">
      <c r="A385" s="436"/>
      <c r="B385" s="111"/>
      <c r="C385" s="255"/>
      <c r="D385" s="80">
        <f t="shared" si="9"/>
        <v>0</v>
      </c>
      <c r="E385" s="112" t="s">
        <v>315</v>
      </c>
      <c r="F385" s="88"/>
      <c r="G385" s="88"/>
    </row>
    <row r="386" spans="1:7" s="100" customFormat="1" hidden="1" x14ac:dyDescent="0.3">
      <c r="A386" s="436"/>
      <c r="B386" s="111"/>
      <c r="C386" s="255"/>
      <c r="D386" s="80">
        <f t="shared" si="9"/>
        <v>0</v>
      </c>
      <c r="E386" s="112" t="s">
        <v>315</v>
      </c>
    </row>
    <row r="387" spans="1:7" s="100" customFormat="1" hidden="1" x14ac:dyDescent="0.3">
      <c r="A387" s="436"/>
      <c r="B387" s="111"/>
      <c r="C387" s="255"/>
      <c r="D387" s="80">
        <f t="shared" si="9"/>
        <v>0</v>
      </c>
      <c r="E387" s="112" t="s">
        <v>315</v>
      </c>
    </row>
    <row r="388" spans="1:7" s="100" customFormat="1" hidden="1" x14ac:dyDescent="0.3">
      <c r="A388" s="436"/>
      <c r="B388" s="111"/>
      <c r="C388" s="255"/>
      <c r="D388" s="80">
        <f t="shared" si="9"/>
        <v>0</v>
      </c>
      <c r="E388" s="112" t="s">
        <v>315</v>
      </c>
    </row>
    <row r="389" spans="1:7" s="100" customFormat="1" hidden="1" x14ac:dyDescent="0.3">
      <c r="A389" s="436"/>
      <c r="B389" s="111"/>
      <c r="C389" s="255"/>
      <c r="D389" s="80">
        <f t="shared" si="9"/>
        <v>0</v>
      </c>
      <c r="E389" s="112" t="s">
        <v>315</v>
      </c>
      <c r="F389" s="88"/>
      <c r="G389" s="88"/>
    </row>
    <row r="390" spans="1:7" s="100" customFormat="1" hidden="1" x14ac:dyDescent="0.3">
      <c r="A390" s="436"/>
      <c r="B390" s="111"/>
      <c r="C390" s="255"/>
      <c r="D390" s="80">
        <f t="shared" si="9"/>
        <v>0</v>
      </c>
      <c r="E390" s="112" t="s">
        <v>315</v>
      </c>
    </row>
    <row r="391" spans="1:7" s="100" customFormat="1" hidden="1" x14ac:dyDescent="0.3">
      <c r="A391" s="436"/>
      <c r="B391" s="111"/>
      <c r="C391" s="255"/>
      <c r="D391" s="80">
        <f t="shared" si="9"/>
        <v>0</v>
      </c>
      <c r="E391" s="112" t="s">
        <v>315</v>
      </c>
    </row>
    <row r="392" spans="1:7" s="100" customFormat="1" hidden="1" x14ac:dyDescent="0.3">
      <c r="A392" s="436"/>
      <c r="B392" s="111"/>
      <c r="C392" s="255"/>
      <c r="D392" s="80">
        <f t="shared" si="9"/>
        <v>0</v>
      </c>
      <c r="E392" s="112" t="s">
        <v>315</v>
      </c>
    </row>
    <row r="393" spans="1:7" s="100" customFormat="1" hidden="1" x14ac:dyDescent="0.3">
      <c r="A393" s="436"/>
      <c r="B393" s="111"/>
      <c r="C393" s="255"/>
      <c r="D393" s="80">
        <f t="shared" si="9"/>
        <v>0</v>
      </c>
      <c r="E393" s="112" t="s">
        <v>315</v>
      </c>
      <c r="F393" s="88"/>
      <c r="G393" s="88"/>
    </row>
    <row r="394" spans="1:7" s="100" customFormat="1" hidden="1" x14ac:dyDescent="0.3">
      <c r="A394" s="436"/>
      <c r="B394" s="111"/>
      <c r="C394" s="255"/>
      <c r="D394" s="80">
        <f t="shared" si="9"/>
        <v>0</v>
      </c>
      <c r="E394" s="112" t="s">
        <v>315</v>
      </c>
    </row>
    <row r="395" spans="1:7" s="100" customFormat="1" hidden="1" x14ac:dyDescent="0.3">
      <c r="A395" s="436"/>
      <c r="B395" s="111"/>
      <c r="C395" s="255"/>
      <c r="D395" s="80">
        <f t="shared" si="9"/>
        <v>0</v>
      </c>
      <c r="E395" s="112" t="s">
        <v>315</v>
      </c>
    </row>
    <row r="396" spans="1:7" s="100" customFormat="1" hidden="1" x14ac:dyDescent="0.3">
      <c r="A396" s="436"/>
      <c r="B396" s="111"/>
      <c r="C396" s="255"/>
      <c r="D396" s="80">
        <f t="shared" si="9"/>
        <v>0</v>
      </c>
      <c r="E396" s="112" t="s">
        <v>315</v>
      </c>
    </row>
    <row r="397" spans="1:7" s="100" customFormat="1" x14ac:dyDescent="0.3">
      <c r="A397" s="436"/>
      <c r="B397" s="111"/>
      <c r="C397" s="255"/>
      <c r="D397" s="293">
        <f>ROUND(B397*C397,2)</f>
        <v>0</v>
      </c>
      <c r="E397" s="112" t="s">
        <v>315</v>
      </c>
    </row>
    <row r="398" spans="1:7" s="100" customFormat="1" x14ac:dyDescent="0.3">
      <c r="A398" s="229"/>
      <c r="B398" s="194"/>
      <c r="C398" s="204" t="s">
        <v>390</v>
      </c>
      <c r="D398" s="307">
        <f>ROUND(SUBTOTAL(109,D267:D397),2)</f>
        <v>0</v>
      </c>
      <c r="E398" s="112" t="s">
        <v>315</v>
      </c>
      <c r="G398" s="416" t="s">
        <v>318</v>
      </c>
    </row>
    <row r="399" spans="1:7" x14ac:dyDescent="0.3">
      <c r="D399" s="295"/>
      <c r="E399" s="112" t="s">
        <v>313</v>
      </c>
    </row>
    <row r="400" spans="1:7" x14ac:dyDescent="0.3">
      <c r="B400" s="582" t="s">
        <v>52</v>
      </c>
      <c r="C400" s="582"/>
      <c r="D400" s="80">
        <f>+D134+D266+D398</f>
        <v>0</v>
      </c>
      <c r="E400" s="100" t="s">
        <v>313</v>
      </c>
      <c r="G400" s="139" t="s">
        <v>229</v>
      </c>
    </row>
    <row r="401" spans="1:24" s="100" customFormat="1" x14ac:dyDescent="0.3">
      <c r="C401" s="131"/>
      <c r="D401" s="104"/>
      <c r="E401" s="275" t="s">
        <v>313</v>
      </c>
      <c r="P401" s="118"/>
      <c r="Q401" s="118"/>
      <c r="R401" s="118"/>
      <c r="S401" s="118"/>
      <c r="T401" s="580"/>
      <c r="U401" s="580"/>
      <c r="V401" s="118"/>
      <c r="W401" s="118"/>
      <c r="X401" s="125"/>
    </row>
    <row r="402" spans="1:24" s="100" customFormat="1" x14ac:dyDescent="0.3">
      <c r="A402" s="239" t="s">
        <v>292</v>
      </c>
      <c r="B402" s="105"/>
      <c r="C402" s="105"/>
      <c r="D402" s="106"/>
      <c r="E402" s="100" t="s">
        <v>314</v>
      </c>
      <c r="G402" s="140" t="s">
        <v>228</v>
      </c>
      <c r="P402" s="579"/>
      <c r="Q402" s="579"/>
      <c r="R402" s="118"/>
      <c r="S402" s="118"/>
      <c r="T402" s="578"/>
      <c r="U402" s="578"/>
      <c r="V402" s="118"/>
      <c r="W402" s="118"/>
      <c r="X402" s="129"/>
    </row>
    <row r="403" spans="1:24" s="100" customFormat="1" ht="45" customHeight="1" x14ac:dyDescent="0.3">
      <c r="A403" s="574"/>
      <c r="B403" s="575"/>
      <c r="C403" s="575"/>
      <c r="D403" s="576"/>
      <c r="E403" s="100" t="s">
        <v>314</v>
      </c>
      <c r="G403" s="569" t="s">
        <v>287</v>
      </c>
      <c r="H403" s="569"/>
      <c r="I403" s="569"/>
      <c r="J403" s="569"/>
      <c r="K403" s="569"/>
      <c r="L403" s="569"/>
      <c r="M403" s="569"/>
      <c r="N403" s="569"/>
      <c r="O403" s="569"/>
      <c r="P403" s="579"/>
      <c r="Q403" s="579"/>
      <c r="R403" s="118"/>
      <c r="S403" s="118"/>
      <c r="T403" s="579"/>
      <c r="U403" s="579"/>
      <c r="V403" s="118"/>
      <c r="W403" s="118"/>
      <c r="X403" s="130"/>
    </row>
    <row r="404" spans="1:24" x14ac:dyDescent="0.3">
      <c r="E404" s="275" t="s">
        <v>315</v>
      </c>
    </row>
    <row r="405" spans="1:24" s="100" customFormat="1" x14ac:dyDescent="0.3">
      <c r="A405" s="239" t="s">
        <v>399</v>
      </c>
      <c r="B405" s="109"/>
      <c r="C405" s="109"/>
      <c r="D405" s="110"/>
      <c r="E405" s="275" t="s">
        <v>315</v>
      </c>
      <c r="G405" s="140" t="s">
        <v>228</v>
      </c>
    </row>
    <row r="406" spans="1:24" s="100" customFormat="1" ht="45" customHeight="1" x14ac:dyDescent="0.3">
      <c r="A406" s="574"/>
      <c r="B406" s="575"/>
      <c r="C406" s="575"/>
      <c r="D406" s="576"/>
      <c r="E406" s="275" t="s">
        <v>315</v>
      </c>
      <c r="G406" s="569" t="s">
        <v>287</v>
      </c>
      <c r="H406" s="569"/>
      <c r="I406" s="569"/>
      <c r="J406" s="569"/>
      <c r="K406" s="569"/>
      <c r="L406" s="569"/>
      <c r="M406" s="569"/>
      <c r="N406" s="569"/>
      <c r="O406" s="569"/>
    </row>
    <row r="408" spans="1:24" s="100" customFormat="1" x14ac:dyDescent="0.3">
      <c r="A408" s="239" t="s">
        <v>400</v>
      </c>
      <c r="B408" s="109"/>
      <c r="C408" s="109"/>
      <c r="D408" s="110"/>
      <c r="E408" s="275" t="s">
        <v>315</v>
      </c>
      <c r="G408" s="140" t="s">
        <v>228</v>
      </c>
    </row>
    <row r="409" spans="1:24" s="100" customFormat="1" ht="45" customHeight="1" x14ac:dyDescent="0.3">
      <c r="A409" s="574"/>
      <c r="B409" s="575"/>
      <c r="C409" s="575"/>
      <c r="D409" s="576"/>
      <c r="E409" s="275" t="s">
        <v>315</v>
      </c>
      <c r="G409" s="569" t="s">
        <v>287</v>
      </c>
      <c r="H409" s="569"/>
      <c r="I409" s="569"/>
      <c r="J409" s="569"/>
      <c r="K409" s="569"/>
      <c r="L409" s="569"/>
      <c r="M409" s="569"/>
      <c r="N409" s="569"/>
      <c r="O409" s="569"/>
    </row>
  </sheetData>
  <sheetProtection algorithmName="SHA-512" hashValue="k0z69JlqLXdlXQhkqj239yu2oPALQV67F6JnCWkMkdiSVXSH/wmxnKZGiiKgFo+ffj49zYi7w9bOzBRgQTi8Hw==" saltValue="GOdNOn5qea0ZyQ1XEJlaBg==" spinCount="100000" sheet="1" objects="1" scenarios="1" formatCells="0" formatRows="0" sort="0"/>
  <autoFilter ref="E1:E406" xr:uid="{00000000-0001-0000-0B00-000000000000}"/>
  <mergeCells count="14">
    <mergeCell ref="A409:D409"/>
    <mergeCell ref="G409:O409"/>
    <mergeCell ref="A406:D406"/>
    <mergeCell ref="B400:C400"/>
    <mergeCell ref="A1:C1"/>
    <mergeCell ref="A2:D2"/>
    <mergeCell ref="A403:D403"/>
    <mergeCell ref="G403:O403"/>
    <mergeCell ref="G406:O406"/>
    <mergeCell ref="T403:U403"/>
    <mergeCell ref="T401:U401"/>
    <mergeCell ref="P402:Q402"/>
    <mergeCell ref="T402:U402"/>
    <mergeCell ref="P403:Q403"/>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ignoredErrors>
    <ignoredError sqref="D133 D265" unlockedFormula="1"/>
  </ignoredErrors>
  <extLst>
    <ext xmlns:x14="http://schemas.microsoft.com/office/spreadsheetml/2009/9/main" uri="{78C0D931-6437-407d-A8EE-F0AAD7539E65}">
      <x14:conditionalFormattings>
        <x14:conditionalFormatting xmlns:xm="http://schemas.microsoft.com/office/excel/2006/main">
          <x14:cfRule type="expression" priority="2" id="{CCAE3E03-D743-42B7-9268-501AFA2DF8AC}">
            <xm:f>Categories!$A$6=FALSE</xm:f>
            <x14:dxf>
              <fill>
                <patternFill>
                  <bgColor theme="0" tint="-0.34998626667073579"/>
                </patternFill>
              </fill>
            </x14:dxf>
          </x14:cfRule>
          <xm:sqref>A1:D406</xm:sqref>
        </x14:conditionalFormatting>
        <x14:conditionalFormatting xmlns:xm="http://schemas.microsoft.com/office/excel/2006/main">
          <x14:cfRule type="expression" priority="1" id="{089D09CE-F47E-47DA-8742-23E30D68A2BD}">
            <xm:f>Categories!$A$6=FALSE</xm:f>
            <x14:dxf>
              <fill>
                <patternFill>
                  <bgColor theme="0" tint="-0.34998626667073579"/>
                </patternFill>
              </fill>
            </x14:dxf>
          </x14:cfRule>
          <xm:sqref>A408:D409</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N412"/>
  <sheetViews>
    <sheetView view="pageBreakPreview" topLeftCell="A5" zoomScaleNormal="100" zoomScaleSheetLayoutView="100" workbookViewId="0">
      <selection activeCell="C401" sqref="C401"/>
    </sheetView>
  </sheetViews>
  <sheetFormatPr defaultColWidth="9.109375" defaultRowHeight="14.4" x14ac:dyDescent="0.3"/>
  <cols>
    <col min="1" max="1" width="95.33203125" style="3" customWidth="1"/>
    <col min="2" max="2" width="19.109375" style="3" customWidth="1"/>
    <col min="3" max="3" width="18.6640625" style="3" customWidth="1"/>
    <col min="4" max="4" width="11" hidden="1" customWidth="1"/>
    <col min="5" max="5" width="2.88671875" style="3" customWidth="1"/>
    <col min="6" max="16384" width="9.109375" style="3"/>
  </cols>
  <sheetData>
    <row r="1" spans="1:5" ht="20.25" customHeight="1" x14ac:dyDescent="0.3">
      <c r="A1" s="570" t="s">
        <v>173</v>
      </c>
      <c r="B1" s="570"/>
      <c r="C1" s="3">
        <f>+'Section A'!B2</f>
        <v>0</v>
      </c>
      <c r="D1" s="49" t="s">
        <v>316</v>
      </c>
    </row>
    <row r="2" spans="1:5" ht="66.75" customHeight="1" x14ac:dyDescent="0.3">
      <c r="A2" s="585" t="s">
        <v>181</v>
      </c>
      <c r="B2" s="585"/>
      <c r="C2" s="585"/>
      <c r="D2" s="3" t="s">
        <v>313</v>
      </c>
      <c r="E2" s="11"/>
    </row>
    <row r="3" spans="1:5" ht="13.5" customHeight="1" x14ac:dyDescent="0.3">
      <c r="A3" s="589" t="s">
        <v>178</v>
      </c>
      <c r="B3" s="590"/>
      <c r="C3" s="590"/>
      <c r="D3" t="s">
        <v>313</v>
      </c>
      <c r="E3" s="11"/>
    </row>
    <row r="4" spans="1:5" ht="90" customHeight="1" x14ac:dyDescent="0.3">
      <c r="A4" s="585" t="s">
        <v>179</v>
      </c>
      <c r="B4" s="585"/>
      <c r="C4" s="585"/>
      <c r="D4" s="274" t="s">
        <v>313</v>
      </c>
      <c r="E4" s="11"/>
    </row>
    <row r="5" spans="1:5" ht="8.25" customHeight="1" x14ac:dyDescent="0.3">
      <c r="A5" s="591"/>
      <c r="B5" s="591"/>
      <c r="C5" s="591"/>
      <c r="D5" s="112" t="s">
        <v>313</v>
      </c>
      <c r="E5" s="11"/>
    </row>
    <row r="6" spans="1:5" ht="30" customHeight="1" x14ac:dyDescent="0.3">
      <c r="A6" s="586" t="s">
        <v>3</v>
      </c>
      <c r="B6" s="587"/>
      <c r="C6" s="304" t="s">
        <v>264</v>
      </c>
      <c r="D6" s="112" t="s">
        <v>314</v>
      </c>
      <c r="E6" s="11"/>
    </row>
    <row r="7" spans="1:5" s="100" customFormat="1" x14ac:dyDescent="0.3">
      <c r="A7" s="588"/>
      <c r="B7" s="588"/>
      <c r="C7" s="255">
        <v>0</v>
      </c>
      <c r="D7" s="112" t="s">
        <v>314</v>
      </c>
      <c r="E7" s="88"/>
    </row>
    <row r="8" spans="1:5" s="100" customFormat="1" x14ac:dyDescent="0.3">
      <c r="A8" s="584"/>
      <c r="B8" s="584"/>
      <c r="C8" s="132">
        <v>0</v>
      </c>
      <c r="D8" s="112" t="s">
        <v>314</v>
      </c>
      <c r="E8" s="88"/>
    </row>
    <row r="9" spans="1:5" s="100" customFormat="1" x14ac:dyDescent="0.3">
      <c r="A9" s="584"/>
      <c r="B9" s="584"/>
      <c r="C9" s="132">
        <v>0</v>
      </c>
      <c r="D9" s="112" t="s">
        <v>314</v>
      </c>
      <c r="E9" s="88"/>
    </row>
    <row r="10" spans="1:5" s="100" customFormat="1" hidden="1" x14ac:dyDescent="0.3">
      <c r="A10" s="584"/>
      <c r="B10" s="584"/>
      <c r="C10" s="132">
        <v>0</v>
      </c>
      <c r="D10" s="112" t="s">
        <v>314</v>
      </c>
      <c r="E10" s="88"/>
    </row>
    <row r="11" spans="1:5" s="100" customFormat="1" hidden="1" x14ac:dyDescent="0.3">
      <c r="A11" s="584"/>
      <c r="B11" s="584"/>
      <c r="C11" s="132">
        <v>0</v>
      </c>
      <c r="D11" s="112" t="s">
        <v>314</v>
      </c>
      <c r="E11" s="88"/>
    </row>
    <row r="12" spans="1:5" s="100" customFormat="1" hidden="1" x14ac:dyDescent="0.3">
      <c r="A12" s="584"/>
      <c r="B12" s="584"/>
      <c r="C12" s="132">
        <v>0</v>
      </c>
      <c r="D12" s="112" t="s">
        <v>314</v>
      </c>
      <c r="E12" s="88"/>
    </row>
    <row r="13" spans="1:5" s="100" customFormat="1" hidden="1" x14ac:dyDescent="0.3">
      <c r="A13" s="584"/>
      <c r="B13" s="584"/>
      <c r="C13" s="132">
        <v>0</v>
      </c>
      <c r="D13" s="112" t="s">
        <v>314</v>
      </c>
      <c r="E13" s="88"/>
    </row>
    <row r="14" spans="1:5" s="100" customFormat="1" hidden="1" x14ac:dyDescent="0.3">
      <c r="A14" s="584"/>
      <c r="B14" s="584"/>
      <c r="C14" s="132">
        <v>0</v>
      </c>
      <c r="D14" s="112" t="s">
        <v>314</v>
      </c>
      <c r="E14" s="88"/>
    </row>
    <row r="15" spans="1:5" s="100" customFormat="1" hidden="1" x14ac:dyDescent="0.3">
      <c r="A15" s="584"/>
      <c r="B15" s="584"/>
      <c r="C15" s="132">
        <v>0</v>
      </c>
      <c r="D15" s="112" t="s">
        <v>314</v>
      </c>
      <c r="E15" s="88"/>
    </row>
    <row r="16" spans="1:5" s="100" customFormat="1" hidden="1" x14ac:dyDescent="0.3">
      <c r="A16" s="584"/>
      <c r="B16" s="584"/>
      <c r="C16" s="132">
        <v>0</v>
      </c>
      <c r="D16" s="112" t="s">
        <v>314</v>
      </c>
      <c r="E16" s="88"/>
    </row>
    <row r="17" spans="1:5" s="100" customFormat="1" hidden="1" x14ac:dyDescent="0.3">
      <c r="A17" s="584"/>
      <c r="B17" s="584"/>
      <c r="C17" s="132">
        <v>0</v>
      </c>
      <c r="D17" s="112" t="s">
        <v>314</v>
      </c>
      <c r="E17" s="88"/>
    </row>
    <row r="18" spans="1:5" s="100" customFormat="1" hidden="1" x14ac:dyDescent="0.3">
      <c r="A18" s="584"/>
      <c r="B18" s="584"/>
      <c r="C18" s="132">
        <v>0</v>
      </c>
      <c r="D18" s="112" t="s">
        <v>314</v>
      </c>
      <c r="E18" s="88"/>
    </row>
    <row r="19" spans="1:5" s="100" customFormat="1" hidden="1" x14ac:dyDescent="0.3">
      <c r="A19" s="584"/>
      <c r="B19" s="584"/>
      <c r="C19" s="132">
        <v>0</v>
      </c>
      <c r="D19" s="112" t="s">
        <v>314</v>
      </c>
      <c r="E19" s="88"/>
    </row>
    <row r="20" spans="1:5" s="100" customFormat="1" hidden="1" x14ac:dyDescent="0.3">
      <c r="A20" s="584"/>
      <c r="B20" s="584"/>
      <c r="C20" s="132">
        <v>0</v>
      </c>
      <c r="D20" s="112" t="s">
        <v>314</v>
      </c>
      <c r="E20" s="88"/>
    </row>
    <row r="21" spans="1:5" s="100" customFormat="1" hidden="1" x14ac:dyDescent="0.3">
      <c r="A21" s="584"/>
      <c r="B21" s="584"/>
      <c r="C21" s="132">
        <v>0</v>
      </c>
      <c r="D21" s="112" t="s">
        <v>314</v>
      </c>
      <c r="E21" s="88"/>
    </row>
    <row r="22" spans="1:5" s="100" customFormat="1" hidden="1" x14ac:dyDescent="0.3">
      <c r="A22" s="584"/>
      <c r="B22" s="584"/>
      <c r="C22" s="132">
        <v>0</v>
      </c>
      <c r="D22" s="112" t="s">
        <v>314</v>
      </c>
      <c r="E22" s="88"/>
    </row>
    <row r="23" spans="1:5" s="100" customFormat="1" hidden="1" x14ac:dyDescent="0.3">
      <c r="A23" s="584"/>
      <c r="B23" s="584"/>
      <c r="C23" s="132">
        <v>0</v>
      </c>
      <c r="D23" s="112" t="s">
        <v>314</v>
      </c>
      <c r="E23" s="88"/>
    </row>
    <row r="24" spans="1:5" s="100" customFormat="1" hidden="1" x14ac:dyDescent="0.3">
      <c r="A24" s="584"/>
      <c r="B24" s="584"/>
      <c r="C24" s="132">
        <v>0</v>
      </c>
      <c r="D24" s="112" t="s">
        <v>314</v>
      </c>
      <c r="E24" s="88"/>
    </row>
    <row r="25" spans="1:5" s="100" customFormat="1" hidden="1" x14ac:dyDescent="0.3">
      <c r="A25" s="584"/>
      <c r="B25" s="584"/>
      <c r="C25" s="132">
        <v>0</v>
      </c>
      <c r="D25" s="112" t="s">
        <v>314</v>
      </c>
      <c r="E25" s="88"/>
    </row>
    <row r="26" spans="1:5" s="100" customFormat="1" hidden="1" x14ac:dyDescent="0.3">
      <c r="A26" s="584"/>
      <c r="B26" s="584"/>
      <c r="C26" s="132">
        <v>0</v>
      </c>
      <c r="D26" s="112" t="s">
        <v>314</v>
      </c>
      <c r="E26" s="88"/>
    </row>
    <row r="27" spans="1:5" s="100" customFormat="1" hidden="1" x14ac:dyDescent="0.3">
      <c r="A27" s="584"/>
      <c r="B27" s="584"/>
      <c r="C27" s="132">
        <v>0</v>
      </c>
      <c r="D27" s="112" t="s">
        <v>314</v>
      </c>
      <c r="E27" s="88"/>
    </row>
    <row r="28" spans="1:5" s="100" customFormat="1" hidden="1" x14ac:dyDescent="0.3">
      <c r="A28" s="584"/>
      <c r="B28" s="584"/>
      <c r="C28" s="132">
        <v>0</v>
      </c>
      <c r="D28" s="112" t="s">
        <v>314</v>
      </c>
      <c r="E28" s="88"/>
    </row>
    <row r="29" spans="1:5" s="100" customFormat="1" hidden="1" x14ac:dyDescent="0.3">
      <c r="A29" s="584"/>
      <c r="B29" s="584"/>
      <c r="C29" s="132">
        <v>0</v>
      </c>
      <c r="D29" s="112" t="s">
        <v>314</v>
      </c>
      <c r="E29" s="88"/>
    </row>
    <row r="30" spans="1:5" s="100" customFormat="1" hidden="1" x14ac:dyDescent="0.3">
      <c r="A30" s="584"/>
      <c r="B30" s="584"/>
      <c r="C30" s="132">
        <v>0</v>
      </c>
      <c r="D30" s="112" t="s">
        <v>314</v>
      </c>
      <c r="E30" s="88"/>
    </row>
    <row r="31" spans="1:5" s="100" customFormat="1" hidden="1" x14ac:dyDescent="0.3">
      <c r="A31" s="584"/>
      <c r="B31" s="584"/>
      <c r="C31" s="132">
        <v>0</v>
      </c>
      <c r="D31" s="112" t="s">
        <v>314</v>
      </c>
      <c r="E31" s="88"/>
    </row>
    <row r="32" spans="1:5" s="100" customFormat="1" hidden="1" x14ac:dyDescent="0.3">
      <c r="A32" s="584"/>
      <c r="B32" s="584"/>
      <c r="C32" s="132">
        <v>0</v>
      </c>
      <c r="D32" s="112" t="s">
        <v>314</v>
      </c>
      <c r="E32" s="88"/>
    </row>
    <row r="33" spans="1:5" s="100" customFormat="1" hidden="1" x14ac:dyDescent="0.3">
      <c r="A33" s="584"/>
      <c r="B33" s="584"/>
      <c r="C33" s="132">
        <v>0</v>
      </c>
      <c r="D33" s="112" t="s">
        <v>314</v>
      </c>
      <c r="E33" s="88"/>
    </row>
    <row r="34" spans="1:5" s="100" customFormat="1" hidden="1" x14ac:dyDescent="0.3">
      <c r="A34" s="584"/>
      <c r="B34" s="584"/>
      <c r="C34" s="132">
        <v>0</v>
      </c>
      <c r="D34" s="112" t="s">
        <v>314</v>
      </c>
      <c r="E34" s="88"/>
    </row>
    <row r="35" spans="1:5" s="100" customFormat="1" hidden="1" x14ac:dyDescent="0.3">
      <c r="A35" s="584"/>
      <c r="B35" s="584"/>
      <c r="C35" s="132">
        <v>0</v>
      </c>
      <c r="D35" s="112" t="s">
        <v>314</v>
      </c>
      <c r="E35" s="88"/>
    </row>
    <row r="36" spans="1:5" s="100" customFormat="1" hidden="1" x14ac:dyDescent="0.3">
      <c r="A36" s="584"/>
      <c r="B36" s="584"/>
      <c r="C36" s="132">
        <v>0</v>
      </c>
      <c r="D36" s="112" t="s">
        <v>314</v>
      </c>
      <c r="E36" s="88"/>
    </row>
    <row r="37" spans="1:5" s="100" customFormat="1" hidden="1" x14ac:dyDescent="0.3">
      <c r="A37" s="584"/>
      <c r="B37" s="584"/>
      <c r="C37" s="132">
        <v>0</v>
      </c>
      <c r="D37" s="112" t="s">
        <v>314</v>
      </c>
      <c r="E37" s="88"/>
    </row>
    <row r="38" spans="1:5" s="100" customFormat="1" hidden="1" x14ac:dyDescent="0.3">
      <c r="A38" s="584"/>
      <c r="B38" s="584"/>
      <c r="C38" s="132">
        <v>0</v>
      </c>
      <c r="D38" s="112" t="s">
        <v>314</v>
      </c>
      <c r="E38" s="88"/>
    </row>
    <row r="39" spans="1:5" s="100" customFormat="1" hidden="1" x14ac:dyDescent="0.3">
      <c r="A39" s="584"/>
      <c r="B39" s="584"/>
      <c r="C39" s="132">
        <v>0</v>
      </c>
      <c r="D39" s="112" t="s">
        <v>314</v>
      </c>
      <c r="E39" s="88"/>
    </row>
    <row r="40" spans="1:5" s="100" customFormat="1" hidden="1" x14ac:dyDescent="0.3">
      <c r="A40" s="584"/>
      <c r="B40" s="584"/>
      <c r="C40" s="132">
        <v>0</v>
      </c>
      <c r="D40" s="112" t="s">
        <v>314</v>
      </c>
      <c r="E40" s="88"/>
    </row>
    <row r="41" spans="1:5" s="100" customFormat="1" hidden="1" x14ac:dyDescent="0.3">
      <c r="A41" s="584"/>
      <c r="B41" s="584"/>
      <c r="C41" s="132">
        <v>0</v>
      </c>
      <c r="D41" s="112" t="s">
        <v>314</v>
      </c>
      <c r="E41" s="88"/>
    </row>
    <row r="42" spans="1:5" s="100" customFormat="1" hidden="1" x14ac:dyDescent="0.3">
      <c r="A42" s="584"/>
      <c r="B42" s="584"/>
      <c r="C42" s="132">
        <v>0</v>
      </c>
      <c r="D42" s="112" t="s">
        <v>314</v>
      </c>
      <c r="E42" s="88"/>
    </row>
    <row r="43" spans="1:5" s="100" customFormat="1" hidden="1" x14ac:dyDescent="0.3">
      <c r="A43" s="584"/>
      <c r="B43" s="584"/>
      <c r="C43" s="132">
        <v>0</v>
      </c>
      <c r="D43" s="112" t="s">
        <v>314</v>
      </c>
      <c r="E43" s="88"/>
    </row>
    <row r="44" spans="1:5" s="100" customFormat="1" hidden="1" x14ac:dyDescent="0.3">
      <c r="A44" s="584"/>
      <c r="B44" s="584"/>
      <c r="C44" s="132">
        <v>0</v>
      </c>
      <c r="D44" s="112" t="s">
        <v>314</v>
      </c>
      <c r="E44" s="88"/>
    </row>
    <row r="45" spans="1:5" s="100" customFormat="1" hidden="1" x14ac:dyDescent="0.3">
      <c r="A45" s="584"/>
      <c r="B45" s="584"/>
      <c r="C45" s="132">
        <v>0</v>
      </c>
      <c r="D45" s="112" t="s">
        <v>314</v>
      </c>
      <c r="E45" s="88"/>
    </row>
    <row r="46" spans="1:5" s="100" customFormat="1" hidden="1" x14ac:dyDescent="0.3">
      <c r="A46" s="584"/>
      <c r="B46" s="584"/>
      <c r="C46" s="132">
        <v>0</v>
      </c>
      <c r="D46" s="112" t="s">
        <v>314</v>
      </c>
      <c r="E46" s="88"/>
    </row>
    <row r="47" spans="1:5" s="100" customFormat="1" hidden="1" x14ac:dyDescent="0.3">
      <c r="A47" s="584"/>
      <c r="B47" s="584"/>
      <c r="C47" s="132">
        <v>0</v>
      </c>
      <c r="D47" s="112" t="s">
        <v>314</v>
      </c>
      <c r="E47" s="88"/>
    </row>
    <row r="48" spans="1:5" s="100" customFormat="1" hidden="1" x14ac:dyDescent="0.3">
      <c r="A48" s="584"/>
      <c r="B48" s="584"/>
      <c r="C48" s="132">
        <v>0</v>
      </c>
      <c r="D48" s="112" t="s">
        <v>314</v>
      </c>
      <c r="E48" s="88"/>
    </row>
    <row r="49" spans="1:5" s="100" customFormat="1" hidden="1" x14ac:dyDescent="0.3">
      <c r="A49" s="584"/>
      <c r="B49" s="584"/>
      <c r="C49" s="132">
        <v>0</v>
      </c>
      <c r="D49" s="112" t="s">
        <v>314</v>
      </c>
      <c r="E49" s="88"/>
    </row>
    <row r="50" spans="1:5" s="100" customFormat="1" hidden="1" x14ac:dyDescent="0.3">
      <c r="A50" s="584"/>
      <c r="B50" s="584"/>
      <c r="C50" s="132">
        <v>0</v>
      </c>
      <c r="D50" s="112" t="s">
        <v>314</v>
      </c>
      <c r="E50" s="88"/>
    </row>
    <row r="51" spans="1:5" s="100" customFormat="1" hidden="1" x14ac:dyDescent="0.3">
      <c r="A51" s="584"/>
      <c r="B51" s="584"/>
      <c r="C51" s="132">
        <v>0</v>
      </c>
      <c r="D51" s="112" t="s">
        <v>314</v>
      </c>
      <c r="E51" s="88"/>
    </row>
    <row r="52" spans="1:5" s="100" customFormat="1" hidden="1" x14ac:dyDescent="0.3">
      <c r="A52" s="584"/>
      <c r="B52" s="584"/>
      <c r="C52" s="132">
        <v>0</v>
      </c>
      <c r="D52" s="112" t="s">
        <v>314</v>
      </c>
      <c r="E52" s="88"/>
    </row>
    <row r="53" spans="1:5" s="100" customFormat="1" hidden="1" x14ac:dyDescent="0.3">
      <c r="A53" s="584"/>
      <c r="B53" s="584"/>
      <c r="C53" s="132">
        <v>0</v>
      </c>
      <c r="D53" s="112" t="s">
        <v>314</v>
      </c>
      <c r="E53" s="88"/>
    </row>
    <row r="54" spans="1:5" s="100" customFormat="1" hidden="1" x14ac:dyDescent="0.3">
      <c r="A54" s="584"/>
      <c r="B54" s="584"/>
      <c r="C54" s="132">
        <v>0</v>
      </c>
      <c r="D54" s="112" t="s">
        <v>314</v>
      </c>
      <c r="E54" s="88"/>
    </row>
    <row r="55" spans="1:5" s="100" customFormat="1" hidden="1" x14ac:dyDescent="0.3">
      <c r="A55" s="584"/>
      <c r="B55" s="584"/>
      <c r="C55" s="132">
        <v>0</v>
      </c>
      <c r="D55" s="112" t="s">
        <v>314</v>
      </c>
      <c r="E55" s="88"/>
    </row>
    <row r="56" spans="1:5" s="100" customFormat="1" hidden="1" x14ac:dyDescent="0.3">
      <c r="A56" s="584"/>
      <c r="B56" s="584"/>
      <c r="C56" s="132">
        <v>0</v>
      </c>
      <c r="D56" s="112" t="s">
        <v>314</v>
      </c>
      <c r="E56" s="88"/>
    </row>
    <row r="57" spans="1:5" s="100" customFormat="1" hidden="1" x14ac:dyDescent="0.3">
      <c r="A57" s="584"/>
      <c r="B57" s="584"/>
      <c r="C57" s="132">
        <v>0</v>
      </c>
      <c r="D57" s="112" t="s">
        <v>314</v>
      </c>
      <c r="E57" s="88"/>
    </row>
    <row r="58" spans="1:5" s="100" customFormat="1" hidden="1" x14ac:dyDescent="0.3">
      <c r="A58" s="584"/>
      <c r="B58" s="584"/>
      <c r="C58" s="132">
        <v>0</v>
      </c>
      <c r="D58" s="112" t="s">
        <v>314</v>
      </c>
      <c r="E58" s="88"/>
    </row>
    <row r="59" spans="1:5" s="100" customFormat="1" hidden="1" x14ac:dyDescent="0.3">
      <c r="A59" s="584"/>
      <c r="B59" s="584"/>
      <c r="C59" s="132">
        <v>0</v>
      </c>
      <c r="D59" s="112" t="s">
        <v>314</v>
      </c>
      <c r="E59" s="88"/>
    </row>
    <row r="60" spans="1:5" s="100" customFormat="1" hidden="1" x14ac:dyDescent="0.3">
      <c r="A60" s="584"/>
      <c r="B60" s="584"/>
      <c r="C60" s="132">
        <v>0</v>
      </c>
      <c r="D60" s="112" t="s">
        <v>314</v>
      </c>
      <c r="E60" s="88"/>
    </row>
    <row r="61" spans="1:5" s="100" customFormat="1" hidden="1" x14ac:dyDescent="0.3">
      <c r="A61" s="584"/>
      <c r="B61" s="584"/>
      <c r="C61" s="132">
        <v>0</v>
      </c>
      <c r="D61" s="112" t="s">
        <v>314</v>
      </c>
      <c r="E61" s="88"/>
    </row>
    <row r="62" spans="1:5" s="100" customFormat="1" hidden="1" x14ac:dyDescent="0.3">
      <c r="A62" s="584"/>
      <c r="B62" s="584"/>
      <c r="C62" s="132">
        <v>0</v>
      </c>
      <c r="D62" s="112" t="s">
        <v>314</v>
      </c>
      <c r="E62" s="88"/>
    </row>
    <row r="63" spans="1:5" s="100" customFormat="1" hidden="1" x14ac:dyDescent="0.3">
      <c r="A63" s="584"/>
      <c r="B63" s="584"/>
      <c r="C63" s="132">
        <v>0</v>
      </c>
      <c r="D63" s="112" t="s">
        <v>314</v>
      </c>
      <c r="E63" s="88"/>
    </row>
    <row r="64" spans="1:5" s="100" customFormat="1" hidden="1" x14ac:dyDescent="0.3">
      <c r="A64" s="584"/>
      <c r="B64" s="584"/>
      <c r="C64" s="132">
        <v>0</v>
      </c>
      <c r="D64" s="112" t="s">
        <v>314</v>
      </c>
      <c r="E64" s="88"/>
    </row>
    <row r="65" spans="1:5" s="100" customFormat="1" hidden="1" x14ac:dyDescent="0.3">
      <c r="A65" s="584"/>
      <c r="B65" s="584"/>
      <c r="C65" s="132">
        <v>0</v>
      </c>
      <c r="D65" s="112" t="s">
        <v>314</v>
      </c>
      <c r="E65" s="88"/>
    </row>
    <row r="66" spans="1:5" s="100" customFormat="1" hidden="1" x14ac:dyDescent="0.3">
      <c r="A66" s="584"/>
      <c r="B66" s="584"/>
      <c r="C66" s="132">
        <v>0</v>
      </c>
      <c r="D66" s="112" t="s">
        <v>314</v>
      </c>
      <c r="E66" s="88"/>
    </row>
    <row r="67" spans="1:5" s="100" customFormat="1" hidden="1" x14ac:dyDescent="0.3">
      <c r="A67" s="584"/>
      <c r="B67" s="584"/>
      <c r="C67" s="132">
        <v>0</v>
      </c>
      <c r="D67" s="112" t="s">
        <v>314</v>
      </c>
      <c r="E67" s="88"/>
    </row>
    <row r="68" spans="1:5" s="100" customFormat="1" hidden="1" x14ac:dyDescent="0.3">
      <c r="A68" s="584"/>
      <c r="B68" s="584"/>
      <c r="C68" s="132">
        <v>0</v>
      </c>
      <c r="D68" s="112" t="s">
        <v>314</v>
      </c>
      <c r="E68" s="88"/>
    </row>
    <row r="69" spans="1:5" s="100" customFormat="1" hidden="1" x14ac:dyDescent="0.3">
      <c r="A69" s="584"/>
      <c r="B69" s="584"/>
      <c r="C69" s="132">
        <v>0</v>
      </c>
      <c r="D69" s="112" t="s">
        <v>314</v>
      </c>
      <c r="E69" s="88"/>
    </row>
    <row r="70" spans="1:5" s="100" customFormat="1" hidden="1" x14ac:dyDescent="0.3">
      <c r="A70" s="584"/>
      <c r="B70" s="584"/>
      <c r="C70" s="132">
        <v>0</v>
      </c>
      <c r="D70" s="112" t="s">
        <v>314</v>
      </c>
      <c r="E70" s="88"/>
    </row>
    <row r="71" spans="1:5" s="100" customFormat="1" hidden="1" x14ac:dyDescent="0.3">
      <c r="A71" s="584"/>
      <c r="B71" s="584"/>
      <c r="C71" s="132">
        <v>0</v>
      </c>
      <c r="D71" s="112" t="s">
        <v>314</v>
      </c>
      <c r="E71" s="88"/>
    </row>
    <row r="72" spans="1:5" s="100" customFormat="1" hidden="1" x14ac:dyDescent="0.3">
      <c r="A72" s="584"/>
      <c r="B72" s="584"/>
      <c r="C72" s="132">
        <v>0</v>
      </c>
      <c r="D72" s="112" t="s">
        <v>314</v>
      </c>
      <c r="E72" s="88"/>
    </row>
    <row r="73" spans="1:5" s="100" customFormat="1" hidden="1" x14ac:dyDescent="0.3">
      <c r="A73" s="584"/>
      <c r="B73" s="584"/>
      <c r="C73" s="132">
        <v>0</v>
      </c>
      <c r="D73" s="112" t="s">
        <v>314</v>
      </c>
      <c r="E73" s="88"/>
    </row>
    <row r="74" spans="1:5" s="100" customFormat="1" hidden="1" x14ac:dyDescent="0.3">
      <c r="A74" s="584"/>
      <c r="B74" s="584"/>
      <c r="C74" s="132">
        <v>0</v>
      </c>
      <c r="D74" s="112" t="s">
        <v>314</v>
      </c>
      <c r="E74" s="88"/>
    </row>
    <row r="75" spans="1:5" s="100" customFormat="1" hidden="1" x14ac:dyDescent="0.3">
      <c r="A75" s="584"/>
      <c r="B75" s="584"/>
      <c r="C75" s="132">
        <v>0</v>
      </c>
      <c r="D75" s="112" t="s">
        <v>314</v>
      </c>
      <c r="E75" s="88"/>
    </row>
    <row r="76" spans="1:5" s="100" customFormat="1" hidden="1" x14ac:dyDescent="0.3">
      <c r="A76" s="584"/>
      <c r="B76" s="584"/>
      <c r="C76" s="132">
        <v>0</v>
      </c>
      <c r="D76" s="112" t="s">
        <v>314</v>
      </c>
      <c r="E76" s="88"/>
    </row>
    <row r="77" spans="1:5" s="100" customFormat="1" hidden="1" x14ac:dyDescent="0.3">
      <c r="A77" s="584"/>
      <c r="B77" s="584"/>
      <c r="C77" s="132">
        <v>0</v>
      </c>
      <c r="D77" s="112" t="s">
        <v>314</v>
      </c>
      <c r="E77" s="88"/>
    </row>
    <row r="78" spans="1:5" s="100" customFormat="1" hidden="1" x14ac:dyDescent="0.3">
      <c r="A78" s="584"/>
      <c r="B78" s="584"/>
      <c r="C78" s="132">
        <v>0</v>
      </c>
      <c r="D78" s="112" t="s">
        <v>314</v>
      </c>
      <c r="E78" s="88"/>
    </row>
    <row r="79" spans="1:5" s="100" customFormat="1" hidden="1" x14ac:dyDescent="0.3">
      <c r="A79" s="584"/>
      <c r="B79" s="584"/>
      <c r="C79" s="132">
        <v>0</v>
      </c>
      <c r="D79" s="112" t="s">
        <v>314</v>
      </c>
      <c r="E79" s="88"/>
    </row>
    <row r="80" spans="1:5" s="100" customFormat="1" hidden="1" x14ac:dyDescent="0.3">
      <c r="A80" s="584"/>
      <c r="B80" s="584"/>
      <c r="C80" s="132">
        <v>0</v>
      </c>
      <c r="D80" s="112" t="s">
        <v>314</v>
      </c>
      <c r="E80" s="88"/>
    </row>
    <row r="81" spans="1:5" s="100" customFormat="1" hidden="1" x14ac:dyDescent="0.3">
      <c r="A81" s="584"/>
      <c r="B81" s="584"/>
      <c r="C81" s="132">
        <v>0</v>
      </c>
      <c r="D81" s="112" t="s">
        <v>314</v>
      </c>
      <c r="E81" s="88"/>
    </row>
    <row r="82" spans="1:5" s="100" customFormat="1" hidden="1" x14ac:dyDescent="0.3">
      <c r="A82" s="584"/>
      <c r="B82" s="584"/>
      <c r="C82" s="132">
        <v>0</v>
      </c>
      <c r="D82" s="112" t="s">
        <v>314</v>
      </c>
      <c r="E82" s="88"/>
    </row>
    <row r="83" spans="1:5" s="100" customFormat="1" hidden="1" x14ac:dyDescent="0.3">
      <c r="A83" s="584"/>
      <c r="B83" s="584"/>
      <c r="C83" s="132">
        <v>0</v>
      </c>
      <c r="D83" s="112" t="s">
        <v>314</v>
      </c>
      <c r="E83" s="88"/>
    </row>
    <row r="84" spans="1:5" s="100" customFormat="1" hidden="1" x14ac:dyDescent="0.3">
      <c r="A84" s="584"/>
      <c r="B84" s="584"/>
      <c r="C84" s="132">
        <v>0</v>
      </c>
      <c r="D84" s="112" t="s">
        <v>314</v>
      </c>
      <c r="E84" s="88"/>
    </row>
    <row r="85" spans="1:5" s="100" customFormat="1" hidden="1" x14ac:dyDescent="0.3">
      <c r="A85" s="584"/>
      <c r="B85" s="584"/>
      <c r="C85" s="132">
        <v>0</v>
      </c>
      <c r="D85" s="112" t="s">
        <v>314</v>
      </c>
      <c r="E85" s="88"/>
    </row>
    <row r="86" spans="1:5" s="100" customFormat="1" hidden="1" x14ac:dyDescent="0.3">
      <c r="A86" s="584"/>
      <c r="B86" s="584"/>
      <c r="C86" s="132">
        <v>0</v>
      </c>
      <c r="D86" s="112" t="s">
        <v>314</v>
      </c>
      <c r="E86" s="88"/>
    </row>
    <row r="87" spans="1:5" s="100" customFormat="1" hidden="1" x14ac:dyDescent="0.3">
      <c r="A87" s="584"/>
      <c r="B87" s="584"/>
      <c r="C87" s="132">
        <v>0</v>
      </c>
      <c r="D87" s="112" t="s">
        <v>314</v>
      </c>
      <c r="E87" s="88"/>
    </row>
    <row r="88" spans="1:5" s="100" customFormat="1" hidden="1" x14ac:dyDescent="0.3">
      <c r="A88" s="584"/>
      <c r="B88" s="584"/>
      <c r="C88" s="132">
        <v>0</v>
      </c>
      <c r="D88" s="112" t="s">
        <v>314</v>
      </c>
      <c r="E88" s="88"/>
    </row>
    <row r="89" spans="1:5" s="100" customFormat="1" hidden="1" x14ac:dyDescent="0.3">
      <c r="A89" s="584"/>
      <c r="B89" s="584"/>
      <c r="C89" s="132">
        <v>0</v>
      </c>
      <c r="D89" s="112" t="s">
        <v>314</v>
      </c>
      <c r="E89" s="88"/>
    </row>
    <row r="90" spans="1:5" s="100" customFormat="1" hidden="1" x14ac:dyDescent="0.3">
      <c r="A90" s="584"/>
      <c r="B90" s="584"/>
      <c r="C90" s="132">
        <v>0</v>
      </c>
      <c r="D90" s="112" t="s">
        <v>314</v>
      </c>
      <c r="E90" s="88"/>
    </row>
    <row r="91" spans="1:5" s="100" customFormat="1" hidden="1" x14ac:dyDescent="0.3">
      <c r="A91" s="584"/>
      <c r="B91" s="584"/>
      <c r="C91" s="132">
        <v>0</v>
      </c>
      <c r="D91" s="112" t="s">
        <v>314</v>
      </c>
      <c r="E91" s="88"/>
    </row>
    <row r="92" spans="1:5" s="100" customFormat="1" hidden="1" x14ac:dyDescent="0.3">
      <c r="A92" s="584"/>
      <c r="B92" s="584"/>
      <c r="C92" s="132">
        <v>0</v>
      </c>
      <c r="D92" s="112" t="s">
        <v>314</v>
      </c>
      <c r="E92" s="88"/>
    </row>
    <row r="93" spans="1:5" s="100" customFormat="1" hidden="1" x14ac:dyDescent="0.3">
      <c r="A93" s="584"/>
      <c r="B93" s="584"/>
      <c r="C93" s="132">
        <v>0</v>
      </c>
      <c r="D93" s="112" t="s">
        <v>314</v>
      </c>
      <c r="E93" s="88"/>
    </row>
    <row r="94" spans="1:5" s="100" customFormat="1" hidden="1" x14ac:dyDescent="0.3">
      <c r="A94" s="584"/>
      <c r="B94" s="584"/>
      <c r="C94" s="132">
        <v>0</v>
      </c>
      <c r="D94" s="112" t="s">
        <v>314</v>
      </c>
      <c r="E94" s="88"/>
    </row>
    <row r="95" spans="1:5" s="100" customFormat="1" hidden="1" x14ac:dyDescent="0.3">
      <c r="A95" s="584"/>
      <c r="B95" s="584"/>
      <c r="C95" s="132">
        <v>0</v>
      </c>
      <c r="D95" s="112" t="s">
        <v>314</v>
      </c>
      <c r="E95" s="88"/>
    </row>
    <row r="96" spans="1:5" s="100" customFormat="1" hidden="1" x14ac:dyDescent="0.3">
      <c r="A96" s="584"/>
      <c r="B96" s="584"/>
      <c r="C96" s="132">
        <v>0</v>
      </c>
      <c r="D96" s="112" t="s">
        <v>314</v>
      </c>
      <c r="E96" s="88"/>
    </row>
    <row r="97" spans="1:5" s="100" customFormat="1" hidden="1" x14ac:dyDescent="0.3">
      <c r="A97" s="584"/>
      <c r="B97" s="584"/>
      <c r="C97" s="132">
        <v>0</v>
      </c>
      <c r="D97" s="112" t="s">
        <v>314</v>
      </c>
      <c r="E97" s="88"/>
    </row>
    <row r="98" spans="1:5" s="100" customFormat="1" hidden="1" x14ac:dyDescent="0.3">
      <c r="A98" s="584"/>
      <c r="B98" s="584"/>
      <c r="C98" s="132">
        <v>0</v>
      </c>
      <c r="D98" s="112" t="s">
        <v>314</v>
      </c>
      <c r="E98" s="88"/>
    </row>
    <row r="99" spans="1:5" s="100" customFormat="1" hidden="1" x14ac:dyDescent="0.3">
      <c r="A99" s="584"/>
      <c r="B99" s="584"/>
      <c r="C99" s="132">
        <v>0</v>
      </c>
      <c r="D99" s="112" t="s">
        <v>314</v>
      </c>
      <c r="E99" s="88"/>
    </row>
    <row r="100" spans="1:5" s="100" customFormat="1" hidden="1" x14ac:dyDescent="0.3">
      <c r="A100" s="584"/>
      <c r="B100" s="584"/>
      <c r="C100" s="132">
        <v>0</v>
      </c>
      <c r="D100" s="112" t="s">
        <v>314</v>
      </c>
      <c r="E100" s="88"/>
    </row>
    <row r="101" spans="1:5" s="100" customFormat="1" hidden="1" x14ac:dyDescent="0.3">
      <c r="A101" s="584"/>
      <c r="B101" s="584"/>
      <c r="C101" s="132">
        <v>0</v>
      </c>
      <c r="D101" s="112" t="s">
        <v>314</v>
      </c>
      <c r="E101" s="88"/>
    </row>
    <row r="102" spans="1:5" s="100" customFormat="1" hidden="1" x14ac:dyDescent="0.3">
      <c r="A102" s="584"/>
      <c r="B102" s="584"/>
      <c r="C102" s="132">
        <v>0</v>
      </c>
      <c r="D102" s="112" t="s">
        <v>314</v>
      </c>
      <c r="E102" s="88"/>
    </row>
    <row r="103" spans="1:5" s="100" customFormat="1" hidden="1" x14ac:dyDescent="0.3">
      <c r="A103" s="584"/>
      <c r="B103" s="584"/>
      <c r="C103" s="132">
        <v>0</v>
      </c>
      <c r="D103" s="112" t="s">
        <v>314</v>
      </c>
      <c r="E103" s="88"/>
    </row>
    <row r="104" spans="1:5" s="100" customFormat="1" hidden="1" x14ac:dyDescent="0.3">
      <c r="A104" s="584"/>
      <c r="B104" s="584"/>
      <c r="C104" s="132">
        <v>0</v>
      </c>
      <c r="D104" s="112" t="s">
        <v>314</v>
      </c>
      <c r="E104" s="88"/>
    </row>
    <row r="105" spans="1:5" s="100" customFormat="1" hidden="1" x14ac:dyDescent="0.3">
      <c r="A105" s="584"/>
      <c r="B105" s="584"/>
      <c r="C105" s="132">
        <v>0</v>
      </c>
      <c r="D105" s="112" t="s">
        <v>314</v>
      </c>
      <c r="E105" s="88"/>
    </row>
    <row r="106" spans="1:5" s="100" customFormat="1" hidden="1" x14ac:dyDescent="0.3">
      <c r="A106" s="584"/>
      <c r="B106" s="584"/>
      <c r="C106" s="132">
        <v>0</v>
      </c>
      <c r="D106" s="112" t="s">
        <v>314</v>
      </c>
      <c r="E106" s="88"/>
    </row>
    <row r="107" spans="1:5" s="100" customFormat="1" hidden="1" x14ac:dyDescent="0.3">
      <c r="A107" s="584"/>
      <c r="B107" s="584"/>
      <c r="C107" s="132">
        <v>0</v>
      </c>
      <c r="D107" s="112" t="s">
        <v>314</v>
      </c>
      <c r="E107" s="88"/>
    </row>
    <row r="108" spans="1:5" s="100" customFormat="1" hidden="1" x14ac:dyDescent="0.3">
      <c r="A108" s="584"/>
      <c r="B108" s="584"/>
      <c r="C108" s="132">
        <v>0</v>
      </c>
      <c r="D108" s="112" t="s">
        <v>314</v>
      </c>
      <c r="E108" s="88"/>
    </row>
    <row r="109" spans="1:5" s="100" customFormat="1" hidden="1" x14ac:dyDescent="0.3">
      <c r="A109" s="584"/>
      <c r="B109" s="584"/>
      <c r="C109" s="132">
        <v>0</v>
      </c>
      <c r="D109" s="112" t="s">
        <v>314</v>
      </c>
      <c r="E109" s="88"/>
    </row>
    <row r="110" spans="1:5" s="100" customFormat="1" hidden="1" x14ac:dyDescent="0.3">
      <c r="A110" s="584"/>
      <c r="B110" s="584"/>
      <c r="C110" s="132">
        <v>0</v>
      </c>
      <c r="D110" s="112" t="s">
        <v>314</v>
      </c>
      <c r="E110" s="88"/>
    </row>
    <row r="111" spans="1:5" s="100" customFormat="1" hidden="1" x14ac:dyDescent="0.3">
      <c r="A111" s="584"/>
      <c r="B111" s="584"/>
      <c r="C111" s="132">
        <v>0</v>
      </c>
      <c r="D111" s="112" t="s">
        <v>314</v>
      </c>
      <c r="E111" s="88"/>
    </row>
    <row r="112" spans="1:5" s="100" customFormat="1" hidden="1" x14ac:dyDescent="0.3">
      <c r="A112" s="584"/>
      <c r="B112" s="584"/>
      <c r="C112" s="132">
        <v>0</v>
      </c>
      <c r="D112" s="112" t="s">
        <v>314</v>
      </c>
      <c r="E112" s="88"/>
    </row>
    <row r="113" spans="1:5" s="100" customFormat="1" hidden="1" x14ac:dyDescent="0.3">
      <c r="A113" s="584"/>
      <c r="B113" s="584"/>
      <c r="C113" s="132">
        <v>0</v>
      </c>
      <c r="D113" s="112" t="s">
        <v>314</v>
      </c>
      <c r="E113" s="88"/>
    </row>
    <row r="114" spans="1:5" s="100" customFormat="1" hidden="1" x14ac:dyDescent="0.3">
      <c r="A114" s="584"/>
      <c r="B114" s="584"/>
      <c r="C114" s="132">
        <v>0</v>
      </c>
      <c r="D114" s="112" t="s">
        <v>314</v>
      </c>
      <c r="E114" s="88"/>
    </row>
    <row r="115" spans="1:5" s="100" customFormat="1" hidden="1" x14ac:dyDescent="0.3">
      <c r="A115" s="584"/>
      <c r="B115" s="584"/>
      <c r="C115" s="132">
        <v>0</v>
      </c>
      <c r="D115" s="112" t="s">
        <v>314</v>
      </c>
      <c r="E115" s="88"/>
    </row>
    <row r="116" spans="1:5" s="100" customFormat="1" hidden="1" x14ac:dyDescent="0.3">
      <c r="A116" s="584"/>
      <c r="B116" s="584"/>
      <c r="C116" s="132">
        <v>0</v>
      </c>
      <c r="D116" s="112" t="s">
        <v>314</v>
      </c>
      <c r="E116" s="88"/>
    </row>
    <row r="117" spans="1:5" s="100" customFormat="1" hidden="1" x14ac:dyDescent="0.3">
      <c r="A117" s="584"/>
      <c r="B117" s="584"/>
      <c r="C117" s="132">
        <v>0</v>
      </c>
      <c r="D117" s="112" t="s">
        <v>314</v>
      </c>
      <c r="E117" s="88"/>
    </row>
    <row r="118" spans="1:5" s="100" customFormat="1" hidden="1" x14ac:dyDescent="0.3">
      <c r="A118" s="584"/>
      <c r="B118" s="584"/>
      <c r="C118" s="132">
        <v>0</v>
      </c>
      <c r="D118" s="112" t="s">
        <v>314</v>
      </c>
      <c r="E118" s="88"/>
    </row>
    <row r="119" spans="1:5" s="100" customFormat="1" hidden="1" x14ac:dyDescent="0.3">
      <c r="A119" s="584"/>
      <c r="B119" s="584"/>
      <c r="C119" s="132">
        <v>0</v>
      </c>
      <c r="D119" s="112" t="s">
        <v>314</v>
      </c>
      <c r="E119" s="88"/>
    </row>
    <row r="120" spans="1:5" s="100" customFormat="1" hidden="1" x14ac:dyDescent="0.3">
      <c r="A120" s="584"/>
      <c r="B120" s="584"/>
      <c r="C120" s="132">
        <v>0</v>
      </c>
      <c r="D120" s="112" t="s">
        <v>314</v>
      </c>
      <c r="E120" s="88"/>
    </row>
    <row r="121" spans="1:5" s="100" customFormat="1" hidden="1" x14ac:dyDescent="0.3">
      <c r="A121" s="584"/>
      <c r="B121" s="584"/>
      <c r="C121" s="132">
        <v>0</v>
      </c>
      <c r="D121" s="112" t="s">
        <v>314</v>
      </c>
      <c r="E121" s="88"/>
    </row>
    <row r="122" spans="1:5" s="100" customFormat="1" hidden="1" x14ac:dyDescent="0.3">
      <c r="A122" s="584"/>
      <c r="B122" s="584"/>
      <c r="C122" s="132">
        <v>0</v>
      </c>
      <c r="D122" s="112" t="s">
        <v>314</v>
      </c>
      <c r="E122" s="88"/>
    </row>
    <row r="123" spans="1:5" s="100" customFormat="1" hidden="1" x14ac:dyDescent="0.3">
      <c r="A123" s="584"/>
      <c r="B123" s="584"/>
      <c r="C123" s="132">
        <v>0</v>
      </c>
      <c r="D123" s="112" t="s">
        <v>314</v>
      </c>
      <c r="E123" s="88"/>
    </row>
    <row r="124" spans="1:5" s="100" customFormat="1" hidden="1" x14ac:dyDescent="0.3">
      <c r="A124" s="584"/>
      <c r="B124" s="584"/>
      <c r="C124" s="132">
        <v>0</v>
      </c>
      <c r="D124" s="112" t="s">
        <v>314</v>
      </c>
      <c r="E124" s="88"/>
    </row>
    <row r="125" spans="1:5" s="100" customFormat="1" hidden="1" x14ac:dyDescent="0.3">
      <c r="A125" s="584"/>
      <c r="B125" s="584"/>
      <c r="C125" s="132">
        <v>0</v>
      </c>
      <c r="D125" s="112" t="s">
        <v>314</v>
      </c>
      <c r="E125" s="88"/>
    </row>
    <row r="126" spans="1:5" s="100" customFormat="1" hidden="1" x14ac:dyDescent="0.3">
      <c r="A126" s="584"/>
      <c r="B126" s="584"/>
      <c r="C126" s="132">
        <v>0</v>
      </c>
      <c r="D126" s="112" t="s">
        <v>314</v>
      </c>
      <c r="E126" s="88"/>
    </row>
    <row r="127" spans="1:5" s="100" customFormat="1" hidden="1" x14ac:dyDescent="0.3">
      <c r="A127" s="584"/>
      <c r="B127" s="584"/>
      <c r="C127" s="132">
        <v>0</v>
      </c>
      <c r="D127" s="112" t="s">
        <v>314</v>
      </c>
      <c r="E127" s="88"/>
    </row>
    <row r="128" spans="1:5" s="100" customFormat="1" hidden="1" x14ac:dyDescent="0.3">
      <c r="A128" s="584"/>
      <c r="B128" s="584"/>
      <c r="C128" s="132">
        <v>0</v>
      </c>
      <c r="D128" s="112" t="s">
        <v>314</v>
      </c>
      <c r="E128" s="88"/>
    </row>
    <row r="129" spans="1:6" s="100" customFormat="1" hidden="1" x14ac:dyDescent="0.3">
      <c r="A129" s="584"/>
      <c r="B129" s="584"/>
      <c r="C129" s="132">
        <v>0</v>
      </c>
      <c r="D129" s="112" t="s">
        <v>314</v>
      </c>
      <c r="E129" s="88"/>
    </row>
    <row r="130" spans="1:6" s="100" customFormat="1" hidden="1" x14ac:dyDescent="0.3">
      <c r="A130" s="584"/>
      <c r="B130" s="584"/>
      <c r="C130" s="132">
        <v>0</v>
      </c>
      <c r="D130" s="112" t="s">
        <v>314</v>
      </c>
      <c r="E130" s="88"/>
    </row>
    <row r="131" spans="1:6" s="100" customFormat="1" hidden="1" x14ac:dyDescent="0.3">
      <c r="A131" s="584"/>
      <c r="B131" s="584"/>
      <c r="C131" s="132">
        <v>0</v>
      </c>
      <c r="D131" s="112" t="s">
        <v>314</v>
      </c>
      <c r="E131" s="88"/>
    </row>
    <row r="132" spans="1:6" s="100" customFormat="1" hidden="1" x14ac:dyDescent="0.3">
      <c r="A132" s="584"/>
      <c r="B132" s="584"/>
      <c r="C132" s="132">
        <v>0</v>
      </c>
      <c r="D132" s="112" t="s">
        <v>314</v>
      </c>
      <c r="E132" s="88"/>
    </row>
    <row r="133" spans="1:6" s="100" customFormat="1" hidden="1" x14ac:dyDescent="0.3">
      <c r="A133" s="584"/>
      <c r="B133" s="584"/>
      <c r="C133" s="132">
        <v>0</v>
      </c>
      <c r="D133" s="112" t="s">
        <v>314</v>
      </c>
      <c r="E133" s="88"/>
    </row>
    <row r="134" spans="1:6" s="100" customFormat="1" hidden="1" x14ac:dyDescent="0.3">
      <c r="A134" s="584"/>
      <c r="B134" s="584"/>
      <c r="C134" s="132">
        <v>0</v>
      </c>
      <c r="D134" s="112" t="s">
        <v>314</v>
      </c>
      <c r="E134" s="88"/>
    </row>
    <row r="135" spans="1:6" s="100" customFormat="1" hidden="1" x14ac:dyDescent="0.3">
      <c r="A135" s="584"/>
      <c r="B135" s="584"/>
      <c r="C135" s="132">
        <v>0</v>
      </c>
      <c r="D135" s="112" t="s">
        <v>314</v>
      </c>
      <c r="E135" s="88"/>
    </row>
    <row r="136" spans="1:6" s="100" customFormat="1" x14ac:dyDescent="0.3">
      <c r="A136" s="584"/>
      <c r="B136" s="584"/>
      <c r="C136" s="313">
        <v>0</v>
      </c>
      <c r="D136" s="112" t="s">
        <v>314</v>
      </c>
    </row>
    <row r="137" spans="1:6" s="100" customFormat="1" x14ac:dyDescent="0.3">
      <c r="A137" s="196"/>
      <c r="B137" s="207" t="s">
        <v>40</v>
      </c>
      <c r="C137" s="307">
        <f>ROUND(SUBTOTAL(109,C7:C136),2)</f>
        <v>0</v>
      </c>
      <c r="D137" s="112" t="s">
        <v>314</v>
      </c>
      <c r="F137" s="115" t="s">
        <v>318</v>
      </c>
    </row>
    <row r="138" spans="1:6" s="100" customFormat="1" x14ac:dyDescent="0.3">
      <c r="A138" s="584"/>
      <c r="B138" s="584"/>
      <c r="C138" s="302"/>
      <c r="D138" s="112" t="s">
        <v>315</v>
      </c>
    </row>
    <row r="139" spans="1:6" s="100" customFormat="1" x14ac:dyDescent="0.3">
      <c r="A139" s="584"/>
      <c r="B139" s="584"/>
      <c r="C139" s="132">
        <v>0</v>
      </c>
      <c r="D139" s="112" t="s">
        <v>315</v>
      </c>
    </row>
    <row r="140" spans="1:6" s="100" customFormat="1" x14ac:dyDescent="0.3">
      <c r="A140" s="584"/>
      <c r="B140" s="584"/>
      <c r="C140" s="132">
        <v>0</v>
      </c>
      <c r="D140" s="112" t="s">
        <v>315</v>
      </c>
      <c r="E140" s="88"/>
    </row>
    <row r="141" spans="1:6" s="100" customFormat="1" x14ac:dyDescent="0.3">
      <c r="A141" s="584"/>
      <c r="B141" s="584"/>
      <c r="C141" s="132">
        <v>0</v>
      </c>
      <c r="D141" s="112" t="s">
        <v>315</v>
      </c>
      <c r="E141" s="88"/>
    </row>
    <row r="142" spans="1:6" s="100" customFormat="1" hidden="1" x14ac:dyDescent="0.3">
      <c r="A142" s="584"/>
      <c r="B142" s="584"/>
      <c r="C142" s="132">
        <v>0</v>
      </c>
      <c r="D142" s="112" t="s">
        <v>315</v>
      </c>
      <c r="E142" s="88"/>
    </row>
    <row r="143" spans="1:6" s="100" customFormat="1" hidden="1" x14ac:dyDescent="0.3">
      <c r="A143" s="584"/>
      <c r="B143" s="584"/>
      <c r="C143" s="132">
        <v>0</v>
      </c>
      <c r="D143" s="112" t="s">
        <v>315</v>
      </c>
      <c r="E143" s="88"/>
    </row>
    <row r="144" spans="1:6" s="100" customFormat="1" hidden="1" x14ac:dyDescent="0.3">
      <c r="A144" s="584"/>
      <c r="B144" s="584"/>
      <c r="C144" s="132">
        <v>0</v>
      </c>
      <c r="D144" s="112" t="s">
        <v>315</v>
      </c>
      <c r="E144" s="88"/>
    </row>
    <row r="145" spans="1:5" s="100" customFormat="1" hidden="1" x14ac:dyDescent="0.3">
      <c r="A145" s="584"/>
      <c r="B145" s="584"/>
      <c r="C145" s="132">
        <v>0</v>
      </c>
      <c r="D145" s="112" t="s">
        <v>315</v>
      </c>
      <c r="E145" s="88"/>
    </row>
    <row r="146" spans="1:5" s="100" customFormat="1" hidden="1" x14ac:dyDescent="0.3">
      <c r="A146" s="584"/>
      <c r="B146" s="584"/>
      <c r="C146" s="132">
        <v>0</v>
      </c>
      <c r="D146" s="112" t="s">
        <v>315</v>
      </c>
      <c r="E146" s="88"/>
    </row>
    <row r="147" spans="1:5" s="100" customFormat="1" hidden="1" x14ac:dyDescent="0.3">
      <c r="A147" s="584"/>
      <c r="B147" s="584"/>
      <c r="C147" s="132">
        <v>0</v>
      </c>
      <c r="D147" s="112" t="s">
        <v>315</v>
      </c>
      <c r="E147" s="88"/>
    </row>
    <row r="148" spans="1:5" s="100" customFormat="1" hidden="1" x14ac:dyDescent="0.3">
      <c r="A148" s="584"/>
      <c r="B148" s="584"/>
      <c r="C148" s="132">
        <v>0</v>
      </c>
      <c r="D148" s="112" t="s">
        <v>315</v>
      </c>
      <c r="E148" s="88"/>
    </row>
    <row r="149" spans="1:5" s="100" customFormat="1" hidden="1" x14ac:dyDescent="0.3">
      <c r="A149" s="584"/>
      <c r="B149" s="584"/>
      <c r="C149" s="132">
        <v>0</v>
      </c>
      <c r="D149" s="112" t="s">
        <v>315</v>
      </c>
      <c r="E149" s="88"/>
    </row>
    <row r="150" spans="1:5" s="100" customFormat="1" hidden="1" x14ac:dyDescent="0.3">
      <c r="A150" s="584"/>
      <c r="B150" s="584"/>
      <c r="C150" s="132">
        <v>0</v>
      </c>
      <c r="D150" s="112" t="s">
        <v>315</v>
      </c>
      <c r="E150" s="88"/>
    </row>
    <row r="151" spans="1:5" s="100" customFormat="1" hidden="1" x14ac:dyDescent="0.3">
      <c r="A151" s="584"/>
      <c r="B151" s="584"/>
      <c r="C151" s="132">
        <v>0</v>
      </c>
      <c r="D151" s="112" t="s">
        <v>315</v>
      </c>
      <c r="E151" s="88"/>
    </row>
    <row r="152" spans="1:5" s="100" customFormat="1" hidden="1" x14ac:dyDescent="0.3">
      <c r="A152" s="584"/>
      <c r="B152" s="584"/>
      <c r="C152" s="132">
        <v>0</v>
      </c>
      <c r="D152" s="112" t="s">
        <v>315</v>
      </c>
      <c r="E152" s="88"/>
    </row>
    <row r="153" spans="1:5" s="100" customFormat="1" hidden="1" x14ac:dyDescent="0.3">
      <c r="A153" s="584"/>
      <c r="B153" s="584"/>
      <c r="C153" s="132">
        <v>0</v>
      </c>
      <c r="D153" s="112" t="s">
        <v>315</v>
      </c>
      <c r="E153" s="88"/>
    </row>
    <row r="154" spans="1:5" s="100" customFormat="1" hidden="1" x14ac:dyDescent="0.3">
      <c r="A154" s="584"/>
      <c r="B154" s="584"/>
      <c r="C154" s="132">
        <v>0</v>
      </c>
      <c r="D154" s="112" t="s">
        <v>315</v>
      </c>
      <c r="E154" s="88"/>
    </row>
    <row r="155" spans="1:5" s="100" customFormat="1" hidden="1" x14ac:dyDescent="0.3">
      <c r="A155" s="584"/>
      <c r="B155" s="584"/>
      <c r="C155" s="132">
        <v>0</v>
      </c>
      <c r="D155" s="112" t="s">
        <v>315</v>
      </c>
      <c r="E155" s="88"/>
    </row>
    <row r="156" spans="1:5" s="100" customFormat="1" hidden="1" x14ac:dyDescent="0.3">
      <c r="A156" s="584"/>
      <c r="B156" s="584"/>
      <c r="C156" s="132">
        <v>0</v>
      </c>
      <c r="D156" s="112" t="s">
        <v>315</v>
      </c>
      <c r="E156" s="88"/>
    </row>
    <row r="157" spans="1:5" s="100" customFormat="1" hidden="1" x14ac:dyDescent="0.3">
      <c r="A157" s="584"/>
      <c r="B157" s="584"/>
      <c r="C157" s="132">
        <v>0</v>
      </c>
      <c r="D157" s="112" t="s">
        <v>315</v>
      </c>
      <c r="E157" s="88"/>
    </row>
    <row r="158" spans="1:5" s="100" customFormat="1" hidden="1" x14ac:dyDescent="0.3">
      <c r="A158" s="584"/>
      <c r="B158" s="584"/>
      <c r="C158" s="132">
        <v>0</v>
      </c>
      <c r="D158" s="112" t="s">
        <v>315</v>
      </c>
      <c r="E158" s="88"/>
    </row>
    <row r="159" spans="1:5" s="100" customFormat="1" hidden="1" x14ac:dyDescent="0.3">
      <c r="A159" s="584"/>
      <c r="B159" s="584"/>
      <c r="C159" s="132">
        <v>0</v>
      </c>
      <c r="D159" s="112" t="s">
        <v>315</v>
      </c>
      <c r="E159" s="88"/>
    </row>
    <row r="160" spans="1:5" s="100" customFormat="1" hidden="1" x14ac:dyDescent="0.3">
      <c r="A160" s="584"/>
      <c r="B160" s="584"/>
      <c r="C160" s="132">
        <v>0</v>
      </c>
      <c r="D160" s="112" t="s">
        <v>315</v>
      </c>
      <c r="E160" s="88"/>
    </row>
    <row r="161" spans="1:5" s="100" customFormat="1" hidden="1" x14ac:dyDescent="0.3">
      <c r="A161" s="584"/>
      <c r="B161" s="584"/>
      <c r="C161" s="132">
        <v>0</v>
      </c>
      <c r="D161" s="112" t="s">
        <v>315</v>
      </c>
      <c r="E161" s="88"/>
    </row>
    <row r="162" spans="1:5" s="100" customFormat="1" hidden="1" x14ac:dyDescent="0.3">
      <c r="A162" s="584"/>
      <c r="B162" s="584"/>
      <c r="C162" s="132">
        <v>0</v>
      </c>
      <c r="D162" s="112" t="s">
        <v>315</v>
      </c>
      <c r="E162" s="88"/>
    </row>
    <row r="163" spans="1:5" s="100" customFormat="1" hidden="1" x14ac:dyDescent="0.3">
      <c r="A163" s="584"/>
      <c r="B163" s="584"/>
      <c r="C163" s="132">
        <v>0</v>
      </c>
      <c r="D163" s="112" t="s">
        <v>315</v>
      </c>
      <c r="E163" s="88"/>
    </row>
    <row r="164" spans="1:5" s="100" customFormat="1" hidden="1" x14ac:dyDescent="0.3">
      <c r="A164" s="584"/>
      <c r="B164" s="584"/>
      <c r="C164" s="132">
        <v>0</v>
      </c>
      <c r="D164" s="112" t="s">
        <v>315</v>
      </c>
      <c r="E164" s="88"/>
    </row>
    <row r="165" spans="1:5" s="100" customFormat="1" hidden="1" x14ac:dyDescent="0.3">
      <c r="A165" s="584"/>
      <c r="B165" s="584"/>
      <c r="C165" s="132">
        <v>0</v>
      </c>
      <c r="D165" s="112" t="s">
        <v>315</v>
      </c>
      <c r="E165" s="88"/>
    </row>
    <row r="166" spans="1:5" s="100" customFormat="1" hidden="1" x14ac:dyDescent="0.3">
      <c r="A166" s="584"/>
      <c r="B166" s="584"/>
      <c r="C166" s="132">
        <v>0</v>
      </c>
      <c r="D166" s="112" t="s">
        <v>315</v>
      </c>
      <c r="E166" s="88"/>
    </row>
    <row r="167" spans="1:5" s="100" customFormat="1" hidden="1" x14ac:dyDescent="0.3">
      <c r="A167" s="584"/>
      <c r="B167" s="584"/>
      <c r="C167" s="132">
        <v>0</v>
      </c>
      <c r="D167" s="112" t="s">
        <v>315</v>
      </c>
      <c r="E167" s="88"/>
    </row>
    <row r="168" spans="1:5" s="100" customFormat="1" hidden="1" x14ac:dyDescent="0.3">
      <c r="A168" s="584"/>
      <c r="B168" s="584"/>
      <c r="C168" s="132">
        <v>0</v>
      </c>
      <c r="D168" s="112" t="s">
        <v>315</v>
      </c>
      <c r="E168" s="88"/>
    </row>
    <row r="169" spans="1:5" s="100" customFormat="1" hidden="1" x14ac:dyDescent="0.3">
      <c r="A169" s="584"/>
      <c r="B169" s="584"/>
      <c r="C169" s="132">
        <v>0</v>
      </c>
      <c r="D169" s="112" t="s">
        <v>315</v>
      </c>
      <c r="E169" s="88"/>
    </row>
    <row r="170" spans="1:5" s="100" customFormat="1" hidden="1" x14ac:dyDescent="0.3">
      <c r="A170" s="584"/>
      <c r="B170" s="584"/>
      <c r="C170" s="132">
        <v>0</v>
      </c>
      <c r="D170" s="112" t="s">
        <v>315</v>
      </c>
      <c r="E170" s="88"/>
    </row>
    <row r="171" spans="1:5" s="100" customFormat="1" hidden="1" x14ac:dyDescent="0.3">
      <c r="A171" s="584"/>
      <c r="B171" s="584"/>
      <c r="C171" s="132">
        <v>0</v>
      </c>
      <c r="D171" s="112" t="s">
        <v>315</v>
      </c>
      <c r="E171" s="88"/>
    </row>
    <row r="172" spans="1:5" s="100" customFormat="1" hidden="1" x14ac:dyDescent="0.3">
      <c r="A172" s="584"/>
      <c r="B172" s="584"/>
      <c r="C172" s="132">
        <v>0</v>
      </c>
      <c r="D172" s="112" t="s">
        <v>315</v>
      </c>
      <c r="E172" s="88"/>
    </row>
    <row r="173" spans="1:5" s="100" customFormat="1" hidden="1" x14ac:dyDescent="0.3">
      <c r="A173" s="584"/>
      <c r="B173" s="584"/>
      <c r="C173" s="132">
        <v>0</v>
      </c>
      <c r="D173" s="112" t="s">
        <v>315</v>
      </c>
      <c r="E173" s="88"/>
    </row>
    <row r="174" spans="1:5" s="100" customFormat="1" hidden="1" x14ac:dyDescent="0.3">
      <c r="A174" s="584"/>
      <c r="B174" s="584"/>
      <c r="C174" s="132">
        <v>0</v>
      </c>
      <c r="D174" s="112" t="s">
        <v>315</v>
      </c>
      <c r="E174" s="88"/>
    </row>
    <row r="175" spans="1:5" s="100" customFormat="1" hidden="1" x14ac:dyDescent="0.3">
      <c r="A175" s="584"/>
      <c r="B175" s="584"/>
      <c r="C175" s="132">
        <v>0</v>
      </c>
      <c r="D175" s="112" t="s">
        <v>315</v>
      </c>
      <c r="E175" s="88"/>
    </row>
    <row r="176" spans="1:5" s="100" customFormat="1" hidden="1" x14ac:dyDescent="0.3">
      <c r="A176" s="584"/>
      <c r="B176" s="584"/>
      <c r="C176" s="132">
        <v>0</v>
      </c>
      <c r="D176" s="112" t="s">
        <v>315</v>
      </c>
      <c r="E176" s="88"/>
    </row>
    <row r="177" spans="1:5" s="100" customFormat="1" hidden="1" x14ac:dyDescent="0.3">
      <c r="A177" s="584"/>
      <c r="B177" s="584"/>
      <c r="C177" s="132">
        <v>0</v>
      </c>
      <c r="D177" s="112" t="s">
        <v>315</v>
      </c>
      <c r="E177" s="88"/>
    </row>
    <row r="178" spans="1:5" s="100" customFormat="1" hidden="1" x14ac:dyDescent="0.3">
      <c r="A178" s="584"/>
      <c r="B178" s="584"/>
      <c r="C178" s="132">
        <v>0</v>
      </c>
      <c r="D178" s="112" t="s">
        <v>315</v>
      </c>
      <c r="E178" s="88"/>
    </row>
    <row r="179" spans="1:5" s="100" customFormat="1" hidden="1" x14ac:dyDescent="0.3">
      <c r="A179" s="584"/>
      <c r="B179" s="584"/>
      <c r="C179" s="132">
        <v>0</v>
      </c>
      <c r="D179" s="112" t="s">
        <v>315</v>
      </c>
      <c r="E179" s="88"/>
    </row>
    <row r="180" spans="1:5" s="100" customFormat="1" hidden="1" x14ac:dyDescent="0.3">
      <c r="A180" s="584"/>
      <c r="B180" s="584"/>
      <c r="C180" s="132">
        <v>0</v>
      </c>
      <c r="D180" s="112" t="s">
        <v>315</v>
      </c>
      <c r="E180" s="88"/>
    </row>
    <row r="181" spans="1:5" s="100" customFormat="1" hidden="1" x14ac:dyDescent="0.3">
      <c r="A181" s="584"/>
      <c r="B181" s="584"/>
      <c r="C181" s="132">
        <v>0</v>
      </c>
      <c r="D181" s="112" t="s">
        <v>315</v>
      </c>
      <c r="E181" s="88"/>
    </row>
    <row r="182" spans="1:5" s="100" customFormat="1" hidden="1" x14ac:dyDescent="0.3">
      <c r="A182" s="584"/>
      <c r="B182" s="584"/>
      <c r="C182" s="132">
        <v>0</v>
      </c>
      <c r="D182" s="112" t="s">
        <v>315</v>
      </c>
      <c r="E182" s="88"/>
    </row>
    <row r="183" spans="1:5" s="100" customFormat="1" hidden="1" x14ac:dyDescent="0.3">
      <c r="A183" s="584"/>
      <c r="B183" s="584"/>
      <c r="C183" s="132">
        <v>0</v>
      </c>
      <c r="D183" s="112" t="s">
        <v>315</v>
      </c>
      <c r="E183" s="88"/>
    </row>
    <row r="184" spans="1:5" s="100" customFormat="1" hidden="1" x14ac:dyDescent="0.3">
      <c r="A184" s="584"/>
      <c r="B184" s="584"/>
      <c r="C184" s="132">
        <v>0</v>
      </c>
      <c r="D184" s="112" t="s">
        <v>315</v>
      </c>
      <c r="E184" s="88"/>
    </row>
    <row r="185" spans="1:5" s="100" customFormat="1" hidden="1" x14ac:dyDescent="0.3">
      <c r="A185" s="584"/>
      <c r="B185" s="584"/>
      <c r="C185" s="132">
        <v>0</v>
      </c>
      <c r="D185" s="112" t="s">
        <v>315</v>
      </c>
      <c r="E185" s="88"/>
    </row>
    <row r="186" spans="1:5" s="100" customFormat="1" hidden="1" x14ac:dyDescent="0.3">
      <c r="A186" s="584"/>
      <c r="B186" s="584"/>
      <c r="C186" s="132">
        <v>0</v>
      </c>
      <c r="D186" s="112" t="s">
        <v>315</v>
      </c>
      <c r="E186" s="88"/>
    </row>
    <row r="187" spans="1:5" s="100" customFormat="1" hidden="1" x14ac:dyDescent="0.3">
      <c r="A187" s="584"/>
      <c r="B187" s="584"/>
      <c r="C187" s="132">
        <v>0</v>
      </c>
      <c r="D187" s="112" t="s">
        <v>315</v>
      </c>
      <c r="E187" s="88"/>
    </row>
    <row r="188" spans="1:5" s="100" customFormat="1" hidden="1" x14ac:dyDescent="0.3">
      <c r="A188" s="584"/>
      <c r="B188" s="584"/>
      <c r="C188" s="132">
        <v>0</v>
      </c>
      <c r="D188" s="112" t="s">
        <v>315</v>
      </c>
      <c r="E188" s="88"/>
    </row>
    <row r="189" spans="1:5" s="100" customFormat="1" hidden="1" x14ac:dyDescent="0.3">
      <c r="A189" s="584"/>
      <c r="B189" s="584"/>
      <c r="C189" s="132">
        <v>0</v>
      </c>
      <c r="D189" s="112" t="s">
        <v>315</v>
      </c>
      <c r="E189" s="88"/>
    </row>
    <row r="190" spans="1:5" s="100" customFormat="1" hidden="1" x14ac:dyDescent="0.3">
      <c r="A190" s="584"/>
      <c r="B190" s="584"/>
      <c r="C190" s="132">
        <v>0</v>
      </c>
      <c r="D190" s="112" t="s">
        <v>315</v>
      </c>
      <c r="E190" s="88"/>
    </row>
    <row r="191" spans="1:5" s="100" customFormat="1" hidden="1" x14ac:dyDescent="0.3">
      <c r="A191" s="584"/>
      <c r="B191" s="584"/>
      <c r="C191" s="132">
        <v>0</v>
      </c>
      <c r="D191" s="112" t="s">
        <v>315</v>
      </c>
      <c r="E191" s="88"/>
    </row>
    <row r="192" spans="1:5" s="100" customFormat="1" hidden="1" x14ac:dyDescent="0.3">
      <c r="A192" s="584"/>
      <c r="B192" s="584"/>
      <c r="C192" s="132">
        <v>0</v>
      </c>
      <c r="D192" s="112" t="s">
        <v>315</v>
      </c>
      <c r="E192" s="88"/>
    </row>
    <row r="193" spans="1:5" s="100" customFormat="1" hidden="1" x14ac:dyDescent="0.3">
      <c r="A193" s="584"/>
      <c r="B193" s="584"/>
      <c r="C193" s="132">
        <v>0</v>
      </c>
      <c r="D193" s="112" t="s">
        <v>315</v>
      </c>
      <c r="E193" s="88"/>
    </row>
    <row r="194" spans="1:5" s="100" customFormat="1" hidden="1" x14ac:dyDescent="0.3">
      <c r="A194" s="584"/>
      <c r="B194" s="584"/>
      <c r="C194" s="132">
        <v>0</v>
      </c>
      <c r="D194" s="112" t="s">
        <v>315</v>
      </c>
      <c r="E194" s="88"/>
    </row>
    <row r="195" spans="1:5" s="100" customFormat="1" hidden="1" x14ac:dyDescent="0.3">
      <c r="A195" s="584"/>
      <c r="B195" s="584"/>
      <c r="C195" s="132">
        <v>0</v>
      </c>
      <c r="D195" s="112" t="s">
        <v>315</v>
      </c>
      <c r="E195" s="88"/>
    </row>
    <row r="196" spans="1:5" s="100" customFormat="1" hidden="1" x14ac:dyDescent="0.3">
      <c r="A196" s="584"/>
      <c r="B196" s="584"/>
      <c r="C196" s="132">
        <v>0</v>
      </c>
      <c r="D196" s="112" t="s">
        <v>315</v>
      </c>
      <c r="E196" s="88"/>
    </row>
    <row r="197" spans="1:5" s="100" customFormat="1" hidden="1" x14ac:dyDescent="0.3">
      <c r="A197" s="584"/>
      <c r="B197" s="584"/>
      <c r="C197" s="132">
        <v>0</v>
      </c>
      <c r="D197" s="112" t="s">
        <v>315</v>
      </c>
      <c r="E197" s="88"/>
    </row>
    <row r="198" spans="1:5" s="100" customFormat="1" hidden="1" x14ac:dyDescent="0.3">
      <c r="A198" s="584"/>
      <c r="B198" s="584"/>
      <c r="C198" s="132">
        <v>0</v>
      </c>
      <c r="D198" s="112" t="s">
        <v>315</v>
      </c>
      <c r="E198" s="88"/>
    </row>
    <row r="199" spans="1:5" s="100" customFormat="1" hidden="1" x14ac:dyDescent="0.3">
      <c r="A199" s="584"/>
      <c r="B199" s="584"/>
      <c r="C199" s="132">
        <v>0</v>
      </c>
      <c r="D199" s="112" t="s">
        <v>315</v>
      </c>
      <c r="E199" s="88"/>
    </row>
    <row r="200" spans="1:5" s="100" customFormat="1" hidden="1" x14ac:dyDescent="0.3">
      <c r="A200" s="584"/>
      <c r="B200" s="584"/>
      <c r="C200" s="132">
        <v>0</v>
      </c>
      <c r="D200" s="112" t="s">
        <v>315</v>
      </c>
      <c r="E200" s="88"/>
    </row>
    <row r="201" spans="1:5" s="100" customFormat="1" hidden="1" x14ac:dyDescent="0.3">
      <c r="A201" s="584"/>
      <c r="B201" s="584"/>
      <c r="C201" s="132">
        <v>0</v>
      </c>
      <c r="D201" s="112" t="s">
        <v>315</v>
      </c>
      <c r="E201" s="88"/>
    </row>
    <row r="202" spans="1:5" s="100" customFormat="1" hidden="1" x14ac:dyDescent="0.3">
      <c r="A202" s="584"/>
      <c r="B202" s="584"/>
      <c r="C202" s="132">
        <v>0</v>
      </c>
      <c r="D202" s="112" t="s">
        <v>315</v>
      </c>
      <c r="E202" s="88"/>
    </row>
    <row r="203" spans="1:5" s="100" customFormat="1" hidden="1" x14ac:dyDescent="0.3">
      <c r="A203" s="584"/>
      <c r="B203" s="584"/>
      <c r="C203" s="132">
        <v>0</v>
      </c>
      <c r="D203" s="112" t="s">
        <v>315</v>
      </c>
      <c r="E203" s="88"/>
    </row>
    <row r="204" spans="1:5" s="100" customFormat="1" hidden="1" x14ac:dyDescent="0.3">
      <c r="A204" s="584"/>
      <c r="B204" s="584"/>
      <c r="C204" s="132">
        <v>0</v>
      </c>
      <c r="D204" s="112" t="s">
        <v>315</v>
      </c>
      <c r="E204" s="88"/>
    </row>
    <row r="205" spans="1:5" s="100" customFormat="1" hidden="1" x14ac:dyDescent="0.3">
      <c r="A205" s="584"/>
      <c r="B205" s="584"/>
      <c r="C205" s="132">
        <v>0</v>
      </c>
      <c r="D205" s="112" t="s">
        <v>315</v>
      </c>
      <c r="E205" s="88"/>
    </row>
    <row r="206" spans="1:5" s="100" customFormat="1" hidden="1" x14ac:dyDescent="0.3">
      <c r="A206" s="584"/>
      <c r="B206" s="584"/>
      <c r="C206" s="132">
        <v>0</v>
      </c>
      <c r="D206" s="112" t="s">
        <v>315</v>
      </c>
      <c r="E206" s="88"/>
    </row>
    <row r="207" spans="1:5" s="100" customFormat="1" hidden="1" x14ac:dyDescent="0.3">
      <c r="A207" s="584"/>
      <c r="B207" s="584"/>
      <c r="C207" s="132">
        <v>0</v>
      </c>
      <c r="D207" s="112" t="s">
        <v>315</v>
      </c>
      <c r="E207" s="88"/>
    </row>
    <row r="208" spans="1:5" s="100" customFormat="1" hidden="1" x14ac:dyDescent="0.3">
      <c r="A208" s="584"/>
      <c r="B208" s="584"/>
      <c r="C208" s="132">
        <v>0</v>
      </c>
      <c r="D208" s="112" t="s">
        <v>315</v>
      </c>
      <c r="E208" s="88"/>
    </row>
    <row r="209" spans="1:5" s="100" customFormat="1" hidden="1" x14ac:dyDescent="0.3">
      <c r="A209" s="584"/>
      <c r="B209" s="584"/>
      <c r="C209" s="132">
        <v>0</v>
      </c>
      <c r="D209" s="112" t="s">
        <v>315</v>
      </c>
      <c r="E209" s="88"/>
    </row>
    <row r="210" spans="1:5" s="100" customFormat="1" hidden="1" x14ac:dyDescent="0.3">
      <c r="A210" s="584"/>
      <c r="B210" s="584"/>
      <c r="C210" s="132">
        <v>0</v>
      </c>
      <c r="D210" s="112" t="s">
        <v>315</v>
      </c>
      <c r="E210" s="88"/>
    </row>
    <row r="211" spans="1:5" s="100" customFormat="1" hidden="1" x14ac:dyDescent="0.3">
      <c r="A211" s="584"/>
      <c r="B211" s="584"/>
      <c r="C211" s="132">
        <v>0</v>
      </c>
      <c r="D211" s="112" t="s">
        <v>315</v>
      </c>
      <c r="E211" s="88"/>
    </row>
    <row r="212" spans="1:5" s="100" customFormat="1" hidden="1" x14ac:dyDescent="0.3">
      <c r="A212" s="584"/>
      <c r="B212" s="584"/>
      <c r="C212" s="132">
        <v>0</v>
      </c>
      <c r="D212" s="112" t="s">
        <v>315</v>
      </c>
      <c r="E212" s="88"/>
    </row>
    <row r="213" spans="1:5" s="100" customFormat="1" hidden="1" x14ac:dyDescent="0.3">
      <c r="A213" s="584"/>
      <c r="B213" s="584"/>
      <c r="C213" s="132">
        <v>0</v>
      </c>
      <c r="D213" s="112" t="s">
        <v>315</v>
      </c>
      <c r="E213" s="88"/>
    </row>
    <row r="214" spans="1:5" s="100" customFormat="1" hidden="1" x14ac:dyDescent="0.3">
      <c r="A214" s="584"/>
      <c r="B214" s="584"/>
      <c r="C214" s="132">
        <v>0</v>
      </c>
      <c r="D214" s="112" t="s">
        <v>315</v>
      </c>
      <c r="E214" s="88"/>
    </row>
    <row r="215" spans="1:5" s="100" customFormat="1" hidden="1" x14ac:dyDescent="0.3">
      <c r="A215" s="584"/>
      <c r="B215" s="584"/>
      <c r="C215" s="132">
        <v>0</v>
      </c>
      <c r="D215" s="112" t="s">
        <v>315</v>
      </c>
      <c r="E215" s="88"/>
    </row>
    <row r="216" spans="1:5" s="100" customFormat="1" hidden="1" x14ac:dyDescent="0.3">
      <c r="A216" s="584"/>
      <c r="B216" s="584"/>
      <c r="C216" s="132">
        <v>0</v>
      </c>
      <c r="D216" s="112" t="s">
        <v>315</v>
      </c>
      <c r="E216" s="88"/>
    </row>
    <row r="217" spans="1:5" s="100" customFormat="1" hidden="1" x14ac:dyDescent="0.3">
      <c r="A217" s="584"/>
      <c r="B217" s="584"/>
      <c r="C217" s="132">
        <v>0</v>
      </c>
      <c r="D217" s="112" t="s">
        <v>315</v>
      </c>
      <c r="E217" s="88"/>
    </row>
    <row r="218" spans="1:5" s="100" customFormat="1" hidden="1" x14ac:dyDescent="0.3">
      <c r="A218" s="584"/>
      <c r="B218" s="584"/>
      <c r="C218" s="132">
        <v>0</v>
      </c>
      <c r="D218" s="112" t="s">
        <v>315</v>
      </c>
      <c r="E218" s="88"/>
    </row>
    <row r="219" spans="1:5" s="100" customFormat="1" hidden="1" x14ac:dyDescent="0.3">
      <c r="A219" s="584"/>
      <c r="B219" s="584"/>
      <c r="C219" s="132">
        <v>0</v>
      </c>
      <c r="D219" s="112" t="s">
        <v>315</v>
      </c>
      <c r="E219" s="88"/>
    </row>
    <row r="220" spans="1:5" s="100" customFormat="1" hidden="1" x14ac:dyDescent="0.3">
      <c r="A220" s="584"/>
      <c r="B220" s="584"/>
      <c r="C220" s="132">
        <v>0</v>
      </c>
      <c r="D220" s="112" t="s">
        <v>315</v>
      </c>
      <c r="E220" s="88"/>
    </row>
    <row r="221" spans="1:5" s="100" customFormat="1" hidden="1" x14ac:dyDescent="0.3">
      <c r="A221" s="584"/>
      <c r="B221" s="584"/>
      <c r="C221" s="132">
        <v>0</v>
      </c>
      <c r="D221" s="112" t="s">
        <v>315</v>
      </c>
      <c r="E221" s="88"/>
    </row>
    <row r="222" spans="1:5" s="100" customFormat="1" hidden="1" x14ac:dyDescent="0.3">
      <c r="A222" s="584"/>
      <c r="B222" s="584"/>
      <c r="C222" s="132">
        <v>0</v>
      </c>
      <c r="D222" s="112" t="s">
        <v>315</v>
      </c>
      <c r="E222" s="88"/>
    </row>
    <row r="223" spans="1:5" s="100" customFormat="1" hidden="1" x14ac:dyDescent="0.3">
      <c r="A223" s="584"/>
      <c r="B223" s="584"/>
      <c r="C223" s="132">
        <v>0</v>
      </c>
      <c r="D223" s="112" t="s">
        <v>315</v>
      </c>
      <c r="E223" s="88"/>
    </row>
    <row r="224" spans="1:5" s="100" customFormat="1" hidden="1" x14ac:dyDescent="0.3">
      <c r="A224" s="584"/>
      <c r="B224" s="584"/>
      <c r="C224" s="132">
        <v>0</v>
      </c>
      <c r="D224" s="112" t="s">
        <v>315</v>
      </c>
      <c r="E224" s="88"/>
    </row>
    <row r="225" spans="1:5" s="100" customFormat="1" hidden="1" x14ac:dyDescent="0.3">
      <c r="A225" s="584"/>
      <c r="B225" s="584"/>
      <c r="C225" s="132">
        <v>0</v>
      </c>
      <c r="D225" s="112" t="s">
        <v>315</v>
      </c>
      <c r="E225" s="88"/>
    </row>
    <row r="226" spans="1:5" s="100" customFormat="1" hidden="1" x14ac:dyDescent="0.3">
      <c r="A226" s="584"/>
      <c r="B226" s="584"/>
      <c r="C226" s="132">
        <v>0</v>
      </c>
      <c r="D226" s="112" t="s">
        <v>315</v>
      </c>
      <c r="E226" s="88"/>
    </row>
    <row r="227" spans="1:5" s="100" customFormat="1" hidden="1" x14ac:dyDescent="0.3">
      <c r="A227" s="584"/>
      <c r="B227" s="584"/>
      <c r="C227" s="132">
        <v>0</v>
      </c>
      <c r="D227" s="112" t="s">
        <v>315</v>
      </c>
      <c r="E227" s="88"/>
    </row>
    <row r="228" spans="1:5" s="100" customFormat="1" hidden="1" x14ac:dyDescent="0.3">
      <c r="A228" s="584"/>
      <c r="B228" s="584"/>
      <c r="C228" s="132">
        <v>0</v>
      </c>
      <c r="D228" s="112" t="s">
        <v>315</v>
      </c>
      <c r="E228" s="88"/>
    </row>
    <row r="229" spans="1:5" s="100" customFormat="1" hidden="1" x14ac:dyDescent="0.3">
      <c r="A229" s="584"/>
      <c r="B229" s="584"/>
      <c r="C229" s="132">
        <v>0</v>
      </c>
      <c r="D229" s="112" t="s">
        <v>315</v>
      </c>
      <c r="E229" s="88"/>
    </row>
    <row r="230" spans="1:5" s="100" customFormat="1" hidden="1" x14ac:dyDescent="0.3">
      <c r="A230" s="584"/>
      <c r="B230" s="584"/>
      <c r="C230" s="132">
        <v>0</v>
      </c>
      <c r="D230" s="112" t="s">
        <v>315</v>
      </c>
      <c r="E230" s="88"/>
    </row>
    <row r="231" spans="1:5" s="100" customFormat="1" hidden="1" x14ac:dyDescent="0.3">
      <c r="A231" s="584"/>
      <c r="B231" s="584"/>
      <c r="C231" s="132">
        <v>0</v>
      </c>
      <c r="D231" s="112" t="s">
        <v>315</v>
      </c>
      <c r="E231" s="88"/>
    </row>
    <row r="232" spans="1:5" s="100" customFormat="1" hidden="1" x14ac:dyDescent="0.3">
      <c r="A232" s="584"/>
      <c r="B232" s="584"/>
      <c r="C232" s="132">
        <v>0</v>
      </c>
      <c r="D232" s="112" t="s">
        <v>315</v>
      </c>
      <c r="E232" s="88"/>
    </row>
    <row r="233" spans="1:5" s="100" customFormat="1" hidden="1" x14ac:dyDescent="0.3">
      <c r="A233" s="584"/>
      <c r="B233" s="584"/>
      <c r="C233" s="132">
        <v>0</v>
      </c>
      <c r="D233" s="112" t="s">
        <v>315</v>
      </c>
      <c r="E233" s="88"/>
    </row>
    <row r="234" spans="1:5" s="100" customFormat="1" hidden="1" x14ac:dyDescent="0.3">
      <c r="A234" s="584"/>
      <c r="B234" s="584"/>
      <c r="C234" s="132">
        <v>0</v>
      </c>
      <c r="D234" s="112" t="s">
        <v>315</v>
      </c>
      <c r="E234" s="88"/>
    </row>
    <row r="235" spans="1:5" s="100" customFormat="1" hidden="1" x14ac:dyDescent="0.3">
      <c r="A235" s="584"/>
      <c r="B235" s="584"/>
      <c r="C235" s="132">
        <v>0</v>
      </c>
      <c r="D235" s="112" t="s">
        <v>315</v>
      </c>
      <c r="E235" s="88"/>
    </row>
    <row r="236" spans="1:5" s="100" customFormat="1" hidden="1" x14ac:dyDescent="0.3">
      <c r="A236" s="584"/>
      <c r="B236" s="584"/>
      <c r="C236" s="132">
        <v>0</v>
      </c>
      <c r="D236" s="112" t="s">
        <v>315</v>
      </c>
      <c r="E236" s="88"/>
    </row>
    <row r="237" spans="1:5" s="100" customFormat="1" hidden="1" x14ac:dyDescent="0.3">
      <c r="A237" s="584"/>
      <c r="B237" s="584"/>
      <c r="C237" s="132">
        <v>0</v>
      </c>
      <c r="D237" s="112" t="s">
        <v>315</v>
      </c>
      <c r="E237" s="88"/>
    </row>
    <row r="238" spans="1:5" s="100" customFormat="1" hidden="1" x14ac:dyDescent="0.3">
      <c r="A238" s="584"/>
      <c r="B238" s="584"/>
      <c r="C238" s="132">
        <v>0</v>
      </c>
      <c r="D238" s="112" t="s">
        <v>315</v>
      </c>
      <c r="E238" s="88"/>
    </row>
    <row r="239" spans="1:5" s="100" customFormat="1" hidden="1" x14ac:dyDescent="0.3">
      <c r="A239" s="584"/>
      <c r="B239" s="584"/>
      <c r="C239" s="132">
        <v>0</v>
      </c>
      <c r="D239" s="112" t="s">
        <v>315</v>
      </c>
      <c r="E239" s="88"/>
    </row>
    <row r="240" spans="1:5" s="100" customFormat="1" hidden="1" x14ac:dyDescent="0.3">
      <c r="A240" s="584"/>
      <c r="B240" s="584"/>
      <c r="C240" s="132">
        <v>0</v>
      </c>
      <c r="D240" s="112" t="s">
        <v>315</v>
      </c>
      <c r="E240" s="88"/>
    </row>
    <row r="241" spans="1:5" s="100" customFormat="1" hidden="1" x14ac:dyDescent="0.3">
      <c r="A241" s="584"/>
      <c r="B241" s="584"/>
      <c r="C241" s="132">
        <v>0</v>
      </c>
      <c r="D241" s="112" t="s">
        <v>315</v>
      </c>
      <c r="E241" s="88"/>
    </row>
    <row r="242" spans="1:5" s="100" customFormat="1" hidden="1" x14ac:dyDescent="0.3">
      <c r="A242" s="584"/>
      <c r="B242" s="584"/>
      <c r="C242" s="132">
        <v>0</v>
      </c>
      <c r="D242" s="112" t="s">
        <v>315</v>
      </c>
      <c r="E242" s="88"/>
    </row>
    <row r="243" spans="1:5" s="100" customFormat="1" hidden="1" x14ac:dyDescent="0.3">
      <c r="A243" s="584"/>
      <c r="B243" s="584"/>
      <c r="C243" s="132">
        <v>0</v>
      </c>
      <c r="D243" s="112" t="s">
        <v>315</v>
      </c>
      <c r="E243" s="88"/>
    </row>
    <row r="244" spans="1:5" s="100" customFormat="1" hidden="1" x14ac:dyDescent="0.3">
      <c r="A244" s="584"/>
      <c r="B244" s="584"/>
      <c r="C244" s="132">
        <v>0</v>
      </c>
      <c r="D244" s="112" t="s">
        <v>315</v>
      </c>
      <c r="E244" s="88"/>
    </row>
    <row r="245" spans="1:5" s="100" customFormat="1" hidden="1" x14ac:dyDescent="0.3">
      <c r="A245" s="584"/>
      <c r="B245" s="584"/>
      <c r="C245" s="132">
        <v>0</v>
      </c>
      <c r="D245" s="112" t="s">
        <v>315</v>
      </c>
      <c r="E245" s="88"/>
    </row>
    <row r="246" spans="1:5" s="100" customFormat="1" hidden="1" x14ac:dyDescent="0.3">
      <c r="A246" s="584"/>
      <c r="B246" s="584"/>
      <c r="C246" s="132">
        <v>0</v>
      </c>
      <c r="D246" s="112" t="s">
        <v>315</v>
      </c>
      <c r="E246" s="88"/>
    </row>
    <row r="247" spans="1:5" s="100" customFormat="1" hidden="1" x14ac:dyDescent="0.3">
      <c r="A247" s="584"/>
      <c r="B247" s="584"/>
      <c r="C247" s="132">
        <v>0</v>
      </c>
      <c r="D247" s="112" t="s">
        <v>315</v>
      </c>
      <c r="E247" s="88"/>
    </row>
    <row r="248" spans="1:5" s="100" customFormat="1" hidden="1" x14ac:dyDescent="0.3">
      <c r="A248" s="584"/>
      <c r="B248" s="584"/>
      <c r="C248" s="132">
        <v>0</v>
      </c>
      <c r="D248" s="112" t="s">
        <v>315</v>
      </c>
      <c r="E248" s="88"/>
    </row>
    <row r="249" spans="1:5" s="100" customFormat="1" hidden="1" x14ac:dyDescent="0.3">
      <c r="A249" s="584"/>
      <c r="B249" s="584"/>
      <c r="C249" s="132">
        <v>0</v>
      </c>
      <c r="D249" s="112" t="s">
        <v>315</v>
      </c>
      <c r="E249" s="88"/>
    </row>
    <row r="250" spans="1:5" s="100" customFormat="1" hidden="1" x14ac:dyDescent="0.3">
      <c r="A250" s="584"/>
      <c r="B250" s="584"/>
      <c r="C250" s="132">
        <v>0</v>
      </c>
      <c r="D250" s="112" t="s">
        <v>315</v>
      </c>
      <c r="E250" s="88"/>
    </row>
    <row r="251" spans="1:5" s="100" customFormat="1" hidden="1" x14ac:dyDescent="0.3">
      <c r="A251" s="584"/>
      <c r="B251" s="584"/>
      <c r="C251" s="132">
        <v>0</v>
      </c>
      <c r="D251" s="112" t="s">
        <v>315</v>
      </c>
      <c r="E251" s="88"/>
    </row>
    <row r="252" spans="1:5" s="100" customFormat="1" hidden="1" x14ac:dyDescent="0.3">
      <c r="A252" s="584"/>
      <c r="B252" s="584"/>
      <c r="C252" s="132">
        <v>0</v>
      </c>
      <c r="D252" s="112" t="s">
        <v>315</v>
      </c>
      <c r="E252" s="88"/>
    </row>
    <row r="253" spans="1:5" s="100" customFormat="1" hidden="1" x14ac:dyDescent="0.3">
      <c r="A253" s="584"/>
      <c r="B253" s="584"/>
      <c r="C253" s="132">
        <v>0</v>
      </c>
      <c r="D253" s="112" t="s">
        <v>315</v>
      </c>
      <c r="E253" s="88"/>
    </row>
    <row r="254" spans="1:5" s="100" customFormat="1" hidden="1" x14ac:dyDescent="0.3">
      <c r="A254" s="584"/>
      <c r="B254" s="584"/>
      <c r="C254" s="132">
        <v>0</v>
      </c>
      <c r="D254" s="112" t="s">
        <v>315</v>
      </c>
      <c r="E254" s="88"/>
    </row>
    <row r="255" spans="1:5" s="100" customFormat="1" hidden="1" x14ac:dyDescent="0.3">
      <c r="A255" s="584"/>
      <c r="B255" s="584"/>
      <c r="C255" s="132">
        <v>0</v>
      </c>
      <c r="D255" s="112" t="s">
        <v>315</v>
      </c>
      <c r="E255" s="88"/>
    </row>
    <row r="256" spans="1:5" s="100" customFormat="1" hidden="1" x14ac:dyDescent="0.3">
      <c r="A256" s="584"/>
      <c r="B256" s="584"/>
      <c r="C256" s="132">
        <v>0</v>
      </c>
      <c r="D256" s="112" t="s">
        <v>315</v>
      </c>
      <c r="E256" s="88"/>
    </row>
    <row r="257" spans="1:6" s="100" customFormat="1" hidden="1" x14ac:dyDescent="0.3">
      <c r="A257" s="584"/>
      <c r="B257" s="584"/>
      <c r="C257" s="132">
        <v>0</v>
      </c>
      <c r="D257" s="112" t="s">
        <v>315</v>
      </c>
      <c r="E257" s="88"/>
    </row>
    <row r="258" spans="1:6" s="100" customFormat="1" hidden="1" x14ac:dyDescent="0.3">
      <c r="A258" s="584"/>
      <c r="B258" s="584"/>
      <c r="C258" s="132">
        <v>0</v>
      </c>
      <c r="D258" s="112" t="s">
        <v>315</v>
      </c>
      <c r="E258" s="88"/>
    </row>
    <row r="259" spans="1:6" s="100" customFormat="1" hidden="1" x14ac:dyDescent="0.3">
      <c r="A259" s="584"/>
      <c r="B259" s="584"/>
      <c r="C259" s="132">
        <v>0</v>
      </c>
      <c r="D259" s="112" t="s">
        <v>315</v>
      </c>
      <c r="E259" s="88"/>
    </row>
    <row r="260" spans="1:6" s="100" customFormat="1" hidden="1" x14ac:dyDescent="0.3">
      <c r="A260" s="584"/>
      <c r="B260" s="584"/>
      <c r="C260" s="132">
        <v>0</v>
      </c>
      <c r="D260" s="112" t="s">
        <v>315</v>
      </c>
      <c r="E260" s="88"/>
    </row>
    <row r="261" spans="1:6" s="100" customFormat="1" hidden="1" x14ac:dyDescent="0.3">
      <c r="A261" s="584"/>
      <c r="B261" s="584"/>
      <c r="C261" s="132">
        <v>0</v>
      </c>
      <c r="D261" s="112" t="s">
        <v>315</v>
      </c>
      <c r="E261" s="88"/>
    </row>
    <row r="262" spans="1:6" s="100" customFormat="1" hidden="1" x14ac:dyDescent="0.3">
      <c r="A262" s="584"/>
      <c r="B262" s="584"/>
      <c r="C262" s="132">
        <v>0</v>
      </c>
      <c r="D262" s="112" t="s">
        <v>315</v>
      </c>
      <c r="E262" s="88"/>
    </row>
    <row r="263" spans="1:6" s="100" customFormat="1" hidden="1" x14ac:dyDescent="0.3">
      <c r="A263" s="584"/>
      <c r="B263" s="584"/>
      <c r="C263" s="132">
        <v>0</v>
      </c>
      <c r="D263" s="112" t="s">
        <v>315</v>
      </c>
      <c r="E263" s="88"/>
    </row>
    <row r="264" spans="1:6" s="100" customFormat="1" hidden="1" x14ac:dyDescent="0.3">
      <c r="A264" s="584"/>
      <c r="B264" s="584"/>
      <c r="C264" s="132">
        <v>0</v>
      </c>
      <c r="D264" s="112" t="s">
        <v>315</v>
      </c>
      <c r="E264" s="88"/>
    </row>
    <row r="265" spans="1:6" s="100" customFormat="1" hidden="1" x14ac:dyDescent="0.3">
      <c r="A265" s="584"/>
      <c r="B265" s="584"/>
      <c r="C265" s="132">
        <v>0</v>
      </c>
      <c r="D265" s="112" t="s">
        <v>315</v>
      </c>
      <c r="E265" s="88"/>
    </row>
    <row r="266" spans="1:6" s="100" customFormat="1" hidden="1" x14ac:dyDescent="0.3">
      <c r="A266" s="584"/>
      <c r="B266" s="584"/>
      <c r="C266" s="132">
        <v>0</v>
      </c>
      <c r="D266" s="112" t="s">
        <v>315</v>
      </c>
      <c r="E266" s="88"/>
    </row>
    <row r="267" spans="1:6" s="100" customFormat="1" hidden="1" x14ac:dyDescent="0.3">
      <c r="A267" s="584"/>
      <c r="B267" s="584"/>
      <c r="C267" s="132">
        <v>0</v>
      </c>
      <c r="D267" s="112" t="s">
        <v>315</v>
      </c>
      <c r="E267" s="88"/>
    </row>
    <row r="268" spans="1:6" s="100" customFormat="1" x14ac:dyDescent="0.3">
      <c r="A268" s="584"/>
      <c r="B268" s="584"/>
      <c r="C268" s="313">
        <v>0</v>
      </c>
      <c r="D268" s="112" t="s">
        <v>315</v>
      </c>
    </row>
    <row r="269" spans="1:6" s="100" customFormat="1" x14ac:dyDescent="0.3">
      <c r="A269" s="199"/>
      <c r="B269" s="204" t="s">
        <v>389</v>
      </c>
      <c r="C269" s="307">
        <f>ROUND(SUBTOTAL(109,C138:C268),2)</f>
        <v>0</v>
      </c>
      <c r="D269" s="100" t="s">
        <v>315</v>
      </c>
      <c r="F269" s="115" t="s">
        <v>318</v>
      </c>
    </row>
    <row r="270" spans="1:6" x14ac:dyDescent="0.3">
      <c r="C270" s="300"/>
      <c r="D270" s="275" t="s">
        <v>313</v>
      </c>
    </row>
    <row r="271" spans="1:6" s="100" customFormat="1" x14ac:dyDescent="0.3">
      <c r="A271" s="584"/>
      <c r="B271" s="584"/>
      <c r="C271" s="132">
        <v>0</v>
      </c>
      <c r="D271" s="112" t="s">
        <v>315</v>
      </c>
    </row>
    <row r="272" spans="1:6" s="100" customFormat="1" x14ac:dyDescent="0.3">
      <c r="A272" s="584"/>
      <c r="B272" s="584"/>
      <c r="C272" s="132">
        <v>0</v>
      </c>
      <c r="D272" s="112" t="s">
        <v>315</v>
      </c>
      <c r="E272" s="88"/>
    </row>
    <row r="273" spans="1:5" s="100" customFormat="1" x14ac:dyDescent="0.3">
      <c r="A273" s="584"/>
      <c r="B273" s="584"/>
      <c r="C273" s="132">
        <v>0</v>
      </c>
      <c r="D273" s="112" t="s">
        <v>315</v>
      </c>
      <c r="E273" s="88"/>
    </row>
    <row r="274" spans="1:5" s="100" customFormat="1" hidden="1" x14ac:dyDescent="0.3">
      <c r="A274" s="584"/>
      <c r="B274" s="584"/>
      <c r="C274" s="132">
        <v>0</v>
      </c>
      <c r="D274" s="112" t="s">
        <v>315</v>
      </c>
      <c r="E274" s="88"/>
    </row>
    <row r="275" spans="1:5" s="100" customFormat="1" hidden="1" x14ac:dyDescent="0.3">
      <c r="A275" s="584"/>
      <c r="B275" s="584"/>
      <c r="C275" s="132">
        <v>0</v>
      </c>
      <c r="D275" s="112" t="s">
        <v>315</v>
      </c>
      <c r="E275" s="88"/>
    </row>
    <row r="276" spans="1:5" s="100" customFormat="1" hidden="1" x14ac:dyDescent="0.3">
      <c r="A276" s="584"/>
      <c r="B276" s="584"/>
      <c r="C276" s="132">
        <v>0</v>
      </c>
      <c r="D276" s="112" t="s">
        <v>315</v>
      </c>
      <c r="E276" s="88"/>
    </row>
    <row r="277" spans="1:5" s="100" customFormat="1" hidden="1" x14ac:dyDescent="0.3">
      <c r="A277" s="584"/>
      <c r="B277" s="584"/>
      <c r="C277" s="132">
        <v>0</v>
      </c>
      <c r="D277" s="112" t="s">
        <v>315</v>
      </c>
      <c r="E277" s="88"/>
    </row>
    <row r="278" spans="1:5" s="100" customFormat="1" hidden="1" x14ac:dyDescent="0.3">
      <c r="A278" s="584"/>
      <c r="B278" s="584"/>
      <c r="C278" s="132">
        <v>0</v>
      </c>
      <c r="D278" s="112" t="s">
        <v>315</v>
      </c>
      <c r="E278" s="88"/>
    </row>
    <row r="279" spans="1:5" s="100" customFormat="1" hidden="1" x14ac:dyDescent="0.3">
      <c r="A279" s="584"/>
      <c r="B279" s="584"/>
      <c r="C279" s="132">
        <v>0</v>
      </c>
      <c r="D279" s="112" t="s">
        <v>315</v>
      </c>
      <c r="E279" s="88"/>
    </row>
    <row r="280" spans="1:5" s="100" customFormat="1" hidden="1" x14ac:dyDescent="0.3">
      <c r="A280" s="584"/>
      <c r="B280" s="584"/>
      <c r="C280" s="132">
        <v>0</v>
      </c>
      <c r="D280" s="112" t="s">
        <v>315</v>
      </c>
      <c r="E280" s="88"/>
    </row>
    <row r="281" spans="1:5" s="100" customFormat="1" hidden="1" x14ac:dyDescent="0.3">
      <c r="A281" s="584"/>
      <c r="B281" s="584"/>
      <c r="C281" s="132">
        <v>0</v>
      </c>
      <c r="D281" s="112" t="s">
        <v>315</v>
      </c>
      <c r="E281" s="88"/>
    </row>
    <row r="282" spans="1:5" s="100" customFormat="1" hidden="1" x14ac:dyDescent="0.3">
      <c r="A282" s="584"/>
      <c r="B282" s="584"/>
      <c r="C282" s="132">
        <v>0</v>
      </c>
      <c r="D282" s="112" t="s">
        <v>315</v>
      </c>
      <c r="E282" s="88"/>
    </row>
    <row r="283" spans="1:5" s="100" customFormat="1" hidden="1" x14ac:dyDescent="0.3">
      <c r="A283" s="584"/>
      <c r="B283" s="584"/>
      <c r="C283" s="132">
        <v>0</v>
      </c>
      <c r="D283" s="112" t="s">
        <v>315</v>
      </c>
      <c r="E283" s="88"/>
    </row>
    <row r="284" spans="1:5" s="100" customFormat="1" hidden="1" x14ac:dyDescent="0.3">
      <c r="A284" s="584"/>
      <c r="B284" s="584"/>
      <c r="C284" s="132">
        <v>0</v>
      </c>
      <c r="D284" s="112" t="s">
        <v>315</v>
      </c>
      <c r="E284" s="88"/>
    </row>
    <row r="285" spans="1:5" s="100" customFormat="1" hidden="1" x14ac:dyDescent="0.3">
      <c r="A285" s="584"/>
      <c r="B285" s="584"/>
      <c r="C285" s="132">
        <v>0</v>
      </c>
      <c r="D285" s="112" t="s">
        <v>315</v>
      </c>
      <c r="E285" s="88"/>
    </row>
    <row r="286" spans="1:5" s="100" customFormat="1" hidden="1" x14ac:dyDescent="0.3">
      <c r="A286" s="584"/>
      <c r="B286" s="584"/>
      <c r="C286" s="132">
        <v>0</v>
      </c>
      <c r="D286" s="112" t="s">
        <v>315</v>
      </c>
      <c r="E286" s="88"/>
    </row>
    <row r="287" spans="1:5" s="100" customFormat="1" hidden="1" x14ac:dyDescent="0.3">
      <c r="A287" s="584"/>
      <c r="B287" s="584"/>
      <c r="C287" s="132">
        <v>0</v>
      </c>
      <c r="D287" s="112" t="s">
        <v>315</v>
      </c>
      <c r="E287" s="88"/>
    </row>
    <row r="288" spans="1:5" s="100" customFormat="1" hidden="1" x14ac:dyDescent="0.3">
      <c r="A288" s="584"/>
      <c r="B288" s="584"/>
      <c r="C288" s="132">
        <v>0</v>
      </c>
      <c r="D288" s="112" t="s">
        <v>315</v>
      </c>
      <c r="E288" s="88"/>
    </row>
    <row r="289" spans="1:5" s="100" customFormat="1" hidden="1" x14ac:dyDescent="0.3">
      <c r="A289" s="584"/>
      <c r="B289" s="584"/>
      <c r="C289" s="132">
        <v>0</v>
      </c>
      <c r="D289" s="112" t="s">
        <v>315</v>
      </c>
      <c r="E289" s="88"/>
    </row>
    <row r="290" spans="1:5" s="100" customFormat="1" hidden="1" x14ac:dyDescent="0.3">
      <c r="A290" s="584"/>
      <c r="B290" s="584"/>
      <c r="C290" s="132">
        <v>0</v>
      </c>
      <c r="D290" s="112" t="s">
        <v>315</v>
      </c>
      <c r="E290" s="88"/>
    </row>
    <row r="291" spans="1:5" s="100" customFormat="1" hidden="1" x14ac:dyDescent="0.3">
      <c r="A291" s="584"/>
      <c r="B291" s="584"/>
      <c r="C291" s="132">
        <v>0</v>
      </c>
      <c r="D291" s="112" t="s">
        <v>315</v>
      </c>
      <c r="E291" s="88"/>
    </row>
    <row r="292" spans="1:5" s="100" customFormat="1" hidden="1" x14ac:dyDescent="0.3">
      <c r="A292" s="584"/>
      <c r="B292" s="584"/>
      <c r="C292" s="132">
        <v>0</v>
      </c>
      <c r="D292" s="112" t="s">
        <v>315</v>
      </c>
      <c r="E292" s="88"/>
    </row>
    <row r="293" spans="1:5" s="100" customFormat="1" hidden="1" x14ac:dyDescent="0.3">
      <c r="A293" s="584"/>
      <c r="B293" s="584"/>
      <c r="C293" s="132">
        <v>0</v>
      </c>
      <c r="D293" s="112" t="s">
        <v>315</v>
      </c>
      <c r="E293" s="88"/>
    </row>
    <row r="294" spans="1:5" s="100" customFormat="1" hidden="1" x14ac:dyDescent="0.3">
      <c r="A294" s="584"/>
      <c r="B294" s="584"/>
      <c r="C294" s="132">
        <v>0</v>
      </c>
      <c r="D294" s="112" t="s">
        <v>315</v>
      </c>
      <c r="E294" s="88"/>
    </row>
    <row r="295" spans="1:5" s="100" customFormat="1" hidden="1" x14ac:dyDescent="0.3">
      <c r="A295" s="584"/>
      <c r="B295" s="584"/>
      <c r="C295" s="132">
        <v>0</v>
      </c>
      <c r="D295" s="112" t="s">
        <v>315</v>
      </c>
      <c r="E295" s="88"/>
    </row>
    <row r="296" spans="1:5" s="100" customFormat="1" hidden="1" x14ac:dyDescent="0.3">
      <c r="A296" s="584"/>
      <c r="B296" s="584"/>
      <c r="C296" s="132">
        <v>0</v>
      </c>
      <c r="D296" s="112" t="s">
        <v>315</v>
      </c>
      <c r="E296" s="88"/>
    </row>
    <row r="297" spans="1:5" s="100" customFormat="1" hidden="1" x14ac:dyDescent="0.3">
      <c r="A297" s="584"/>
      <c r="B297" s="584"/>
      <c r="C297" s="132">
        <v>0</v>
      </c>
      <c r="D297" s="112" t="s">
        <v>315</v>
      </c>
      <c r="E297" s="88"/>
    </row>
    <row r="298" spans="1:5" s="100" customFormat="1" hidden="1" x14ac:dyDescent="0.3">
      <c r="A298" s="584"/>
      <c r="B298" s="584"/>
      <c r="C298" s="132">
        <v>0</v>
      </c>
      <c r="D298" s="112" t="s">
        <v>315</v>
      </c>
      <c r="E298" s="88"/>
    </row>
    <row r="299" spans="1:5" s="100" customFormat="1" hidden="1" x14ac:dyDescent="0.3">
      <c r="A299" s="584"/>
      <c r="B299" s="584"/>
      <c r="C299" s="132">
        <v>0</v>
      </c>
      <c r="D299" s="112" t="s">
        <v>315</v>
      </c>
      <c r="E299" s="88"/>
    </row>
    <row r="300" spans="1:5" s="100" customFormat="1" hidden="1" x14ac:dyDescent="0.3">
      <c r="A300" s="584"/>
      <c r="B300" s="584"/>
      <c r="C300" s="132">
        <v>0</v>
      </c>
      <c r="D300" s="112" t="s">
        <v>315</v>
      </c>
      <c r="E300" s="88"/>
    </row>
    <row r="301" spans="1:5" s="100" customFormat="1" hidden="1" x14ac:dyDescent="0.3">
      <c r="A301" s="584"/>
      <c r="B301" s="584"/>
      <c r="C301" s="132">
        <v>0</v>
      </c>
      <c r="D301" s="112" t="s">
        <v>315</v>
      </c>
      <c r="E301" s="88"/>
    </row>
    <row r="302" spans="1:5" s="100" customFormat="1" hidden="1" x14ac:dyDescent="0.3">
      <c r="A302" s="584"/>
      <c r="B302" s="584"/>
      <c r="C302" s="132">
        <v>0</v>
      </c>
      <c r="D302" s="112" t="s">
        <v>315</v>
      </c>
      <c r="E302" s="88"/>
    </row>
    <row r="303" spans="1:5" s="100" customFormat="1" hidden="1" x14ac:dyDescent="0.3">
      <c r="A303" s="584"/>
      <c r="B303" s="584"/>
      <c r="C303" s="132">
        <v>0</v>
      </c>
      <c r="D303" s="112" t="s">
        <v>315</v>
      </c>
      <c r="E303" s="88"/>
    </row>
    <row r="304" spans="1:5" s="100" customFormat="1" hidden="1" x14ac:dyDescent="0.3">
      <c r="A304" s="584"/>
      <c r="B304" s="584"/>
      <c r="C304" s="132">
        <v>0</v>
      </c>
      <c r="D304" s="112" t="s">
        <v>315</v>
      </c>
      <c r="E304" s="88"/>
    </row>
    <row r="305" spans="1:5" s="100" customFormat="1" hidden="1" x14ac:dyDescent="0.3">
      <c r="A305" s="584"/>
      <c r="B305" s="584"/>
      <c r="C305" s="132">
        <v>0</v>
      </c>
      <c r="D305" s="112" t="s">
        <v>315</v>
      </c>
      <c r="E305" s="88"/>
    </row>
    <row r="306" spans="1:5" s="100" customFormat="1" hidden="1" x14ac:dyDescent="0.3">
      <c r="A306" s="584"/>
      <c r="B306" s="584"/>
      <c r="C306" s="132">
        <v>0</v>
      </c>
      <c r="D306" s="112" t="s">
        <v>315</v>
      </c>
      <c r="E306" s="88"/>
    </row>
    <row r="307" spans="1:5" s="100" customFormat="1" hidden="1" x14ac:dyDescent="0.3">
      <c r="A307" s="584"/>
      <c r="B307" s="584"/>
      <c r="C307" s="132">
        <v>0</v>
      </c>
      <c r="D307" s="112" t="s">
        <v>315</v>
      </c>
      <c r="E307" s="88"/>
    </row>
    <row r="308" spans="1:5" s="100" customFormat="1" hidden="1" x14ac:dyDescent="0.3">
      <c r="A308" s="584"/>
      <c r="B308" s="584"/>
      <c r="C308" s="132">
        <v>0</v>
      </c>
      <c r="D308" s="112" t="s">
        <v>315</v>
      </c>
      <c r="E308" s="88"/>
    </row>
    <row r="309" spans="1:5" s="100" customFormat="1" hidden="1" x14ac:dyDescent="0.3">
      <c r="A309" s="584"/>
      <c r="B309" s="584"/>
      <c r="C309" s="132">
        <v>0</v>
      </c>
      <c r="D309" s="112" t="s">
        <v>315</v>
      </c>
      <c r="E309" s="88"/>
    </row>
    <row r="310" spans="1:5" s="100" customFormat="1" hidden="1" x14ac:dyDescent="0.3">
      <c r="A310" s="584"/>
      <c r="B310" s="584"/>
      <c r="C310" s="132">
        <v>0</v>
      </c>
      <c r="D310" s="112" t="s">
        <v>315</v>
      </c>
      <c r="E310" s="88"/>
    </row>
    <row r="311" spans="1:5" s="100" customFormat="1" hidden="1" x14ac:dyDescent="0.3">
      <c r="A311" s="584"/>
      <c r="B311" s="584"/>
      <c r="C311" s="132">
        <v>0</v>
      </c>
      <c r="D311" s="112" t="s">
        <v>315</v>
      </c>
      <c r="E311" s="88"/>
    </row>
    <row r="312" spans="1:5" s="100" customFormat="1" hidden="1" x14ac:dyDescent="0.3">
      <c r="A312" s="584"/>
      <c r="B312" s="584"/>
      <c r="C312" s="132">
        <v>0</v>
      </c>
      <c r="D312" s="112" t="s">
        <v>315</v>
      </c>
      <c r="E312" s="88"/>
    </row>
    <row r="313" spans="1:5" s="100" customFormat="1" hidden="1" x14ac:dyDescent="0.3">
      <c r="A313" s="584"/>
      <c r="B313" s="584"/>
      <c r="C313" s="132">
        <v>0</v>
      </c>
      <c r="D313" s="112" t="s">
        <v>315</v>
      </c>
      <c r="E313" s="88"/>
    </row>
    <row r="314" spans="1:5" s="100" customFormat="1" hidden="1" x14ac:dyDescent="0.3">
      <c r="A314" s="584"/>
      <c r="B314" s="584"/>
      <c r="C314" s="132">
        <v>0</v>
      </c>
      <c r="D314" s="112" t="s">
        <v>315</v>
      </c>
      <c r="E314" s="88"/>
    </row>
    <row r="315" spans="1:5" s="100" customFormat="1" hidden="1" x14ac:dyDescent="0.3">
      <c r="A315" s="584"/>
      <c r="B315" s="584"/>
      <c r="C315" s="132">
        <v>0</v>
      </c>
      <c r="D315" s="112" t="s">
        <v>315</v>
      </c>
      <c r="E315" s="88"/>
    </row>
    <row r="316" spans="1:5" s="100" customFormat="1" hidden="1" x14ac:dyDescent="0.3">
      <c r="A316" s="584"/>
      <c r="B316" s="584"/>
      <c r="C316" s="132">
        <v>0</v>
      </c>
      <c r="D316" s="112" t="s">
        <v>315</v>
      </c>
      <c r="E316" s="88"/>
    </row>
    <row r="317" spans="1:5" s="100" customFormat="1" hidden="1" x14ac:dyDescent="0.3">
      <c r="A317" s="584"/>
      <c r="B317" s="584"/>
      <c r="C317" s="132">
        <v>0</v>
      </c>
      <c r="D317" s="112" t="s">
        <v>315</v>
      </c>
      <c r="E317" s="88"/>
    </row>
    <row r="318" spans="1:5" s="100" customFormat="1" hidden="1" x14ac:dyDescent="0.3">
      <c r="A318" s="584"/>
      <c r="B318" s="584"/>
      <c r="C318" s="132">
        <v>0</v>
      </c>
      <c r="D318" s="112" t="s">
        <v>315</v>
      </c>
      <c r="E318" s="88"/>
    </row>
    <row r="319" spans="1:5" s="100" customFormat="1" hidden="1" x14ac:dyDescent="0.3">
      <c r="A319" s="584"/>
      <c r="B319" s="584"/>
      <c r="C319" s="132">
        <v>0</v>
      </c>
      <c r="D319" s="112" t="s">
        <v>315</v>
      </c>
      <c r="E319" s="88"/>
    </row>
    <row r="320" spans="1:5" s="100" customFormat="1" hidden="1" x14ac:dyDescent="0.3">
      <c r="A320" s="584"/>
      <c r="B320" s="584"/>
      <c r="C320" s="132">
        <v>0</v>
      </c>
      <c r="D320" s="112" t="s">
        <v>315</v>
      </c>
      <c r="E320" s="88"/>
    </row>
    <row r="321" spans="1:5" s="100" customFormat="1" hidden="1" x14ac:dyDescent="0.3">
      <c r="A321" s="584"/>
      <c r="B321" s="584"/>
      <c r="C321" s="132">
        <v>0</v>
      </c>
      <c r="D321" s="112" t="s">
        <v>315</v>
      </c>
      <c r="E321" s="88"/>
    </row>
    <row r="322" spans="1:5" s="100" customFormat="1" hidden="1" x14ac:dyDescent="0.3">
      <c r="A322" s="584"/>
      <c r="B322" s="584"/>
      <c r="C322" s="132">
        <v>0</v>
      </c>
      <c r="D322" s="112" t="s">
        <v>315</v>
      </c>
      <c r="E322" s="88"/>
    </row>
    <row r="323" spans="1:5" s="100" customFormat="1" hidden="1" x14ac:dyDescent="0.3">
      <c r="A323" s="584"/>
      <c r="B323" s="584"/>
      <c r="C323" s="132">
        <v>0</v>
      </c>
      <c r="D323" s="112" t="s">
        <v>315</v>
      </c>
      <c r="E323" s="88"/>
    </row>
    <row r="324" spans="1:5" s="100" customFormat="1" hidden="1" x14ac:dyDescent="0.3">
      <c r="A324" s="584"/>
      <c r="B324" s="584"/>
      <c r="C324" s="132">
        <v>0</v>
      </c>
      <c r="D324" s="112" t="s">
        <v>315</v>
      </c>
      <c r="E324" s="88"/>
    </row>
    <row r="325" spans="1:5" s="100" customFormat="1" hidden="1" x14ac:dyDescent="0.3">
      <c r="A325" s="584"/>
      <c r="B325" s="584"/>
      <c r="C325" s="132">
        <v>0</v>
      </c>
      <c r="D325" s="112" t="s">
        <v>315</v>
      </c>
      <c r="E325" s="88"/>
    </row>
    <row r="326" spans="1:5" s="100" customFormat="1" hidden="1" x14ac:dyDescent="0.3">
      <c r="A326" s="584"/>
      <c r="B326" s="584"/>
      <c r="C326" s="132">
        <v>0</v>
      </c>
      <c r="D326" s="112" t="s">
        <v>315</v>
      </c>
      <c r="E326" s="88"/>
    </row>
    <row r="327" spans="1:5" s="100" customFormat="1" hidden="1" x14ac:dyDescent="0.3">
      <c r="A327" s="584"/>
      <c r="B327" s="584"/>
      <c r="C327" s="132">
        <v>0</v>
      </c>
      <c r="D327" s="112" t="s">
        <v>315</v>
      </c>
      <c r="E327" s="88"/>
    </row>
    <row r="328" spans="1:5" s="100" customFormat="1" hidden="1" x14ac:dyDescent="0.3">
      <c r="A328" s="584"/>
      <c r="B328" s="584"/>
      <c r="C328" s="132">
        <v>0</v>
      </c>
      <c r="D328" s="112" t="s">
        <v>315</v>
      </c>
      <c r="E328" s="88"/>
    </row>
    <row r="329" spans="1:5" s="100" customFormat="1" hidden="1" x14ac:dyDescent="0.3">
      <c r="A329" s="584"/>
      <c r="B329" s="584"/>
      <c r="C329" s="132">
        <v>0</v>
      </c>
      <c r="D329" s="112" t="s">
        <v>315</v>
      </c>
      <c r="E329" s="88"/>
    </row>
    <row r="330" spans="1:5" s="100" customFormat="1" hidden="1" x14ac:dyDescent="0.3">
      <c r="A330" s="584"/>
      <c r="B330" s="584"/>
      <c r="C330" s="132">
        <v>0</v>
      </c>
      <c r="D330" s="112" t="s">
        <v>315</v>
      </c>
      <c r="E330" s="88"/>
    </row>
    <row r="331" spans="1:5" s="100" customFormat="1" hidden="1" x14ac:dyDescent="0.3">
      <c r="A331" s="584"/>
      <c r="B331" s="584"/>
      <c r="C331" s="132">
        <v>0</v>
      </c>
      <c r="D331" s="112" t="s">
        <v>315</v>
      </c>
      <c r="E331" s="88"/>
    </row>
    <row r="332" spans="1:5" s="100" customFormat="1" hidden="1" x14ac:dyDescent="0.3">
      <c r="A332" s="584"/>
      <c r="B332" s="584"/>
      <c r="C332" s="132">
        <v>0</v>
      </c>
      <c r="D332" s="112" t="s">
        <v>315</v>
      </c>
      <c r="E332" s="88"/>
    </row>
    <row r="333" spans="1:5" s="100" customFormat="1" hidden="1" x14ac:dyDescent="0.3">
      <c r="A333" s="584"/>
      <c r="B333" s="584"/>
      <c r="C333" s="132">
        <v>0</v>
      </c>
      <c r="D333" s="112" t="s">
        <v>315</v>
      </c>
      <c r="E333" s="88"/>
    </row>
    <row r="334" spans="1:5" s="100" customFormat="1" hidden="1" x14ac:dyDescent="0.3">
      <c r="A334" s="584"/>
      <c r="B334" s="584"/>
      <c r="C334" s="132">
        <v>0</v>
      </c>
      <c r="D334" s="112" t="s">
        <v>315</v>
      </c>
      <c r="E334" s="88"/>
    </row>
    <row r="335" spans="1:5" s="100" customFormat="1" hidden="1" x14ac:dyDescent="0.3">
      <c r="A335" s="584"/>
      <c r="B335" s="584"/>
      <c r="C335" s="132">
        <v>0</v>
      </c>
      <c r="D335" s="112" t="s">
        <v>315</v>
      </c>
      <c r="E335" s="88"/>
    </row>
    <row r="336" spans="1:5" s="100" customFormat="1" hidden="1" x14ac:dyDescent="0.3">
      <c r="A336" s="584"/>
      <c r="B336" s="584"/>
      <c r="C336" s="132">
        <v>0</v>
      </c>
      <c r="D336" s="112" t="s">
        <v>315</v>
      </c>
      <c r="E336" s="88"/>
    </row>
    <row r="337" spans="1:5" s="100" customFormat="1" hidden="1" x14ac:dyDescent="0.3">
      <c r="A337" s="584"/>
      <c r="B337" s="584"/>
      <c r="C337" s="132">
        <v>0</v>
      </c>
      <c r="D337" s="112" t="s">
        <v>315</v>
      </c>
      <c r="E337" s="88"/>
    </row>
    <row r="338" spans="1:5" s="100" customFormat="1" hidden="1" x14ac:dyDescent="0.3">
      <c r="A338" s="584"/>
      <c r="B338" s="584"/>
      <c r="C338" s="132">
        <v>0</v>
      </c>
      <c r="D338" s="112" t="s">
        <v>315</v>
      </c>
      <c r="E338" s="88"/>
    </row>
    <row r="339" spans="1:5" s="100" customFormat="1" hidden="1" x14ac:dyDescent="0.3">
      <c r="A339" s="584"/>
      <c r="B339" s="584"/>
      <c r="C339" s="132">
        <v>0</v>
      </c>
      <c r="D339" s="112" t="s">
        <v>315</v>
      </c>
      <c r="E339" s="88"/>
    </row>
    <row r="340" spans="1:5" s="100" customFormat="1" hidden="1" x14ac:dyDescent="0.3">
      <c r="A340" s="584"/>
      <c r="B340" s="584"/>
      <c r="C340" s="132">
        <v>0</v>
      </c>
      <c r="D340" s="112" t="s">
        <v>315</v>
      </c>
      <c r="E340" s="88"/>
    </row>
    <row r="341" spans="1:5" s="100" customFormat="1" hidden="1" x14ac:dyDescent="0.3">
      <c r="A341" s="584"/>
      <c r="B341" s="584"/>
      <c r="C341" s="132">
        <v>0</v>
      </c>
      <c r="D341" s="112" t="s">
        <v>315</v>
      </c>
      <c r="E341" s="88"/>
    </row>
    <row r="342" spans="1:5" s="100" customFormat="1" hidden="1" x14ac:dyDescent="0.3">
      <c r="A342" s="584"/>
      <c r="B342" s="584"/>
      <c r="C342" s="132">
        <v>0</v>
      </c>
      <c r="D342" s="112" t="s">
        <v>315</v>
      </c>
      <c r="E342" s="88"/>
    </row>
    <row r="343" spans="1:5" s="100" customFormat="1" hidden="1" x14ac:dyDescent="0.3">
      <c r="A343" s="584"/>
      <c r="B343" s="584"/>
      <c r="C343" s="132">
        <v>0</v>
      </c>
      <c r="D343" s="112" t="s">
        <v>315</v>
      </c>
      <c r="E343" s="88"/>
    </row>
    <row r="344" spans="1:5" s="100" customFormat="1" hidden="1" x14ac:dyDescent="0.3">
      <c r="A344" s="584"/>
      <c r="B344" s="584"/>
      <c r="C344" s="132">
        <v>0</v>
      </c>
      <c r="D344" s="112" t="s">
        <v>315</v>
      </c>
      <c r="E344" s="88"/>
    </row>
    <row r="345" spans="1:5" s="100" customFormat="1" hidden="1" x14ac:dyDescent="0.3">
      <c r="A345" s="584"/>
      <c r="B345" s="584"/>
      <c r="C345" s="132">
        <v>0</v>
      </c>
      <c r="D345" s="112" t="s">
        <v>315</v>
      </c>
      <c r="E345" s="88"/>
    </row>
    <row r="346" spans="1:5" s="100" customFormat="1" hidden="1" x14ac:dyDescent="0.3">
      <c r="A346" s="584"/>
      <c r="B346" s="584"/>
      <c r="C346" s="132">
        <v>0</v>
      </c>
      <c r="D346" s="112" t="s">
        <v>315</v>
      </c>
      <c r="E346" s="88"/>
    </row>
    <row r="347" spans="1:5" s="100" customFormat="1" hidden="1" x14ac:dyDescent="0.3">
      <c r="A347" s="584"/>
      <c r="B347" s="584"/>
      <c r="C347" s="132">
        <v>0</v>
      </c>
      <c r="D347" s="112" t="s">
        <v>315</v>
      </c>
      <c r="E347" s="88"/>
    </row>
    <row r="348" spans="1:5" s="100" customFormat="1" hidden="1" x14ac:dyDescent="0.3">
      <c r="A348" s="584"/>
      <c r="B348" s="584"/>
      <c r="C348" s="132">
        <v>0</v>
      </c>
      <c r="D348" s="112" t="s">
        <v>315</v>
      </c>
      <c r="E348" s="88"/>
    </row>
    <row r="349" spans="1:5" s="100" customFormat="1" hidden="1" x14ac:dyDescent="0.3">
      <c r="A349" s="584"/>
      <c r="B349" s="584"/>
      <c r="C349" s="132">
        <v>0</v>
      </c>
      <c r="D349" s="112" t="s">
        <v>315</v>
      </c>
      <c r="E349" s="88"/>
    </row>
    <row r="350" spans="1:5" s="100" customFormat="1" hidden="1" x14ac:dyDescent="0.3">
      <c r="A350" s="584"/>
      <c r="B350" s="584"/>
      <c r="C350" s="132">
        <v>0</v>
      </c>
      <c r="D350" s="112" t="s">
        <v>315</v>
      </c>
      <c r="E350" s="88"/>
    </row>
    <row r="351" spans="1:5" s="100" customFormat="1" hidden="1" x14ac:dyDescent="0.3">
      <c r="A351" s="584"/>
      <c r="B351" s="584"/>
      <c r="C351" s="132">
        <v>0</v>
      </c>
      <c r="D351" s="112" t="s">
        <v>315</v>
      </c>
      <c r="E351" s="88"/>
    </row>
    <row r="352" spans="1:5" s="100" customFormat="1" hidden="1" x14ac:dyDescent="0.3">
      <c r="A352" s="584"/>
      <c r="B352" s="584"/>
      <c r="C352" s="132">
        <v>0</v>
      </c>
      <c r="D352" s="112" t="s">
        <v>315</v>
      </c>
      <c r="E352" s="88"/>
    </row>
    <row r="353" spans="1:5" s="100" customFormat="1" hidden="1" x14ac:dyDescent="0.3">
      <c r="A353" s="584"/>
      <c r="B353" s="584"/>
      <c r="C353" s="132">
        <v>0</v>
      </c>
      <c r="D353" s="112" t="s">
        <v>315</v>
      </c>
      <c r="E353" s="88"/>
    </row>
    <row r="354" spans="1:5" s="100" customFormat="1" hidden="1" x14ac:dyDescent="0.3">
      <c r="A354" s="584"/>
      <c r="B354" s="584"/>
      <c r="C354" s="132">
        <v>0</v>
      </c>
      <c r="D354" s="112" t="s">
        <v>315</v>
      </c>
      <c r="E354" s="88"/>
    </row>
    <row r="355" spans="1:5" s="100" customFormat="1" hidden="1" x14ac:dyDescent="0.3">
      <c r="A355" s="584"/>
      <c r="B355" s="584"/>
      <c r="C355" s="132">
        <v>0</v>
      </c>
      <c r="D355" s="112" t="s">
        <v>315</v>
      </c>
      <c r="E355" s="88"/>
    </row>
    <row r="356" spans="1:5" s="100" customFormat="1" hidden="1" x14ac:dyDescent="0.3">
      <c r="A356" s="584"/>
      <c r="B356" s="584"/>
      <c r="C356" s="132">
        <v>0</v>
      </c>
      <c r="D356" s="112" t="s">
        <v>315</v>
      </c>
      <c r="E356" s="88"/>
    </row>
    <row r="357" spans="1:5" s="100" customFormat="1" hidden="1" x14ac:dyDescent="0.3">
      <c r="A357" s="584"/>
      <c r="B357" s="584"/>
      <c r="C357" s="132">
        <v>0</v>
      </c>
      <c r="D357" s="112" t="s">
        <v>315</v>
      </c>
      <c r="E357" s="88"/>
    </row>
    <row r="358" spans="1:5" s="100" customFormat="1" hidden="1" x14ac:dyDescent="0.3">
      <c r="A358" s="584"/>
      <c r="B358" s="584"/>
      <c r="C358" s="132">
        <v>0</v>
      </c>
      <c r="D358" s="112" t="s">
        <v>315</v>
      </c>
      <c r="E358" s="88"/>
    </row>
    <row r="359" spans="1:5" s="100" customFormat="1" hidden="1" x14ac:dyDescent="0.3">
      <c r="A359" s="584"/>
      <c r="B359" s="584"/>
      <c r="C359" s="132">
        <v>0</v>
      </c>
      <c r="D359" s="112" t="s">
        <v>315</v>
      </c>
      <c r="E359" s="88"/>
    </row>
    <row r="360" spans="1:5" s="100" customFormat="1" hidden="1" x14ac:dyDescent="0.3">
      <c r="A360" s="584"/>
      <c r="B360" s="584"/>
      <c r="C360" s="132">
        <v>0</v>
      </c>
      <c r="D360" s="112" t="s">
        <v>315</v>
      </c>
      <c r="E360" s="88"/>
    </row>
    <row r="361" spans="1:5" s="100" customFormat="1" hidden="1" x14ac:dyDescent="0.3">
      <c r="A361" s="584"/>
      <c r="B361" s="584"/>
      <c r="C361" s="132">
        <v>0</v>
      </c>
      <c r="D361" s="112" t="s">
        <v>315</v>
      </c>
      <c r="E361" s="88"/>
    </row>
    <row r="362" spans="1:5" s="100" customFormat="1" hidden="1" x14ac:dyDescent="0.3">
      <c r="A362" s="584"/>
      <c r="B362" s="584"/>
      <c r="C362" s="132">
        <v>0</v>
      </c>
      <c r="D362" s="112" t="s">
        <v>315</v>
      </c>
      <c r="E362" s="88"/>
    </row>
    <row r="363" spans="1:5" s="100" customFormat="1" hidden="1" x14ac:dyDescent="0.3">
      <c r="A363" s="584"/>
      <c r="B363" s="584"/>
      <c r="C363" s="132">
        <v>0</v>
      </c>
      <c r="D363" s="112" t="s">
        <v>315</v>
      </c>
      <c r="E363" s="88"/>
    </row>
    <row r="364" spans="1:5" s="100" customFormat="1" hidden="1" x14ac:dyDescent="0.3">
      <c r="A364" s="584"/>
      <c r="B364" s="584"/>
      <c r="C364" s="132">
        <v>0</v>
      </c>
      <c r="D364" s="112" t="s">
        <v>315</v>
      </c>
      <c r="E364" s="88"/>
    </row>
    <row r="365" spans="1:5" s="100" customFormat="1" hidden="1" x14ac:dyDescent="0.3">
      <c r="A365" s="584"/>
      <c r="B365" s="584"/>
      <c r="C365" s="132">
        <v>0</v>
      </c>
      <c r="D365" s="112" t="s">
        <v>315</v>
      </c>
      <c r="E365" s="88"/>
    </row>
    <row r="366" spans="1:5" s="100" customFormat="1" hidden="1" x14ac:dyDescent="0.3">
      <c r="A366" s="584"/>
      <c r="B366" s="584"/>
      <c r="C366" s="132">
        <v>0</v>
      </c>
      <c r="D366" s="112" t="s">
        <v>315</v>
      </c>
      <c r="E366" s="88"/>
    </row>
    <row r="367" spans="1:5" s="100" customFormat="1" hidden="1" x14ac:dyDescent="0.3">
      <c r="A367" s="584"/>
      <c r="B367" s="584"/>
      <c r="C367" s="132">
        <v>0</v>
      </c>
      <c r="D367" s="112" t="s">
        <v>315</v>
      </c>
      <c r="E367" s="88"/>
    </row>
    <row r="368" spans="1:5" s="100" customFormat="1" hidden="1" x14ac:dyDescent="0.3">
      <c r="A368" s="584"/>
      <c r="B368" s="584"/>
      <c r="C368" s="132">
        <v>0</v>
      </c>
      <c r="D368" s="112" t="s">
        <v>315</v>
      </c>
      <c r="E368" s="88"/>
    </row>
    <row r="369" spans="1:5" s="100" customFormat="1" hidden="1" x14ac:dyDescent="0.3">
      <c r="A369" s="584"/>
      <c r="B369" s="584"/>
      <c r="C369" s="132">
        <v>0</v>
      </c>
      <c r="D369" s="112" t="s">
        <v>315</v>
      </c>
      <c r="E369" s="88"/>
    </row>
    <row r="370" spans="1:5" s="100" customFormat="1" hidden="1" x14ac:dyDescent="0.3">
      <c r="A370" s="584"/>
      <c r="B370" s="584"/>
      <c r="C370" s="132">
        <v>0</v>
      </c>
      <c r="D370" s="112" t="s">
        <v>315</v>
      </c>
      <c r="E370" s="88"/>
    </row>
    <row r="371" spans="1:5" s="100" customFormat="1" hidden="1" x14ac:dyDescent="0.3">
      <c r="A371" s="584"/>
      <c r="B371" s="584"/>
      <c r="C371" s="132">
        <v>0</v>
      </c>
      <c r="D371" s="112" t="s">
        <v>315</v>
      </c>
      <c r="E371" s="88"/>
    </row>
    <row r="372" spans="1:5" s="100" customFormat="1" hidden="1" x14ac:dyDescent="0.3">
      <c r="A372" s="584"/>
      <c r="B372" s="584"/>
      <c r="C372" s="132">
        <v>0</v>
      </c>
      <c r="D372" s="112" t="s">
        <v>315</v>
      </c>
      <c r="E372" s="88"/>
    </row>
    <row r="373" spans="1:5" s="100" customFormat="1" hidden="1" x14ac:dyDescent="0.3">
      <c r="A373" s="584"/>
      <c r="B373" s="584"/>
      <c r="C373" s="132">
        <v>0</v>
      </c>
      <c r="D373" s="112" t="s">
        <v>315</v>
      </c>
      <c r="E373" s="88"/>
    </row>
    <row r="374" spans="1:5" s="100" customFormat="1" hidden="1" x14ac:dyDescent="0.3">
      <c r="A374" s="584"/>
      <c r="B374" s="584"/>
      <c r="C374" s="132">
        <v>0</v>
      </c>
      <c r="D374" s="112" t="s">
        <v>315</v>
      </c>
      <c r="E374" s="88"/>
    </row>
    <row r="375" spans="1:5" s="100" customFormat="1" hidden="1" x14ac:dyDescent="0.3">
      <c r="A375" s="584"/>
      <c r="B375" s="584"/>
      <c r="C375" s="132">
        <v>0</v>
      </c>
      <c r="D375" s="112" t="s">
        <v>315</v>
      </c>
      <c r="E375" s="88"/>
    </row>
    <row r="376" spans="1:5" s="100" customFormat="1" hidden="1" x14ac:dyDescent="0.3">
      <c r="A376" s="584"/>
      <c r="B376" s="584"/>
      <c r="C376" s="132">
        <v>0</v>
      </c>
      <c r="D376" s="112" t="s">
        <v>315</v>
      </c>
      <c r="E376" s="88"/>
    </row>
    <row r="377" spans="1:5" s="100" customFormat="1" hidden="1" x14ac:dyDescent="0.3">
      <c r="A377" s="584"/>
      <c r="B377" s="584"/>
      <c r="C377" s="132">
        <v>0</v>
      </c>
      <c r="D377" s="112" t="s">
        <v>315</v>
      </c>
      <c r="E377" s="88"/>
    </row>
    <row r="378" spans="1:5" s="100" customFormat="1" hidden="1" x14ac:dyDescent="0.3">
      <c r="A378" s="584"/>
      <c r="B378" s="584"/>
      <c r="C378" s="132">
        <v>0</v>
      </c>
      <c r="D378" s="112" t="s">
        <v>315</v>
      </c>
      <c r="E378" s="88"/>
    </row>
    <row r="379" spans="1:5" s="100" customFormat="1" hidden="1" x14ac:dyDescent="0.3">
      <c r="A379" s="584"/>
      <c r="B379" s="584"/>
      <c r="C379" s="132">
        <v>0</v>
      </c>
      <c r="D379" s="112" t="s">
        <v>315</v>
      </c>
      <c r="E379" s="88"/>
    </row>
    <row r="380" spans="1:5" s="100" customFormat="1" hidden="1" x14ac:dyDescent="0.3">
      <c r="A380" s="584"/>
      <c r="B380" s="584"/>
      <c r="C380" s="132">
        <v>0</v>
      </c>
      <c r="D380" s="112" t="s">
        <v>315</v>
      </c>
      <c r="E380" s="88"/>
    </row>
    <row r="381" spans="1:5" s="100" customFormat="1" hidden="1" x14ac:dyDescent="0.3">
      <c r="A381" s="584"/>
      <c r="B381" s="584"/>
      <c r="C381" s="132">
        <v>0</v>
      </c>
      <c r="D381" s="112" t="s">
        <v>315</v>
      </c>
      <c r="E381" s="88"/>
    </row>
    <row r="382" spans="1:5" s="100" customFormat="1" hidden="1" x14ac:dyDescent="0.3">
      <c r="A382" s="584"/>
      <c r="B382" s="584"/>
      <c r="C382" s="132">
        <v>0</v>
      </c>
      <c r="D382" s="112" t="s">
        <v>315</v>
      </c>
      <c r="E382" s="88"/>
    </row>
    <row r="383" spans="1:5" s="100" customFormat="1" hidden="1" x14ac:dyDescent="0.3">
      <c r="A383" s="584"/>
      <c r="B383" s="584"/>
      <c r="C383" s="132">
        <v>0</v>
      </c>
      <c r="D383" s="112" t="s">
        <v>315</v>
      </c>
      <c r="E383" s="88"/>
    </row>
    <row r="384" spans="1:5" s="100" customFormat="1" hidden="1" x14ac:dyDescent="0.3">
      <c r="A384" s="584"/>
      <c r="B384" s="584"/>
      <c r="C384" s="132">
        <v>0</v>
      </c>
      <c r="D384" s="112" t="s">
        <v>315</v>
      </c>
      <c r="E384" s="88"/>
    </row>
    <row r="385" spans="1:5" s="100" customFormat="1" hidden="1" x14ac:dyDescent="0.3">
      <c r="A385" s="584"/>
      <c r="B385" s="584"/>
      <c r="C385" s="132">
        <v>0</v>
      </c>
      <c r="D385" s="112" t="s">
        <v>315</v>
      </c>
      <c r="E385" s="88"/>
    </row>
    <row r="386" spans="1:5" s="100" customFormat="1" hidden="1" x14ac:dyDescent="0.3">
      <c r="A386" s="584"/>
      <c r="B386" s="584"/>
      <c r="C386" s="132">
        <v>0</v>
      </c>
      <c r="D386" s="112" t="s">
        <v>315</v>
      </c>
      <c r="E386" s="88"/>
    </row>
    <row r="387" spans="1:5" s="100" customFormat="1" hidden="1" x14ac:dyDescent="0.3">
      <c r="A387" s="584"/>
      <c r="B387" s="584"/>
      <c r="C387" s="132">
        <v>0</v>
      </c>
      <c r="D387" s="112" t="s">
        <v>315</v>
      </c>
      <c r="E387" s="88"/>
    </row>
    <row r="388" spans="1:5" s="100" customFormat="1" hidden="1" x14ac:dyDescent="0.3">
      <c r="A388" s="584"/>
      <c r="B388" s="584"/>
      <c r="C388" s="132">
        <v>0</v>
      </c>
      <c r="D388" s="112" t="s">
        <v>315</v>
      </c>
      <c r="E388" s="88"/>
    </row>
    <row r="389" spans="1:5" s="100" customFormat="1" hidden="1" x14ac:dyDescent="0.3">
      <c r="A389" s="584"/>
      <c r="B389" s="584"/>
      <c r="C389" s="132">
        <v>0</v>
      </c>
      <c r="D389" s="112" t="s">
        <v>315</v>
      </c>
      <c r="E389" s="88"/>
    </row>
    <row r="390" spans="1:5" s="100" customFormat="1" hidden="1" x14ac:dyDescent="0.3">
      <c r="A390" s="584"/>
      <c r="B390" s="584"/>
      <c r="C390" s="132">
        <v>0</v>
      </c>
      <c r="D390" s="112" t="s">
        <v>315</v>
      </c>
      <c r="E390" s="88"/>
    </row>
    <row r="391" spans="1:5" s="100" customFormat="1" hidden="1" x14ac:dyDescent="0.3">
      <c r="A391" s="584"/>
      <c r="B391" s="584"/>
      <c r="C391" s="132">
        <v>0</v>
      </c>
      <c r="D391" s="112" t="s">
        <v>315</v>
      </c>
      <c r="E391" s="88"/>
    </row>
    <row r="392" spans="1:5" s="100" customFormat="1" hidden="1" x14ac:dyDescent="0.3">
      <c r="A392" s="584"/>
      <c r="B392" s="584"/>
      <c r="C392" s="132">
        <v>0</v>
      </c>
      <c r="D392" s="112" t="s">
        <v>315</v>
      </c>
      <c r="E392" s="88"/>
    </row>
    <row r="393" spans="1:5" s="100" customFormat="1" hidden="1" x14ac:dyDescent="0.3">
      <c r="A393" s="584"/>
      <c r="B393" s="584"/>
      <c r="C393" s="132">
        <v>0</v>
      </c>
      <c r="D393" s="112" t="s">
        <v>315</v>
      </c>
      <c r="E393" s="88"/>
    </row>
    <row r="394" spans="1:5" s="100" customFormat="1" hidden="1" x14ac:dyDescent="0.3">
      <c r="A394" s="584"/>
      <c r="B394" s="584"/>
      <c r="C394" s="132">
        <v>0</v>
      </c>
      <c r="D394" s="112" t="s">
        <v>315</v>
      </c>
      <c r="E394" s="88"/>
    </row>
    <row r="395" spans="1:5" s="100" customFormat="1" hidden="1" x14ac:dyDescent="0.3">
      <c r="A395" s="584"/>
      <c r="B395" s="584"/>
      <c r="C395" s="132">
        <v>0</v>
      </c>
      <c r="D395" s="112" t="s">
        <v>315</v>
      </c>
      <c r="E395" s="88"/>
    </row>
    <row r="396" spans="1:5" s="100" customFormat="1" hidden="1" x14ac:dyDescent="0.3">
      <c r="A396" s="584"/>
      <c r="B396" s="584"/>
      <c r="C396" s="132">
        <v>0</v>
      </c>
      <c r="D396" s="112" t="s">
        <v>315</v>
      </c>
      <c r="E396" s="88"/>
    </row>
    <row r="397" spans="1:5" s="100" customFormat="1" hidden="1" x14ac:dyDescent="0.3">
      <c r="A397" s="584"/>
      <c r="B397" s="584"/>
      <c r="C397" s="132">
        <v>0</v>
      </c>
      <c r="D397" s="112" t="s">
        <v>315</v>
      </c>
      <c r="E397" s="88"/>
    </row>
    <row r="398" spans="1:5" s="100" customFormat="1" hidden="1" x14ac:dyDescent="0.3">
      <c r="A398" s="584"/>
      <c r="B398" s="584"/>
      <c r="C398" s="132">
        <v>0</v>
      </c>
      <c r="D398" s="112" t="s">
        <v>315</v>
      </c>
      <c r="E398" s="88"/>
    </row>
    <row r="399" spans="1:5" s="100" customFormat="1" hidden="1" x14ac:dyDescent="0.3">
      <c r="A399" s="584"/>
      <c r="B399" s="584"/>
      <c r="C399" s="132">
        <v>0</v>
      </c>
      <c r="D399" s="112" t="s">
        <v>315</v>
      </c>
      <c r="E399" s="88"/>
    </row>
    <row r="400" spans="1:5" s="100" customFormat="1" x14ac:dyDescent="0.3">
      <c r="A400" s="584"/>
      <c r="B400" s="584"/>
      <c r="C400" s="313">
        <v>0</v>
      </c>
      <c r="D400" s="112" t="s">
        <v>315</v>
      </c>
    </row>
    <row r="401" spans="1:14" s="100" customFormat="1" x14ac:dyDescent="0.3">
      <c r="A401" s="199"/>
      <c r="B401" s="204" t="s">
        <v>390</v>
      </c>
      <c r="C401" s="307">
        <f>ROUND(SUBTOTAL(109,C270:C400),2)</f>
        <v>0</v>
      </c>
      <c r="D401" s="100" t="s">
        <v>315</v>
      </c>
      <c r="F401" s="416" t="s">
        <v>318</v>
      </c>
    </row>
    <row r="402" spans="1:14" x14ac:dyDescent="0.3">
      <c r="C402" s="300"/>
      <c r="D402" s="275" t="s">
        <v>313</v>
      </c>
    </row>
    <row r="403" spans="1:14" x14ac:dyDescent="0.3">
      <c r="B403" s="224" t="s">
        <v>276</v>
      </c>
      <c r="C403" s="80">
        <f>+C137+C269+C401</f>
        <v>0</v>
      </c>
      <c r="D403" s="100" t="s">
        <v>313</v>
      </c>
      <c r="F403" s="139" t="s">
        <v>229</v>
      </c>
    </row>
    <row r="404" spans="1:14" s="100" customFormat="1" x14ac:dyDescent="0.3">
      <c r="A404" s="191"/>
      <c r="B404" s="131"/>
      <c r="C404" s="104"/>
      <c r="D404" s="100" t="s">
        <v>313</v>
      </c>
    </row>
    <row r="405" spans="1:14" s="100" customFormat="1" x14ac:dyDescent="0.3">
      <c r="A405" s="239" t="s">
        <v>87</v>
      </c>
      <c r="B405" s="105"/>
      <c r="C405" s="106"/>
      <c r="D405" s="275" t="s">
        <v>314</v>
      </c>
      <c r="F405" s="140" t="s">
        <v>228</v>
      </c>
    </row>
    <row r="406" spans="1:14" s="100" customFormat="1" ht="45" customHeight="1" x14ac:dyDescent="0.3">
      <c r="A406" s="574"/>
      <c r="B406" s="575"/>
      <c r="C406" s="576"/>
      <c r="D406" s="275" t="s">
        <v>314</v>
      </c>
      <c r="F406" s="569" t="s">
        <v>287</v>
      </c>
      <c r="G406" s="569"/>
      <c r="H406" s="569"/>
      <c r="I406" s="569"/>
      <c r="J406" s="569"/>
      <c r="K406" s="569"/>
      <c r="L406" s="569"/>
      <c r="M406" s="569"/>
      <c r="N406" s="569"/>
    </row>
    <row r="407" spans="1:14" ht="14.25" customHeight="1" x14ac:dyDescent="0.3">
      <c r="D407" s="275" t="s">
        <v>315</v>
      </c>
      <c r="F407"/>
    </row>
    <row r="408" spans="1:14" s="100" customFormat="1" x14ac:dyDescent="0.3">
      <c r="A408" s="239" t="s">
        <v>401</v>
      </c>
      <c r="B408" s="109"/>
      <c r="C408" s="110"/>
      <c r="D408" s="275" t="s">
        <v>315</v>
      </c>
      <c r="F408" s="140" t="s">
        <v>228</v>
      </c>
    </row>
    <row r="409" spans="1:14" s="100" customFormat="1" ht="45" customHeight="1" x14ac:dyDescent="0.3">
      <c r="A409" s="574"/>
      <c r="B409" s="575"/>
      <c r="C409" s="576"/>
      <c r="D409" s="275" t="s">
        <v>315</v>
      </c>
      <c r="F409" s="569" t="s">
        <v>287</v>
      </c>
      <c r="G409" s="569"/>
      <c r="H409" s="569"/>
      <c r="I409" s="569"/>
      <c r="J409" s="569"/>
      <c r="K409" s="569"/>
      <c r="L409" s="569"/>
      <c r="M409" s="569"/>
      <c r="N409" s="569"/>
    </row>
    <row r="411" spans="1:14" s="100" customFormat="1" x14ac:dyDescent="0.3">
      <c r="A411" s="239" t="s">
        <v>402</v>
      </c>
      <c r="B411" s="109"/>
      <c r="C411" s="110"/>
      <c r="D411" s="275" t="s">
        <v>315</v>
      </c>
      <c r="F411" s="140" t="s">
        <v>228</v>
      </c>
    </row>
    <row r="412" spans="1:14" s="100" customFormat="1" ht="45" customHeight="1" x14ac:dyDescent="0.3">
      <c r="A412" s="574"/>
      <c r="B412" s="575"/>
      <c r="C412" s="576"/>
      <c r="D412" s="275" t="s">
        <v>315</v>
      </c>
      <c r="F412" s="569" t="s">
        <v>287</v>
      </c>
      <c r="G412" s="569"/>
      <c r="H412" s="569"/>
      <c r="I412" s="569"/>
      <c r="J412" s="569"/>
      <c r="K412" s="569"/>
      <c r="L412" s="569"/>
      <c r="M412" s="569"/>
      <c r="N412" s="569"/>
    </row>
  </sheetData>
  <sheetProtection algorithmName="SHA-512" hashValue="TWkqjqoqcr6m6q5EVZ+SGq1AP2fQbYL1C7G2exTTrGdaxc2b/qQDc/pU8F7D8tSvgAJLbU5fxqewuxFvZYkBbw==" saltValue="hnxXVQ8/5pxt8tFK6RZlpA==" spinCount="100000" sheet="1" formatCells="0" formatRows="0" sort="0" autoFilter="0"/>
  <autoFilter ref="D1:D410" xr:uid="{00000000-0001-0000-0C00-000000000000}"/>
  <mergeCells count="403">
    <mergeCell ref="A397:B397"/>
    <mergeCell ref="A398:B398"/>
    <mergeCell ref="A399:B399"/>
    <mergeCell ref="A400:B400"/>
    <mergeCell ref="A412:C412"/>
    <mergeCell ref="F412:N412"/>
    <mergeCell ref="A388:B388"/>
    <mergeCell ref="A389:B389"/>
    <mergeCell ref="A390:B390"/>
    <mergeCell ref="A391:B391"/>
    <mergeCell ref="A392:B392"/>
    <mergeCell ref="A393:B393"/>
    <mergeCell ref="A394:B394"/>
    <mergeCell ref="A395:B395"/>
    <mergeCell ref="A396:B396"/>
    <mergeCell ref="A379:B379"/>
    <mergeCell ref="A380:B380"/>
    <mergeCell ref="A381:B381"/>
    <mergeCell ref="A382:B382"/>
    <mergeCell ref="A383:B383"/>
    <mergeCell ref="A384:B384"/>
    <mergeCell ref="A385:B385"/>
    <mergeCell ref="A386:B386"/>
    <mergeCell ref="A387:B387"/>
    <mergeCell ref="A370:B370"/>
    <mergeCell ref="A371:B371"/>
    <mergeCell ref="A372:B372"/>
    <mergeCell ref="A373:B373"/>
    <mergeCell ref="A374:B374"/>
    <mergeCell ref="A375:B375"/>
    <mergeCell ref="A376:B376"/>
    <mergeCell ref="A377:B377"/>
    <mergeCell ref="A378:B378"/>
    <mergeCell ref="A361:B361"/>
    <mergeCell ref="A362:B362"/>
    <mergeCell ref="A363:B363"/>
    <mergeCell ref="A364:B364"/>
    <mergeCell ref="A365:B365"/>
    <mergeCell ref="A366:B366"/>
    <mergeCell ref="A367:B367"/>
    <mergeCell ref="A368:B368"/>
    <mergeCell ref="A369:B369"/>
    <mergeCell ref="A352:B352"/>
    <mergeCell ref="A353:B353"/>
    <mergeCell ref="A354:B354"/>
    <mergeCell ref="A355:B355"/>
    <mergeCell ref="A356:B356"/>
    <mergeCell ref="A357:B357"/>
    <mergeCell ref="A358:B358"/>
    <mergeCell ref="A359:B359"/>
    <mergeCell ref="A360:B360"/>
    <mergeCell ref="A343:B343"/>
    <mergeCell ref="A344:B344"/>
    <mergeCell ref="A345:B345"/>
    <mergeCell ref="A346:B346"/>
    <mergeCell ref="A347:B347"/>
    <mergeCell ref="A348:B348"/>
    <mergeCell ref="A349:B349"/>
    <mergeCell ref="A350:B350"/>
    <mergeCell ref="A351:B351"/>
    <mergeCell ref="A334:B334"/>
    <mergeCell ref="A335:B335"/>
    <mergeCell ref="A336:B336"/>
    <mergeCell ref="A337:B337"/>
    <mergeCell ref="A338:B338"/>
    <mergeCell ref="A339:B339"/>
    <mergeCell ref="A340:B340"/>
    <mergeCell ref="A341:B341"/>
    <mergeCell ref="A342:B342"/>
    <mergeCell ref="A325:B325"/>
    <mergeCell ref="A326:B326"/>
    <mergeCell ref="A327:B327"/>
    <mergeCell ref="A328:B328"/>
    <mergeCell ref="A329:B329"/>
    <mergeCell ref="A330:B330"/>
    <mergeCell ref="A331:B331"/>
    <mergeCell ref="A332:B332"/>
    <mergeCell ref="A333:B333"/>
    <mergeCell ref="A316:B316"/>
    <mergeCell ref="A317:B317"/>
    <mergeCell ref="A318:B318"/>
    <mergeCell ref="A319:B319"/>
    <mergeCell ref="A320:B320"/>
    <mergeCell ref="A321:B321"/>
    <mergeCell ref="A322:B322"/>
    <mergeCell ref="A323:B323"/>
    <mergeCell ref="A324:B324"/>
    <mergeCell ref="A307:B307"/>
    <mergeCell ref="A308:B308"/>
    <mergeCell ref="A309:B309"/>
    <mergeCell ref="A310:B310"/>
    <mergeCell ref="A311:B311"/>
    <mergeCell ref="A312:B312"/>
    <mergeCell ref="A313:B313"/>
    <mergeCell ref="A314:B314"/>
    <mergeCell ref="A315:B315"/>
    <mergeCell ref="A298:B298"/>
    <mergeCell ref="A299:B299"/>
    <mergeCell ref="A300:B300"/>
    <mergeCell ref="A301:B301"/>
    <mergeCell ref="A302:B302"/>
    <mergeCell ref="A303:B303"/>
    <mergeCell ref="A304:B304"/>
    <mergeCell ref="A305:B305"/>
    <mergeCell ref="A306:B306"/>
    <mergeCell ref="A289:B289"/>
    <mergeCell ref="A290:B290"/>
    <mergeCell ref="A291:B291"/>
    <mergeCell ref="A292:B292"/>
    <mergeCell ref="A293:B293"/>
    <mergeCell ref="A294:B294"/>
    <mergeCell ref="A295:B295"/>
    <mergeCell ref="A296:B296"/>
    <mergeCell ref="A297:B297"/>
    <mergeCell ref="A280:B280"/>
    <mergeCell ref="A281:B281"/>
    <mergeCell ref="A282:B282"/>
    <mergeCell ref="A283:B283"/>
    <mergeCell ref="A284:B284"/>
    <mergeCell ref="A285:B285"/>
    <mergeCell ref="A286:B286"/>
    <mergeCell ref="A287:B287"/>
    <mergeCell ref="A288:B288"/>
    <mergeCell ref="A271:B271"/>
    <mergeCell ref="A272:B272"/>
    <mergeCell ref="A273:B273"/>
    <mergeCell ref="A274:B274"/>
    <mergeCell ref="A275:B275"/>
    <mergeCell ref="A276:B276"/>
    <mergeCell ref="A277:B277"/>
    <mergeCell ref="A278:B278"/>
    <mergeCell ref="A279:B279"/>
    <mergeCell ref="A1:B1"/>
    <mergeCell ref="A2:C2"/>
    <mergeCell ref="A6:B6"/>
    <mergeCell ref="A7:B7"/>
    <mergeCell ref="A3:C3"/>
    <mergeCell ref="A4:C4"/>
    <mergeCell ref="A5:C5"/>
    <mergeCell ref="F409:N409"/>
    <mergeCell ref="F406:N406"/>
    <mergeCell ref="A406:C406"/>
    <mergeCell ref="A409:C409"/>
    <mergeCell ref="A268:B268"/>
    <mergeCell ref="A70:B70"/>
    <mergeCell ref="A71:B71"/>
    <mergeCell ref="A136:B136"/>
    <mergeCell ref="A138:B138"/>
    <mergeCell ref="A139:B139"/>
    <mergeCell ref="A75:B75"/>
    <mergeCell ref="A76:B76"/>
    <mergeCell ref="A77:B77"/>
    <mergeCell ref="A78:B78"/>
    <mergeCell ref="A79:B79"/>
    <mergeCell ref="A80:B80"/>
    <mergeCell ref="A81:B81"/>
    <mergeCell ref="A27:B27"/>
    <mergeCell ref="A33:B33"/>
    <mergeCell ref="A34:B34"/>
    <mergeCell ref="A35:B35"/>
    <mergeCell ref="A36:B36"/>
    <mergeCell ref="A37:B37"/>
    <mergeCell ref="A28:B28"/>
    <mergeCell ref="A29:B29"/>
    <mergeCell ref="A30:B30"/>
    <mergeCell ref="A31:B31"/>
    <mergeCell ref="A32:B32"/>
    <mergeCell ref="A8:B8"/>
    <mergeCell ref="A9:B9"/>
    <mergeCell ref="A10:B10"/>
    <mergeCell ref="A11:B11"/>
    <mergeCell ref="A12:B12"/>
    <mergeCell ref="A23:B23"/>
    <mergeCell ref="A24:B24"/>
    <mergeCell ref="A25:B25"/>
    <mergeCell ref="A26:B26"/>
    <mergeCell ref="A18:B18"/>
    <mergeCell ref="A19:B19"/>
    <mergeCell ref="A20:B20"/>
    <mergeCell ref="A21:B21"/>
    <mergeCell ref="A22:B22"/>
    <mergeCell ref="A13:B13"/>
    <mergeCell ref="A14:B14"/>
    <mergeCell ref="A15:B15"/>
    <mergeCell ref="A16:B16"/>
    <mergeCell ref="A17:B17"/>
    <mergeCell ref="A47:B47"/>
    <mergeCell ref="A38:B38"/>
    <mergeCell ref="A39:B39"/>
    <mergeCell ref="A40:B40"/>
    <mergeCell ref="A41:B41"/>
    <mergeCell ref="A42:B42"/>
    <mergeCell ref="A53:B53"/>
    <mergeCell ref="A54:B54"/>
    <mergeCell ref="A55:B55"/>
    <mergeCell ref="A43:B43"/>
    <mergeCell ref="A44:B44"/>
    <mergeCell ref="A45:B45"/>
    <mergeCell ref="A46:B46"/>
    <mergeCell ref="A56:B56"/>
    <mergeCell ref="A57:B57"/>
    <mergeCell ref="A48:B48"/>
    <mergeCell ref="A49:B49"/>
    <mergeCell ref="A50:B50"/>
    <mergeCell ref="A51:B51"/>
    <mergeCell ref="A52:B52"/>
    <mergeCell ref="A63:B63"/>
    <mergeCell ref="A64:B64"/>
    <mergeCell ref="A65:B65"/>
    <mergeCell ref="A66:B66"/>
    <mergeCell ref="A67:B67"/>
    <mergeCell ref="A58:B58"/>
    <mergeCell ref="A59:B59"/>
    <mergeCell ref="A60:B60"/>
    <mergeCell ref="A61:B61"/>
    <mergeCell ref="A62:B62"/>
    <mergeCell ref="A86:B86"/>
    <mergeCell ref="A82:B82"/>
    <mergeCell ref="A83:B83"/>
    <mergeCell ref="A84:B84"/>
    <mergeCell ref="A85:B85"/>
    <mergeCell ref="A87:B87"/>
    <mergeCell ref="A88:B88"/>
    <mergeCell ref="A89:B89"/>
    <mergeCell ref="A90:B90"/>
    <mergeCell ref="A68:B68"/>
    <mergeCell ref="A69:B69"/>
    <mergeCell ref="A72:B72"/>
    <mergeCell ref="A73:B73"/>
    <mergeCell ref="A74:B74"/>
    <mergeCell ref="A96:B96"/>
    <mergeCell ref="A97:B97"/>
    <mergeCell ref="A98:B98"/>
    <mergeCell ref="A99:B99"/>
    <mergeCell ref="A100:B100"/>
    <mergeCell ref="A91:B91"/>
    <mergeCell ref="A92:B92"/>
    <mergeCell ref="A93:B93"/>
    <mergeCell ref="A94:B94"/>
    <mergeCell ref="A95:B95"/>
    <mergeCell ref="A106:B106"/>
    <mergeCell ref="A107:B107"/>
    <mergeCell ref="A108:B108"/>
    <mergeCell ref="A109:B109"/>
    <mergeCell ref="A110:B110"/>
    <mergeCell ref="A101:B101"/>
    <mergeCell ref="A102:B102"/>
    <mergeCell ref="A103:B103"/>
    <mergeCell ref="A104:B104"/>
    <mergeCell ref="A105:B105"/>
    <mergeCell ref="A116:B116"/>
    <mergeCell ref="A117:B117"/>
    <mergeCell ref="A118:B118"/>
    <mergeCell ref="A119:B119"/>
    <mergeCell ref="A120:B120"/>
    <mergeCell ref="A111:B111"/>
    <mergeCell ref="A112:B112"/>
    <mergeCell ref="A113:B113"/>
    <mergeCell ref="A114:B114"/>
    <mergeCell ref="A115:B115"/>
    <mergeCell ref="A126:B126"/>
    <mergeCell ref="A127:B127"/>
    <mergeCell ref="A128:B128"/>
    <mergeCell ref="A129:B129"/>
    <mergeCell ref="A130:B130"/>
    <mergeCell ref="A121:B121"/>
    <mergeCell ref="A122:B122"/>
    <mergeCell ref="A123:B123"/>
    <mergeCell ref="A124:B124"/>
    <mergeCell ref="A125:B125"/>
    <mergeCell ref="A140:B140"/>
    <mergeCell ref="A141:B141"/>
    <mergeCell ref="A142:B142"/>
    <mergeCell ref="A143:B143"/>
    <mergeCell ref="A144:B144"/>
    <mergeCell ref="A131:B131"/>
    <mergeCell ref="A132:B132"/>
    <mergeCell ref="A133:B133"/>
    <mergeCell ref="A134:B134"/>
    <mergeCell ref="A135:B135"/>
    <mergeCell ref="A150:B150"/>
    <mergeCell ref="A151:B151"/>
    <mergeCell ref="A152:B152"/>
    <mergeCell ref="A153:B153"/>
    <mergeCell ref="A154:B154"/>
    <mergeCell ref="A145:B145"/>
    <mergeCell ref="A146:B146"/>
    <mergeCell ref="A147:B147"/>
    <mergeCell ref="A148:B148"/>
    <mergeCell ref="A149:B149"/>
    <mergeCell ref="A160:B160"/>
    <mergeCell ref="A161:B161"/>
    <mergeCell ref="A162:B162"/>
    <mergeCell ref="A163:B163"/>
    <mergeCell ref="A164:B164"/>
    <mergeCell ref="A155:B155"/>
    <mergeCell ref="A156:B156"/>
    <mergeCell ref="A157:B157"/>
    <mergeCell ref="A158:B158"/>
    <mergeCell ref="A159:B159"/>
    <mergeCell ref="A170:B170"/>
    <mergeCell ref="A171:B171"/>
    <mergeCell ref="A172:B172"/>
    <mergeCell ref="A173:B173"/>
    <mergeCell ref="A174:B174"/>
    <mergeCell ref="A165:B165"/>
    <mergeCell ref="A166:B166"/>
    <mergeCell ref="A167:B167"/>
    <mergeCell ref="A168:B168"/>
    <mergeCell ref="A169:B169"/>
    <mergeCell ref="A180:B180"/>
    <mergeCell ref="A181:B181"/>
    <mergeCell ref="A182:B182"/>
    <mergeCell ref="A183:B183"/>
    <mergeCell ref="A184:B184"/>
    <mergeCell ref="A175:B175"/>
    <mergeCell ref="A176:B176"/>
    <mergeCell ref="A177:B177"/>
    <mergeCell ref="A178:B178"/>
    <mergeCell ref="A179:B179"/>
    <mergeCell ref="A190:B190"/>
    <mergeCell ref="A191:B191"/>
    <mergeCell ref="A192:B192"/>
    <mergeCell ref="A193:B193"/>
    <mergeCell ref="A194:B194"/>
    <mergeCell ref="A185:B185"/>
    <mergeCell ref="A186:B186"/>
    <mergeCell ref="A187:B187"/>
    <mergeCell ref="A188:B188"/>
    <mergeCell ref="A189:B189"/>
    <mergeCell ref="A200:B200"/>
    <mergeCell ref="A201:B201"/>
    <mergeCell ref="A202:B202"/>
    <mergeCell ref="A203:B203"/>
    <mergeCell ref="A204:B204"/>
    <mergeCell ref="A195:B195"/>
    <mergeCell ref="A196:B196"/>
    <mergeCell ref="A197:B197"/>
    <mergeCell ref="A198:B198"/>
    <mergeCell ref="A199:B199"/>
    <mergeCell ref="A210:B210"/>
    <mergeCell ref="A211:B211"/>
    <mergeCell ref="A212:B212"/>
    <mergeCell ref="A213:B213"/>
    <mergeCell ref="A214:B214"/>
    <mergeCell ref="A205:B205"/>
    <mergeCell ref="A206:B206"/>
    <mergeCell ref="A207:B207"/>
    <mergeCell ref="A208:B208"/>
    <mergeCell ref="A209:B209"/>
    <mergeCell ref="A220:B220"/>
    <mergeCell ref="A221:B221"/>
    <mergeCell ref="A222:B222"/>
    <mergeCell ref="A223:B223"/>
    <mergeCell ref="A224:B224"/>
    <mergeCell ref="A215:B215"/>
    <mergeCell ref="A216:B216"/>
    <mergeCell ref="A217:B217"/>
    <mergeCell ref="A218:B218"/>
    <mergeCell ref="A219:B219"/>
    <mergeCell ref="A230:B230"/>
    <mergeCell ref="A231:B231"/>
    <mergeCell ref="A232:B232"/>
    <mergeCell ref="A233:B233"/>
    <mergeCell ref="A234:B234"/>
    <mergeCell ref="A225:B225"/>
    <mergeCell ref="A226:B226"/>
    <mergeCell ref="A227:B227"/>
    <mergeCell ref="A228:B228"/>
    <mergeCell ref="A229:B229"/>
    <mergeCell ref="A240:B240"/>
    <mergeCell ref="A241:B241"/>
    <mergeCell ref="A242:B242"/>
    <mergeCell ref="A243:B243"/>
    <mergeCell ref="A244:B244"/>
    <mergeCell ref="A235:B235"/>
    <mergeCell ref="A236:B236"/>
    <mergeCell ref="A237:B237"/>
    <mergeCell ref="A238:B238"/>
    <mergeCell ref="A239:B239"/>
    <mergeCell ref="A250:B250"/>
    <mergeCell ref="A251:B251"/>
    <mergeCell ref="A252:B252"/>
    <mergeCell ref="A253:B253"/>
    <mergeCell ref="A254:B254"/>
    <mergeCell ref="A245:B245"/>
    <mergeCell ref="A246:B246"/>
    <mergeCell ref="A247:B247"/>
    <mergeCell ref="A248:B248"/>
    <mergeCell ref="A249:B249"/>
    <mergeCell ref="A265:B265"/>
    <mergeCell ref="A266:B266"/>
    <mergeCell ref="A267:B267"/>
    <mergeCell ref="A260:B260"/>
    <mergeCell ref="A261:B261"/>
    <mergeCell ref="A262:B262"/>
    <mergeCell ref="A263:B263"/>
    <mergeCell ref="A264:B264"/>
    <mergeCell ref="A255:B255"/>
    <mergeCell ref="A256:B256"/>
    <mergeCell ref="A257:B257"/>
    <mergeCell ref="A258:B258"/>
    <mergeCell ref="A259:B259"/>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2" id="{291597E9-3A38-4C92-940C-A8016FE67DEE}">
            <xm:f>Categories!$A$7=FALSE</xm:f>
            <x14:dxf>
              <fill>
                <patternFill>
                  <bgColor theme="0" tint="-0.34998626667073579"/>
                </patternFill>
              </fill>
            </x14:dxf>
          </x14:cfRule>
          <xm:sqref>A1:C409</xm:sqref>
        </x14:conditionalFormatting>
        <x14:conditionalFormatting xmlns:xm="http://schemas.microsoft.com/office/excel/2006/main">
          <x14:cfRule type="expression" priority="1" id="{DED220B1-0C1B-40D2-BCAE-6EF4AB9AC7D0}">
            <xm:f>Categories!$A$7=FALSE</xm:f>
            <x14:dxf>
              <fill>
                <patternFill>
                  <bgColor theme="0" tint="-0.34998626667073579"/>
                </patternFill>
              </fill>
            </x14:dxf>
          </x14:cfRule>
          <xm:sqref>A411:C412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R817"/>
  <sheetViews>
    <sheetView view="pageBreakPreview" topLeftCell="A407" zoomScaleNormal="100" zoomScaleSheetLayoutView="100" workbookViewId="0">
      <selection activeCell="A805" sqref="A676:F805"/>
    </sheetView>
  </sheetViews>
  <sheetFormatPr defaultColWidth="9.109375" defaultRowHeight="14.4" x14ac:dyDescent="0.3"/>
  <cols>
    <col min="1" max="1" width="37.109375" style="3" customWidth="1"/>
    <col min="2" max="2" width="27.5546875" style="3" customWidth="1"/>
    <col min="3" max="6" width="13" style="3" customWidth="1"/>
    <col min="7" max="7" width="17" style="3" customWidth="1"/>
    <col min="8" max="8" width="11" hidden="1" customWidth="1"/>
    <col min="9" max="9" width="2.88671875" style="3" customWidth="1"/>
    <col min="10" max="16384" width="9.109375" style="3"/>
  </cols>
  <sheetData>
    <row r="1" spans="1:8" ht="30" customHeight="1" x14ac:dyDescent="0.3">
      <c r="A1" s="570" t="s">
        <v>173</v>
      </c>
      <c r="B1" s="570"/>
      <c r="C1" s="570"/>
      <c r="D1" s="570"/>
      <c r="E1" s="570"/>
      <c r="F1" s="570"/>
      <c r="G1" s="3">
        <f>+'Section A'!B2</f>
        <v>0</v>
      </c>
      <c r="H1" s="49" t="s">
        <v>316</v>
      </c>
    </row>
    <row r="2" spans="1:8" ht="46.5" customHeight="1" x14ac:dyDescent="0.3">
      <c r="A2" s="594" t="s">
        <v>235</v>
      </c>
      <c r="B2" s="594"/>
      <c r="C2" s="594"/>
      <c r="D2" s="594"/>
      <c r="E2" s="594"/>
      <c r="F2" s="594"/>
      <c r="G2" s="594"/>
      <c r="H2" s="3" t="s">
        <v>313</v>
      </c>
    </row>
    <row r="3" spans="1:8" ht="26.4" x14ac:dyDescent="0.3">
      <c r="A3" s="218" t="s">
        <v>55</v>
      </c>
      <c r="B3" s="596" t="s">
        <v>266</v>
      </c>
      <c r="C3" s="596"/>
      <c r="D3" s="12" t="s">
        <v>53</v>
      </c>
      <c r="E3" s="12" t="s">
        <v>54</v>
      </c>
      <c r="F3" s="12" t="s">
        <v>47</v>
      </c>
      <c r="G3" s="303" t="s">
        <v>267</v>
      </c>
      <c r="H3" t="s">
        <v>313</v>
      </c>
    </row>
    <row r="4" spans="1:8" s="100" customFormat="1" x14ac:dyDescent="0.3">
      <c r="A4" s="260"/>
      <c r="B4" s="592"/>
      <c r="C4" s="592"/>
      <c r="D4" s="265"/>
      <c r="E4" s="257"/>
      <c r="F4" s="261"/>
      <c r="G4" s="80">
        <f t="shared" ref="G4:G35" si="0">ROUND(+D4*F4,2)</f>
        <v>0</v>
      </c>
      <c r="H4" s="274" t="s">
        <v>314</v>
      </c>
    </row>
    <row r="5" spans="1:8" s="100" customFormat="1" x14ac:dyDescent="0.3">
      <c r="A5" s="260"/>
      <c r="B5" s="592"/>
      <c r="C5" s="592"/>
      <c r="D5" s="265"/>
      <c r="E5" s="257"/>
      <c r="F5" s="261"/>
      <c r="G5" s="80">
        <f t="shared" si="0"/>
        <v>0</v>
      </c>
      <c r="H5" s="274" t="s">
        <v>314</v>
      </c>
    </row>
    <row r="6" spans="1:8" s="100" customFormat="1" x14ac:dyDescent="0.3">
      <c r="A6" s="260"/>
      <c r="B6" s="592"/>
      <c r="C6" s="592"/>
      <c r="D6" s="265"/>
      <c r="E6" s="257"/>
      <c r="F6" s="261"/>
      <c r="G6" s="80">
        <f t="shared" si="0"/>
        <v>0</v>
      </c>
      <c r="H6" s="274" t="s">
        <v>314</v>
      </c>
    </row>
    <row r="7" spans="1:8" s="100" customFormat="1" hidden="1" x14ac:dyDescent="0.3">
      <c r="A7" s="260"/>
      <c r="B7" s="592"/>
      <c r="C7" s="592"/>
      <c r="D7" s="265"/>
      <c r="E7" s="257"/>
      <c r="F7" s="261"/>
      <c r="G7" s="80">
        <f t="shared" si="0"/>
        <v>0</v>
      </c>
      <c r="H7" s="274" t="s">
        <v>314</v>
      </c>
    </row>
    <row r="8" spans="1:8" s="100" customFormat="1" hidden="1" x14ac:dyDescent="0.3">
      <c r="A8" s="260"/>
      <c r="B8" s="592"/>
      <c r="C8" s="592"/>
      <c r="D8" s="265"/>
      <c r="E8" s="257"/>
      <c r="F8" s="261"/>
      <c r="G8" s="80">
        <f t="shared" si="0"/>
        <v>0</v>
      </c>
      <c r="H8" s="274" t="s">
        <v>314</v>
      </c>
    </row>
    <row r="9" spans="1:8" s="100" customFormat="1" hidden="1" x14ac:dyDescent="0.3">
      <c r="A9" s="260"/>
      <c r="B9" s="592"/>
      <c r="C9" s="592"/>
      <c r="D9" s="265"/>
      <c r="E9" s="257"/>
      <c r="F9" s="261"/>
      <c r="G9" s="80">
        <f t="shared" si="0"/>
        <v>0</v>
      </c>
      <c r="H9" s="274" t="s">
        <v>314</v>
      </c>
    </row>
    <row r="10" spans="1:8" s="100" customFormat="1" hidden="1" x14ac:dyDescent="0.3">
      <c r="A10" s="260"/>
      <c r="B10" s="592"/>
      <c r="C10" s="592"/>
      <c r="D10" s="265"/>
      <c r="E10" s="257"/>
      <c r="F10" s="261"/>
      <c r="G10" s="80">
        <f t="shared" si="0"/>
        <v>0</v>
      </c>
      <c r="H10" s="274" t="s">
        <v>314</v>
      </c>
    </row>
    <row r="11" spans="1:8" s="100" customFormat="1" hidden="1" x14ac:dyDescent="0.3">
      <c r="A11" s="260"/>
      <c r="B11" s="592"/>
      <c r="C11" s="592"/>
      <c r="D11" s="265"/>
      <c r="E11" s="257"/>
      <c r="F11" s="261"/>
      <c r="G11" s="80">
        <f t="shared" si="0"/>
        <v>0</v>
      </c>
      <c r="H11" s="274" t="s">
        <v>314</v>
      </c>
    </row>
    <row r="12" spans="1:8" s="100" customFormat="1" hidden="1" x14ac:dyDescent="0.3">
      <c r="A12" s="260"/>
      <c r="B12" s="592"/>
      <c r="C12" s="592"/>
      <c r="D12" s="265"/>
      <c r="E12" s="257"/>
      <c r="F12" s="261"/>
      <c r="G12" s="80">
        <f t="shared" si="0"/>
        <v>0</v>
      </c>
      <c r="H12" s="274" t="s">
        <v>314</v>
      </c>
    </row>
    <row r="13" spans="1:8" s="100" customFormat="1" hidden="1" x14ac:dyDescent="0.3">
      <c r="A13" s="260"/>
      <c r="B13" s="592"/>
      <c r="C13" s="592"/>
      <c r="D13" s="265"/>
      <c r="E13" s="257"/>
      <c r="F13" s="261"/>
      <c r="G13" s="80">
        <f t="shared" si="0"/>
        <v>0</v>
      </c>
      <c r="H13" s="274" t="s">
        <v>314</v>
      </c>
    </row>
    <row r="14" spans="1:8" s="100" customFormat="1" hidden="1" x14ac:dyDescent="0.3">
      <c r="A14" s="260"/>
      <c r="B14" s="592"/>
      <c r="C14" s="592"/>
      <c r="D14" s="265"/>
      <c r="E14" s="257"/>
      <c r="F14" s="261"/>
      <c r="G14" s="80">
        <f t="shared" si="0"/>
        <v>0</v>
      </c>
      <c r="H14" s="274" t="s">
        <v>314</v>
      </c>
    </row>
    <row r="15" spans="1:8" s="100" customFormat="1" hidden="1" x14ac:dyDescent="0.3">
      <c r="A15" s="260"/>
      <c r="B15" s="592"/>
      <c r="C15" s="592"/>
      <c r="D15" s="265"/>
      <c r="E15" s="257"/>
      <c r="F15" s="261"/>
      <c r="G15" s="80">
        <f t="shared" si="0"/>
        <v>0</v>
      </c>
      <c r="H15" s="274" t="s">
        <v>314</v>
      </c>
    </row>
    <row r="16" spans="1:8" s="100" customFormat="1" hidden="1" x14ac:dyDescent="0.3">
      <c r="A16" s="260"/>
      <c r="B16" s="592"/>
      <c r="C16" s="592"/>
      <c r="D16" s="265"/>
      <c r="E16" s="257"/>
      <c r="F16" s="261"/>
      <c r="G16" s="80">
        <f t="shared" si="0"/>
        <v>0</v>
      </c>
      <c r="H16" s="274" t="s">
        <v>314</v>
      </c>
    </row>
    <row r="17" spans="1:8" s="100" customFormat="1" hidden="1" x14ac:dyDescent="0.3">
      <c r="A17" s="260"/>
      <c r="B17" s="592"/>
      <c r="C17" s="592"/>
      <c r="D17" s="265"/>
      <c r="E17" s="257"/>
      <c r="F17" s="261"/>
      <c r="G17" s="80">
        <f t="shared" si="0"/>
        <v>0</v>
      </c>
      <c r="H17" s="274" t="s">
        <v>314</v>
      </c>
    </row>
    <row r="18" spans="1:8" s="100" customFormat="1" hidden="1" x14ac:dyDescent="0.3">
      <c r="A18" s="260"/>
      <c r="B18" s="592"/>
      <c r="C18" s="592"/>
      <c r="D18" s="265"/>
      <c r="E18" s="257"/>
      <c r="F18" s="261"/>
      <c r="G18" s="80">
        <f t="shared" si="0"/>
        <v>0</v>
      </c>
      <c r="H18" s="274" t="s">
        <v>314</v>
      </c>
    </row>
    <row r="19" spans="1:8" s="100" customFormat="1" hidden="1" x14ac:dyDescent="0.3">
      <c r="A19" s="260"/>
      <c r="B19" s="592"/>
      <c r="C19" s="592"/>
      <c r="D19" s="265"/>
      <c r="E19" s="257"/>
      <c r="F19" s="261"/>
      <c r="G19" s="80">
        <f t="shared" si="0"/>
        <v>0</v>
      </c>
      <c r="H19" s="274" t="s">
        <v>314</v>
      </c>
    </row>
    <row r="20" spans="1:8" s="100" customFormat="1" hidden="1" x14ac:dyDescent="0.3">
      <c r="A20" s="260"/>
      <c r="B20" s="592"/>
      <c r="C20" s="592"/>
      <c r="D20" s="265"/>
      <c r="E20" s="257"/>
      <c r="F20" s="261"/>
      <c r="G20" s="80">
        <f t="shared" si="0"/>
        <v>0</v>
      </c>
      <c r="H20" s="274" t="s">
        <v>314</v>
      </c>
    </row>
    <row r="21" spans="1:8" s="100" customFormat="1" hidden="1" x14ac:dyDescent="0.3">
      <c r="A21" s="260"/>
      <c r="B21" s="592"/>
      <c r="C21" s="592"/>
      <c r="D21" s="265"/>
      <c r="E21" s="257"/>
      <c r="F21" s="261"/>
      <c r="G21" s="80">
        <f t="shared" si="0"/>
        <v>0</v>
      </c>
      <c r="H21" s="274" t="s">
        <v>314</v>
      </c>
    </row>
    <row r="22" spans="1:8" s="100" customFormat="1" hidden="1" x14ac:dyDescent="0.3">
      <c r="A22" s="260"/>
      <c r="B22" s="592"/>
      <c r="C22" s="592"/>
      <c r="D22" s="265"/>
      <c r="E22" s="257"/>
      <c r="F22" s="261"/>
      <c r="G22" s="80">
        <f t="shared" si="0"/>
        <v>0</v>
      </c>
      <c r="H22" s="274" t="s">
        <v>314</v>
      </c>
    </row>
    <row r="23" spans="1:8" s="100" customFormat="1" hidden="1" x14ac:dyDescent="0.3">
      <c r="A23" s="260"/>
      <c r="B23" s="592"/>
      <c r="C23" s="592"/>
      <c r="D23" s="265"/>
      <c r="E23" s="257"/>
      <c r="F23" s="261"/>
      <c r="G23" s="80">
        <f t="shared" si="0"/>
        <v>0</v>
      </c>
      <c r="H23" s="274" t="s">
        <v>314</v>
      </c>
    </row>
    <row r="24" spans="1:8" s="100" customFormat="1" hidden="1" x14ac:dyDescent="0.3">
      <c r="A24" s="260"/>
      <c r="B24" s="592"/>
      <c r="C24" s="592"/>
      <c r="D24" s="265"/>
      <c r="E24" s="257"/>
      <c r="F24" s="261"/>
      <c r="G24" s="80">
        <f t="shared" si="0"/>
        <v>0</v>
      </c>
      <c r="H24" s="274" t="s">
        <v>314</v>
      </c>
    </row>
    <row r="25" spans="1:8" s="100" customFormat="1" hidden="1" x14ac:dyDescent="0.3">
      <c r="A25" s="260"/>
      <c r="B25" s="592"/>
      <c r="C25" s="592"/>
      <c r="D25" s="265"/>
      <c r="E25" s="257"/>
      <c r="F25" s="261"/>
      <c r="G25" s="80">
        <f t="shared" si="0"/>
        <v>0</v>
      </c>
      <c r="H25" s="274" t="s">
        <v>314</v>
      </c>
    </row>
    <row r="26" spans="1:8" s="100" customFormat="1" hidden="1" x14ac:dyDescent="0.3">
      <c r="A26" s="260"/>
      <c r="B26" s="592"/>
      <c r="C26" s="592"/>
      <c r="D26" s="265"/>
      <c r="E26" s="257"/>
      <c r="F26" s="261"/>
      <c r="G26" s="80">
        <f t="shared" si="0"/>
        <v>0</v>
      </c>
      <c r="H26" s="274" t="s">
        <v>314</v>
      </c>
    </row>
    <row r="27" spans="1:8" s="100" customFormat="1" hidden="1" x14ac:dyDescent="0.3">
      <c r="A27" s="260"/>
      <c r="B27" s="592"/>
      <c r="C27" s="592"/>
      <c r="D27" s="265"/>
      <c r="E27" s="257"/>
      <c r="F27" s="261"/>
      <c r="G27" s="80">
        <f t="shared" si="0"/>
        <v>0</v>
      </c>
      <c r="H27" s="274" t="s">
        <v>314</v>
      </c>
    </row>
    <row r="28" spans="1:8" s="100" customFormat="1" hidden="1" x14ac:dyDescent="0.3">
      <c r="A28" s="260"/>
      <c r="B28" s="592"/>
      <c r="C28" s="592"/>
      <c r="D28" s="265"/>
      <c r="E28" s="257"/>
      <c r="F28" s="261"/>
      <c r="G28" s="80">
        <f t="shared" si="0"/>
        <v>0</v>
      </c>
      <c r="H28" s="274" t="s">
        <v>314</v>
      </c>
    </row>
    <row r="29" spans="1:8" s="100" customFormat="1" hidden="1" x14ac:dyDescent="0.3">
      <c r="A29" s="260"/>
      <c r="B29" s="592"/>
      <c r="C29" s="592"/>
      <c r="D29" s="265"/>
      <c r="E29" s="257"/>
      <c r="F29" s="261"/>
      <c r="G29" s="80">
        <f t="shared" si="0"/>
        <v>0</v>
      </c>
      <c r="H29" s="274" t="s">
        <v>314</v>
      </c>
    </row>
    <row r="30" spans="1:8" s="100" customFormat="1" hidden="1" x14ac:dyDescent="0.3">
      <c r="A30" s="260"/>
      <c r="B30" s="592"/>
      <c r="C30" s="592"/>
      <c r="D30" s="265"/>
      <c r="E30" s="257"/>
      <c r="F30" s="261"/>
      <c r="G30" s="80">
        <f t="shared" si="0"/>
        <v>0</v>
      </c>
      <c r="H30" s="274" t="s">
        <v>314</v>
      </c>
    </row>
    <row r="31" spans="1:8" s="100" customFormat="1" hidden="1" x14ac:dyDescent="0.3">
      <c r="A31" s="260"/>
      <c r="B31" s="592"/>
      <c r="C31" s="592"/>
      <c r="D31" s="265"/>
      <c r="E31" s="257"/>
      <c r="F31" s="261"/>
      <c r="G31" s="80">
        <f t="shared" si="0"/>
        <v>0</v>
      </c>
      <c r="H31" s="274" t="s">
        <v>314</v>
      </c>
    </row>
    <row r="32" spans="1:8" s="100" customFormat="1" hidden="1" x14ac:dyDescent="0.3">
      <c r="A32" s="260"/>
      <c r="B32" s="592"/>
      <c r="C32" s="592"/>
      <c r="D32" s="265"/>
      <c r="E32" s="257"/>
      <c r="F32" s="261"/>
      <c r="G32" s="80">
        <f t="shared" si="0"/>
        <v>0</v>
      </c>
      <c r="H32" s="274" t="s">
        <v>314</v>
      </c>
    </row>
    <row r="33" spans="1:8" s="100" customFormat="1" hidden="1" x14ac:dyDescent="0.3">
      <c r="A33" s="260"/>
      <c r="B33" s="592"/>
      <c r="C33" s="592"/>
      <c r="D33" s="265"/>
      <c r="E33" s="257"/>
      <c r="F33" s="261"/>
      <c r="G33" s="80">
        <f t="shared" si="0"/>
        <v>0</v>
      </c>
      <c r="H33" s="274" t="s">
        <v>314</v>
      </c>
    </row>
    <row r="34" spans="1:8" s="100" customFormat="1" hidden="1" x14ac:dyDescent="0.3">
      <c r="A34" s="260"/>
      <c r="B34" s="592"/>
      <c r="C34" s="592"/>
      <c r="D34" s="265"/>
      <c r="E34" s="257"/>
      <c r="F34" s="261"/>
      <c r="G34" s="80">
        <f t="shared" si="0"/>
        <v>0</v>
      </c>
      <c r="H34" s="274" t="s">
        <v>314</v>
      </c>
    </row>
    <row r="35" spans="1:8" s="100" customFormat="1" hidden="1" x14ac:dyDescent="0.3">
      <c r="A35" s="260"/>
      <c r="B35" s="592"/>
      <c r="C35" s="592"/>
      <c r="D35" s="265"/>
      <c r="E35" s="257"/>
      <c r="F35" s="261"/>
      <c r="G35" s="80">
        <f t="shared" si="0"/>
        <v>0</v>
      </c>
      <c r="H35" s="274" t="s">
        <v>314</v>
      </c>
    </row>
    <row r="36" spans="1:8" s="100" customFormat="1" hidden="1" x14ac:dyDescent="0.3">
      <c r="A36" s="260"/>
      <c r="B36" s="592"/>
      <c r="C36" s="592"/>
      <c r="D36" s="265"/>
      <c r="E36" s="257"/>
      <c r="F36" s="261"/>
      <c r="G36" s="80">
        <f t="shared" ref="G36:G67" si="1">ROUND(+D36*F36,2)</f>
        <v>0</v>
      </c>
      <c r="H36" s="274" t="s">
        <v>314</v>
      </c>
    </row>
    <row r="37" spans="1:8" s="100" customFormat="1" hidden="1" x14ac:dyDescent="0.3">
      <c r="A37" s="260"/>
      <c r="B37" s="592"/>
      <c r="C37" s="592"/>
      <c r="D37" s="265"/>
      <c r="E37" s="257"/>
      <c r="F37" s="261"/>
      <c r="G37" s="80">
        <f t="shared" si="1"/>
        <v>0</v>
      </c>
      <c r="H37" s="274" t="s">
        <v>314</v>
      </c>
    </row>
    <row r="38" spans="1:8" s="100" customFormat="1" hidden="1" x14ac:dyDescent="0.3">
      <c r="A38" s="260"/>
      <c r="B38" s="592"/>
      <c r="C38" s="592"/>
      <c r="D38" s="265"/>
      <c r="E38" s="257"/>
      <c r="F38" s="261"/>
      <c r="G38" s="80">
        <f t="shared" si="1"/>
        <v>0</v>
      </c>
      <c r="H38" s="274" t="s">
        <v>314</v>
      </c>
    </row>
    <row r="39" spans="1:8" s="100" customFormat="1" hidden="1" x14ac:dyDescent="0.3">
      <c r="A39" s="260"/>
      <c r="B39" s="592"/>
      <c r="C39" s="592"/>
      <c r="D39" s="265"/>
      <c r="E39" s="257"/>
      <c r="F39" s="261"/>
      <c r="G39" s="80">
        <f t="shared" si="1"/>
        <v>0</v>
      </c>
      <c r="H39" s="274" t="s">
        <v>314</v>
      </c>
    </row>
    <row r="40" spans="1:8" s="100" customFormat="1" hidden="1" x14ac:dyDescent="0.3">
      <c r="A40" s="260"/>
      <c r="B40" s="592"/>
      <c r="C40" s="592"/>
      <c r="D40" s="265"/>
      <c r="E40" s="257"/>
      <c r="F40" s="261"/>
      <c r="G40" s="80">
        <f t="shared" si="1"/>
        <v>0</v>
      </c>
      <c r="H40" s="274" t="s">
        <v>314</v>
      </c>
    </row>
    <row r="41" spans="1:8" s="100" customFormat="1" hidden="1" x14ac:dyDescent="0.3">
      <c r="A41" s="260"/>
      <c r="B41" s="592"/>
      <c r="C41" s="592"/>
      <c r="D41" s="265"/>
      <c r="E41" s="257"/>
      <c r="F41" s="261"/>
      <c r="G41" s="80">
        <f t="shared" si="1"/>
        <v>0</v>
      </c>
      <c r="H41" s="274" t="s">
        <v>314</v>
      </c>
    </row>
    <row r="42" spans="1:8" s="100" customFormat="1" hidden="1" x14ac:dyDescent="0.3">
      <c r="A42" s="260"/>
      <c r="B42" s="592"/>
      <c r="C42" s="592"/>
      <c r="D42" s="265"/>
      <c r="E42" s="257"/>
      <c r="F42" s="261"/>
      <c r="G42" s="80">
        <f t="shared" si="1"/>
        <v>0</v>
      </c>
      <c r="H42" s="274" t="s">
        <v>314</v>
      </c>
    </row>
    <row r="43" spans="1:8" s="100" customFormat="1" hidden="1" x14ac:dyDescent="0.3">
      <c r="A43" s="260"/>
      <c r="B43" s="592"/>
      <c r="C43" s="592"/>
      <c r="D43" s="265"/>
      <c r="E43" s="257"/>
      <c r="F43" s="261"/>
      <c r="G43" s="80">
        <f t="shared" si="1"/>
        <v>0</v>
      </c>
      <c r="H43" s="274" t="s">
        <v>314</v>
      </c>
    </row>
    <row r="44" spans="1:8" s="100" customFormat="1" hidden="1" x14ac:dyDescent="0.3">
      <c r="A44" s="260"/>
      <c r="B44" s="592"/>
      <c r="C44" s="592"/>
      <c r="D44" s="265"/>
      <c r="E44" s="257"/>
      <c r="F44" s="261"/>
      <c r="G44" s="80">
        <f t="shared" si="1"/>
        <v>0</v>
      </c>
      <c r="H44" s="274" t="s">
        <v>314</v>
      </c>
    </row>
    <row r="45" spans="1:8" s="100" customFormat="1" hidden="1" x14ac:dyDescent="0.3">
      <c r="A45" s="260"/>
      <c r="B45" s="592"/>
      <c r="C45" s="592"/>
      <c r="D45" s="265"/>
      <c r="E45" s="257"/>
      <c r="F45" s="261"/>
      <c r="G45" s="80">
        <f t="shared" si="1"/>
        <v>0</v>
      </c>
      <c r="H45" s="274" t="s">
        <v>314</v>
      </c>
    </row>
    <row r="46" spans="1:8" s="100" customFormat="1" hidden="1" x14ac:dyDescent="0.3">
      <c r="A46" s="260"/>
      <c r="B46" s="592"/>
      <c r="C46" s="592"/>
      <c r="D46" s="265"/>
      <c r="E46" s="257"/>
      <c r="F46" s="261"/>
      <c r="G46" s="80">
        <f t="shared" si="1"/>
        <v>0</v>
      </c>
      <c r="H46" s="274" t="s">
        <v>314</v>
      </c>
    </row>
    <row r="47" spans="1:8" s="100" customFormat="1" hidden="1" x14ac:dyDescent="0.3">
      <c r="A47" s="260"/>
      <c r="B47" s="592"/>
      <c r="C47" s="592"/>
      <c r="D47" s="265"/>
      <c r="E47" s="257"/>
      <c r="F47" s="261"/>
      <c r="G47" s="80">
        <f t="shared" si="1"/>
        <v>0</v>
      </c>
      <c r="H47" s="274" t="s">
        <v>314</v>
      </c>
    </row>
    <row r="48" spans="1:8" s="100" customFormat="1" hidden="1" x14ac:dyDescent="0.3">
      <c r="A48" s="260"/>
      <c r="B48" s="592"/>
      <c r="C48" s="592"/>
      <c r="D48" s="265"/>
      <c r="E48" s="257"/>
      <c r="F48" s="261"/>
      <c r="G48" s="80">
        <f t="shared" si="1"/>
        <v>0</v>
      </c>
      <c r="H48" s="274" t="s">
        <v>314</v>
      </c>
    </row>
    <row r="49" spans="1:8" s="100" customFormat="1" hidden="1" x14ac:dyDescent="0.3">
      <c r="A49" s="260"/>
      <c r="B49" s="592"/>
      <c r="C49" s="592"/>
      <c r="D49" s="265"/>
      <c r="E49" s="257"/>
      <c r="F49" s="261"/>
      <c r="G49" s="80">
        <f t="shared" si="1"/>
        <v>0</v>
      </c>
      <c r="H49" s="274" t="s">
        <v>314</v>
      </c>
    </row>
    <row r="50" spans="1:8" s="100" customFormat="1" hidden="1" x14ac:dyDescent="0.3">
      <c r="A50" s="260"/>
      <c r="B50" s="592"/>
      <c r="C50" s="592"/>
      <c r="D50" s="265"/>
      <c r="E50" s="257"/>
      <c r="F50" s="261"/>
      <c r="G50" s="80">
        <f t="shared" si="1"/>
        <v>0</v>
      </c>
      <c r="H50" s="274" t="s">
        <v>314</v>
      </c>
    </row>
    <row r="51" spans="1:8" s="100" customFormat="1" hidden="1" x14ac:dyDescent="0.3">
      <c r="A51" s="260"/>
      <c r="B51" s="592"/>
      <c r="C51" s="592"/>
      <c r="D51" s="265"/>
      <c r="E51" s="257"/>
      <c r="F51" s="261"/>
      <c r="G51" s="80">
        <f t="shared" si="1"/>
        <v>0</v>
      </c>
      <c r="H51" s="274" t="s">
        <v>314</v>
      </c>
    </row>
    <row r="52" spans="1:8" s="100" customFormat="1" hidden="1" x14ac:dyDescent="0.3">
      <c r="A52" s="260"/>
      <c r="B52" s="592"/>
      <c r="C52" s="592"/>
      <c r="D52" s="265"/>
      <c r="E52" s="257"/>
      <c r="F52" s="261"/>
      <c r="G52" s="80">
        <f t="shared" si="1"/>
        <v>0</v>
      </c>
      <c r="H52" s="274" t="s">
        <v>314</v>
      </c>
    </row>
    <row r="53" spans="1:8" s="100" customFormat="1" hidden="1" x14ac:dyDescent="0.3">
      <c r="A53" s="260"/>
      <c r="B53" s="592"/>
      <c r="C53" s="592"/>
      <c r="D53" s="265"/>
      <c r="E53" s="257"/>
      <c r="F53" s="261"/>
      <c r="G53" s="80">
        <f t="shared" si="1"/>
        <v>0</v>
      </c>
      <c r="H53" s="274" t="s">
        <v>314</v>
      </c>
    </row>
    <row r="54" spans="1:8" s="100" customFormat="1" hidden="1" x14ac:dyDescent="0.3">
      <c r="A54" s="260"/>
      <c r="B54" s="592"/>
      <c r="C54" s="592"/>
      <c r="D54" s="265"/>
      <c r="E54" s="257"/>
      <c r="F54" s="261"/>
      <c r="G54" s="80">
        <f t="shared" si="1"/>
        <v>0</v>
      </c>
      <c r="H54" s="274" t="s">
        <v>314</v>
      </c>
    </row>
    <row r="55" spans="1:8" s="100" customFormat="1" hidden="1" x14ac:dyDescent="0.3">
      <c r="A55" s="260"/>
      <c r="B55" s="592"/>
      <c r="C55" s="592"/>
      <c r="D55" s="265"/>
      <c r="E55" s="257"/>
      <c r="F55" s="261"/>
      <c r="G55" s="80">
        <f t="shared" si="1"/>
        <v>0</v>
      </c>
      <c r="H55" s="274" t="s">
        <v>314</v>
      </c>
    </row>
    <row r="56" spans="1:8" s="100" customFormat="1" hidden="1" x14ac:dyDescent="0.3">
      <c r="A56" s="260"/>
      <c r="B56" s="592"/>
      <c r="C56" s="592"/>
      <c r="D56" s="265"/>
      <c r="E56" s="257"/>
      <c r="F56" s="261"/>
      <c r="G56" s="80">
        <f t="shared" si="1"/>
        <v>0</v>
      </c>
      <c r="H56" s="274" t="s">
        <v>314</v>
      </c>
    </row>
    <row r="57" spans="1:8" s="100" customFormat="1" hidden="1" x14ac:dyDescent="0.3">
      <c r="A57" s="260"/>
      <c r="B57" s="592"/>
      <c r="C57" s="592"/>
      <c r="D57" s="265"/>
      <c r="E57" s="257"/>
      <c r="F57" s="261"/>
      <c r="G57" s="80">
        <f t="shared" si="1"/>
        <v>0</v>
      </c>
      <c r="H57" s="274" t="s">
        <v>314</v>
      </c>
    </row>
    <row r="58" spans="1:8" s="100" customFormat="1" hidden="1" x14ac:dyDescent="0.3">
      <c r="A58" s="260"/>
      <c r="B58" s="592"/>
      <c r="C58" s="592"/>
      <c r="D58" s="265"/>
      <c r="E58" s="257"/>
      <c r="F58" s="261"/>
      <c r="G58" s="80">
        <f t="shared" si="1"/>
        <v>0</v>
      </c>
      <c r="H58" s="274" t="s">
        <v>314</v>
      </c>
    </row>
    <row r="59" spans="1:8" s="100" customFormat="1" hidden="1" x14ac:dyDescent="0.3">
      <c r="A59" s="260"/>
      <c r="B59" s="592"/>
      <c r="C59" s="592"/>
      <c r="D59" s="265"/>
      <c r="E59" s="257"/>
      <c r="F59" s="261"/>
      <c r="G59" s="80">
        <f t="shared" si="1"/>
        <v>0</v>
      </c>
      <c r="H59" s="274" t="s">
        <v>314</v>
      </c>
    </row>
    <row r="60" spans="1:8" s="100" customFormat="1" hidden="1" x14ac:dyDescent="0.3">
      <c r="A60" s="260"/>
      <c r="B60" s="592"/>
      <c r="C60" s="592"/>
      <c r="D60" s="265"/>
      <c r="E60" s="257"/>
      <c r="F60" s="261"/>
      <c r="G60" s="80">
        <f t="shared" si="1"/>
        <v>0</v>
      </c>
      <c r="H60" s="274" t="s">
        <v>314</v>
      </c>
    </row>
    <row r="61" spans="1:8" s="100" customFormat="1" hidden="1" x14ac:dyDescent="0.3">
      <c r="A61" s="260"/>
      <c r="B61" s="592"/>
      <c r="C61" s="592"/>
      <c r="D61" s="265"/>
      <c r="E61" s="257"/>
      <c r="F61" s="261"/>
      <c r="G61" s="80">
        <f t="shared" si="1"/>
        <v>0</v>
      </c>
      <c r="H61" s="274" t="s">
        <v>314</v>
      </c>
    </row>
    <row r="62" spans="1:8" s="100" customFormat="1" hidden="1" x14ac:dyDescent="0.3">
      <c r="A62" s="260"/>
      <c r="B62" s="592"/>
      <c r="C62" s="592"/>
      <c r="D62" s="265"/>
      <c r="E62" s="257"/>
      <c r="F62" s="261"/>
      <c r="G62" s="80">
        <f t="shared" si="1"/>
        <v>0</v>
      </c>
      <c r="H62" s="274" t="s">
        <v>314</v>
      </c>
    </row>
    <row r="63" spans="1:8" s="100" customFormat="1" hidden="1" x14ac:dyDescent="0.3">
      <c r="A63" s="260"/>
      <c r="B63" s="592"/>
      <c r="C63" s="592"/>
      <c r="D63" s="265"/>
      <c r="E63" s="257"/>
      <c r="F63" s="261"/>
      <c r="G63" s="80">
        <f t="shared" si="1"/>
        <v>0</v>
      </c>
      <c r="H63" s="274" t="s">
        <v>314</v>
      </c>
    </row>
    <row r="64" spans="1:8" s="100" customFormat="1" hidden="1" x14ac:dyDescent="0.3">
      <c r="A64" s="260"/>
      <c r="B64" s="592"/>
      <c r="C64" s="592"/>
      <c r="D64" s="265"/>
      <c r="E64" s="257"/>
      <c r="F64" s="261"/>
      <c r="G64" s="80">
        <f t="shared" si="1"/>
        <v>0</v>
      </c>
      <c r="H64" s="274" t="s">
        <v>314</v>
      </c>
    </row>
    <row r="65" spans="1:8" s="100" customFormat="1" hidden="1" x14ac:dyDescent="0.3">
      <c r="A65" s="260"/>
      <c r="B65" s="592"/>
      <c r="C65" s="592"/>
      <c r="D65" s="265"/>
      <c r="E65" s="257"/>
      <c r="F65" s="261"/>
      <c r="G65" s="80">
        <f t="shared" si="1"/>
        <v>0</v>
      </c>
      <c r="H65" s="274" t="s">
        <v>314</v>
      </c>
    </row>
    <row r="66" spans="1:8" s="100" customFormat="1" hidden="1" x14ac:dyDescent="0.3">
      <c r="A66" s="260"/>
      <c r="B66" s="592"/>
      <c r="C66" s="592"/>
      <c r="D66" s="265"/>
      <c r="E66" s="257"/>
      <c r="F66" s="261"/>
      <c r="G66" s="80">
        <f t="shared" si="1"/>
        <v>0</v>
      </c>
      <c r="H66" s="274" t="s">
        <v>314</v>
      </c>
    </row>
    <row r="67" spans="1:8" s="100" customFormat="1" hidden="1" x14ac:dyDescent="0.3">
      <c r="A67" s="260"/>
      <c r="B67" s="592"/>
      <c r="C67" s="592"/>
      <c r="D67" s="265"/>
      <c r="E67" s="257"/>
      <c r="F67" s="261"/>
      <c r="G67" s="80">
        <f t="shared" si="1"/>
        <v>0</v>
      </c>
      <c r="H67" s="274" t="s">
        <v>314</v>
      </c>
    </row>
    <row r="68" spans="1:8" s="100" customFormat="1" hidden="1" x14ac:dyDescent="0.3">
      <c r="A68" s="260"/>
      <c r="B68" s="592"/>
      <c r="C68" s="592"/>
      <c r="D68" s="265"/>
      <c r="E68" s="257"/>
      <c r="F68" s="261"/>
      <c r="G68" s="80">
        <f t="shared" ref="G68:G99" si="2">ROUND(+D68*F68,2)</f>
        <v>0</v>
      </c>
      <c r="H68" s="274" t="s">
        <v>314</v>
      </c>
    </row>
    <row r="69" spans="1:8" s="100" customFormat="1" hidden="1" x14ac:dyDescent="0.3">
      <c r="A69" s="260"/>
      <c r="B69" s="592"/>
      <c r="C69" s="592"/>
      <c r="D69" s="265"/>
      <c r="E69" s="257"/>
      <c r="F69" s="261"/>
      <c r="G69" s="80">
        <f t="shared" si="2"/>
        <v>0</v>
      </c>
      <c r="H69" s="274" t="s">
        <v>314</v>
      </c>
    </row>
    <row r="70" spans="1:8" s="100" customFormat="1" hidden="1" x14ac:dyDescent="0.3">
      <c r="A70" s="260"/>
      <c r="B70" s="592"/>
      <c r="C70" s="592"/>
      <c r="D70" s="265"/>
      <c r="E70" s="257"/>
      <c r="F70" s="261"/>
      <c r="G70" s="80">
        <f t="shared" si="2"/>
        <v>0</v>
      </c>
      <c r="H70" s="274" t="s">
        <v>314</v>
      </c>
    </row>
    <row r="71" spans="1:8" s="100" customFormat="1" hidden="1" x14ac:dyDescent="0.3">
      <c r="A71" s="260"/>
      <c r="B71" s="592"/>
      <c r="C71" s="592"/>
      <c r="D71" s="265"/>
      <c r="E71" s="257"/>
      <c r="F71" s="261"/>
      <c r="G71" s="80">
        <f t="shared" si="2"/>
        <v>0</v>
      </c>
      <c r="H71" s="274" t="s">
        <v>314</v>
      </c>
    </row>
    <row r="72" spans="1:8" s="100" customFormat="1" hidden="1" x14ac:dyDescent="0.3">
      <c r="A72" s="260"/>
      <c r="B72" s="592"/>
      <c r="C72" s="592"/>
      <c r="D72" s="265"/>
      <c r="E72" s="257"/>
      <c r="F72" s="261"/>
      <c r="G72" s="80">
        <f t="shared" si="2"/>
        <v>0</v>
      </c>
      <c r="H72" s="274" t="s">
        <v>314</v>
      </c>
    </row>
    <row r="73" spans="1:8" s="100" customFormat="1" hidden="1" x14ac:dyDescent="0.3">
      <c r="A73" s="260"/>
      <c r="B73" s="592"/>
      <c r="C73" s="592"/>
      <c r="D73" s="265"/>
      <c r="E73" s="257"/>
      <c r="F73" s="261"/>
      <c r="G73" s="80">
        <f t="shared" si="2"/>
        <v>0</v>
      </c>
      <c r="H73" s="274" t="s">
        <v>314</v>
      </c>
    </row>
    <row r="74" spans="1:8" s="100" customFormat="1" hidden="1" x14ac:dyDescent="0.3">
      <c r="A74" s="260"/>
      <c r="B74" s="592"/>
      <c r="C74" s="592"/>
      <c r="D74" s="265"/>
      <c r="E74" s="257"/>
      <c r="F74" s="261"/>
      <c r="G74" s="80">
        <f t="shared" si="2"/>
        <v>0</v>
      </c>
      <c r="H74" s="274" t="s">
        <v>314</v>
      </c>
    </row>
    <row r="75" spans="1:8" s="100" customFormat="1" hidden="1" x14ac:dyDescent="0.3">
      <c r="A75" s="260"/>
      <c r="B75" s="592"/>
      <c r="C75" s="592"/>
      <c r="D75" s="265"/>
      <c r="E75" s="257"/>
      <c r="F75" s="261"/>
      <c r="G75" s="80">
        <f t="shared" si="2"/>
        <v>0</v>
      </c>
      <c r="H75" s="274" t="s">
        <v>314</v>
      </c>
    </row>
    <row r="76" spans="1:8" s="100" customFormat="1" hidden="1" x14ac:dyDescent="0.3">
      <c r="A76" s="260"/>
      <c r="B76" s="592"/>
      <c r="C76" s="592"/>
      <c r="D76" s="265"/>
      <c r="E76" s="257"/>
      <c r="F76" s="261"/>
      <c r="G76" s="80">
        <f t="shared" si="2"/>
        <v>0</v>
      </c>
      <c r="H76" s="274" t="s">
        <v>314</v>
      </c>
    </row>
    <row r="77" spans="1:8" s="100" customFormat="1" hidden="1" x14ac:dyDescent="0.3">
      <c r="A77" s="260"/>
      <c r="B77" s="592"/>
      <c r="C77" s="592"/>
      <c r="D77" s="265"/>
      <c r="E77" s="257"/>
      <c r="F77" s="261"/>
      <c r="G77" s="80">
        <f t="shared" si="2"/>
        <v>0</v>
      </c>
      <c r="H77" s="274" t="s">
        <v>314</v>
      </c>
    </row>
    <row r="78" spans="1:8" s="100" customFormat="1" hidden="1" x14ac:dyDescent="0.3">
      <c r="A78" s="260"/>
      <c r="B78" s="592"/>
      <c r="C78" s="592"/>
      <c r="D78" s="265"/>
      <c r="E78" s="257"/>
      <c r="F78" s="261"/>
      <c r="G78" s="80">
        <f t="shared" si="2"/>
        <v>0</v>
      </c>
      <c r="H78" s="274" t="s">
        <v>314</v>
      </c>
    </row>
    <row r="79" spans="1:8" s="100" customFormat="1" hidden="1" x14ac:dyDescent="0.3">
      <c r="A79" s="260"/>
      <c r="B79" s="592"/>
      <c r="C79" s="592"/>
      <c r="D79" s="265"/>
      <c r="E79" s="257"/>
      <c r="F79" s="261"/>
      <c r="G79" s="80">
        <f t="shared" si="2"/>
        <v>0</v>
      </c>
      <c r="H79" s="274" t="s">
        <v>314</v>
      </c>
    </row>
    <row r="80" spans="1:8" s="100" customFormat="1" hidden="1" x14ac:dyDescent="0.3">
      <c r="A80" s="260"/>
      <c r="B80" s="592"/>
      <c r="C80" s="592"/>
      <c r="D80" s="265"/>
      <c r="E80" s="257"/>
      <c r="F80" s="261"/>
      <c r="G80" s="80">
        <f t="shared" si="2"/>
        <v>0</v>
      </c>
      <c r="H80" s="274" t="s">
        <v>314</v>
      </c>
    </row>
    <row r="81" spans="1:8" s="100" customFormat="1" hidden="1" x14ac:dyDescent="0.3">
      <c r="A81" s="260"/>
      <c r="B81" s="592"/>
      <c r="C81" s="592"/>
      <c r="D81" s="265"/>
      <c r="E81" s="257"/>
      <c r="F81" s="261"/>
      <c r="G81" s="80">
        <f t="shared" si="2"/>
        <v>0</v>
      </c>
      <c r="H81" s="274" t="s">
        <v>314</v>
      </c>
    </row>
    <row r="82" spans="1:8" s="100" customFormat="1" hidden="1" x14ac:dyDescent="0.3">
      <c r="A82" s="260"/>
      <c r="B82" s="592"/>
      <c r="C82" s="592"/>
      <c r="D82" s="265"/>
      <c r="E82" s="257"/>
      <c r="F82" s="261"/>
      <c r="G82" s="80">
        <f t="shared" si="2"/>
        <v>0</v>
      </c>
      <c r="H82" s="274" t="s">
        <v>314</v>
      </c>
    </row>
    <row r="83" spans="1:8" s="100" customFormat="1" hidden="1" x14ac:dyDescent="0.3">
      <c r="A83" s="260"/>
      <c r="B83" s="592"/>
      <c r="C83" s="592"/>
      <c r="D83" s="265"/>
      <c r="E83" s="257"/>
      <c r="F83" s="261"/>
      <c r="G83" s="80">
        <f t="shared" si="2"/>
        <v>0</v>
      </c>
      <c r="H83" s="274" t="s">
        <v>314</v>
      </c>
    </row>
    <row r="84" spans="1:8" s="100" customFormat="1" hidden="1" x14ac:dyDescent="0.3">
      <c r="A84" s="260"/>
      <c r="B84" s="592"/>
      <c r="C84" s="592"/>
      <c r="D84" s="265"/>
      <c r="E84" s="257"/>
      <c r="F84" s="261"/>
      <c r="G84" s="80">
        <f t="shared" si="2"/>
        <v>0</v>
      </c>
      <c r="H84" s="274" t="s">
        <v>314</v>
      </c>
    </row>
    <row r="85" spans="1:8" s="100" customFormat="1" hidden="1" x14ac:dyDescent="0.3">
      <c r="A85" s="260"/>
      <c r="B85" s="592"/>
      <c r="C85" s="592"/>
      <c r="D85" s="265"/>
      <c r="E85" s="257"/>
      <c r="F85" s="261"/>
      <c r="G85" s="80">
        <f t="shared" si="2"/>
        <v>0</v>
      </c>
      <c r="H85" s="274" t="s">
        <v>314</v>
      </c>
    </row>
    <row r="86" spans="1:8" s="100" customFormat="1" hidden="1" x14ac:dyDescent="0.3">
      <c r="A86" s="260"/>
      <c r="B86" s="592"/>
      <c r="C86" s="592"/>
      <c r="D86" s="265"/>
      <c r="E86" s="257"/>
      <c r="F86" s="261"/>
      <c r="G86" s="80">
        <f t="shared" si="2"/>
        <v>0</v>
      </c>
      <c r="H86" s="274" t="s">
        <v>314</v>
      </c>
    </row>
    <row r="87" spans="1:8" s="100" customFormat="1" hidden="1" x14ac:dyDescent="0.3">
      <c r="A87" s="260"/>
      <c r="B87" s="592"/>
      <c r="C87" s="592"/>
      <c r="D87" s="265"/>
      <c r="E87" s="257"/>
      <c r="F87" s="261"/>
      <c r="G87" s="80">
        <f t="shared" si="2"/>
        <v>0</v>
      </c>
      <c r="H87" s="274" t="s">
        <v>314</v>
      </c>
    </row>
    <row r="88" spans="1:8" s="100" customFormat="1" hidden="1" x14ac:dyDescent="0.3">
      <c r="A88" s="260"/>
      <c r="B88" s="592"/>
      <c r="C88" s="592"/>
      <c r="D88" s="265"/>
      <c r="E88" s="257"/>
      <c r="F88" s="261"/>
      <c r="G88" s="80">
        <f t="shared" si="2"/>
        <v>0</v>
      </c>
      <c r="H88" s="274" t="s">
        <v>314</v>
      </c>
    </row>
    <row r="89" spans="1:8" s="100" customFormat="1" hidden="1" x14ac:dyDescent="0.3">
      <c r="A89" s="260"/>
      <c r="B89" s="592"/>
      <c r="C89" s="592"/>
      <c r="D89" s="265"/>
      <c r="E89" s="257"/>
      <c r="F89" s="261"/>
      <c r="G89" s="80">
        <f t="shared" si="2"/>
        <v>0</v>
      </c>
      <c r="H89" s="274" t="s">
        <v>314</v>
      </c>
    </row>
    <row r="90" spans="1:8" s="100" customFormat="1" hidden="1" x14ac:dyDescent="0.3">
      <c r="A90" s="260"/>
      <c r="B90" s="592"/>
      <c r="C90" s="592"/>
      <c r="D90" s="265"/>
      <c r="E90" s="257"/>
      <c r="F90" s="261"/>
      <c r="G90" s="80">
        <f t="shared" si="2"/>
        <v>0</v>
      </c>
      <c r="H90" s="274" t="s">
        <v>314</v>
      </c>
    </row>
    <row r="91" spans="1:8" s="100" customFormat="1" hidden="1" x14ac:dyDescent="0.3">
      <c r="A91" s="260"/>
      <c r="B91" s="592"/>
      <c r="C91" s="592"/>
      <c r="D91" s="265"/>
      <c r="E91" s="257"/>
      <c r="F91" s="261"/>
      <c r="G91" s="80">
        <f t="shared" si="2"/>
        <v>0</v>
      </c>
      <c r="H91" s="274" t="s">
        <v>314</v>
      </c>
    </row>
    <row r="92" spans="1:8" s="100" customFormat="1" hidden="1" x14ac:dyDescent="0.3">
      <c r="A92" s="260"/>
      <c r="B92" s="592"/>
      <c r="C92" s="592"/>
      <c r="D92" s="265"/>
      <c r="E92" s="257"/>
      <c r="F92" s="261"/>
      <c r="G92" s="80">
        <f t="shared" si="2"/>
        <v>0</v>
      </c>
      <c r="H92" s="274" t="s">
        <v>314</v>
      </c>
    </row>
    <row r="93" spans="1:8" s="100" customFormat="1" hidden="1" x14ac:dyDescent="0.3">
      <c r="A93" s="260"/>
      <c r="B93" s="592"/>
      <c r="C93" s="592"/>
      <c r="D93" s="265"/>
      <c r="E93" s="257"/>
      <c r="F93" s="261"/>
      <c r="G93" s="80">
        <f t="shared" si="2"/>
        <v>0</v>
      </c>
      <c r="H93" s="274" t="s">
        <v>314</v>
      </c>
    </row>
    <row r="94" spans="1:8" s="100" customFormat="1" hidden="1" x14ac:dyDescent="0.3">
      <c r="A94" s="260"/>
      <c r="B94" s="592"/>
      <c r="C94" s="592"/>
      <c r="D94" s="265"/>
      <c r="E94" s="257"/>
      <c r="F94" s="261"/>
      <c r="G94" s="80">
        <f t="shared" si="2"/>
        <v>0</v>
      </c>
      <c r="H94" s="274" t="s">
        <v>314</v>
      </c>
    </row>
    <row r="95" spans="1:8" s="100" customFormat="1" hidden="1" x14ac:dyDescent="0.3">
      <c r="A95" s="260"/>
      <c r="B95" s="592"/>
      <c r="C95" s="592"/>
      <c r="D95" s="265"/>
      <c r="E95" s="257"/>
      <c r="F95" s="261"/>
      <c r="G95" s="80">
        <f t="shared" si="2"/>
        <v>0</v>
      </c>
      <c r="H95" s="274" t="s">
        <v>314</v>
      </c>
    </row>
    <row r="96" spans="1:8" s="100" customFormat="1" hidden="1" x14ac:dyDescent="0.3">
      <c r="A96" s="260"/>
      <c r="B96" s="592"/>
      <c r="C96" s="592"/>
      <c r="D96" s="265"/>
      <c r="E96" s="257"/>
      <c r="F96" s="261"/>
      <c r="G96" s="80">
        <f t="shared" si="2"/>
        <v>0</v>
      </c>
      <c r="H96" s="274" t="s">
        <v>314</v>
      </c>
    </row>
    <row r="97" spans="1:8" s="100" customFormat="1" hidden="1" x14ac:dyDescent="0.3">
      <c r="A97" s="260"/>
      <c r="B97" s="592"/>
      <c r="C97" s="592"/>
      <c r="D97" s="265"/>
      <c r="E97" s="257"/>
      <c r="F97" s="261"/>
      <c r="G97" s="80">
        <f t="shared" si="2"/>
        <v>0</v>
      </c>
      <c r="H97" s="274" t="s">
        <v>314</v>
      </c>
    </row>
    <row r="98" spans="1:8" s="100" customFormat="1" hidden="1" x14ac:dyDescent="0.3">
      <c r="A98" s="260"/>
      <c r="B98" s="592"/>
      <c r="C98" s="592"/>
      <c r="D98" s="265"/>
      <c r="E98" s="257"/>
      <c r="F98" s="261"/>
      <c r="G98" s="80">
        <f t="shared" si="2"/>
        <v>0</v>
      </c>
      <c r="H98" s="274" t="s">
        <v>314</v>
      </c>
    </row>
    <row r="99" spans="1:8" s="100" customFormat="1" hidden="1" x14ac:dyDescent="0.3">
      <c r="A99" s="260"/>
      <c r="B99" s="592"/>
      <c r="C99" s="592"/>
      <c r="D99" s="265"/>
      <c r="E99" s="257"/>
      <c r="F99" s="261"/>
      <c r="G99" s="80">
        <f t="shared" si="2"/>
        <v>0</v>
      </c>
      <c r="H99" s="274" t="s">
        <v>314</v>
      </c>
    </row>
    <row r="100" spans="1:8" s="100" customFormat="1" hidden="1" x14ac:dyDescent="0.3">
      <c r="A100" s="260"/>
      <c r="B100" s="592"/>
      <c r="C100" s="592"/>
      <c r="D100" s="265"/>
      <c r="E100" s="257"/>
      <c r="F100" s="261"/>
      <c r="G100" s="80">
        <f t="shared" ref="G100:G131" si="3">ROUND(+D100*F100,2)</f>
        <v>0</v>
      </c>
      <c r="H100" s="274" t="s">
        <v>314</v>
      </c>
    </row>
    <row r="101" spans="1:8" s="100" customFormat="1" hidden="1" x14ac:dyDescent="0.3">
      <c r="A101" s="260"/>
      <c r="B101" s="592"/>
      <c r="C101" s="592"/>
      <c r="D101" s="265"/>
      <c r="E101" s="257"/>
      <c r="F101" s="261"/>
      <c r="G101" s="80">
        <f t="shared" si="3"/>
        <v>0</v>
      </c>
      <c r="H101" s="274" t="s">
        <v>314</v>
      </c>
    </row>
    <row r="102" spans="1:8" s="100" customFormat="1" hidden="1" x14ac:dyDescent="0.3">
      <c r="A102" s="260"/>
      <c r="B102" s="592"/>
      <c r="C102" s="592"/>
      <c r="D102" s="265"/>
      <c r="E102" s="257"/>
      <c r="F102" s="261"/>
      <c r="G102" s="80">
        <f t="shared" si="3"/>
        <v>0</v>
      </c>
      <c r="H102" s="274" t="s">
        <v>314</v>
      </c>
    </row>
    <row r="103" spans="1:8" s="100" customFormat="1" hidden="1" x14ac:dyDescent="0.3">
      <c r="A103" s="260"/>
      <c r="B103" s="592"/>
      <c r="C103" s="592"/>
      <c r="D103" s="265"/>
      <c r="E103" s="257"/>
      <c r="F103" s="261"/>
      <c r="G103" s="80">
        <f t="shared" si="3"/>
        <v>0</v>
      </c>
      <c r="H103" s="274" t="s">
        <v>314</v>
      </c>
    </row>
    <row r="104" spans="1:8" s="100" customFormat="1" hidden="1" x14ac:dyDescent="0.3">
      <c r="A104" s="260"/>
      <c r="B104" s="592"/>
      <c r="C104" s="592"/>
      <c r="D104" s="265"/>
      <c r="E104" s="257"/>
      <c r="F104" s="261"/>
      <c r="G104" s="80">
        <f t="shared" si="3"/>
        <v>0</v>
      </c>
      <c r="H104" s="274" t="s">
        <v>314</v>
      </c>
    </row>
    <row r="105" spans="1:8" s="100" customFormat="1" hidden="1" x14ac:dyDescent="0.3">
      <c r="A105" s="260"/>
      <c r="B105" s="592"/>
      <c r="C105" s="592"/>
      <c r="D105" s="265"/>
      <c r="E105" s="257"/>
      <c r="F105" s="261"/>
      <c r="G105" s="80">
        <f t="shared" si="3"/>
        <v>0</v>
      </c>
      <c r="H105" s="274" t="s">
        <v>314</v>
      </c>
    </row>
    <row r="106" spans="1:8" s="100" customFormat="1" hidden="1" x14ac:dyDescent="0.3">
      <c r="A106" s="260"/>
      <c r="B106" s="592"/>
      <c r="C106" s="592"/>
      <c r="D106" s="265"/>
      <c r="E106" s="257"/>
      <c r="F106" s="261"/>
      <c r="G106" s="80">
        <f t="shared" si="3"/>
        <v>0</v>
      </c>
      <c r="H106" s="274" t="s">
        <v>314</v>
      </c>
    </row>
    <row r="107" spans="1:8" s="100" customFormat="1" hidden="1" x14ac:dyDescent="0.3">
      <c r="A107" s="260"/>
      <c r="B107" s="592"/>
      <c r="C107" s="592"/>
      <c r="D107" s="265"/>
      <c r="E107" s="257"/>
      <c r="F107" s="261"/>
      <c r="G107" s="80">
        <f t="shared" si="3"/>
        <v>0</v>
      </c>
      <c r="H107" s="274" t="s">
        <v>314</v>
      </c>
    </row>
    <row r="108" spans="1:8" s="100" customFormat="1" hidden="1" x14ac:dyDescent="0.3">
      <c r="A108" s="260"/>
      <c r="B108" s="592"/>
      <c r="C108" s="592"/>
      <c r="D108" s="265"/>
      <c r="E108" s="257"/>
      <c r="F108" s="261"/>
      <c r="G108" s="80">
        <f t="shared" si="3"/>
        <v>0</v>
      </c>
      <c r="H108" s="274" t="s">
        <v>314</v>
      </c>
    </row>
    <row r="109" spans="1:8" s="100" customFormat="1" hidden="1" x14ac:dyDescent="0.3">
      <c r="A109" s="260"/>
      <c r="B109" s="592"/>
      <c r="C109" s="592"/>
      <c r="D109" s="265"/>
      <c r="E109" s="257"/>
      <c r="F109" s="261"/>
      <c r="G109" s="80">
        <f t="shared" si="3"/>
        <v>0</v>
      </c>
      <c r="H109" s="274" t="s">
        <v>314</v>
      </c>
    </row>
    <row r="110" spans="1:8" s="100" customFormat="1" hidden="1" x14ac:dyDescent="0.3">
      <c r="A110" s="260"/>
      <c r="B110" s="592"/>
      <c r="C110" s="592"/>
      <c r="D110" s="265"/>
      <c r="E110" s="257"/>
      <c r="F110" s="261"/>
      <c r="G110" s="80">
        <f t="shared" si="3"/>
        <v>0</v>
      </c>
      <c r="H110" s="274" t="s">
        <v>314</v>
      </c>
    </row>
    <row r="111" spans="1:8" s="100" customFormat="1" hidden="1" x14ac:dyDescent="0.3">
      <c r="A111" s="260"/>
      <c r="B111" s="592"/>
      <c r="C111" s="592"/>
      <c r="D111" s="265"/>
      <c r="E111" s="257"/>
      <c r="F111" s="261"/>
      <c r="G111" s="80">
        <f t="shared" si="3"/>
        <v>0</v>
      </c>
      <c r="H111" s="274" t="s">
        <v>314</v>
      </c>
    </row>
    <row r="112" spans="1:8" s="100" customFormat="1" hidden="1" x14ac:dyDescent="0.3">
      <c r="A112" s="260"/>
      <c r="B112" s="592"/>
      <c r="C112" s="592"/>
      <c r="D112" s="265"/>
      <c r="E112" s="257"/>
      <c r="F112" s="261"/>
      <c r="G112" s="80">
        <f t="shared" si="3"/>
        <v>0</v>
      </c>
      <c r="H112" s="274" t="s">
        <v>314</v>
      </c>
    </row>
    <row r="113" spans="1:8" s="100" customFormat="1" hidden="1" x14ac:dyDescent="0.3">
      <c r="A113" s="260"/>
      <c r="B113" s="592"/>
      <c r="C113" s="592"/>
      <c r="D113" s="265"/>
      <c r="E113" s="257"/>
      <c r="F113" s="261"/>
      <c r="G113" s="80">
        <f t="shared" si="3"/>
        <v>0</v>
      </c>
      <c r="H113" s="274" t="s">
        <v>314</v>
      </c>
    </row>
    <row r="114" spans="1:8" s="100" customFormat="1" hidden="1" x14ac:dyDescent="0.3">
      <c r="A114" s="260"/>
      <c r="B114" s="592"/>
      <c r="C114" s="592"/>
      <c r="D114" s="265"/>
      <c r="E114" s="257"/>
      <c r="F114" s="261"/>
      <c r="G114" s="80">
        <f t="shared" si="3"/>
        <v>0</v>
      </c>
      <c r="H114" s="274" t="s">
        <v>314</v>
      </c>
    </row>
    <row r="115" spans="1:8" s="100" customFormat="1" hidden="1" x14ac:dyDescent="0.3">
      <c r="A115" s="260"/>
      <c r="B115" s="592"/>
      <c r="C115" s="592"/>
      <c r="D115" s="265"/>
      <c r="E115" s="257"/>
      <c r="F115" s="261"/>
      <c r="G115" s="80">
        <f t="shared" si="3"/>
        <v>0</v>
      </c>
      <c r="H115" s="274" t="s">
        <v>314</v>
      </c>
    </row>
    <row r="116" spans="1:8" s="100" customFormat="1" hidden="1" x14ac:dyDescent="0.3">
      <c r="A116" s="260"/>
      <c r="B116" s="592"/>
      <c r="C116" s="592"/>
      <c r="D116" s="265"/>
      <c r="E116" s="257"/>
      <c r="F116" s="261"/>
      <c r="G116" s="80">
        <f t="shared" si="3"/>
        <v>0</v>
      </c>
      <c r="H116" s="274" t="s">
        <v>314</v>
      </c>
    </row>
    <row r="117" spans="1:8" s="100" customFormat="1" hidden="1" x14ac:dyDescent="0.3">
      <c r="A117" s="260"/>
      <c r="B117" s="592"/>
      <c r="C117" s="592"/>
      <c r="D117" s="265"/>
      <c r="E117" s="257"/>
      <c r="F117" s="261"/>
      <c r="G117" s="80">
        <f t="shared" si="3"/>
        <v>0</v>
      </c>
      <c r="H117" s="274" t="s">
        <v>314</v>
      </c>
    </row>
    <row r="118" spans="1:8" s="100" customFormat="1" hidden="1" x14ac:dyDescent="0.3">
      <c r="A118" s="260"/>
      <c r="B118" s="592"/>
      <c r="C118" s="592"/>
      <c r="D118" s="265"/>
      <c r="E118" s="257"/>
      <c r="F118" s="261"/>
      <c r="G118" s="80">
        <f t="shared" si="3"/>
        <v>0</v>
      </c>
      <c r="H118" s="274" t="s">
        <v>314</v>
      </c>
    </row>
    <row r="119" spans="1:8" s="100" customFormat="1" hidden="1" x14ac:dyDescent="0.3">
      <c r="A119" s="260"/>
      <c r="B119" s="592"/>
      <c r="C119" s="592"/>
      <c r="D119" s="265"/>
      <c r="E119" s="257"/>
      <c r="F119" s="261"/>
      <c r="G119" s="80">
        <f t="shared" si="3"/>
        <v>0</v>
      </c>
      <c r="H119" s="274" t="s">
        <v>314</v>
      </c>
    </row>
    <row r="120" spans="1:8" s="100" customFormat="1" hidden="1" x14ac:dyDescent="0.3">
      <c r="A120" s="260"/>
      <c r="B120" s="592"/>
      <c r="C120" s="592"/>
      <c r="D120" s="265"/>
      <c r="E120" s="257"/>
      <c r="F120" s="261"/>
      <c r="G120" s="80">
        <f t="shared" si="3"/>
        <v>0</v>
      </c>
      <c r="H120" s="274" t="s">
        <v>314</v>
      </c>
    </row>
    <row r="121" spans="1:8" s="100" customFormat="1" hidden="1" x14ac:dyDescent="0.3">
      <c r="A121" s="260"/>
      <c r="B121" s="592"/>
      <c r="C121" s="592"/>
      <c r="D121" s="265"/>
      <c r="E121" s="257"/>
      <c r="F121" s="261"/>
      <c r="G121" s="80">
        <f t="shared" si="3"/>
        <v>0</v>
      </c>
      <c r="H121" s="274" t="s">
        <v>314</v>
      </c>
    </row>
    <row r="122" spans="1:8" s="100" customFormat="1" hidden="1" x14ac:dyDescent="0.3">
      <c r="A122" s="260"/>
      <c r="B122" s="592"/>
      <c r="C122" s="592"/>
      <c r="D122" s="265"/>
      <c r="E122" s="257"/>
      <c r="F122" s="261"/>
      <c r="G122" s="80">
        <f t="shared" si="3"/>
        <v>0</v>
      </c>
      <c r="H122" s="274" t="s">
        <v>314</v>
      </c>
    </row>
    <row r="123" spans="1:8" s="100" customFormat="1" hidden="1" x14ac:dyDescent="0.3">
      <c r="A123" s="260"/>
      <c r="B123" s="592"/>
      <c r="C123" s="592"/>
      <c r="D123" s="265"/>
      <c r="E123" s="257"/>
      <c r="F123" s="261"/>
      <c r="G123" s="80">
        <f t="shared" si="3"/>
        <v>0</v>
      </c>
      <c r="H123" s="274" t="s">
        <v>314</v>
      </c>
    </row>
    <row r="124" spans="1:8" s="100" customFormat="1" hidden="1" x14ac:dyDescent="0.3">
      <c r="A124" s="260"/>
      <c r="B124" s="592"/>
      <c r="C124" s="592"/>
      <c r="D124" s="265"/>
      <c r="E124" s="257"/>
      <c r="F124" s="261"/>
      <c r="G124" s="80">
        <f t="shared" si="3"/>
        <v>0</v>
      </c>
      <c r="H124" s="274" t="s">
        <v>314</v>
      </c>
    </row>
    <row r="125" spans="1:8" s="100" customFormat="1" hidden="1" x14ac:dyDescent="0.3">
      <c r="A125" s="260"/>
      <c r="B125" s="592"/>
      <c r="C125" s="592"/>
      <c r="D125" s="265"/>
      <c r="E125" s="257"/>
      <c r="F125" s="261"/>
      <c r="G125" s="80">
        <f t="shared" si="3"/>
        <v>0</v>
      </c>
      <c r="H125" s="274" t="s">
        <v>314</v>
      </c>
    </row>
    <row r="126" spans="1:8" s="100" customFormat="1" hidden="1" x14ac:dyDescent="0.3">
      <c r="A126" s="260"/>
      <c r="B126" s="592"/>
      <c r="C126" s="592"/>
      <c r="D126" s="265"/>
      <c r="E126" s="257"/>
      <c r="F126" s="261"/>
      <c r="G126" s="80">
        <f t="shared" si="3"/>
        <v>0</v>
      </c>
      <c r="H126" s="274" t="s">
        <v>314</v>
      </c>
    </row>
    <row r="127" spans="1:8" s="100" customFormat="1" hidden="1" x14ac:dyDescent="0.3">
      <c r="A127" s="260"/>
      <c r="B127" s="592"/>
      <c r="C127" s="592"/>
      <c r="D127" s="265"/>
      <c r="E127" s="257"/>
      <c r="F127" s="261"/>
      <c r="G127" s="80">
        <f t="shared" si="3"/>
        <v>0</v>
      </c>
      <c r="H127" s="274" t="s">
        <v>314</v>
      </c>
    </row>
    <row r="128" spans="1:8" s="100" customFormat="1" hidden="1" x14ac:dyDescent="0.3">
      <c r="A128" s="260"/>
      <c r="B128" s="592"/>
      <c r="C128" s="592"/>
      <c r="D128" s="265"/>
      <c r="E128" s="257"/>
      <c r="F128" s="261"/>
      <c r="G128" s="80">
        <f t="shared" si="3"/>
        <v>0</v>
      </c>
      <c r="H128" s="274" t="s">
        <v>314</v>
      </c>
    </row>
    <row r="129" spans="1:10" s="100" customFormat="1" hidden="1" x14ac:dyDescent="0.3">
      <c r="A129" s="260"/>
      <c r="B129" s="592"/>
      <c r="C129" s="592"/>
      <c r="D129" s="265"/>
      <c r="E129" s="257"/>
      <c r="F129" s="261"/>
      <c r="G129" s="80">
        <f t="shared" si="3"/>
        <v>0</v>
      </c>
      <c r="H129" s="274" t="s">
        <v>314</v>
      </c>
    </row>
    <row r="130" spans="1:10" s="100" customFormat="1" hidden="1" x14ac:dyDescent="0.3">
      <c r="A130" s="260"/>
      <c r="B130" s="592"/>
      <c r="C130" s="592"/>
      <c r="D130" s="265"/>
      <c r="E130" s="257"/>
      <c r="F130" s="261"/>
      <c r="G130" s="80">
        <f t="shared" si="3"/>
        <v>0</v>
      </c>
      <c r="H130" s="274" t="s">
        <v>314</v>
      </c>
    </row>
    <row r="131" spans="1:10" s="100" customFormat="1" hidden="1" x14ac:dyDescent="0.3">
      <c r="A131" s="260"/>
      <c r="B131" s="592"/>
      <c r="C131" s="592"/>
      <c r="D131" s="265"/>
      <c r="E131" s="257"/>
      <c r="F131" s="261"/>
      <c r="G131" s="80">
        <f t="shared" si="3"/>
        <v>0</v>
      </c>
      <c r="H131" s="274" t="s">
        <v>314</v>
      </c>
    </row>
    <row r="132" spans="1:10" s="100" customFormat="1" hidden="1" x14ac:dyDescent="0.3">
      <c r="A132" s="260"/>
      <c r="B132" s="592"/>
      <c r="C132" s="592"/>
      <c r="D132" s="265"/>
      <c r="E132" s="257"/>
      <c r="F132" s="261"/>
      <c r="G132" s="80">
        <f t="shared" ref="G132:G133" si="4">ROUND(+D132*F132,2)</f>
        <v>0</v>
      </c>
      <c r="H132" s="274" t="s">
        <v>314</v>
      </c>
    </row>
    <row r="133" spans="1:10" s="100" customFormat="1" ht="15" customHeight="1" x14ac:dyDescent="0.3">
      <c r="A133" s="260"/>
      <c r="B133" s="592"/>
      <c r="C133" s="592"/>
      <c r="D133" s="265"/>
      <c r="E133" s="257"/>
      <c r="F133" s="261"/>
      <c r="G133" s="293">
        <f t="shared" si="4"/>
        <v>0</v>
      </c>
      <c r="H133" s="112" t="s">
        <v>314</v>
      </c>
    </row>
    <row r="134" spans="1:10" s="100" customFormat="1" x14ac:dyDescent="0.3">
      <c r="A134" s="217"/>
      <c r="B134" s="595"/>
      <c r="C134" s="595"/>
      <c r="D134" s="96"/>
      <c r="E134" s="198"/>
      <c r="F134" s="207" t="s">
        <v>226</v>
      </c>
      <c r="G134" s="307">
        <f>ROUND(SUBTOTAL(109,G4:G133),2)</f>
        <v>0</v>
      </c>
      <c r="H134" s="112" t="s">
        <v>314</v>
      </c>
      <c r="J134" s="115" t="s">
        <v>318</v>
      </c>
    </row>
    <row r="135" spans="1:10" s="100" customFormat="1" x14ac:dyDescent="0.3">
      <c r="A135" s="226"/>
      <c r="B135" s="595"/>
      <c r="C135" s="595"/>
      <c r="D135" s="96"/>
      <c r="E135" s="201"/>
      <c r="F135" s="201"/>
      <c r="G135" s="80"/>
      <c r="H135" s="112" t="s">
        <v>315</v>
      </c>
      <c r="J135" s="115"/>
    </row>
    <row r="136" spans="1:10" s="100" customFormat="1" x14ac:dyDescent="0.3">
      <c r="A136" s="260"/>
      <c r="B136" s="592"/>
      <c r="C136" s="592"/>
      <c r="D136" s="265"/>
      <c r="E136" s="257"/>
      <c r="F136" s="261"/>
      <c r="G136" s="80">
        <f t="shared" ref="G136:G167" si="5">ROUND(+D136*F136,2)</f>
        <v>0</v>
      </c>
      <c r="H136" s="112" t="s">
        <v>315</v>
      </c>
    </row>
    <row r="137" spans="1:10" s="100" customFormat="1" x14ac:dyDescent="0.3">
      <c r="A137" s="260"/>
      <c r="B137" s="283"/>
      <c r="C137" s="283"/>
      <c r="D137" s="265"/>
      <c r="E137" s="257"/>
      <c r="F137" s="261"/>
      <c r="G137" s="80">
        <f t="shared" si="5"/>
        <v>0</v>
      </c>
      <c r="H137" s="112" t="s">
        <v>315</v>
      </c>
    </row>
    <row r="138" spans="1:10" s="100" customFormat="1" x14ac:dyDescent="0.3">
      <c r="A138" s="260"/>
      <c r="B138" s="283"/>
      <c r="C138" s="283"/>
      <c r="D138" s="265"/>
      <c r="E138" s="257"/>
      <c r="F138" s="261"/>
      <c r="G138" s="80">
        <f t="shared" si="5"/>
        <v>0</v>
      </c>
      <c r="H138" s="112" t="s">
        <v>315</v>
      </c>
    </row>
    <row r="139" spans="1:10" s="100" customFormat="1" hidden="1" x14ac:dyDescent="0.3">
      <c r="A139" s="260"/>
      <c r="B139" s="283"/>
      <c r="C139" s="283"/>
      <c r="D139" s="265"/>
      <c r="E139" s="257"/>
      <c r="F139" s="261"/>
      <c r="G139" s="80">
        <f t="shared" si="5"/>
        <v>0</v>
      </c>
      <c r="H139" s="112" t="s">
        <v>315</v>
      </c>
    </row>
    <row r="140" spans="1:10" s="100" customFormat="1" hidden="1" x14ac:dyDescent="0.3">
      <c r="A140" s="260"/>
      <c r="B140" s="283"/>
      <c r="C140" s="283"/>
      <c r="D140" s="265"/>
      <c r="E140" s="257"/>
      <c r="F140" s="261"/>
      <c r="G140" s="80">
        <f t="shared" si="5"/>
        <v>0</v>
      </c>
      <c r="H140" s="112" t="s">
        <v>315</v>
      </c>
    </row>
    <row r="141" spans="1:10" s="100" customFormat="1" hidden="1" x14ac:dyDescent="0.3">
      <c r="A141" s="260"/>
      <c r="B141" s="283"/>
      <c r="C141" s="283"/>
      <c r="D141" s="265"/>
      <c r="E141" s="257"/>
      <c r="F141" s="261"/>
      <c r="G141" s="80">
        <f t="shared" si="5"/>
        <v>0</v>
      </c>
      <c r="H141" s="112" t="s">
        <v>315</v>
      </c>
    </row>
    <row r="142" spans="1:10" s="100" customFormat="1" hidden="1" x14ac:dyDescent="0.3">
      <c r="A142" s="260"/>
      <c r="B142" s="283"/>
      <c r="C142" s="283"/>
      <c r="D142" s="265"/>
      <c r="E142" s="257"/>
      <c r="F142" s="261"/>
      <c r="G142" s="80">
        <f t="shared" si="5"/>
        <v>0</v>
      </c>
      <c r="H142" s="112" t="s">
        <v>315</v>
      </c>
    </row>
    <row r="143" spans="1:10" s="100" customFormat="1" hidden="1" x14ac:dyDescent="0.3">
      <c r="A143" s="260"/>
      <c r="B143" s="283"/>
      <c r="C143" s="283"/>
      <c r="D143" s="265"/>
      <c r="E143" s="257"/>
      <c r="F143" s="261"/>
      <c r="G143" s="80">
        <f t="shared" si="5"/>
        <v>0</v>
      </c>
      <c r="H143" s="112" t="s">
        <v>315</v>
      </c>
    </row>
    <row r="144" spans="1:10" s="100" customFormat="1" hidden="1" x14ac:dyDescent="0.3">
      <c r="A144" s="260"/>
      <c r="B144" s="283"/>
      <c r="C144" s="283"/>
      <c r="D144" s="265"/>
      <c r="E144" s="257"/>
      <c r="F144" s="261"/>
      <c r="G144" s="80">
        <f t="shared" si="5"/>
        <v>0</v>
      </c>
      <c r="H144" s="112" t="s">
        <v>315</v>
      </c>
    </row>
    <row r="145" spans="1:8" s="100" customFormat="1" hidden="1" x14ac:dyDescent="0.3">
      <c r="A145" s="260"/>
      <c r="B145" s="283"/>
      <c r="C145" s="283"/>
      <c r="D145" s="265"/>
      <c r="E145" s="257"/>
      <c r="F145" s="261"/>
      <c r="G145" s="80">
        <f t="shared" si="5"/>
        <v>0</v>
      </c>
      <c r="H145" s="112" t="s">
        <v>315</v>
      </c>
    </row>
    <row r="146" spans="1:8" s="100" customFormat="1" hidden="1" x14ac:dyDescent="0.3">
      <c r="A146" s="260"/>
      <c r="B146" s="283"/>
      <c r="C146" s="283"/>
      <c r="D146" s="265"/>
      <c r="E146" s="257"/>
      <c r="F146" s="261"/>
      <c r="G146" s="80">
        <f t="shared" si="5"/>
        <v>0</v>
      </c>
      <c r="H146" s="112" t="s">
        <v>315</v>
      </c>
    </row>
    <row r="147" spans="1:8" s="100" customFormat="1" hidden="1" x14ac:dyDescent="0.3">
      <c r="A147" s="260"/>
      <c r="B147" s="283"/>
      <c r="C147" s="283"/>
      <c r="D147" s="265"/>
      <c r="E147" s="257"/>
      <c r="F147" s="261"/>
      <c r="G147" s="80">
        <f t="shared" si="5"/>
        <v>0</v>
      </c>
      <c r="H147" s="112" t="s">
        <v>315</v>
      </c>
    </row>
    <row r="148" spans="1:8" s="100" customFormat="1" hidden="1" x14ac:dyDescent="0.3">
      <c r="A148" s="260"/>
      <c r="B148" s="283"/>
      <c r="C148" s="283"/>
      <c r="D148" s="265"/>
      <c r="E148" s="257"/>
      <c r="F148" s="261"/>
      <c r="G148" s="80">
        <f t="shared" si="5"/>
        <v>0</v>
      </c>
      <c r="H148" s="112" t="s">
        <v>315</v>
      </c>
    </row>
    <row r="149" spans="1:8" s="100" customFormat="1" hidden="1" x14ac:dyDescent="0.3">
      <c r="A149" s="260"/>
      <c r="B149" s="283"/>
      <c r="C149" s="283"/>
      <c r="D149" s="265"/>
      <c r="E149" s="257"/>
      <c r="F149" s="261"/>
      <c r="G149" s="80">
        <f t="shared" si="5"/>
        <v>0</v>
      </c>
      <c r="H149" s="112" t="s">
        <v>315</v>
      </c>
    </row>
    <row r="150" spans="1:8" s="100" customFormat="1" hidden="1" x14ac:dyDescent="0.3">
      <c r="A150" s="260"/>
      <c r="B150" s="283"/>
      <c r="C150" s="283"/>
      <c r="D150" s="265"/>
      <c r="E150" s="257"/>
      <c r="F150" s="261"/>
      <c r="G150" s="80">
        <f t="shared" si="5"/>
        <v>0</v>
      </c>
      <c r="H150" s="112" t="s">
        <v>315</v>
      </c>
    </row>
    <row r="151" spans="1:8" s="100" customFormat="1" hidden="1" x14ac:dyDescent="0.3">
      <c r="A151" s="260"/>
      <c r="B151" s="283"/>
      <c r="C151" s="283"/>
      <c r="D151" s="265"/>
      <c r="E151" s="257"/>
      <c r="F151" s="261"/>
      <c r="G151" s="80">
        <f t="shared" si="5"/>
        <v>0</v>
      </c>
      <c r="H151" s="112" t="s">
        <v>315</v>
      </c>
    </row>
    <row r="152" spans="1:8" s="100" customFormat="1" hidden="1" x14ac:dyDescent="0.3">
      <c r="A152" s="260"/>
      <c r="B152" s="283"/>
      <c r="C152" s="283"/>
      <c r="D152" s="265"/>
      <c r="E152" s="257"/>
      <c r="F152" s="261"/>
      <c r="G152" s="80">
        <f t="shared" si="5"/>
        <v>0</v>
      </c>
      <c r="H152" s="112" t="s">
        <v>315</v>
      </c>
    </row>
    <row r="153" spans="1:8" s="100" customFormat="1" hidden="1" x14ac:dyDescent="0.3">
      <c r="A153" s="260"/>
      <c r="B153" s="283"/>
      <c r="C153" s="283"/>
      <c r="D153" s="265"/>
      <c r="E153" s="257"/>
      <c r="F153" s="261"/>
      <c r="G153" s="80">
        <f t="shared" si="5"/>
        <v>0</v>
      </c>
      <c r="H153" s="112" t="s">
        <v>315</v>
      </c>
    </row>
    <row r="154" spans="1:8" s="100" customFormat="1" hidden="1" x14ac:dyDescent="0.3">
      <c r="A154" s="260"/>
      <c r="B154" s="283"/>
      <c r="C154" s="283"/>
      <c r="D154" s="265"/>
      <c r="E154" s="257"/>
      <c r="F154" s="261"/>
      <c r="G154" s="80">
        <f t="shared" si="5"/>
        <v>0</v>
      </c>
      <c r="H154" s="112" t="s">
        <v>315</v>
      </c>
    </row>
    <row r="155" spans="1:8" s="100" customFormat="1" hidden="1" x14ac:dyDescent="0.3">
      <c r="A155" s="260"/>
      <c r="B155" s="283"/>
      <c r="C155" s="283"/>
      <c r="D155" s="265"/>
      <c r="E155" s="257"/>
      <c r="F155" s="261"/>
      <c r="G155" s="80">
        <f t="shared" si="5"/>
        <v>0</v>
      </c>
      <c r="H155" s="112" t="s">
        <v>315</v>
      </c>
    </row>
    <row r="156" spans="1:8" s="100" customFormat="1" hidden="1" x14ac:dyDescent="0.3">
      <c r="A156" s="260"/>
      <c r="B156" s="283"/>
      <c r="C156" s="283"/>
      <c r="D156" s="265"/>
      <c r="E156" s="257"/>
      <c r="F156" s="261"/>
      <c r="G156" s="80">
        <f t="shared" si="5"/>
        <v>0</v>
      </c>
      <c r="H156" s="112" t="s">
        <v>315</v>
      </c>
    </row>
    <row r="157" spans="1:8" s="100" customFormat="1" hidden="1" x14ac:dyDescent="0.3">
      <c r="A157" s="260"/>
      <c r="B157" s="283"/>
      <c r="C157" s="283"/>
      <c r="D157" s="265"/>
      <c r="E157" s="257"/>
      <c r="F157" s="261"/>
      <c r="G157" s="80">
        <f t="shared" si="5"/>
        <v>0</v>
      </c>
      <c r="H157" s="112" t="s">
        <v>315</v>
      </c>
    </row>
    <row r="158" spans="1:8" s="100" customFormat="1" hidden="1" x14ac:dyDescent="0.3">
      <c r="A158" s="260"/>
      <c r="B158" s="283"/>
      <c r="C158" s="283"/>
      <c r="D158" s="265"/>
      <c r="E158" s="257"/>
      <c r="F158" s="261"/>
      <c r="G158" s="80">
        <f t="shared" si="5"/>
        <v>0</v>
      </c>
      <c r="H158" s="112" t="s">
        <v>315</v>
      </c>
    </row>
    <row r="159" spans="1:8" s="100" customFormat="1" hidden="1" x14ac:dyDescent="0.3">
      <c r="A159" s="260"/>
      <c r="B159" s="283"/>
      <c r="C159" s="283"/>
      <c r="D159" s="265"/>
      <c r="E159" s="257"/>
      <c r="F159" s="261"/>
      <c r="G159" s="80">
        <f t="shared" si="5"/>
        <v>0</v>
      </c>
      <c r="H159" s="112" t="s">
        <v>315</v>
      </c>
    </row>
    <row r="160" spans="1:8" s="100" customFormat="1" hidden="1" x14ac:dyDescent="0.3">
      <c r="A160" s="260"/>
      <c r="B160" s="283"/>
      <c r="C160" s="283"/>
      <c r="D160" s="265"/>
      <c r="E160" s="257"/>
      <c r="F160" s="261"/>
      <c r="G160" s="80">
        <f t="shared" si="5"/>
        <v>0</v>
      </c>
      <c r="H160" s="112" t="s">
        <v>315</v>
      </c>
    </row>
    <row r="161" spans="1:8" s="100" customFormat="1" hidden="1" x14ac:dyDescent="0.3">
      <c r="A161" s="260"/>
      <c r="B161" s="283"/>
      <c r="C161" s="283"/>
      <c r="D161" s="265"/>
      <c r="E161" s="257"/>
      <c r="F161" s="261"/>
      <c r="G161" s="80">
        <f t="shared" si="5"/>
        <v>0</v>
      </c>
      <c r="H161" s="112" t="s">
        <v>315</v>
      </c>
    </row>
    <row r="162" spans="1:8" s="100" customFormat="1" hidden="1" x14ac:dyDescent="0.3">
      <c r="A162" s="260"/>
      <c r="B162" s="283"/>
      <c r="C162" s="283"/>
      <c r="D162" s="265"/>
      <c r="E162" s="257"/>
      <c r="F162" s="261"/>
      <c r="G162" s="80">
        <f t="shared" si="5"/>
        <v>0</v>
      </c>
      <c r="H162" s="112" t="s">
        <v>315</v>
      </c>
    </row>
    <row r="163" spans="1:8" s="100" customFormat="1" hidden="1" x14ac:dyDescent="0.3">
      <c r="A163" s="260"/>
      <c r="B163" s="283"/>
      <c r="C163" s="283"/>
      <c r="D163" s="265"/>
      <c r="E163" s="257"/>
      <c r="F163" s="261"/>
      <c r="G163" s="80">
        <f t="shared" si="5"/>
        <v>0</v>
      </c>
      <c r="H163" s="112" t="s">
        <v>315</v>
      </c>
    </row>
    <row r="164" spans="1:8" s="100" customFormat="1" hidden="1" x14ac:dyDescent="0.3">
      <c r="A164" s="260"/>
      <c r="B164" s="283"/>
      <c r="C164" s="283"/>
      <c r="D164" s="265"/>
      <c r="E164" s="257"/>
      <c r="F164" s="261"/>
      <c r="G164" s="80">
        <f t="shared" si="5"/>
        <v>0</v>
      </c>
      <c r="H164" s="112" t="s">
        <v>315</v>
      </c>
    </row>
    <row r="165" spans="1:8" s="100" customFormat="1" hidden="1" x14ac:dyDescent="0.3">
      <c r="A165" s="260"/>
      <c r="B165" s="283"/>
      <c r="C165" s="283"/>
      <c r="D165" s="265"/>
      <c r="E165" s="257"/>
      <c r="F165" s="261"/>
      <c r="G165" s="80">
        <f t="shared" si="5"/>
        <v>0</v>
      </c>
      <c r="H165" s="112" t="s">
        <v>315</v>
      </c>
    </row>
    <row r="166" spans="1:8" s="100" customFormat="1" hidden="1" x14ac:dyDescent="0.3">
      <c r="A166" s="260"/>
      <c r="B166" s="283"/>
      <c r="C166" s="283"/>
      <c r="D166" s="265"/>
      <c r="E166" s="257"/>
      <c r="F166" s="261"/>
      <c r="G166" s="80">
        <f t="shared" si="5"/>
        <v>0</v>
      </c>
      <c r="H166" s="112" t="s">
        <v>315</v>
      </c>
    </row>
    <row r="167" spans="1:8" s="100" customFormat="1" hidden="1" x14ac:dyDescent="0.3">
      <c r="A167" s="260"/>
      <c r="B167" s="283"/>
      <c r="C167" s="283"/>
      <c r="D167" s="265"/>
      <c r="E167" s="257"/>
      <c r="F167" s="261"/>
      <c r="G167" s="80">
        <f t="shared" si="5"/>
        <v>0</v>
      </c>
      <c r="H167" s="112" t="s">
        <v>315</v>
      </c>
    </row>
    <row r="168" spans="1:8" s="100" customFormat="1" hidden="1" x14ac:dyDescent="0.3">
      <c r="A168" s="260"/>
      <c r="B168" s="283"/>
      <c r="C168" s="283"/>
      <c r="D168" s="265"/>
      <c r="E168" s="257"/>
      <c r="F168" s="261"/>
      <c r="G168" s="80">
        <f t="shared" ref="G168:G199" si="6">ROUND(+D168*F168,2)</f>
        <v>0</v>
      </c>
      <c r="H168" s="112" t="s">
        <v>315</v>
      </c>
    </row>
    <row r="169" spans="1:8" s="100" customFormat="1" hidden="1" x14ac:dyDescent="0.3">
      <c r="A169" s="260"/>
      <c r="B169" s="283"/>
      <c r="C169" s="283"/>
      <c r="D169" s="265"/>
      <c r="E169" s="257"/>
      <c r="F169" s="261"/>
      <c r="G169" s="80">
        <f t="shared" si="6"/>
        <v>0</v>
      </c>
      <c r="H169" s="112" t="s">
        <v>315</v>
      </c>
    </row>
    <row r="170" spans="1:8" s="100" customFormat="1" hidden="1" x14ac:dyDescent="0.3">
      <c r="A170" s="260"/>
      <c r="B170" s="283"/>
      <c r="C170" s="283"/>
      <c r="D170" s="265"/>
      <c r="E170" s="257"/>
      <c r="F170" s="261"/>
      <c r="G170" s="80">
        <f t="shared" si="6"/>
        <v>0</v>
      </c>
      <c r="H170" s="112" t="s">
        <v>315</v>
      </c>
    </row>
    <row r="171" spans="1:8" s="100" customFormat="1" hidden="1" x14ac:dyDescent="0.3">
      <c r="A171" s="260"/>
      <c r="B171" s="283"/>
      <c r="C171" s="283"/>
      <c r="D171" s="265"/>
      <c r="E171" s="257"/>
      <c r="F171" s="261"/>
      <c r="G171" s="80">
        <f t="shared" si="6"/>
        <v>0</v>
      </c>
      <c r="H171" s="112" t="s">
        <v>315</v>
      </c>
    </row>
    <row r="172" spans="1:8" s="100" customFormat="1" hidden="1" x14ac:dyDescent="0.3">
      <c r="A172" s="260"/>
      <c r="B172" s="283"/>
      <c r="C172" s="283"/>
      <c r="D172" s="265"/>
      <c r="E172" s="257"/>
      <c r="F172" s="261"/>
      <c r="G172" s="80">
        <f t="shared" si="6"/>
        <v>0</v>
      </c>
      <c r="H172" s="112" t="s">
        <v>315</v>
      </c>
    </row>
    <row r="173" spans="1:8" s="100" customFormat="1" hidden="1" x14ac:dyDescent="0.3">
      <c r="A173" s="260"/>
      <c r="B173" s="283"/>
      <c r="C173" s="283"/>
      <c r="D173" s="265"/>
      <c r="E173" s="257"/>
      <c r="F173" s="261"/>
      <c r="G173" s="80">
        <f t="shared" si="6"/>
        <v>0</v>
      </c>
      <c r="H173" s="112" t="s">
        <v>315</v>
      </c>
    </row>
    <row r="174" spans="1:8" s="100" customFormat="1" hidden="1" x14ac:dyDescent="0.3">
      <c r="A174" s="260"/>
      <c r="B174" s="283"/>
      <c r="C174" s="283"/>
      <c r="D174" s="265"/>
      <c r="E174" s="257"/>
      <c r="F174" s="261"/>
      <c r="G174" s="80">
        <f t="shared" si="6"/>
        <v>0</v>
      </c>
      <c r="H174" s="112" t="s">
        <v>315</v>
      </c>
    </row>
    <row r="175" spans="1:8" s="100" customFormat="1" hidden="1" x14ac:dyDescent="0.3">
      <c r="A175" s="260"/>
      <c r="B175" s="283"/>
      <c r="C175" s="283"/>
      <c r="D175" s="265"/>
      <c r="E175" s="257"/>
      <c r="F175" s="261"/>
      <c r="G175" s="80">
        <f t="shared" si="6"/>
        <v>0</v>
      </c>
      <c r="H175" s="112" t="s">
        <v>315</v>
      </c>
    </row>
    <row r="176" spans="1:8" s="100" customFormat="1" hidden="1" x14ac:dyDescent="0.3">
      <c r="A176" s="260"/>
      <c r="B176" s="283"/>
      <c r="C176" s="283"/>
      <c r="D176" s="265"/>
      <c r="E176" s="257"/>
      <c r="F176" s="261"/>
      <c r="G176" s="80">
        <f t="shared" si="6"/>
        <v>0</v>
      </c>
      <c r="H176" s="112" t="s">
        <v>315</v>
      </c>
    </row>
    <row r="177" spans="1:8" s="100" customFormat="1" hidden="1" x14ac:dyDescent="0.3">
      <c r="A177" s="260"/>
      <c r="B177" s="283"/>
      <c r="C177" s="283"/>
      <c r="D177" s="265"/>
      <c r="E177" s="257"/>
      <c r="F177" s="261"/>
      <c r="G177" s="80">
        <f t="shared" si="6"/>
        <v>0</v>
      </c>
      <c r="H177" s="112" t="s">
        <v>315</v>
      </c>
    </row>
    <row r="178" spans="1:8" s="100" customFormat="1" hidden="1" x14ac:dyDescent="0.3">
      <c r="A178" s="260"/>
      <c r="B178" s="283"/>
      <c r="C178" s="283"/>
      <c r="D178" s="265"/>
      <c r="E178" s="257"/>
      <c r="F178" s="261"/>
      <c r="G178" s="80">
        <f t="shared" si="6"/>
        <v>0</v>
      </c>
      <c r="H178" s="112" t="s">
        <v>315</v>
      </c>
    </row>
    <row r="179" spans="1:8" s="100" customFormat="1" hidden="1" x14ac:dyDescent="0.3">
      <c r="A179" s="260"/>
      <c r="B179" s="283"/>
      <c r="C179" s="283"/>
      <c r="D179" s="265"/>
      <c r="E179" s="257"/>
      <c r="F179" s="261"/>
      <c r="G179" s="80">
        <f t="shared" si="6"/>
        <v>0</v>
      </c>
      <c r="H179" s="112" t="s">
        <v>315</v>
      </c>
    </row>
    <row r="180" spans="1:8" s="100" customFormat="1" hidden="1" x14ac:dyDescent="0.3">
      <c r="A180" s="260"/>
      <c r="B180" s="283"/>
      <c r="C180" s="283"/>
      <c r="D180" s="265"/>
      <c r="E180" s="257"/>
      <c r="F180" s="261"/>
      <c r="G180" s="80">
        <f t="shared" si="6"/>
        <v>0</v>
      </c>
      <c r="H180" s="112" t="s">
        <v>315</v>
      </c>
    </row>
    <row r="181" spans="1:8" s="100" customFormat="1" hidden="1" x14ac:dyDescent="0.3">
      <c r="A181" s="260"/>
      <c r="B181" s="283"/>
      <c r="C181" s="283"/>
      <c r="D181" s="265"/>
      <c r="E181" s="257"/>
      <c r="F181" s="261"/>
      <c r="G181" s="80">
        <f t="shared" si="6"/>
        <v>0</v>
      </c>
      <c r="H181" s="112" t="s">
        <v>315</v>
      </c>
    </row>
    <row r="182" spans="1:8" s="100" customFormat="1" hidden="1" x14ac:dyDescent="0.3">
      <c r="A182" s="260"/>
      <c r="B182" s="283"/>
      <c r="C182" s="283"/>
      <c r="D182" s="265"/>
      <c r="E182" s="257"/>
      <c r="F182" s="261"/>
      <c r="G182" s="80">
        <f t="shared" si="6"/>
        <v>0</v>
      </c>
      <c r="H182" s="112" t="s">
        <v>315</v>
      </c>
    </row>
    <row r="183" spans="1:8" s="100" customFormat="1" hidden="1" x14ac:dyDescent="0.3">
      <c r="A183" s="260"/>
      <c r="B183" s="283"/>
      <c r="C183" s="283"/>
      <c r="D183" s="265"/>
      <c r="E183" s="257"/>
      <c r="F183" s="261"/>
      <c r="G183" s="80">
        <f t="shared" si="6"/>
        <v>0</v>
      </c>
      <c r="H183" s="112" t="s">
        <v>315</v>
      </c>
    </row>
    <row r="184" spans="1:8" s="100" customFormat="1" hidden="1" x14ac:dyDescent="0.3">
      <c r="A184" s="260"/>
      <c r="B184" s="283"/>
      <c r="C184" s="283"/>
      <c r="D184" s="265"/>
      <c r="E184" s="257"/>
      <c r="F184" s="261"/>
      <c r="G184" s="80">
        <f t="shared" si="6"/>
        <v>0</v>
      </c>
      <c r="H184" s="112" t="s">
        <v>315</v>
      </c>
    </row>
    <row r="185" spans="1:8" s="100" customFormat="1" hidden="1" x14ac:dyDescent="0.3">
      <c r="A185" s="260"/>
      <c r="B185" s="283"/>
      <c r="C185" s="283"/>
      <c r="D185" s="265"/>
      <c r="E185" s="257"/>
      <c r="F185" s="261"/>
      <c r="G185" s="80">
        <f t="shared" si="6"/>
        <v>0</v>
      </c>
      <c r="H185" s="112" t="s">
        <v>315</v>
      </c>
    </row>
    <row r="186" spans="1:8" s="100" customFormat="1" hidden="1" x14ac:dyDescent="0.3">
      <c r="A186" s="260"/>
      <c r="B186" s="283"/>
      <c r="C186" s="283"/>
      <c r="D186" s="265"/>
      <c r="E186" s="257"/>
      <c r="F186" s="261"/>
      <c r="G186" s="80">
        <f t="shared" si="6"/>
        <v>0</v>
      </c>
      <c r="H186" s="112" t="s">
        <v>315</v>
      </c>
    </row>
    <row r="187" spans="1:8" s="100" customFormat="1" hidden="1" x14ac:dyDescent="0.3">
      <c r="A187" s="260"/>
      <c r="B187" s="283"/>
      <c r="C187" s="283"/>
      <c r="D187" s="265"/>
      <c r="E187" s="257"/>
      <c r="F187" s="261"/>
      <c r="G187" s="80">
        <f t="shared" si="6"/>
        <v>0</v>
      </c>
      <c r="H187" s="112" t="s">
        <v>315</v>
      </c>
    </row>
    <row r="188" spans="1:8" s="100" customFormat="1" hidden="1" x14ac:dyDescent="0.3">
      <c r="A188" s="260"/>
      <c r="B188" s="283"/>
      <c r="C188" s="283"/>
      <c r="D188" s="265"/>
      <c r="E188" s="257"/>
      <c r="F188" s="261"/>
      <c r="G188" s="80">
        <f t="shared" si="6"/>
        <v>0</v>
      </c>
      <c r="H188" s="112" t="s">
        <v>315</v>
      </c>
    </row>
    <row r="189" spans="1:8" s="100" customFormat="1" hidden="1" x14ac:dyDescent="0.3">
      <c r="A189" s="260"/>
      <c r="B189" s="283"/>
      <c r="C189" s="283"/>
      <c r="D189" s="265"/>
      <c r="E189" s="257"/>
      <c r="F189" s="261"/>
      <c r="G189" s="80">
        <f t="shared" si="6"/>
        <v>0</v>
      </c>
      <c r="H189" s="112" t="s">
        <v>315</v>
      </c>
    </row>
    <row r="190" spans="1:8" s="100" customFormat="1" hidden="1" x14ac:dyDescent="0.3">
      <c r="A190" s="260"/>
      <c r="B190" s="283"/>
      <c r="C190" s="283"/>
      <c r="D190" s="265"/>
      <c r="E190" s="257"/>
      <c r="F190" s="261"/>
      <c r="G190" s="80">
        <f t="shared" si="6"/>
        <v>0</v>
      </c>
      <c r="H190" s="112" t="s">
        <v>315</v>
      </c>
    </row>
    <row r="191" spans="1:8" s="100" customFormat="1" hidden="1" x14ac:dyDescent="0.3">
      <c r="A191" s="260"/>
      <c r="B191" s="283"/>
      <c r="C191" s="283"/>
      <c r="D191" s="265"/>
      <c r="E191" s="257"/>
      <c r="F191" s="261"/>
      <c r="G191" s="80">
        <f t="shared" si="6"/>
        <v>0</v>
      </c>
      <c r="H191" s="112" t="s">
        <v>315</v>
      </c>
    </row>
    <row r="192" spans="1:8" s="100" customFormat="1" hidden="1" x14ac:dyDescent="0.3">
      <c r="A192" s="260"/>
      <c r="B192" s="283"/>
      <c r="C192" s="283"/>
      <c r="D192" s="265"/>
      <c r="E192" s="257"/>
      <c r="F192" s="261"/>
      <c r="G192" s="80">
        <f t="shared" si="6"/>
        <v>0</v>
      </c>
      <c r="H192" s="112" t="s">
        <v>315</v>
      </c>
    </row>
    <row r="193" spans="1:8" s="100" customFormat="1" hidden="1" x14ac:dyDescent="0.3">
      <c r="A193" s="260"/>
      <c r="B193" s="283"/>
      <c r="C193" s="283"/>
      <c r="D193" s="265"/>
      <c r="E193" s="257"/>
      <c r="F193" s="261"/>
      <c r="G193" s="80">
        <f t="shared" si="6"/>
        <v>0</v>
      </c>
      <c r="H193" s="112" t="s">
        <v>315</v>
      </c>
    </row>
    <row r="194" spans="1:8" s="100" customFormat="1" hidden="1" x14ac:dyDescent="0.3">
      <c r="A194" s="260"/>
      <c r="B194" s="283"/>
      <c r="C194" s="283"/>
      <c r="D194" s="265"/>
      <c r="E194" s="257"/>
      <c r="F194" s="261"/>
      <c r="G194" s="80">
        <f t="shared" si="6"/>
        <v>0</v>
      </c>
      <c r="H194" s="112" t="s">
        <v>315</v>
      </c>
    </row>
    <row r="195" spans="1:8" s="100" customFormat="1" hidden="1" x14ac:dyDescent="0.3">
      <c r="A195" s="260"/>
      <c r="B195" s="283"/>
      <c r="C195" s="283"/>
      <c r="D195" s="265"/>
      <c r="E195" s="257"/>
      <c r="F195" s="261"/>
      <c r="G195" s="80">
        <f t="shared" si="6"/>
        <v>0</v>
      </c>
      <c r="H195" s="112" t="s">
        <v>315</v>
      </c>
    </row>
    <row r="196" spans="1:8" s="100" customFormat="1" hidden="1" x14ac:dyDescent="0.3">
      <c r="A196" s="260"/>
      <c r="B196" s="283"/>
      <c r="C196" s="283"/>
      <c r="D196" s="265"/>
      <c r="E196" s="257"/>
      <c r="F196" s="261"/>
      <c r="G196" s="80">
        <f t="shared" si="6"/>
        <v>0</v>
      </c>
      <c r="H196" s="112" t="s">
        <v>315</v>
      </c>
    </row>
    <row r="197" spans="1:8" s="100" customFormat="1" hidden="1" x14ac:dyDescent="0.3">
      <c r="A197" s="260"/>
      <c r="B197" s="283"/>
      <c r="C197" s="283"/>
      <c r="D197" s="265"/>
      <c r="E197" s="257"/>
      <c r="F197" s="261"/>
      <c r="G197" s="80">
        <f t="shared" si="6"/>
        <v>0</v>
      </c>
      <c r="H197" s="112" t="s">
        <v>315</v>
      </c>
    </row>
    <row r="198" spans="1:8" s="100" customFormat="1" hidden="1" x14ac:dyDescent="0.3">
      <c r="A198" s="260"/>
      <c r="B198" s="283"/>
      <c r="C198" s="283"/>
      <c r="D198" s="265"/>
      <c r="E198" s="257"/>
      <c r="F198" s="261"/>
      <c r="G198" s="80">
        <f t="shared" si="6"/>
        <v>0</v>
      </c>
      <c r="H198" s="112" t="s">
        <v>315</v>
      </c>
    </row>
    <row r="199" spans="1:8" s="100" customFormat="1" hidden="1" x14ac:dyDescent="0.3">
      <c r="A199" s="260"/>
      <c r="B199" s="283"/>
      <c r="C199" s="283"/>
      <c r="D199" s="265"/>
      <c r="E199" s="257"/>
      <c r="F199" s="261"/>
      <c r="G199" s="80">
        <f t="shared" si="6"/>
        <v>0</v>
      </c>
      <c r="H199" s="112" t="s">
        <v>315</v>
      </c>
    </row>
    <row r="200" spans="1:8" s="100" customFormat="1" hidden="1" x14ac:dyDescent="0.3">
      <c r="A200" s="260"/>
      <c r="B200" s="283"/>
      <c r="C200" s="283"/>
      <c r="D200" s="265"/>
      <c r="E200" s="257"/>
      <c r="F200" s="261"/>
      <c r="G200" s="80">
        <f t="shared" ref="G200:G231" si="7">ROUND(+D200*F200,2)</f>
        <v>0</v>
      </c>
      <c r="H200" s="112" t="s">
        <v>315</v>
      </c>
    </row>
    <row r="201" spans="1:8" s="100" customFormat="1" hidden="1" x14ac:dyDescent="0.3">
      <c r="A201" s="260"/>
      <c r="B201" s="283"/>
      <c r="C201" s="283"/>
      <c r="D201" s="265"/>
      <c r="E201" s="257"/>
      <c r="F201" s="261"/>
      <c r="G201" s="80">
        <f t="shared" si="7"/>
        <v>0</v>
      </c>
      <c r="H201" s="112" t="s">
        <v>315</v>
      </c>
    </row>
    <row r="202" spans="1:8" s="100" customFormat="1" hidden="1" x14ac:dyDescent="0.3">
      <c r="A202" s="260"/>
      <c r="B202" s="283"/>
      <c r="C202" s="283"/>
      <c r="D202" s="265"/>
      <c r="E202" s="257"/>
      <c r="F202" s="261"/>
      <c r="G202" s="80">
        <f t="shared" si="7"/>
        <v>0</v>
      </c>
      <c r="H202" s="112" t="s">
        <v>315</v>
      </c>
    </row>
    <row r="203" spans="1:8" s="100" customFormat="1" hidden="1" x14ac:dyDescent="0.3">
      <c r="A203" s="260"/>
      <c r="B203" s="283"/>
      <c r="C203" s="283"/>
      <c r="D203" s="265"/>
      <c r="E203" s="257"/>
      <c r="F203" s="261"/>
      <c r="G203" s="80">
        <f t="shared" si="7"/>
        <v>0</v>
      </c>
      <c r="H203" s="112" t="s">
        <v>315</v>
      </c>
    </row>
    <row r="204" spans="1:8" s="100" customFormat="1" hidden="1" x14ac:dyDescent="0.3">
      <c r="A204" s="260"/>
      <c r="B204" s="283"/>
      <c r="C204" s="283"/>
      <c r="D204" s="265"/>
      <c r="E204" s="257"/>
      <c r="F204" s="261"/>
      <c r="G204" s="80">
        <f t="shared" si="7"/>
        <v>0</v>
      </c>
      <c r="H204" s="112" t="s">
        <v>315</v>
      </c>
    </row>
    <row r="205" spans="1:8" s="100" customFormat="1" hidden="1" x14ac:dyDescent="0.3">
      <c r="A205" s="260"/>
      <c r="B205" s="283"/>
      <c r="C205" s="283"/>
      <c r="D205" s="265"/>
      <c r="E205" s="257"/>
      <c r="F205" s="261"/>
      <c r="G205" s="80">
        <f t="shared" si="7"/>
        <v>0</v>
      </c>
      <c r="H205" s="112" t="s">
        <v>315</v>
      </c>
    </row>
    <row r="206" spans="1:8" s="100" customFormat="1" hidden="1" x14ac:dyDescent="0.3">
      <c r="A206" s="260"/>
      <c r="B206" s="283"/>
      <c r="C206" s="283"/>
      <c r="D206" s="265"/>
      <c r="E206" s="257"/>
      <c r="F206" s="261"/>
      <c r="G206" s="80">
        <f t="shared" si="7"/>
        <v>0</v>
      </c>
      <c r="H206" s="112" t="s">
        <v>315</v>
      </c>
    </row>
    <row r="207" spans="1:8" s="100" customFormat="1" hidden="1" x14ac:dyDescent="0.3">
      <c r="A207" s="260"/>
      <c r="B207" s="283"/>
      <c r="C207" s="283"/>
      <c r="D207" s="265"/>
      <c r="E207" s="257"/>
      <c r="F207" s="261"/>
      <c r="G207" s="80">
        <f t="shared" si="7"/>
        <v>0</v>
      </c>
      <c r="H207" s="112" t="s">
        <v>315</v>
      </c>
    </row>
    <row r="208" spans="1:8" s="100" customFormat="1" hidden="1" x14ac:dyDescent="0.3">
      <c r="A208" s="260"/>
      <c r="B208" s="283"/>
      <c r="C208" s="283"/>
      <c r="D208" s="265"/>
      <c r="E208" s="257"/>
      <c r="F208" s="261"/>
      <c r="G208" s="80">
        <f t="shared" si="7"/>
        <v>0</v>
      </c>
      <c r="H208" s="112" t="s">
        <v>315</v>
      </c>
    </row>
    <row r="209" spans="1:8" s="100" customFormat="1" hidden="1" x14ac:dyDescent="0.3">
      <c r="A209" s="260"/>
      <c r="B209" s="283"/>
      <c r="C209" s="283"/>
      <c r="D209" s="265"/>
      <c r="E209" s="257"/>
      <c r="F209" s="261"/>
      <c r="G209" s="80">
        <f t="shared" si="7"/>
        <v>0</v>
      </c>
      <c r="H209" s="112" t="s">
        <v>315</v>
      </c>
    </row>
    <row r="210" spans="1:8" s="100" customFormat="1" hidden="1" x14ac:dyDescent="0.3">
      <c r="A210" s="260"/>
      <c r="B210" s="283"/>
      <c r="C210" s="283"/>
      <c r="D210" s="265"/>
      <c r="E210" s="257"/>
      <c r="F210" s="261"/>
      <c r="G210" s="80">
        <f t="shared" si="7"/>
        <v>0</v>
      </c>
      <c r="H210" s="112" t="s">
        <v>315</v>
      </c>
    </row>
    <row r="211" spans="1:8" s="100" customFormat="1" hidden="1" x14ac:dyDescent="0.3">
      <c r="A211" s="260"/>
      <c r="B211" s="283"/>
      <c r="C211" s="283"/>
      <c r="D211" s="265"/>
      <c r="E211" s="257"/>
      <c r="F211" s="261"/>
      <c r="G211" s="80">
        <f t="shared" si="7"/>
        <v>0</v>
      </c>
      <c r="H211" s="112" t="s">
        <v>315</v>
      </c>
    </row>
    <row r="212" spans="1:8" s="100" customFormat="1" hidden="1" x14ac:dyDescent="0.3">
      <c r="A212" s="260"/>
      <c r="B212" s="283"/>
      <c r="C212" s="283"/>
      <c r="D212" s="265"/>
      <c r="E212" s="257"/>
      <c r="F212" s="261"/>
      <c r="G212" s="80">
        <f t="shared" si="7"/>
        <v>0</v>
      </c>
      <c r="H212" s="112" t="s">
        <v>315</v>
      </c>
    </row>
    <row r="213" spans="1:8" s="100" customFormat="1" hidden="1" x14ac:dyDescent="0.3">
      <c r="A213" s="260"/>
      <c r="B213" s="283"/>
      <c r="C213" s="283"/>
      <c r="D213" s="265"/>
      <c r="E213" s="257"/>
      <c r="F213" s="261"/>
      <c r="G213" s="80">
        <f t="shared" si="7"/>
        <v>0</v>
      </c>
      <c r="H213" s="112" t="s">
        <v>315</v>
      </c>
    </row>
    <row r="214" spans="1:8" s="100" customFormat="1" hidden="1" x14ac:dyDescent="0.3">
      <c r="A214" s="260"/>
      <c r="B214" s="283"/>
      <c r="C214" s="283"/>
      <c r="D214" s="265"/>
      <c r="E214" s="257"/>
      <c r="F214" s="261"/>
      <c r="G214" s="80">
        <f t="shared" si="7"/>
        <v>0</v>
      </c>
      <c r="H214" s="112" t="s">
        <v>315</v>
      </c>
    </row>
    <row r="215" spans="1:8" s="100" customFormat="1" hidden="1" x14ac:dyDescent="0.3">
      <c r="A215" s="260"/>
      <c r="B215" s="283"/>
      <c r="C215" s="283"/>
      <c r="D215" s="265"/>
      <c r="E215" s="257"/>
      <c r="F215" s="261"/>
      <c r="G215" s="80">
        <f t="shared" si="7"/>
        <v>0</v>
      </c>
      <c r="H215" s="112" t="s">
        <v>315</v>
      </c>
    </row>
    <row r="216" spans="1:8" s="100" customFormat="1" hidden="1" x14ac:dyDescent="0.3">
      <c r="A216" s="260"/>
      <c r="B216" s="283"/>
      <c r="C216" s="283"/>
      <c r="D216" s="265"/>
      <c r="E216" s="257"/>
      <c r="F216" s="261"/>
      <c r="G216" s="80">
        <f t="shared" si="7"/>
        <v>0</v>
      </c>
      <c r="H216" s="112" t="s">
        <v>315</v>
      </c>
    </row>
    <row r="217" spans="1:8" s="100" customFormat="1" hidden="1" x14ac:dyDescent="0.3">
      <c r="A217" s="260"/>
      <c r="B217" s="283"/>
      <c r="C217" s="283"/>
      <c r="D217" s="265"/>
      <c r="E217" s="257"/>
      <c r="F217" s="261"/>
      <c r="G217" s="80">
        <f t="shared" si="7"/>
        <v>0</v>
      </c>
      <c r="H217" s="112" t="s">
        <v>315</v>
      </c>
    </row>
    <row r="218" spans="1:8" s="100" customFormat="1" hidden="1" x14ac:dyDescent="0.3">
      <c r="A218" s="260"/>
      <c r="B218" s="283"/>
      <c r="C218" s="283"/>
      <c r="D218" s="265"/>
      <c r="E218" s="257"/>
      <c r="F218" s="261"/>
      <c r="G218" s="80">
        <f t="shared" si="7"/>
        <v>0</v>
      </c>
      <c r="H218" s="112" t="s">
        <v>315</v>
      </c>
    </row>
    <row r="219" spans="1:8" s="100" customFormat="1" hidden="1" x14ac:dyDescent="0.3">
      <c r="A219" s="260"/>
      <c r="B219" s="283"/>
      <c r="C219" s="283"/>
      <c r="D219" s="265"/>
      <c r="E219" s="257"/>
      <c r="F219" s="261"/>
      <c r="G219" s="80">
        <f t="shared" si="7"/>
        <v>0</v>
      </c>
      <c r="H219" s="112" t="s">
        <v>315</v>
      </c>
    </row>
    <row r="220" spans="1:8" s="100" customFormat="1" hidden="1" x14ac:dyDescent="0.3">
      <c r="A220" s="260"/>
      <c r="B220" s="283"/>
      <c r="C220" s="283"/>
      <c r="D220" s="265"/>
      <c r="E220" s="257"/>
      <c r="F220" s="261"/>
      <c r="G220" s="80">
        <f t="shared" si="7"/>
        <v>0</v>
      </c>
      <c r="H220" s="112" t="s">
        <v>315</v>
      </c>
    </row>
    <row r="221" spans="1:8" s="100" customFormat="1" hidden="1" x14ac:dyDescent="0.3">
      <c r="A221" s="260"/>
      <c r="B221" s="283"/>
      <c r="C221" s="283"/>
      <c r="D221" s="265"/>
      <c r="E221" s="257"/>
      <c r="F221" s="261"/>
      <c r="G221" s="80">
        <f t="shared" si="7"/>
        <v>0</v>
      </c>
      <c r="H221" s="112" t="s">
        <v>315</v>
      </c>
    </row>
    <row r="222" spans="1:8" s="100" customFormat="1" hidden="1" x14ac:dyDescent="0.3">
      <c r="A222" s="260"/>
      <c r="B222" s="283"/>
      <c r="C222" s="283"/>
      <c r="D222" s="265"/>
      <c r="E222" s="257"/>
      <c r="F222" s="261"/>
      <c r="G222" s="80">
        <f t="shared" si="7"/>
        <v>0</v>
      </c>
      <c r="H222" s="112" t="s">
        <v>315</v>
      </c>
    </row>
    <row r="223" spans="1:8" s="100" customFormat="1" hidden="1" x14ac:dyDescent="0.3">
      <c r="A223" s="260"/>
      <c r="B223" s="283"/>
      <c r="C223" s="283"/>
      <c r="D223" s="265"/>
      <c r="E223" s="257"/>
      <c r="F223" s="261"/>
      <c r="G223" s="80">
        <f t="shared" si="7"/>
        <v>0</v>
      </c>
      <c r="H223" s="112" t="s">
        <v>315</v>
      </c>
    </row>
    <row r="224" spans="1:8" s="100" customFormat="1" hidden="1" x14ac:dyDescent="0.3">
      <c r="A224" s="260"/>
      <c r="B224" s="283"/>
      <c r="C224" s="283"/>
      <c r="D224" s="265"/>
      <c r="E224" s="257"/>
      <c r="F224" s="261"/>
      <c r="G224" s="80">
        <f t="shared" si="7"/>
        <v>0</v>
      </c>
      <c r="H224" s="112" t="s">
        <v>315</v>
      </c>
    </row>
    <row r="225" spans="1:8" s="100" customFormat="1" hidden="1" x14ac:dyDescent="0.3">
      <c r="A225" s="260"/>
      <c r="B225" s="283"/>
      <c r="C225" s="283"/>
      <c r="D225" s="265"/>
      <c r="E225" s="257"/>
      <c r="F225" s="261"/>
      <c r="G225" s="80">
        <f t="shared" si="7"/>
        <v>0</v>
      </c>
      <c r="H225" s="112" t="s">
        <v>315</v>
      </c>
    </row>
    <row r="226" spans="1:8" s="100" customFormat="1" hidden="1" x14ac:dyDescent="0.3">
      <c r="A226" s="260"/>
      <c r="B226" s="283"/>
      <c r="C226" s="283"/>
      <c r="D226" s="265"/>
      <c r="E226" s="257"/>
      <c r="F226" s="261"/>
      <c r="G226" s="80">
        <f t="shared" si="7"/>
        <v>0</v>
      </c>
      <c r="H226" s="112" t="s">
        <v>315</v>
      </c>
    </row>
    <row r="227" spans="1:8" s="100" customFormat="1" hidden="1" x14ac:dyDescent="0.3">
      <c r="A227" s="260"/>
      <c r="B227" s="283"/>
      <c r="C227" s="283"/>
      <c r="D227" s="265"/>
      <c r="E227" s="257"/>
      <c r="F227" s="261"/>
      <c r="G227" s="80">
        <f t="shared" si="7"/>
        <v>0</v>
      </c>
      <c r="H227" s="112" t="s">
        <v>315</v>
      </c>
    </row>
    <row r="228" spans="1:8" s="100" customFormat="1" hidden="1" x14ac:dyDescent="0.3">
      <c r="A228" s="260"/>
      <c r="B228" s="283"/>
      <c r="C228" s="283"/>
      <c r="D228" s="265"/>
      <c r="E228" s="257"/>
      <c r="F228" s="261"/>
      <c r="G228" s="80">
        <f t="shared" si="7"/>
        <v>0</v>
      </c>
      <c r="H228" s="112" t="s">
        <v>315</v>
      </c>
    </row>
    <row r="229" spans="1:8" s="100" customFormat="1" hidden="1" x14ac:dyDescent="0.3">
      <c r="A229" s="260"/>
      <c r="B229" s="283"/>
      <c r="C229" s="283"/>
      <c r="D229" s="265"/>
      <c r="E229" s="257"/>
      <c r="F229" s="261"/>
      <c r="G229" s="80">
        <f t="shared" si="7"/>
        <v>0</v>
      </c>
      <c r="H229" s="112" t="s">
        <v>315</v>
      </c>
    </row>
    <row r="230" spans="1:8" s="100" customFormat="1" hidden="1" x14ac:dyDescent="0.3">
      <c r="A230" s="260"/>
      <c r="B230" s="283"/>
      <c r="C230" s="283"/>
      <c r="D230" s="265"/>
      <c r="E230" s="257"/>
      <c r="F230" s="261"/>
      <c r="G230" s="80">
        <f t="shared" si="7"/>
        <v>0</v>
      </c>
      <c r="H230" s="112" t="s">
        <v>315</v>
      </c>
    </row>
    <row r="231" spans="1:8" s="100" customFormat="1" hidden="1" x14ac:dyDescent="0.3">
      <c r="A231" s="260"/>
      <c r="B231" s="283"/>
      <c r="C231" s="283"/>
      <c r="D231" s="265"/>
      <c r="E231" s="257"/>
      <c r="F231" s="261"/>
      <c r="G231" s="80">
        <f t="shared" si="7"/>
        <v>0</v>
      </c>
      <c r="H231" s="112" t="s">
        <v>315</v>
      </c>
    </row>
    <row r="232" spans="1:8" s="100" customFormat="1" hidden="1" x14ac:dyDescent="0.3">
      <c r="A232" s="260"/>
      <c r="B232" s="283"/>
      <c r="C232" s="283"/>
      <c r="D232" s="265"/>
      <c r="E232" s="257"/>
      <c r="F232" s="261"/>
      <c r="G232" s="80">
        <f t="shared" ref="G232:G263" si="8">ROUND(+D232*F232,2)</f>
        <v>0</v>
      </c>
      <c r="H232" s="112" t="s">
        <v>315</v>
      </c>
    </row>
    <row r="233" spans="1:8" s="100" customFormat="1" hidden="1" x14ac:dyDescent="0.3">
      <c r="A233" s="260"/>
      <c r="B233" s="283"/>
      <c r="C233" s="283"/>
      <c r="D233" s="265"/>
      <c r="E233" s="257"/>
      <c r="F233" s="261"/>
      <c r="G233" s="80">
        <f t="shared" si="8"/>
        <v>0</v>
      </c>
      <c r="H233" s="112" t="s">
        <v>315</v>
      </c>
    </row>
    <row r="234" spans="1:8" s="100" customFormat="1" hidden="1" x14ac:dyDescent="0.3">
      <c r="A234" s="260"/>
      <c r="B234" s="283"/>
      <c r="C234" s="283"/>
      <c r="D234" s="265"/>
      <c r="E234" s="257"/>
      <c r="F234" s="261"/>
      <c r="G234" s="80">
        <f t="shared" si="8"/>
        <v>0</v>
      </c>
      <c r="H234" s="112" t="s">
        <v>315</v>
      </c>
    </row>
    <row r="235" spans="1:8" s="100" customFormat="1" hidden="1" x14ac:dyDescent="0.3">
      <c r="A235" s="260"/>
      <c r="B235" s="283"/>
      <c r="C235" s="283"/>
      <c r="D235" s="265"/>
      <c r="E235" s="257"/>
      <c r="F235" s="261"/>
      <c r="G235" s="80">
        <f t="shared" si="8"/>
        <v>0</v>
      </c>
      <c r="H235" s="112" t="s">
        <v>315</v>
      </c>
    </row>
    <row r="236" spans="1:8" s="100" customFormat="1" hidden="1" x14ac:dyDescent="0.3">
      <c r="A236" s="260"/>
      <c r="B236" s="283"/>
      <c r="C236" s="283"/>
      <c r="D236" s="265"/>
      <c r="E236" s="257"/>
      <c r="F236" s="261"/>
      <c r="G236" s="80">
        <f t="shared" si="8"/>
        <v>0</v>
      </c>
      <c r="H236" s="112" t="s">
        <v>315</v>
      </c>
    </row>
    <row r="237" spans="1:8" s="100" customFormat="1" hidden="1" x14ac:dyDescent="0.3">
      <c r="A237" s="260"/>
      <c r="B237" s="283"/>
      <c r="C237" s="283"/>
      <c r="D237" s="265"/>
      <c r="E237" s="257"/>
      <c r="F237" s="261"/>
      <c r="G237" s="80">
        <f t="shared" si="8"/>
        <v>0</v>
      </c>
      <c r="H237" s="112" t="s">
        <v>315</v>
      </c>
    </row>
    <row r="238" spans="1:8" s="100" customFormat="1" hidden="1" x14ac:dyDescent="0.3">
      <c r="A238" s="260"/>
      <c r="B238" s="283"/>
      <c r="C238" s="283"/>
      <c r="D238" s="265"/>
      <c r="E238" s="257"/>
      <c r="F238" s="261"/>
      <c r="G238" s="80">
        <f t="shared" si="8"/>
        <v>0</v>
      </c>
      <c r="H238" s="112" t="s">
        <v>315</v>
      </c>
    </row>
    <row r="239" spans="1:8" s="100" customFormat="1" hidden="1" x14ac:dyDescent="0.3">
      <c r="A239" s="260"/>
      <c r="B239" s="283"/>
      <c r="C239" s="283"/>
      <c r="D239" s="265"/>
      <c r="E239" s="257"/>
      <c r="F239" s="261"/>
      <c r="G239" s="80">
        <f t="shared" si="8"/>
        <v>0</v>
      </c>
      <c r="H239" s="112" t="s">
        <v>315</v>
      </c>
    </row>
    <row r="240" spans="1:8" s="100" customFormat="1" hidden="1" x14ac:dyDescent="0.3">
      <c r="A240" s="260"/>
      <c r="B240" s="283"/>
      <c r="C240" s="283"/>
      <c r="D240" s="265"/>
      <c r="E240" s="257"/>
      <c r="F240" s="261"/>
      <c r="G240" s="80">
        <f t="shared" si="8"/>
        <v>0</v>
      </c>
      <c r="H240" s="112" t="s">
        <v>315</v>
      </c>
    </row>
    <row r="241" spans="1:8" s="100" customFormat="1" hidden="1" x14ac:dyDescent="0.3">
      <c r="A241" s="260"/>
      <c r="B241" s="283"/>
      <c r="C241" s="283"/>
      <c r="D241" s="265"/>
      <c r="E241" s="257"/>
      <c r="F241" s="261"/>
      <c r="G241" s="80">
        <f t="shared" si="8"/>
        <v>0</v>
      </c>
      <c r="H241" s="112" t="s">
        <v>315</v>
      </c>
    </row>
    <row r="242" spans="1:8" s="100" customFormat="1" hidden="1" x14ac:dyDescent="0.3">
      <c r="A242" s="260"/>
      <c r="B242" s="283"/>
      <c r="C242" s="283"/>
      <c r="D242" s="265"/>
      <c r="E242" s="257"/>
      <c r="F242" s="261"/>
      <c r="G242" s="80">
        <f t="shared" si="8"/>
        <v>0</v>
      </c>
      <c r="H242" s="112" t="s">
        <v>315</v>
      </c>
    </row>
    <row r="243" spans="1:8" s="100" customFormat="1" hidden="1" x14ac:dyDescent="0.3">
      <c r="A243" s="260"/>
      <c r="B243" s="283"/>
      <c r="C243" s="283"/>
      <c r="D243" s="265"/>
      <c r="E243" s="257"/>
      <c r="F243" s="261"/>
      <c r="G243" s="80">
        <f t="shared" si="8"/>
        <v>0</v>
      </c>
      <c r="H243" s="112" t="s">
        <v>315</v>
      </c>
    </row>
    <row r="244" spans="1:8" s="100" customFormat="1" hidden="1" x14ac:dyDescent="0.3">
      <c r="A244" s="260"/>
      <c r="B244" s="283"/>
      <c r="C244" s="283"/>
      <c r="D244" s="265"/>
      <c r="E244" s="257"/>
      <c r="F244" s="261"/>
      <c r="G244" s="80">
        <f t="shared" si="8"/>
        <v>0</v>
      </c>
      <c r="H244" s="112" t="s">
        <v>315</v>
      </c>
    </row>
    <row r="245" spans="1:8" s="100" customFormat="1" hidden="1" x14ac:dyDescent="0.3">
      <c r="A245" s="260"/>
      <c r="B245" s="283"/>
      <c r="C245" s="283"/>
      <c r="D245" s="265"/>
      <c r="E245" s="257"/>
      <c r="F245" s="261"/>
      <c r="G245" s="80">
        <f t="shared" si="8"/>
        <v>0</v>
      </c>
      <c r="H245" s="112" t="s">
        <v>315</v>
      </c>
    </row>
    <row r="246" spans="1:8" s="100" customFormat="1" hidden="1" x14ac:dyDescent="0.3">
      <c r="A246" s="260"/>
      <c r="B246" s="283"/>
      <c r="C246" s="283"/>
      <c r="D246" s="265"/>
      <c r="E246" s="257"/>
      <c r="F246" s="261"/>
      <c r="G246" s="80">
        <f t="shared" si="8"/>
        <v>0</v>
      </c>
      <c r="H246" s="112" t="s">
        <v>315</v>
      </c>
    </row>
    <row r="247" spans="1:8" s="100" customFormat="1" hidden="1" x14ac:dyDescent="0.3">
      <c r="A247" s="260"/>
      <c r="B247" s="283"/>
      <c r="C247" s="283"/>
      <c r="D247" s="265"/>
      <c r="E247" s="257"/>
      <c r="F247" s="261"/>
      <c r="G247" s="80">
        <f t="shared" si="8"/>
        <v>0</v>
      </c>
      <c r="H247" s="112" t="s">
        <v>315</v>
      </c>
    </row>
    <row r="248" spans="1:8" s="100" customFormat="1" hidden="1" x14ac:dyDescent="0.3">
      <c r="A248" s="260"/>
      <c r="B248" s="283"/>
      <c r="C248" s="283"/>
      <c r="D248" s="265"/>
      <c r="E248" s="257"/>
      <c r="F248" s="261"/>
      <c r="G248" s="80">
        <f t="shared" si="8"/>
        <v>0</v>
      </c>
      <c r="H248" s="112" t="s">
        <v>315</v>
      </c>
    </row>
    <row r="249" spans="1:8" s="100" customFormat="1" hidden="1" x14ac:dyDescent="0.3">
      <c r="A249" s="260"/>
      <c r="B249" s="283"/>
      <c r="C249" s="283"/>
      <c r="D249" s="265"/>
      <c r="E249" s="257"/>
      <c r="F249" s="261"/>
      <c r="G249" s="80">
        <f t="shared" si="8"/>
        <v>0</v>
      </c>
      <c r="H249" s="112" t="s">
        <v>315</v>
      </c>
    </row>
    <row r="250" spans="1:8" s="100" customFormat="1" hidden="1" x14ac:dyDescent="0.3">
      <c r="A250" s="260"/>
      <c r="B250" s="283"/>
      <c r="C250" s="283"/>
      <c r="D250" s="265"/>
      <c r="E250" s="257"/>
      <c r="F250" s="261"/>
      <c r="G250" s="80">
        <f t="shared" si="8"/>
        <v>0</v>
      </c>
      <c r="H250" s="112" t="s">
        <v>315</v>
      </c>
    </row>
    <row r="251" spans="1:8" s="100" customFormat="1" hidden="1" x14ac:dyDescent="0.3">
      <c r="A251" s="260"/>
      <c r="B251" s="283"/>
      <c r="C251" s="283"/>
      <c r="D251" s="265"/>
      <c r="E251" s="257"/>
      <c r="F251" s="261"/>
      <c r="G251" s="80">
        <f t="shared" si="8"/>
        <v>0</v>
      </c>
      <c r="H251" s="112" t="s">
        <v>315</v>
      </c>
    </row>
    <row r="252" spans="1:8" s="100" customFormat="1" hidden="1" x14ac:dyDescent="0.3">
      <c r="A252" s="260"/>
      <c r="B252" s="283"/>
      <c r="C252" s="283"/>
      <c r="D252" s="265"/>
      <c r="E252" s="257"/>
      <c r="F252" s="261"/>
      <c r="G252" s="80">
        <f t="shared" si="8"/>
        <v>0</v>
      </c>
      <c r="H252" s="112" t="s">
        <v>315</v>
      </c>
    </row>
    <row r="253" spans="1:8" s="100" customFormat="1" hidden="1" x14ac:dyDescent="0.3">
      <c r="A253" s="260"/>
      <c r="B253" s="283"/>
      <c r="C253" s="283"/>
      <c r="D253" s="265"/>
      <c r="E253" s="257"/>
      <c r="F253" s="261"/>
      <c r="G253" s="80">
        <f t="shared" si="8"/>
        <v>0</v>
      </c>
      <c r="H253" s="112" t="s">
        <v>315</v>
      </c>
    </row>
    <row r="254" spans="1:8" s="100" customFormat="1" hidden="1" x14ac:dyDescent="0.3">
      <c r="A254" s="260"/>
      <c r="B254" s="283"/>
      <c r="C254" s="283"/>
      <c r="D254" s="265"/>
      <c r="E254" s="257"/>
      <c r="F254" s="261"/>
      <c r="G254" s="80">
        <f t="shared" si="8"/>
        <v>0</v>
      </c>
      <c r="H254" s="112" t="s">
        <v>315</v>
      </c>
    </row>
    <row r="255" spans="1:8" s="100" customFormat="1" hidden="1" x14ac:dyDescent="0.3">
      <c r="A255" s="260"/>
      <c r="B255" s="283"/>
      <c r="C255" s="283"/>
      <c r="D255" s="265"/>
      <c r="E255" s="257"/>
      <c r="F255" s="261"/>
      <c r="G255" s="80">
        <f t="shared" si="8"/>
        <v>0</v>
      </c>
      <c r="H255" s="112" t="s">
        <v>315</v>
      </c>
    </row>
    <row r="256" spans="1:8" s="100" customFormat="1" hidden="1" x14ac:dyDescent="0.3">
      <c r="A256" s="260"/>
      <c r="B256" s="283"/>
      <c r="C256" s="283"/>
      <c r="D256" s="265"/>
      <c r="E256" s="257"/>
      <c r="F256" s="261"/>
      <c r="G256" s="80">
        <f t="shared" si="8"/>
        <v>0</v>
      </c>
      <c r="H256" s="112" t="s">
        <v>315</v>
      </c>
    </row>
    <row r="257" spans="1:10" s="100" customFormat="1" hidden="1" x14ac:dyDescent="0.3">
      <c r="A257" s="260"/>
      <c r="B257" s="283"/>
      <c r="C257" s="283"/>
      <c r="D257" s="265"/>
      <c r="E257" s="257"/>
      <c r="F257" s="261"/>
      <c r="G257" s="80">
        <f t="shared" si="8"/>
        <v>0</v>
      </c>
      <c r="H257" s="112" t="s">
        <v>315</v>
      </c>
    </row>
    <row r="258" spans="1:10" s="100" customFormat="1" hidden="1" x14ac:dyDescent="0.3">
      <c r="A258" s="260"/>
      <c r="B258" s="283"/>
      <c r="C258" s="283"/>
      <c r="D258" s="265"/>
      <c r="E258" s="257"/>
      <c r="F258" s="261"/>
      <c r="G258" s="80">
        <f t="shared" si="8"/>
        <v>0</v>
      </c>
      <c r="H258" s="112" t="s">
        <v>315</v>
      </c>
    </row>
    <row r="259" spans="1:10" s="100" customFormat="1" hidden="1" x14ac:dyDescent="0.3">
      <c r="A259" s="260"/>
      <c r="B259" s="283"/>
      <c r="C259" s="283"/>
      <c r="D259" s="265"/>
      <c r="E259" s="257"/>
      <c r="F259" s="261"/>
      <c r="G259" s="80">
        <f t="shared" si="8"/>
        <v>0</v>
      </c>
      <c r="H259" s="112" t="s">
        <v>315</v>
      </c>
    </row>
    <row r="260" spans="1:10" s="100" customFormat="1" hidden="1" x14ac:dyDescent="0.3">
      <c r="A260" s="260"/>
      <c r="B260" s="283"/>
      <c r="C260" s="283"/>
      <c r="D260" s="265"/>
      <c r="E260" s="257"/>
      <c r="F260" s="261"/>
      <c r="G260" s="80">
        <f t="shared" si="8"/>
        <v>0</v>
      </c>
      <c r="H260" s="112" t="s">
        <v>315</v>
      </c>
    </row>
    <row r="261" spans="1:10" s="100" customFormat="1" hidden="1" x14ac:dyDescent="0.3">
      <c r="A261" s="260"/>
      <c r="B261" s="283"/>
      <c r="C261" s="283"/>
      <c r="D261" s="265"/>
      <c r="E261" s="257"/>
      <c r="F261" s="261"/>
      <c r="G261" s="80">
        <f t="shared" si="8"/>
        <v>0</v>
      </c>
      <c r="H261" s="112" t="s">
        <v>315</v>
      </c>
    </row>
    <row r="262" spans="1:10" s="100" customFormat="1" hidden="1" x14ac:dyDescent="0.3">
      <c r="A262" s="260"/>
      <c r="B262" s="283"/>
      <c r="C262" s="283"/>
      <c r="D262" s="265"/>
      <c r="E262" s="257"/>
      <c r="F262" s="261"/>
      <c r="G262" s="80">
        <f t="shared" si="8"/>
        <v>0</v>
      </c>
      <c r="H262" s="112" t="s">
        <v>315</v>
      </c>
    </row>
    <row r="263" spans="1:10" s="100" customFormat="1" hidden="1" x14ac:dyDescent="0.3">
      <c r="A263" s="260"/>
      <c r="B263" s="283"/>
      <c r="C263" s="283"/>
      <c r="D263" s="265"/>
      <c r="E263" s="257"/>
      <c r="F263" s="261"/>
      <c r="G263" s="80">
        <f t="shared" si="8"/>
        <v>0</v>
      </c>
      <c r="H263" s="112" t="s">
        <v>315</v>
      </c>
    </row>
    <row r="264" spans="1:10" s="100" customFormat="1" hidden="1" x14ac:dyDescent="0.3">
      <c r="A264" s="260"/>
      <c r="B264" s="283"/>
      <c r="C264" s="283"/>
      <c r="D264" s="265"/>
      <c r="E264" s="257"/>
      <c r="F264" s="261"/>
      <c r="G264" s="80">
        <f t="shared" ref="G264:G265" si="9">ROUND(+D264*F264,2)</f>
        <v>0</v>
      </c>
      <c r="H264" s="112" t="s">
        <v>315</v>
      </c>
    </row>
    <row r="265" spans="1:10" s="100" customFormat="1" x14ac:dyDescent="0.3">
      <c r="A265" s="260"/>
      <c r="B265" s="592"/>
      <c r="C265" s="592"/>
      <c r="D265" s="265"/>
      <c r="E265" s="257"/>
      <c r="F265" s="261"/>
      <c r="G265" s="293">
        <f t="shared" si="9"/>
        <v>0</v>
      </c>
      <c r="H265" s="112" t="s">
        <v>315</v>
      </c>
    </row>
    <row r="266" spans="1:10" s="100" customFormat="1" x14ac:dyDescent="0.3">
      <c r="A266" s="193"/>
      <c r="B266" s="593"/>
      <c r="C266" s="593"/>
      <c r="D266" s="96"/>
      <c r="E266" s="197"/>
      <c r="F266" s="204" t="s">
        <v>393</v>
      </c>
      <c r="G266" s="307">
        <f>ROUND(SUBTOTAL(109,G135:G265),2)</f>
        <v>0</v>
      </c>
      <c r="H266" s="112" t="s">
        <v>315</v>
      </c>
      <c r="J266" s="115" t="s">
        <v>318</v>
      </c>
    </row>
    <row r="267" spans="1:10" s="100" customFormat="1" x14ac:dyDescent="0.3">
      <c r="A267" s="234"/>
      <c r="B267" s="231"/>
      <c r="C267" s="231"/>
      <c r="D267" s="96"/>
      <c r="E267" s="200"/>
      <c r="F267" s="200"/>
      <c r="G267" s="80"/>
      <c r="H267" s="112" t="s">
        <v>313</v>
      </c>
      <c r="J267" s="115"/>
    </row>
    <row r="268" spans="1:10" s="100" customFormat="1" x14ac:dyDescent="0.3">
      <c r="A268" s="260"/>
      <c r="B268" s="592"/>
      <c r="C268" s="592"/>
      <c r="D268" s="265"/>
      <c r="E268" s="257"/>
      <c r="F268" s="261"/>
      <c r="G268" s="80">
        <f t="shared" ref="G268:G331" si="10">ROUND(+D268*F268,2)</f>
        <v>0</v>
      </c>
      <c r="H268" s="112" t="s">
        <v>315</v>
      </c>
    </row>
    <row r="269" spans="1:10" s="100" customFormat="1" x14ac:dyDescent="0.3">
      <c r="A269" s="260"/>
      <c r="B269" s="436"/>
      <c r="C269" s="436"/>
      <c r="D269" s="265"/>
      <c r="E269" s="257"/>
      <c r="F269" s="261"/>
      <c r="G269" s="80">
        <f t="shared" si="10"/>
        <v>0</v>
      </c>
      <c r="H269" s="112" t="s">
        <v>315</v>
      </c>
    </row>
    <row r="270" spans="1:10" s="100" customFormat="1" x14ac:dyDescent="0.3">
      <c r="A270" s="260"/>
      <c r="B270" s="436"/>
      <c r="C270" s="436"/>
      <c r="D270" s="265"/>
      <c r="E270" s="257"/>
      <c r="F270" s="261"/>
      <c r="G270" s="80">
        <f t="shared" si="10"/>
        <v>0</v>
      </c>
      <c r="H270" s="112" t="s">
        <v>315</v>
      </c>
    </row>
    <row r="271" spans="1:10" s="100" customFormat="1" hidden="1" x14ac:dyDescent="0.3">
      <c r="A271" s="260"/>
      <c r="B271" s="436"/>
      <c r="C271" s="436"/>
      <c r="D271" s="265"/>
      <c r="E271" s="257"/>
      <c r="F271" s="261"/>
      <c r="G271" s="80">
        <f t="shared" si="10"/>
        <v>0</v>
      </c>
      <c r="H271" s="112" t="s">
        <v>315</v>
      </c>
    </row>
    <row r="272" spans="1:10" s="100" customFormat="1" hidden="1" x14ac:dyDescent="0.3">
      <c r="A272" s="260"/>
      <c r="B272" s="436"/>
      <c r="C272" s="436"/>
      <c r="D272" s="265"/>
      <c r="E272" s="257"/>
      <c r="F272" s="261"/>
      <c r="G272" s="80">
        <f t="shared" si="10"/>
        <v>0</v>
      </c>
      <c r="H272" s="112" t="s">
        <v>315</v>
      </c>
    </row>
    <row r="273" spans="1:8" s="100" customFormat="1" hidden="1" x14ac:dyDescent="0.3">
      <c r="A273" s="260"/>
      <c r="B273" s="436"/>
      <c r="C273" s="436"/>
      <c r="D273" s="265"/>
      <c r="E273" s="257"/>
      <c r="F273" s="261"/>
      <c r="G273" s="80">
        <f t="shared" si="10"/>
        <v>0</v>
      </c>
      <c r="H273" s="112" t="s">
        <v>315</v>
      </c>
    </row>
    <row r="274" spans="1:8" s="100" customFormat="1" hidden="1" x14ac:dyDescent="0.3">
      <c r="A274" s="260"/>
      <c r="B274" s="436"/>
      <c r="C274" s="436"/>
      <c r="D274" s="265"/>
      <c r="E274" s="257"/>
      <c r="F274" s="261"/>
      <c r="G274" s="80">
        <f t="shared" si="10"/>
        <v>0</v>
      </c>
      <c r="H274" s="112" t="s">
        <v>315</v>
      </c>
    </row>
    <row r="275" spans="1:8" s="100" customFormat="1" hidden="1" x14ac:dyDescent="0.3">
      <c r="A275" s="260"/>
      <c r="B275" s="436"/>
      <c r="C275" s="436"/>
      <c r="D275" s="265"/>
      <c r="E275" s="257"/>
      <c r="F275" s="261"/>
      <c r="G275" s="80">
        <f t="shared" si="10"/>
        <v>0</v>
      </c>
      <c r="H275" s="112" t="s">
        <v>315</v>
      </c>
    </row>
    <row r="276" spans="1:8" s="100" customFormat="1" hidden="1" x14ac:dyDescent="0.3">
      <c r="A276" s="260"/>
      <c r="B276" s="436"/>
      <c r="C276" s="436"/>
      <c r="D276" s="265"/>
      <c r="E276" s="257"/>
      <c r="F276" s="261"/>
      <c r="G276" s="80">
        <f t="shared" si="10"/>
        <v>0</v>
      </c>
      <c r="H276" s="112" t="s">
        <v>315</v>
      </c>
    </row>
    <row r="277" spans="1:8" s="100" customFormat="1" hidden="1" x14ac:dyDescent="0.3">
      <c r="A277" s="260"/>
      <c r="B277" s="436"/>
      <c r="C277" s="436"/>
      <c r="D277" s="265"/>
      <c r="E277" s="257"/>
      <c r="F277" s="261"/>
      <c r="G277" s="80">
        <f t="shared" si="10"/>
        <v>0</v>
      </c>
      <c r="H277" s="112" t="s">
        <v>315</v>
      </c>
    </row>
    <row r="278" spans="1:8" s="100" customFormat="1" hidden="1" x14ac:dyDescent="0.3">
      <c r="A278" s="260"/>
      <c r="B278" s="436"/>
      <c r="C278" s="436"/>
      <c r="D278" s="265"/>
      <c r="E278" s="257"/>
      <c r="F278" s="261"/>
      <c r="G278" s="80">
        <f t="shared" si="10"/>
        <v>0</v>
      </c>
      <c r="H278" s="112" t="s">
        <v>315</v>
      </c>
    </row>
    <row r="279" spans="1:8" s="100" customFormat="1" hidden="1" x14ac:dyDescent="0.3">
      <c r="A279" s="260"/>
      <c r="B279" s="436"/>
      <c r="C279" s="436"/>
      <c r="D279" s="265"/>
      <c r="E279" s="257"/>
      <c r="F279" s="261"/>
      <c r="G279" s="80">
        <f t="shared" si="10"/>
        <v>0</v>
      </c>
      <c r="H279" s="112" t="s">
        <v>315</v>
      </c>
    </row>
    <row r="280" spans="1:8" s="100" customFormat="1" hidden="1" x14ac:dyDescent="0.3">
      <c r="A280" s="260"/>
      <c r="B280" s="436"/>
      <c r="C280" s="436"/>
      <c r="D280" s="265"/>
      <c r="E280" s="257"/>
      <c r="F280" s="261"/>
      <c r="G280" s="80">
        <f t="shared" si="10"/>
        <v>0</v>
      </c>
      <c r="H280" s="112" t="s">
        <v>315</v>
      </c>
    </row>
    <row r="281" spans="1:8" s="100" customFormat="1" hidden="1" x14ac:dyDescent="0.3">
      <c r="A281" s="260"/>
      <c r="B281" s="436"/>
      <c r="C281" s="436"/>
      <c r="D281" s="265"/>
      <c r="E281" s="257"/>
      <c r="F281" s="261"/>
      <c r="G281" s="80">
        <f t="shared" si="10"/>
        <v>0</v>
      </c>
      <c r="H281" s="112" t="s">
        <v>315</v>
      </c>
    </row>
    <row r="282" spans="1:8" s="100" customFormat="1" hidden="1" x14ac:dyDescent="0.3">
      <c r="A282" s="260"/>
      <c r="B282" s="436"/>
      <c r="C282" s="436"/>
      <c r="D282" s="265"/>
      <c r="E282" s="257"/>
      <c r="F282" s="261"/>
      <c r="G282" s="80">
        <f t="shared" si="10"/>
        <v>0</v>
      </c>
      <c r="H282" s="112" t="s">
        <v>315</v>
      </c>
    </row>
    <row r="283" spans="1:8" s="100" customFormat="1" hidden="1" x14ac:dyDescent="0.3">
      <c r="A283" s="260"/>
      <c r="B283" s="436"/>
      <c r="C283" s="436"/>
      <c r="D283" s="265"/>
      <c r="E283" s="257"/>
      <c r="F283" s="261"/>
      <c r="G283" s="80">
        <f t="shared" si="10"/>
        <v>0</v>
      </c>
      <c r="H283" s="112" t="s">
        <v>315</v>
      </c>
    </row>
    <row r="284" spans="1:8" s="100" customFormat="1" hidden="1" x14ac:dyDescent="0.3">
      <c r="A284" s="260"/>
      <c r="B284" s="436"/>
      <c r="C284" s="436"/>
      <c r="D284" s="265"/>
      <c r="E284" s="257"/>
      <c r="F284" s="261"/>
      <c r="G284" s="80">
        <f t="shared" si="10"/>
        <v>0</v>
      </c>
      <c r="H284" s="112" t="s">
        <v>315</v>
      </c>
    </row>
    <row r="285" spans="1:8" s="100" customFormat="1" hidden="1" x14ac:dyDescent="0.3">
      <c r="A285" s="260"/>
      <c r="B285" s="436"/>
      <c r="C285" s="436"/>
      <c r="D285" s="265"/>
      <c r="E285" s="257"/>
      <c r="F285" s="261"/>
      <c r="G285" s="80">
        <f t="shared" si="10"/>
        <v>0</v>
      </c>
      <c r="H285" s="112" t="s">
        <v>315</v>
      </c>
    </row>
    <row r="286" spans="1:8" s="100" customFormat="1" hidden="1" x14ac:dyDescent="0.3">
      <c r="A286" s="260"/>
      <c r="B286" s="436"/>
      <c r="C286" s="436"/>
      <c r="D286" s="265"/>
      <c r="E286" s="257"/>
      <c r="F286" s="261"/>
      <c r="G286" s="80">
        <f t="shared" si="10"/>
        <v>0</v>
      </c>
      <c r="H286" s="112" t="s">
        <v>315</v>
      </c>
    </row>
    <row r="287" spans="1:8" s="100" customFormat="1" hidden="1" x14ac:dyDescent="0.3">
      <c r="A287" s="260"/>
      <c r="B287" s="436"/>
      <c r="C287" s="436"/>
      <c r="D287" s="265"/>
      <c r="E287" s="257"/>
      <c r="F287" s="261"/>
      <c r="G287" s="80">
        <f t="shared" si="10"/>
        <v>0</v>
      </c>
      <c r="H287" s="112" t="s">
        <v>315</v>
      </c>
    </row>
    <row r="288" spans="1:8" s="100" customFormat="1" hidden="1" x14ac:dyDescent="0.3">
      <c r="A288" s="260"/>
      <c r="B288" s="436"/>
      <c r="C288" s="436"/>
      <c r="D288" s="265"/>
      <c r="E288" s="257"/>
      <c r="F288" s="261"/>
      <c r="G288" s="80">
        <f t="shared" si="10"/>
        <v>0</v>
      </c>
      <c r="H288" s="112" t="s">
        <v>315</v>
      </c>
    </row>
    <row r="289" spans="1:8" s="100" customFormat="1" hidden="1" x14ac:dyDescent="0.3">
      <c r="A289" s="260"/>
      <c r="B289" s="436"/>
      <c r="C289" s="436"/>
      <c r="D289" s="265"/>
      <c r="E289" s="257"/>
      <c r="F289" s="261"/>
      <c r="G289" s="80">
        <f t="shared" si="10"/>
        <v>0</v>
      </c>
      <c r="H289" s="112" t="s">
        <v>315</v>
      </c>
    </row>
    <row r="290" spans="1:8" s="100" customFormat="1" hidden="1" x14ac:dyDescent="0.3">
      <c r="A290" s="260"/>
      <c r="B290" s="436"/>
      <c r="C290" s="436"/>
      <c r="D290" s="265"/>
      <c r="E290" s="257"/>
      <c r="F290" s="261"/>
      <c r="G290" s="80">
        <f t="shared" si="10"/>
        <v>0</v>
      </c>
      <c r="H290" s="112" t="s">
        <v>315</v>
      </c>
    </row>
    <row r="291" spans="1:8" s="100" customFormat="1" hidden="1" x14ac:dyDescent="0.3">
      <c r="A291" s="260"/>
      <c r="B291" s="436"/>
      <c r="C291" s="436"/>
      <c r="D291" s="265"/>
      <c r="E291" s="257"/>
      <c r="F291" s="261"/>
      <c r="G291" s="80">
        <f t="shared" si="10"/>
        <v>0</v>
      </c>
      <c r="H291" s="112" t="s">
        <v>315</v>
      </c>
    </row>
    <row r="292" spans="1:8" s="100" customFormat="1" hidden="1" x14ac:dyDescent="0.3">
      <c r="A292" s="260"/>
      <c r="B292" s="436"/>
      <c r="C292" s="436"/>
      <c r="D292" s="265"/>
      <c r="E292" s="257"/>
      <c r="F292" s="261"/>
      <c r="G292" s="80">
        <f t="shared" si="10"/>
        <v>0</v>
      </c>
      <c r="H292" s="112" t="s">
        <v>315</v>
      </c>
    </row>
    <row r="293" spans="1:8" s="100" customFormat="1" hidden="1" x14ac:dyDescent="0.3">
      <c r="A293" s="260"/>
      <c r="B293" s="436"/>
      <c r="C293" s="436"/>
      <c r="D293" s="265"/>
      <c r="E293" s="257"/>
      <c r="F293" s="261"/>
      <c r="G293" s="80">
        <f t="shared" si="10"/>
        <v>0</v>
      </c>
      <c r="H293" s="112" t="s">
        <v>315</v>
      </c>
    </row>
    <row r="294" spans="1:8" s="100" customFormat="1" hidden="1" x14ac:dyDescent="0.3">
      <c r="A294" s="260"/>
      <c r="B294" s="436"/>
      <c r="C294" s="436"/>
      <c r="D294" s="265"/>
      <c r="E294" s="257"/>
      <c r="F294" s="261"/>
      <c r="G294" s="80">
        <f t="shared" si="10"/>
        <v>0</v>
      </c>
      <c r="H294" s="112" t="s">
        <v>315</v>
      </c>
    </row>
    <row r="295" spans="1:8" s="100" customFormat="1" hidden="1" x14ac:dyDescent="0.3">
      <c r="A295" s="260"/>
      <c r="B295" s="436"/>
      <c r="C295" s="436"/>
      <c r="D295" s="265"/>
      <c r="E295" s="257"/>
      <c r="F295" s="261"/>
      <c r="G295" s="80">
        <f t="shared" si="10"/>
        <v>0</v>
      </c>
      <c r="H295" s="112" t="s">
        <v>315</v>
      </c>
    </row>
    <row r="296" spans="1:8" s="100" customFormat="1" hidden="1" x14ac:dyDescent="0.3">
      <c r="A296" s="260"/>
      <c r="B296" s="436"/>
      <c r="C296" s="436"/>
      <c r="D296" s="265"/>
      <c r="E296" s="257"/>
      <c r="F296" s="261"/>
      <c r="G296" s="80">
        <f t="shared" si="10"/>
        <v>0</v>
      </c>
      <c r="H296" s="112" t="s">
        <v>315</v>
      </c>
    </row>
    <row r="297" spans="1:8" s="100" customFormat="1" hidden="1" x14ac:dyDescent="0.3">
      <c r="A297" s="260"/>
      <c r="B297" s="436"/>
      <c r="C297" s="436"/>
      <c r="D297" s="265"/>
      <c r="E297" s="257"/>
      <c r="F297" s="261"/>
      <c r="G297" s="80">
        <f t="shared" si="10"/>
        <v>0</v>
      </c>
      <c r="H297" s="112" t="s">
        <v>315</v>
      </c>
    </row>
    <row r="298" spans="1:8" s="100" customFormat="1" hidden="1" x14ac:dyDescent="0.3">
      <c r="A298" s="260"/>
      <c r="B298" s="436"/>
      <c r="C298" s="436"/>
      <c r="D298" s="265"/>
      <c r="E298" s="257"/>
      <c r="F298" s="261"/>
      <c r="G298" s="80">
        <f t="shared" si="10"/>
        <v>0</v>
      </c>
      <c r="H298" s="112" t="s">
        <v>315</v>
      </c>
    </row>
    <row r="299" spans="1:8" s="100" customFormat="1" hidden="1" x14ac:dyDescent="0.3">
      <c r="A299" s="260"/>
      <c r="B299" s="436"/>
      <c r="C299" s="436"/>
      <c r="D299" s="265"/>
      <c r="E299" s="257"/>
      <c r="F299" s="261"/>
      <c r="G299" s="80">
        <f t="shared" si="10"/>
        <v>0</v>
      </c>
      <c r="H299" s="112" t="s">
        <v>315</v>
      </c>
    </row>
    <row r="300" spans="1:8" s="100" customFormat="1" hidden="1" x14ac:dyDescent="0.3">
      <c r="A300" s="260"/>
      <c r="B300" s="436"/>
      <c r="C300" s="436"/>
      <c r="D300" s="265"/>
      <c r="E300" s="257"/>
      <c r="F300" s="261"/>
      <c r="G300" s="80">
        <f t="shared" si="10"/>
        <v>0</v>
      </c>
      <c r="H300" s="112" t="s">
        <v>315</v>
      </c>
    </row>
    <row r="301" spans="1:8" s="100" customFormat="1" hidden="1" x14ac:dyDescent="0.3">
      <c r="A301" s="260"/>
      <c r="B301" s="436"/>
      <c r="C301" s="436"/>
      <c r="D301" s="265"/>
      <c r="E301" s="257"/>
      <c r="F301" s="261"/>
      <c r="G301" s="80">
        <f t="shared" si="10"/>
        <v>0</v>
      </c>
      <c r="H301" s="112" t="s">
        <v>315</v>
      </c>
    </row>
    <row r="302" spans="1:8" s="100" customFormat="1" hidden="1" x14ac:dyDescent="0.3">
      <c r="A302" s="260"/>
      <c r="B302" s="436"/>
      <c r="C302" s="436"/>
      <c r="D302" s="265"/>
      <c r="E302" s="257"/>
      <c r="F302" s="261"/>
      <c r="G302" s="80">
        <f t="shared" si="10"/>
        <v>0</v>
      </c>
      <c r="H302" s="112" t="s">
        <v>315</v>
      </c>
    </row>
    <row r="303" spans="1:8" s="100" customFormat="1" hidden="1" x14ac:dyDescent="0.3">
      <c r="A303" s="260"/>
      <c r="B303" s="436"/>
      <c r="C303" s="436"/>
      <c r="D303" s="265"/>
      <c r="E303" s="257"/>
      <c r="F303" s="261"/>
      <c r="G303" s="80">
        <f t="shared" si="10"/>
        <v>0</v>
      </c>
      <c r="H303" s="112" t="s">
        <v>315</v>
      </c>
    </row>
    <row r="304" spans="1:8" s="100" customFormat="1" hidden="1" x14ac:dyDescent="0.3">
      <c r="A304" s="260"/>
      <c r="B304" s="436"/>
      <c r="C304" s="436"/>
      <c r="D304" s="265"/>
      <c r="E304" s="257"/>
      <c r="F304" s="261"/>
      <c r="G304" s="80">
        <f t="shared" si="10"/>
        <v>0</v>
      </c>
      <c r="H304" s="112" t="s">
        <v>315</v>
      </c>
    </row>
    <row r="305" spans="1:8" s="100" customFormat="1" hidden="1" x14ac:dyDescent="0.3">
      <c r="A305" s="260"/>
      <c r="B305" s="436"/>
      <c r="C305" s="436"/>
      <c r="D305" s="265"/>
      <c r="E305" s="257"/>
      <c r="F305" s="261"/>
      <c r="G305" s="80">
        <f t="shared" si="10"/>
        <v>0</v>
      </c>
      <c r="H305" s="112" t="s">
        <v>315</v>
      </c>
    </row>
    <row r="306" spans="1:8" s="100" customFormat="1" hidden="1" x14ac:dyDescent="0.3">
      <c r="A306" s="260"/>
      <c r="B306" s="436"/>
      <c r="C306" s="436"/>
      <c r="D306" s="265"/>
      <c r="E306" s="257"/>
      <c r="F306" s="261"/>
      <c r="G306" s="80">
        <f t="shared" si="10"/>
        <v>0</v>
      </c>
      <c r="H306" s="112" t="s">
        <v>315</v>
      </c>
    </row>
    <row r="307" spans="1:8" s="100" customFormat="1" hidden="1" x14ac:dyDescent="0.3">
      <c r="A307" s="260"/>
      <c r="B307" s="436"/>
      <c r="C307" s="436"/>
      <c r="D307" s="265"/>
      <c r="E307" s="257"/>
      <c r="F307" s="261"/>
      <c r="G307" s="80">
        <f t="shared" si="10"/>
        <v>0</v>
      </c>
      <c r="H307" s="112" t="s">
        <v>315</v>
      </c>
    </row>
    <row r="308" spans="1:8" s="100" customFormat="1" hidden="1" x14ac:dyDescent="0.3">
      <c r="A308" s="260"/>
      <c r="B308" s="436"/>
      <c r="C308" s="436"/>
      <c r="D308" s="265"/>
      <c r="E308" s="257"/>
      <c r="F308" s="261"/>
      <c r="G308" s="80">
        <f t="shared" si="10"/>
        <v>0</v>
      </c>
      <c r="H308" s="112" t="s">
        <v>315</v>
      </c>
    </row>
    <row r="309" spans="1:8" s="100" customFormat="1" hidden="1" x14ac:dyDescent="0.3">
      <c r="A309" s="260"/>
      <c r="B309" s="436"/>
      <c r="C309" s="436"/>
      <c r="D309" s="265"/>
      <c r="E309" s="257"/>
      <c r="F309" s="261"/>
      <c r="G309" s="80">
        <f t="shared" si="10"/>
        <v>0</v>
      </c>
      <c r="H309" s="112" t="s">
        <v>315</v>
      </c>
    </row>
    <row r="310" spans="1:8" s="100" customFormat="1" hidden="1" x14ac:dyDescent="0.3">
      <c r="A310" s="260"/>
      <c r="B310" s="436"/>
      <c r="C310" s="436"/>
      <c r="D310" s="265"/>
      <c r="E310" s="257"/>
      <c r="F310" s="261"/>
      <c r="G310" s="80">
        <f t="shared" si="10"/>
        <v>0</v>
      </c>
      <c r="H310" s="112" t="s">
        <v>315</v>
      </c>
    </row>
    <row r="311" spans="1:8" s="100" customFormat="1" hidden="1" x14ac:dyDescent="0.3">
      <c r="A311" s="260"/>
      <c r="B311" s="436"/>
      <c r="C311" s="436"/>
      <c r="D311" s="265"/>
      <c r="E311" s="257"/>
      <c r="F311" s="261"/>
      <c r="G311" s="80">
        <f t="shared" si="10"/>
        <v>0</v>
      </c>
      <c r="H311" s="112" t="s">
        <v>315</v>
      </c>
    </row>
    <row r="312" spans="1:8" s="100" customFormat="1" hidden="1" x14ac:dyDescent="0.3">
      <c r="A312" s="260"/>
      <c r="B312" s="436"/>
      <c r="C312" s="436"/>
      <c r="D312" s="265"/>
      <c r="E312" s="257"/>
      <c r="F312" s="261"/>
      <c r="G312" s="80">
        <f t="shared" si="10"/>
        <v>0</v>
      </c>
      <c r="H312" s="112" t="s">
        <v>315</v>
      </c>
    </row>
    <row r="313" spans="1:8" s="100" customFormat="1" hidden="1" x14ac:dyDescent="0.3">
      <c r="A313" s="260"/>
      <c r="B313" s="436"/>
      <c r="C313" s="436"/>
      <c r="D313" s="265"/>
      <c r="E313" s="257"/>
      <c r="F313" s="261"/>
      <c r="G313" s="80">
        <f t="shared" si="10"/>
        <v>0</v>
      </c>
      <c r="H313" s="112" t="s">
        <v>315</v>
      </c>
    </row>
    <row r="314" spans="1:8" s="100" customFormat="1" hidden="1" x14ac:dyDescent="0.3">
      <c r="A314" s="260"/>
      <c r="B314" s="436"/>
      <c r="C314" s="436"/>
      <c r="D314" s="265"/>
      <c r="E314" s="257"/>
      <c r="F314" s="261"/>
      <c r="G314" s="80">
        <f t="shared" si="10"/>
        <v>0</v>
      </c>
      <c r="H314" s="112" t="s">
        <v>315</v>
      </c>
    </row>
    <row r="315" spans="1:8" s="100" customFormat="1" hidden="1" x14ac:dyDescent="0.3">
      <c r="A315" s="260"/>
      <c r="B315" s="436"/>
      <c r="C315" s="436"/>
      <c r="D315" s="265"/>
      <c r="E315" s="257"/>
      <c r="F315" s="261"/>
      <c r="G315" s="80">
        <f t="shared" si="10"/>
        <v>0</v>
      </c>
      <c r="H315" s="112" t="s">
        <v>315</v>
      </c>
    </row>
    <row r="316" spans="1:8" s="100" customFormat="1" hidden="1" x14ac:dyDescent="0.3">
      <c r="A316" s="260"/>
      <c r="B316" s="436"/>
      <c r="C316" s="436"/>
      <c r="D316" s="265"/>
      <c r="E316" s="257"/>
      <c r="F316" s="261"/>
      <c r="G316" s="80">
        <f t="shared" si="10"/>
        <v>0</v>
      </c>
      <c r="H316" s="112" t="s">
        <v>315</v>
      </c>
    </row>
    <row r="317" spans="1:8" s="100" customFormat="1" hidden="1" x14ac:dyDescent="0.3">
      <c r="A317" s="260"/>
      <c r="B317" s="436"/>
      <c r="C317" s="436"/>
      <c r="D317" s="265"/>
      <c r="E317" s="257"/>
      <c r="F317" s="261"/>
      <c r="G317" s="80">
        <f t="shared" si="10"/>
        <v>0</v>
      </c>
      <c r="H317" s="112" t="s">
        <v>315</v>
      </c>
    </row>
    <row r="318" spans="1:8" s="100" customFormat="1" hidden="1" x14ac:dyDescent="0.3">
      <c r="A318" s="260"/>
      <c r="B318" s="436"/>
      <c r="C318" s="436"/>
      <c r="D318" s="265"/>
      <c r="E318" s="257"/>
      <c r="F318" s="261"/>
      <c r="G318" s="80">
        <f t="shared" si="10"/>
        <v>0</v>
      </c>
      <c r="H318" s="112" t="s">
        <v>315</v>
      </c>
    </row>
    <row r="319" spans="1:8" s="100" customFormat="1" hidden="1" x14ac:dyDescent="0.3">
      <c r="A319" s="260"/>
      <c r="B319" s="436"/>
      <c r="C319" s="436"/>
      <c r="D319" s="265"/>
      <c r="E319" s="257"/>
      <c r="F319" s="261"/>
      <c r="G319" s="80">
        <f t="shared" si="10"/>
        <v>0</v>
      </c>
      <c r="H319" s="112" t="s">
        <v>315</v>
      </c>
    </row>
    <row r="320" spans="1:8" s="100" customFormat="1" hidden="1" x14ac:dyDescent="0.3">
      <c r="A320" s="260"/>
      <c r="B320" s="436"/>
      <c r="C320" s="436"/>
      <c r="D320" s="265"/>
      <c r="E320" s="257"/>
      <c r="F320" s="261"/>
      <c r="G320" s="80">
        <f t="shared" si="10"/>
        <v>0</v>
      </c>
      <c r="H320" s="112" t="s">
        <v>315</v>
      </c>
    </row>
    <row r="321" spans="1:8" s="100" customFormat="1" hidden="1" x14ac:dyDescent="0.3">
      <c r="A321" s="260"/>
      <c r="B321" s="436"/>
      <c r="C321" s="436"/>
      <c r="D321" s="265"/>
      <c r="E321" s="257"/>
      <c r="F321" s="261"/>
      <c r="G321" s="80">
        <f t="shared" si="10"/>
        <v>0</v>
      </c>
      <c r="H321" s="112" t="s">
        <v>315</v>
      </c>
    </row>
    <row r="322" spans="1:8" s="100" customFormat="1" hidden="1" x14ac:dyDescent="0.3">
      <c r="A322" s="260"/>
      <c r="B322" s="436"/>
      <c r="C322" s="436"/>
      <c r="D322" s="265"/>
      <c r="E322" s="257"/>
      <c r="F322" s="261"/>
      <c r="G322" s="80">
        <f t="shared" si="10"/>
        <v>0</v>
      </c>
      <c r="H322" s="112" t="s">
        <v>315</v>
      </c>
    </row>
    <row r="323" spans="1:8" s="100" customFormat="1" hidden="1" x14ac:dyDescent="0.3">
      <c r="A323" s="260"/>
      <c r="B323" s="436"/>
      <c r="C323" s="436"/>
      <c r="D323" s="265"/>
      <c r="E323" s="257"/>
      <c r="F323" s="261"/>
      <c r="G323" s="80">
        <f t="shared" si="10"/>
        <v>0</v>
      </c>
      <c r="H323" s="112" t="s">
        <v>315</v>
      </c>
    </row>
    <row r="324" spans="1:8" s="100" customFormat="1" hidden="1" x14ac:dyDescent="0.3">
      <c r="A324" s="260"/>
      <c r="B324" s="436"/>
      <c r="C324" s="436"/>
      <c r="D324" s="265"/>
      <c r="E324" s="257"/>
      <c r="F324" s="261"/>
      <c r="G324" s="80">
        <f t="shared" si="10"/>
        <v>0</v>
      </c>
      <c r="H324" s="112" t="s">
        <v>315</v>
      </c>
    </row>
    <row r="325" spans="1:8" s="100" customFormat="1" hidden="1" x14ac:dyDescent="0.3">
      <c r="A325" s="260"/>
      <c r="B325" s="436"/>
      <c r="C325" s="436"/>
      <c r="D325" s="265"/>
      <c r="E325" s="257"/>
      <c r="F325" s="261"/>
      <c r="G325" s="80">
        <f t="shared" si="10"/>
        <v>0</v>
      </c>
      <c r="H325" s="112" t="s">
        <v>315</v>
      </c>
    </row>
    <row r="326" spans="1:8" s="100" customFormat="1" hidden="1" x14ac:dyDescent="0.3">
      <c r="A326" s="260"/>
      <c r="B326" s="436"/>
      <c r="C326" s="436"/>
      <c r="D326" s="265"/>
      <c r="E326" s="257"/>
      <c r="F326" s="261"/>
      <c r="G326" s="80">
        <f t="shared" si="10"/>
        <v>0</v>
      </c>
      <c r="H326" s="112" t="s">
        <v>315</v>
      </c>
    </row>
    <row r="327" spans="1:8" s="100" customFormat="1" hidden="1" x14ac:dyDescent="0.3">
      <c r="A327" s="260"/>
      <c r="B327" s="436"/>
      <c r="C327" s="436"/>
      <c r="D327" s="265"/>
      <c r="E327" s="257"/>
      <c r="F327" s="261"/>
      <c r="G327" s="80">
        <f t="shared" si="10"/>
        <v>0</v>
      </c>
      <c r="H327" s="112" t="s">
        <v>315</v>
      </c>
    </row>
    <row r="328" spans="1:8" s="100" customFormat="1" hidden="1" x14ac:dyDescent="0.3">
      <c r="A328" s="260"/>
      <c r="B328" s="436"/>
      <c r="C328" s="436"/>
      <c r="D328" s="265"/>
      <c r="E328" s="257"/>
      <c r="F328" s="261"/>
      <c r="G328" s="80">
        <f t="shared" si="10"/>
        <v>0</v>
      </c>
      <c r="H328" s="112" t="s">
        <v>315</v>
      </c>
    </row>
    <row r="329" spans="1:8" s="100" customFormat="1" hidden="1" x14ac:dyDescent="0.3">
      <c r="A329" s="260"/>
      <c r="B329" s="436"/>
      <c r="C329" s="436"/>
      <c r="D329" s="265"/>
      <c r="E329" s="257"/>
      <c r="F329" s="261"/>
      <c r="G329" s="80">
        <f t="shared" si="10"/>
        <v>0</v>
      </c>
      <c r="H329" s="112" t="s">
        <v>315</v>
      </c>
    </row>
    <row r="330" spans="1:8" s="100" customFormat="1" hidden="1" x14ac:dyDescent="0.3">
      <c r="A330" s="260"/>
      <c r="B330" s="436"/>
      <c r="C330" s="436"/>
      <c r="D330" s="265"/>
      <c r="E330" s="257"/>
      <c r="F330" s="261"/>
      <c r="G330" s="80">
        <f t="shared" si="10"/>
        <v>0</v>
      </c>
      <c r="H330" s="112" t="s">
        <v>315</v>
      </c>
    </row>
    <row r="331" spans="1:8" s="100" customFormat="1" hidden="1" x14ac:dyDescent="0.3">
      <c r="A331" s="260"/>
      <c r="B331" s="436"/>
      <c r="C331" s="436"/>
      <c r="D331" s="265"/>
      <c r="E331" s="257"/>
      <c r="F331" s="261"/>
      <c r="G331" s="80">
        <f t="shared" si="10"/>
        <v>0</v>
      </c>
      <c r="H331" s="112" t="s">
        <v>315</v>
      </c>
    </row>
    <row r="332" spans="1:8" s="100" customFormat="1" hidden="1" x14ac:dyDescent="0.3">
      <c r="A332" s="260"/>
      <c r="B332" s="436"/>
      <c r="C332" s="436"/>
      <c r="D332" s="265"/>
      <c r="E332" s="257"/>
      <c r="F332" s="261"/>
      <c r="G332" s="80">
        <f t="shared" ref="G332:G395" si="11">ROUND(+D332*F332,2)</f>
        <v>0</v>
      </c>
      <c r="H332" s="112" t="s">
        <v>315</v>
      </c>
    </row>
    <row r="333" spans="1:8" s="100" customFormat="1" hidden="1" x14ac:dyDescent="0.3">
      <c r="A333" s="260"/>
      <c r="B333" s="436"/>
      <c r="C333" s="436"/>
      <c r="D333" s="265"/>
      <c r="E333" s="257"/>
      <c r="F333" s="261"/>
      <c r="G333" s="80">
        <f t="shared" si="11"/>
        <v>0</v>
      </c>
      <c r="H333" s="112" t="s">
        <v>315</v>
      </c>
    </row>
    <row r="334" spans="1:8" s="100" customFormat="1" hidden="1" x14ac:dyDescent="0.3">
      <c r="A334" s="260"/>
      <c r="B334" s="436"/>
      <c r="C334" s="436"/>
      <c r="D334" s="265"/>
      <c r="E334" s="257"/>
      <c r="F334" s="261"/>
      <c r="G334" s="80">
        <f t="shared" si="11"/>
        <v>0</v>
      </c>
      <c r="H334" s="112" t="s">
        <v>315</v>
      </c>
    </row>
    <row r="335" spans="1:8" s="100" customFormat="1" hidden="1" x14ac:dyDescent="0.3">
      <c r="A335" s="260"/>
      <c r="B335" s="436"/>
      <c r="C335" s="436"/>
      <c r="D335" s="265"/>
      <c r="E335" s="257"/>
      <c r="F335" s="261"/>
      <c r="G335" s="80">
        <f t="shared" si="11"/>
        <v>0</v>
      </c>
      <c r="H335" s="112" t="s">
        <v>315</v>
      </c>
    </row>
    <row r="336" spans="1:8" s="100" customFormat="1" hidden="1" x14ac:dyDescent="0.3">
      <c r="A336" s="260"/>
      <c r="B336" s="436"/>
      <c r="C336" s="436"/>
      <c r="D336" s="265"/>
      <c r="E336" s="257"/>
      <c r="F336" s="261"/>
      <c r="G336" s="80">
        <f t="shared" si="11"/>
        <v>0</v>
      </c>
      <c r="H336" s="112" t="s">
        <v>315</v>
      </c>
    </row>
    <row r="337" spans="1:8" s="100" customFormat="1" hidden="1" x14ac:dyDescent="0.3">
      <c r="A337" s="260"/>
      <c r="B337" s="436"/>
      <c r="C337" s="436"/>
      <c r="D337" s="265"/>
      <c r="E337" s="257"/>
      <c r="F337" s="261"/>
      <c r="G337" s="80">
        <f t="shared" si="11"/>
        <v>0</v>
      </c>
      <c r="H337" s="112" t="s">
        <v>315</v>
      </c>
    </row>
    <row r="338" spans="1:8" s="100" customFormat="1" hidden="1" x14ac:dyDescent="0.3">
      <c r="A338" s="260"/>
      <c r="B338" s="436"/>
      <c r="C338" s="436"/>
      <c r="D338" s="265"/>
      <c r="E338" s="257"/>
      <c r="F338" s="261"/>
      <c r="G338" s="80">
        <f t="shared" si="11"/>
        <v>0</v>
      </c>
      <c r="H338" s="112" t="s">
        <v>315</v>
      </c>
    </row>
    <row r="339" spans="1:8" s="100" customFormat="1" hidden="1" x14ac:dyDescent="0.3">
      <c r="A339" s="260"/>
      <c r="B339" s="436"/>
      <c r="C339" s="436"/>
      <c r="D339" s="265"/>
      <c r="E339" s="257"/>
      <c r="F339" s="261"/>
      <c r="G339" s="80">
        <f t="shared" si="11"/>
        <v>0</v>
      </c>
      <c r="H339" s="112" t="s">
        <v>315</v>
      </c>
    </row>
    <row r="340" spans="1:8" s="100" customFormat="1" hidden="1" x14ac:dyDescent="0.3">
      <c r="A340" s="260"/>
      <c r="B340" s="436"/>
      <c r="C340" s="436"/>
      <c r="D340" s="265"/>
      <c r="E340" s="257"/>
      <c r="F340" s="261"/>
      <c r="G340" s="80">
        <f t="shared" si="11"/>
        <v>0</v>
      </c>
      <c r="H340" s="112" t="s">
        <v>315</v>
      </c>
    </row>
    <row r="341" spans="1:8" s="100" customFormat="1" hidden="1" x14ac:dyDescent="0.3">
      <c r="A341" s="260"/>
      <c r="B341" s="436"/>
      <c r="C341" s="436"/>
      <c r="D341" s="265"/>
      <c r="E341" s="257"/>
      <c r="F341" s="261"/>
      <c r="G341" s="80">
        <f t="shared" si="11"/>
        <v>0</v>
      </c>
      <c r="H341" s="112" t="s">
        <v>315</v>
      </c>
    </row>
    <row r="342" spans="1:8" s="100" customFormat="1" hidden="1" x14ac:dyDescent="0.3">
      <c r="A342" s="260"/>
      <c r="B342" s="436"/>
      <c r="C342" s="436"/>
      <c r="D342" s="265"/>
      <c r="E342" s="257"/>
      <c r="F342" s="261"/>
      <c r="G342" s="80">
        <f t="shared" si="11"/>
        <v>0</v>
      </c>
      <c r="H342" s="112" t="s">
        <v>315</v>
      </c>
    </row>
    <row r="343" spans="1:8" s="100" customFormat="1" hidden="1" x14ac:dyDescent="0.3">
      <c r="A343" s="260"/>
      <c r="B343" s="436"/>
      <c r="C343" s="436"/>
      <c r="D343" s="265"/>
      <c r="E343" s="257"/>
      <c r="F343" s="261"/>
      <c r="G343" s="80">
        <f t="shared" si="11"/>
        <v>0</v>
      </c>
      <c r="H343" s="112" t="s">
        <v>315</v>
      </c>
    </row>
    <row r="344" spans="1:8" s="100" customFormat="1" hidden="1" x14ac:dyDescent="0.3">
      <c r="A344" s="260"/>
      <c r="B344" s="436"/>
      <c r="C344" s="436"/>
      <c r="D344" s="265"/>
      <c r="E344" s="257"/>
      <c r="F344" s="261"/>
      <c r="G344" s="80">
        <f t="shared" si="11"/>
        <v>0</v>
      </c>
      <c r="H344" s="112" t="s">
        <v>315</v>
      </c>
    </row>
    <row r="345" spans="1:8" s="100" customFormat="1" hidden="1" x14ac:dyDescent="0.3">
      <c r="A345" s="260"/>
      <c r="B345" s="436"/>
      <c r="C345" s="436"/>
      <c r="D345" s="265"/>
      <c r="E345" s="257"/>
      <c r="F345" s="261"/>
      <c r="G345" s="80">
        <f t="shared" si="11"/>
        <v>0</v>
      </c>
      <c r="H345" s="112" t="s">
        <v>315</v>
      </c>
    </row>
    <row r="346" spans="1:8" s="100" customFormat="1" hidden="1" x14ac:dyDescent="0.3">
      <c r="A346" s="260"/>
      <c r="B346" s="436"/>
      <c r="C346" s="436"/>
      <c r="D346" s="265"/>
      <c r="E346" s="257"/>
      <c r="F346" s="261"/>
      <c r="G346" s="80">
        <f t="shared" si="11"/>
        <v>0</v>
      </c>
      <c r="H346" s="112" t="s">
        <v>315</v>
      </c>
    </row>
    <row r="347" spans="1:8" s="100" customFormat="1" hidden="1" x14ac:dyDescent="0.3">
      <c r="A347" s="260"/>
      <c r="B347" s="436"/>
      <c r="C347" s="436"/>
      <c r="D347" s="265"/>
      <c r="E347" s="257"/>
      <c r="F347" s="261"/>
      <c r="G347" s="80">
        <f t="shared" si="11"/>
        <v>0</v>
      </c>
      <c r="H347" s="112" t="s">
        <v>315</v>
      </c>
    </row>
    <row r="348" spans="1:8" s="100" customFormat="1" hidden="1" x14ac:dyDescent="0.3">
      <c r="A348" s="260"/>
      <c r="B348" s="436"/>
      <c r="C348" s="436"/>
      <c r="D348" s="265"/>
      <c r="E348" s="257"/>
      <c r="F348" s="261"/>
      <c r="G348" s="80">
        <f t="shared" si="11"/>
        <v>0</v>
      </c>
      <c r="H348" s="112" t="s">
        <v>315</v>
      </c>
    </row>
    <row r="349" spans="1:8" s="100" customFormat="1" hidden="1" x14ac:dyDescent="0.3">
      <c r="A349" s="260"/>
      <c r="B349" s="436"/>
      <c r="C349" s="436"/>
      <c r="D349" s="265"/>
      <c r="E349" s="257"/>
      <c r="F349" s="261"/>
      <c r="G349" s="80">
        <f t="shared" si="11"/>
        <v>0</v>
      </c>
      <c r="H349" s="112" t="s">
        <v>315</v>
      </c>
    </row>
    <row r="350" spans="1:8" s="100" customFormat="1" hidden="1" x14ac:dyDescent="0.3">
      <c r="A350" s="260"/>
      <c r="B350" s="436"/>
      <c r="C350" s="436"/>
      <c r="D350" s="265"/>
      <c r="E350" s="257"/>
      <c r="F350" s="261"/>
      <c r="G350" s="80">
        <f t="shared" si="11"/>
        <v>0</v>
      </c>
      <c r="H350" s="112" t="s">
        <v>315</v>
      </c>
    </row>
    <row r="351" spans="1:8" s="100" customFormat="1" hidden="1" x14ac:dyDescent="0.3">
      <c r="A351" s="260"/>
      <c r="B351" s="436"/>
      <c r="C351" s="436"/>
      <c r="D351" s="265"/>
      <c r="E351" s="257"/>
      <c r="F351" s="261"/>
      <c r="G351" s="80">
        <f t="shared" si="11"/>
        <v>0</v>
      </c>
      <c r="H351" s="112" t="s">
        <v>315</v>
      </c>
    </row>
    <row r="352" spans="1:8" s="100" customFormat="1" hidden="1" x14ac:dyDescent="0.3">
      <c r="A352" s="260"/>
      <c r="B352" s="436"/>
      <c r="C352" s="436"/>
      <c r="D352" s="265"/>
      <c r="E352" s="257"/>
      <c r="F352" s="261"/>
      <c r="G352" s="80">
        <f t="shared" si="11"/>
        <v>0</v>
      </c>
      <c r="H352" s="112" t="s">
        <v>315</v>
      </c>
    </row>
    <row r="353" spans="1:8" s="100" customFormat="1" hidden="1" x14ac:dyDescent="0.3">
      <c r="A353" s="260"/>
      <c r="B353" s="436"/>
      <c r="C353" s="436"/>
      <c r="D353" s="265"/>
      <c r="E353" s="257"/>
      <c r="F353" s="261"/>
      <c r="G353" s="80">
        <f t="shared" si="11"/>
        <v>0</v>
      </c>
      <c r="H353" s="112" t="s">
        <v>315</v>
      </c>
    </row>
    <row r="354" spans="1:8" s="100" customFormat="1" hidden="1" x14ac:dyDescent="0.3">
      <c r="A354" s="260"/>
      <c r="B354" s="436"/>
      <c r="C354" s="436"/>
      <c r="D354" s="265"/>
      <c r="E354" s="257"/>
      <c r="F354" s="261"/>
      <c r="G354" s="80">
        <f t="shared" si="11"/>
        <v>0</v>
      </c>
      <c r="H354" s="112" t="s">
        <v>315</v>
      </c>
    </row>
    <row r="355" spans="1:8" s="100" customFormat="1" hidden="1" x14ac:dyDescent="0.3">
      <c r="A355" s="260"/>
      <c r="B355" s="436"/>
      <c r="C355" s="436"/>
      <c r="D355" s="265"/>
      <c r="E355" s="257"/>
      <c r="F355" s="261"/>
      <c r="G355" s="80">
        <f t="shared" si="11"/>
        <v>0</v>
      </c>
      <c r="H355" s="112" t="s">
        <v>315</v>
      </c>
    </row>
    <row r="356" spans="1:8" s="100" customFormat="1" hidden="1" x14ac:dyDescent="0.3">
      <c r="A356" s="260"/>
      <c r="B356" s="436"/>
      <c r="C356" s="436"/>
      <c r="D356" s="265"/>
      <c r="E356" s="257"/>
      <c r="F356" s="261"/>
      <c r="G356" s="80">
        <f t="shared" si="11"/>
        <v>0</v>
      </c>
      <c r="H356" s="112" t="s">
        <v>315</v>
      </c>
    </row>
    <row r="357" spans="1:8" s="100" customFormat="1" hidden="1" x14ac:dyDescent="0.3">
      <c r="A357" s="260"/>
      <c r="B357" s="436"/>
      <c r="C357" s="436"/>
      <c r="D357" s="265"/>
      <c r="E357" s="257"/>
      <c r="F357" s="261"/>
      <c r="G357" s="80">
        <f t="shared" si="11"/>
        <v>0</v>
      </c>
      <c r="H357" s="112" t="s">
        <v>315</v>
      </c>
    </row>
    <row r="358" spans="1:8" s="100" customFormat="1" hidden="1" x14ac:dyDescent="0.3">
      <c r="A358" s="260"/>
      <c r="B358" s="436"/>
      <c r="C358" s="436"/>
      <c r="D358" s="265"/>
      <c r="E358" s="257"/>
      <c r="F358" s="261"/>
      <c r="G358" s="80">
        <f t="shared" si="11"/>
        <v>0</v>
      </c>
      <c r="H358" s="112" t="s">
        <v>315</v>
      </c>
    </row>
    <row r="359" spans="1:8" s="100" customFormat="1" hidden="1" x14ac:dyDescent="0.3">
      <c r="A359" s="260"/>
      <c r="B359" s="436"/>
      <c r="C359" s="436"/>
      <c r="D359" s="265"/>
      <c r="E359" s="257"/>
      <c r="F359" s="261"/>
      <c r="G359" s="80">
        <f t="shared" si="11"/>
        <v>0</v>
      </c>
      <c r="H359" s="112" t="s">
        <v>315</v>
      </c>
    </row>
    <row r="360" spans="1:8" s="100" customFormat="1" hidden="1" x14ac:dyDescent="0.3">
      <c r="A360" s="260"/>
      <c r="B360" s="436"/>
      <c r="C360" s="436"/>
      <c r="D360" s="265"/>
      <c r="E360" s="257"/>
      <c r="F360" s="261"/>
      <c r="G360" s="80">
        <f t="shared" si="11"/>
        <v>0</v>
      </c>
      <c r="H360" s="112" t="s">
        <v>315</v>
      </c>
    </row>
    <row r="361" spans="1:8" s="100" customFormat="1" hidden="1" x14ac:dyDescent="0.3">
      <c r="A361" s="260"/>
      <c r="B361" s="436"/>
      <c r="C361" s="436"/>
      <c r="D361" s="265"/>
      <c r="E361" s="257"/>
      <c r="F361" s="261"/>
      <c r="G361" s="80">
        <f t="shared" si="11"/>
        <v>0</v>
      </c>
      <c r="H361" s="112" t="s">
        <v>315</v>
      </c>
    </row>
    <row r="362" spans="1:8" s="100" customFormat="1" hidden="1" x14ac:dyDescent="0.3">
      <c r="A362" s="260"/>
      <c r="B362" s="436"/>
      <c r="C362" s="436"/>
      <c r="D362" s="265"/>
      <c r="E362" s="257"/>
      <c r="F362" s="261"/>
      <c r="G362" s="80">
        <f t="shared" si="11"/>
        <v>0</v>
      </c>
      <c r="H362" s="112" t="s">
        <v>315</v>
      </c>
    </row>
    <row r="363" spans="1:8" s="100" customFormat="1" hidden="1" x14ac:dyDescent="0.3">
      <c r="A363" s="260"/>
      <c r="B363" s="436"/>
      <c r="C363" s="436"/>
      <c r="D363" s="265"/>
      <c r="E363" s="257"/>
      <c r="F363" s="261"/>
      <c r="G363" s="80">
        <f t="shared" si="11"/>
        <v>0</v>
      </c>
      <c r="H363" s="112" t="s">
        <v>315</v>
      </c>
    </row>
    <row r="364" spans="1:8" s="100" customFormat="1" hidden="1" x14ac:dyDescent="0.3">
      <c r="A364" s="260"/>
      <c r="B364" s="436"/>
      <c r="C364" s="436"/>
      <c r="D364" s="265"/>
      <c r="E364" s="257"/>
      <c r="F364" s="261"/>
      <c r="G364" s="80">
        <f t="shared" si="11"/>
        <v>0</v>
      </c>
      <c r="H364" s="112" t="s">
        <v>315</v>
      </c>
    </row>
    <row r="365" spans="1:8" s="100" customFormat="1" hidden="1" x14ac:dyDescent="0.3">
      <c r="A365" s="260"/>
      <c r="B365" s="436"/>
      <c r="C365" s="436"/>
      <c r="D365" s="265"/>
      <c r="E365" s="257"/>
      <c r="F365" s="261"/>
      <c r="G365" s="80">
        <f t="shared" si="11"/>
        <v>0</v>
      </c>
      <c r="H365" s="112" t="s">
        <v>315</v>
      </c>
    </row>
    <row r="366" spans="1:8" s="100" customFormat="1" hidden="1" x14ac:dyDescent="0.3">
      <c r="A366" s="260"/>
      <c r="B366" s="436"/>
      <c r="C366" s="436"/>
      <c r="D366" s="265"/>
      <c r="E366" s="257"/>
      <c r="F366" s="261"/>
      <c r="G366" s="80">
        <f t="shared" si="11"/>
        <v>0</v>
      </c>
      <c r="H366" s="112" t="s">
        <v>315</v>
      </c>
    </row>
    <row r="367" spans="1:8" s="100" customFormat="1" hidden="1" x14ac:dyDescent="0.3">
      <c r="A367" s="260"/>
      <c r="B367" s="436"/>
      <c r="C367" s="436"/>
      <c r="D367" s="265"/>
      <c r="E367" s="257"/>
      <c r="F367" s="261"/>
      <c r="G367" s="80">
        <f t="shared" si="11"/>
        <v>0</v>
      </c>
      <c r="H367" s="112" t="s">
        <v>315</v>
      </c>
    </row>
    <row r="368" spans="1:8" s="100" customFormat="1" hidden="1" x14ac:dyDescent="0.3">
      <c r="A368" s="260"/>
      <c r="B368" s="436"/>
      <c r="C368" s="436"/>
      <c r="D368" s="265"/>
      <c r="E368" s="257"/>
      <c r="F368" s="261"/>
      <c r="G368" s="80">
        <f t="shared" si="11"/>
        <v>0</v>
      </c>
      <c r="H368" s="112" t="s">
        <v>315</v>
      </c>
    </row>
    <row r="369" spans="1:8" s="100" customFormat="1" hidden="1" x14ac:dyDescent="0.3">
      <c r="A369" s="260"/>
      <c r="B369" s="436"/>
      <c r="C369" s="436"/>
      <c r="D369" s="265"/>
      <c r="E369" s="257"/>
      <c r="F369" s="261"/>
      <c r="G369" s="80">
        <f t="shared" si="11"/>
        <v>0</v>
      </c>
      <c r="H369" s="112" t="s">
        <v>315</v>
      </c>
    </row>
    <row r="370" spans="1:8" s="100" customFormat="1" hidden="1" x14ac:dyDescent="0.3">
      <c r="A370" s="260"/>
      <c r="B370" s="436"/>
      <c r="C370" s="436"/>
      <c r="D370" s="265"/>
      <c r="E370" s="257"/>
      <c r="F370" s="261"/>
      <c r="G370" s="80">
        <f t="shared" si="11"/>
        <v>0</v>
      </c>
      <c r="H370" s="112" t="s">
        <v>315</v>
      </c>
    </row>
    <row r="371" spans="1:8" s="100" customFormat="1" hidden="1" x14ac:dyDescent="0.3">
      <c r="A371" s="260"/>
      <c r="B371" s="436"/>
      <c r="C371" s="436"/>
      <c r="D371" s="265"/>
      <c r="E371" s="257"/>
      <c r="F371" s="261"/>
      <c r="G371" s="80">
        <f t="shared" si="11"/>
        <v>0</v>
      </c>
      <c r="H371" s="112" t="s">
        <v>315</v>
      </c>
    </row>
    <row r="372" spans="1:8" s="100" customFormat="1" hidden="1" x14ac:dyDescent="0.3">
      <c r="A372" s="260"/>
      <c r="B372" s="436"/>
      <c r="C372" s="436"/>
      <c r="D372" s="265"/>
      <c r="E372" s="257"/>
      <c r="F372" s="261"/>
      <c r="G372" s="80">
        <f t="shared" si="11"/>
        <v>0</v>
      </c>
      <c r="H372" s="112" t="s">
        <v>315</v>
      </c>
    </row>
    <row r="373" spans="1:8" s="100" customFormat="1" hidden="1" x14ac:dyDescent="0.3">
      <c r="A373" s="260"/>
      <c r="B373" s="436"/>
      <c r="C373" s="436"/>
      <c r="D373" s="265"/>
      <c r="E373" s="257"/>
      <c r="F373" s="261"/>
      <c r="G373" s="80">
        <f t="shared" si="11"/>
        <v>0</v>
      </c>
      <c r="H373" s="112" t="s">
        <v>315</v>
      </c>
    </row>
    <row r="374" spans="1:8" s="100" customFormat="1" hidden="1" x14ac:dyDescent="0.3">
      <c r="A374" s="260"/>
      <c r="B374" s="436"/>
      <c r="C374" s="436"/>
      <c r="D374" s="265"/>
      <c r="E374" s="257"/>
      <c r="F374" s="261"/>
      <c r="G374" s="80">
        <f t="shared" si="11"/>
        <v>0</v>
      </c>
      <c r="H374" s="112" t="s">
        <v>315</v>
      </c>
    </row>
    <row r="375" spans="1:8" s="100" customFormat="1" hidden="1" x14ac:dyDescent="0.3">
      <c r="A375" s="260"/>
      <c r="B375" s="436"/>
      <c r="C375" s="436"/>
      <c r="D375" s="265"/>
      <c r="E375" s="257"/>
      <c r="F375" s="261"/>
      <c r="G375" s="80">
        <f t="shared" si="11"/>
        <v>0</v>
      </c>
      <c r="H375" s="112" t="s">
        <v>315</v>
      </c>
    </row>
    <row r="376" spans="1:8" s="100" customFormat="1" hidden="1" x14ac:dyDescent="0.3">
      <c r="A376" s="260"/>
      <c r="B376" s="436"/>
      <c r="C376" s="436"/>
      <c r="D376" s="265"/>
      <c r="E376" s="257"/>
      <c r="F376" s="261"/>
      <c r="G376" s="80">
        <f t="shared" si="11"/>
        <v>0</v>
      </c>
      <c r="H376" s="112" t="s">
        <v>315</v>
      </c>
    </row>
    <row r="377" spans="1:8" s="100" customFormat="1" hidden="1" x14ac:dyDescent="0.3">
      <c r="A377" s="260"/>
      <c r="B377" s="436"/>
      <c r="C377" s="436"/>
      <c r="D377" s="265"/>
      <c r="E377" s="257"/>
      <c r="F377" s="261"/>
      <c r="G377" s="80">
        <f t="shared" si="11"/>
        <v>0</v>
      </c>
      <c r="H377" s="112" t="s">
        <v>315</v>
      </c>
    </row>
    <row r="378" spans="1:8" s="100" customFormat="1" hidden="1" x14ac:dyDescent="0.3">
      <c r="A378" s="260"/>
      <c r="B378" s="436"/>
      <c r="C378" s="436"/>
      <c r="D378" s="265"/>
      <c r="E378" s="257"/>
      <c r="F378" s="261"/>
      <c r="G378" s="80">
        <f t="shared" si="11"/>
        <v>0</v>
      </c>
      <c r="H378" s="112" t="s">
        <v>315</v>
      </c>
    </row>
    <row r="379" spans="1:8" s="100" customFormat="1" hidden="1" x14ac:dyDescent="0.3">
      <c r="A379" s="260"/>
      <c r="B379" s="436"/>
      <c r="C379" s="436"/>
      <c r="D379" s="265"/>
      <c r="E379" s="257"/>
      <c r="F379" s="261"/>
      <c r="G379" s="80">
        <f t="shared" si="11"/>
        <v>0</v>
      </c>
      <c r="H379" s="112" t="s">
        <v>315</v>
      </c>
    </row>
    <row r="380" spans="1:8" s="100" customFormat="1" hidden="1" x14ac:dyDescent="0.3">
      <c r="A380" s="260"/>
      <c r="B380" s="436"/>
      <c r="C380" s="436"/>
      <c r="D380" s="265"/>
      <c r="E380" s="257"/>
      <c r="F380" s="261"/>
      <c r="G380" s="80">
        <f t="shared" si="11"/>
        <v>0</v>
      </c>
      <c r="H380" s="112" t="s">
        <v>315</v>
      </c>
    </row>
    <row r="381" spans="1:8" s="100" customFormat="1" hidden="1" x14ac:dyDescent="0.3">
      <c r="A381" s="260"/>
      <c r="B381" s="436"/>
      <c r="C381" s="436"/>
      <c r="D381" s="265"/>
      <c r="E381" s="257"/>
      <c r="F381" s="261"/>
      <c r="G381" s="80">
        <f t="shared" si="11"/>
        <v>0</v>
      </c>
      <c r="H381" s="112" t="s">
        <v>315</v>
      </c>
    </row>
    <row r="382" spans="1:8" s="100" customFormat="1" hidden="1" x14ac:dyDescent="0.3">
      <c r="A382" s="260"/>
      <c r="B382" s="436"/>
      <c r="C382" s="436"/>
      <c r="D382" s="265"/>
      <c r="E382" s="257"/>
      <c r="F382" s="261"/>
      <c r="G382" s="80">
        <f t="shared" si="11"/>
        <v>0</v>
      </c>
      <c r="H382" s="112" t="s">
        <v>315</v>
      </c>
    </row>
    <row r="383" spans="1:8" s="100" customFormat="1" hidden="1" x14ac:dyDescent="0.3">
      <c r="A383" s="260"/>
      <c r="B383" s="436"/>
      <c r="C383" s="436"/>
      <c r="D383" s="265"/>
      <c r="E383" s="257"/>
      <c r="F383" s="261"/>
      <c r="G383" s="80">
        <f t="shared" si="11"/>
        <v>0</v>
      </c>
      <c r="H383" s="112" t="s">
        <v>315</v>
      </c>
    </row>
    <row r="384" spans="1:8" s="100" customFormat="1" hidden="1" x14ac:dyDescent="0.3">
      <c r="A384" s="260"/>
      <c r="B384" s="436"/>
      <c r="C384" s="436"/>
      <c r="D384" s="265"/>
      <c r="E384" s="257"/>
      <c r="F384" s="261"/>
      <c r="G384" s="80">
        <f t="shared" si="11"/>
        <v>0</v>
      </c>
      <c r="H384" s="112" t="s">
        <v>315</v>
      </c>
    </row>
    <row r="385" spans="1:10" s="100" customFormat="1" hidden="1" x14ac:dyDescent="0.3">
      <c r="A385" s="260"/>
      <c r="B385" s="436"/>
      <c r="C385" s="436"/>
      <c r="D385" s="265"/>
      <c r="E385" s="257"/>
      <c r="F385" s="261"/>
      <c r="G385" s="80">
        <f t="shared" si="11"/>
        <v>0</v>
      </c>
      <c r="H385" s="112" t="s">
        <v>315</v>
      </c>
    </row>
    <row r="386" spans="1:10" s="100" customFormat="1" hidden="1" x14ac:dyDescent="0.3">
      <c r="A386" s="260"/>
      <c r="B386" s="436"/>
      <c r="C386" s="436"/>
      <c r="D386" s="265"/>
      <c r="E386" s="257"/>
      <c r="F386" s="261"/>
      <c r="G386" s="80">
        <f t="shared" si="11"/>
        <v>0</v>
      </c>
      <c r="H386" s="112" t="s">
        <v>315</v>
      </c>
    </row>
    <row r="387" spans="1:10" s="100" customFormat="1" hidden="1" x14ac:dyDescent="0.3">
      <c r="A387" s="260"/>
      <c r="B387" s="436"/>
      <c r="C387" s="436"/>
      <c r="D387" s="265"/>
      <c r="E387" s="257"/>
      <c r="F387" s="261"/>
      <c r="G387" s="80">
        <f t="shared" si="11"/>
        <v>0</v>
      </c>
      <c r="H387" s="112" t="s">
        <v>315</v>
      </c>
    </row>
    <row r="388" spans="1:10" s="100" customFormat="1" hidden="1" x14ac:dyDescent="0.3">
      <c r="A388" s="260"/>
      <c r="B388" s="436"/>
      <c r="C388" s="436"/>
      <c r="D388" s="265"/>
      <c r="E388" s="257"/>
      <c r="F388" s="261"/>
      <c r="G388" s="80">
        <f t="shared" si="11"/>
        <v>0</v>
      </c>
      <c r="H388" s="112" t="s">
        <v>315</v>
      </c>
    </row>
    <row r="389" spans="1:10" s="100" customFormat="1" hidden="1" x14ac:dyDescent="0.3">
      <c r="A389" s="260"/>
      <c r="B389" s="436"/>
      <c r="C389" s="436"/>
      <c r="D389" s="265"/>
      <c r="E389" s="257"/>
      <c r="F389" s="261"/>
      <c r="G389" s="80">
        <f t="shared" si="11"/>
        <v>0</v>
      </c>
      <c r="H389" s="112" t="s">
        <v>315</v>
      </c>
    </row>
    <row r="390" spans="1:10" s="100" customFormat="1" hidden="1" x14ac:dyDescent="0.3">
      <c r="A390" s="260"/>
      <c r="B390" s="436"/>
      <c r="C390" s="436"/>
      <c r="D390" s="265"/>
      <c r="E390" s="257"/>
      <c r="F390" s="261"/>
      <c r="G390" s="80">
        <f t="shared" si="11"/>
        <v>0</v>
      </c>
      <c r="H390" s="112" t="s">
        <v>315</v>
      </c>
    </row>
    <row r="391" spans="1:10" s="100" customFormat="1" hidden="1" x14ac:dyDescent="0.3">
      <c r="A391" s="260"/>
      <c r="B391" s="436"/>
      <c r="C391" s="436"/>
      <c r="D391" s="265"/>
      <c r="E391" s="257"/>
      <c r="F391" s="261"/>
      <c r="G391" s="80">
        <f t="shared" si="11"/>
        <v>0</v>
      </c>
      <c r="H391" s="112" t="s">
        <v>315</v>
      </c>
    </row>
    <row r="392" spans="1:10" s="100" customFormat="1" hidden="1" x14ac:dyDescent="0.3">
      <c r="A392" s="260"/>
      <c r="B392" s="436"/>
      <c r="C392" s="436"/>
      <c r="D392" s="265"/>
      <c r="E392" s="257"/>
      <c r="F392" s="261"/>
      <c r="G392" s="80">
        <f t="shared" si="11"/>
        <v>0</v>
      </c>
      <c r="H392" s="112" t="s">
        <v>315</v>
      </c>
    </row>
    <row r="393" spans="1:10" s="100" customFormat="1" hidden="1" x14ac:dyDescent="0.3">
      <c r="A393" s="260"/>
      <c r="B393" s="436"/>
      <c r="C393" s="436"/>
      <c r="D393" s="265"/>
      <c r="E393" s="257"/>
      <c r="F393" s="261"/>
      <c r="G393" s="80">
        <f t="shared" si="11"/>
        <v>0</v>
      </c>
      <c r="H393" s="112" t="s">
        <v>315</v>
      </c>
    </row>
    <row r="394" spans="1:10" s="100" customFormat="1" hidden="1" x14ac:dyDescent="0.3">
      <c r="A394" s="260"/>
      <c r="B394" s="436"/>
      <c r="C394" s="436"/>
      <c r="D394" s="265"/>
      <c r="E394" s="257"/>
      <c r="F394" s="261"/>
      <c r="G394" s="80">
        <f t="shared" si="11"/>
        <v>0</v>
      </c>
      <c r="H394" s="112" t="s">
        <v>315</v>
      </c>
    </row>
    <row r="395" spans="1:10" s="100" customFormat="1" hidden="1" x14ac:dyDescent="0.3">
      <c r="A395" s="260"/>
      <c r="B395" s="436"/>
      <c r="C395" s="436"/>
      <c r="D395" s="265"/>
      <c r="E395" s="257"/>
      <c r="F395" s="261"/>
      <c r="G395" s="80">
        <f t="shared" si="11"/>
        <v>0</v>
      </c>
      <c r="H395" s="112" t="s">
        <v>315</v>
      </c>
    </row>
    <row r="396" spans="1:10" s="100" customFormat="1" hidden="1" x14ac:dyDescent="0.3">
      <c r="A396" s="260"/>
      <c r="B396" s="436"/>
      <c r="C396" s="436"/>
      <c r="D396" s="265"/>
      <c r="E396" s="257"/>
      <c r="F396" s="261"/>
      <c r="G396" s="80">
        <f t="shared" ref="G396:G397" si="12">ROUND(+D396*F396,2)</f>
        <v>0</v>
      </c>
      <c r="H396" s="112" t="s">
        <v>315</v>
      </c>
    </row>
    <row r="397" spans="1:10" s="100" customFormat="1" x14ac:dyDescent="0.3">
      <c r="A397" s="260"/>
      <c r="B397" s="592"/>
      <c r="C397" s="592"/>
      <c r="D397" s="265"/>
      <c r="E397" s="257"/>
      <c r="F397" s="261"/>
      <c r="G397" s="293">
        <f t="shared" si="12"/>
        <v>0</v>
      </c>
      <c r="H397" s="112" t="s">
        <v>315</v>
      </c>
    </row>
    <row r="398" spans="1:10" s="100" customFormat="1" x14ac:dyDescent="0.3">
      <c r="A398" s="234"/>
      <c r="B398" s="593"/>
      <c r="C398" s="593"/>
      <c r="D398" s="96"/>
      <c r="E398" s="200"/>
      <c r="F398" s="204" t="s">
        <v>394</v>
      </c>
      <c r="G398" s="307">
        <f>ROUND(SUBTOTAL(109,G267:G397),2)</f>
        <v>0</v>
      </c>
      <c r="H398" s="112" t="s">
        <v>315</v>
      </c>
      <c r="J398" s="416" t="s">
        <v>318</v>
      </c>
    </row>
    <row r="399" spans="1:10" s="100" customFormat="1" x14ac:dyDescent="0.3">
      <c r="A399" s="234"/>
      <c r="B399" s="437"/>
      <c r="C399" s="437"/>
      <c r="D399" s="96"/>
      <c r="E399" s="200"/>
      <c r="F399" s="200"/>
      <c r="G399" s="80"/>
      <c r="H399" s="112" t="s">
        <v>313</v>
      </c>
      <c r="J399" s="416"/>
    </row>
    <row r="400" spans="1:10" s="100" customFormat="1" x14ac:dyDescent="0.3">
      <c r="A400" s="234"/>
      <c r="B400" s="231"/>
      <c r="C400" s="231"/>
      <c r="D400" s="96"/>
      <c r="E400" s="200"/>
      <c r="F400" s="404" t="s">
        <v>277</v>
      </c>
      <c r="G400" s="80">
        <f>+G266+G134+G398</f>
        <v>0</v>
      </c>
      <c r="H400" s="112" t="s">
        <v>313</v>
      </c>
      <c r="J400" s="115"/>
    </row>
    <row r="401" spans="1:10" s="100" customFormat="1" x14ac:dyDescent="0.3">
      <c r="C401" s="101"/>
      <c r="G401" s="104"/>
      <c r="H401" s="112" t="s">
        <v>313</v>
      </c>
    </row>
    <row r="402" spans="1:10" s="100" customFormat="1" x14ac:dyDescent="0.3">
      <c r="A402" s="239" t="s">
        <v>279</v>
      </c>
      <c r="B402" s="105"/>
      <c r="C402" s="105"/>
      <c r="D402" s="105"/>
      <c r="E402" s="105"/>
      <c r="F402" s="105"/>
      <c r="G402" s="126"/>
      <c r="H402" s="112" t="s">
        <v>314</v>
      </c>
      <c r="J402" s="140" t="s">
        <v>228</v>
      </c>
    </row>
    <row r="403" spans="1:10" s="100" customFormat="1" ht="45" customHeight="1" x14ac:dyDescent="0.3">
      <c r="A403" s="574"/>
      <c r="B403" s="575"/>
      <c r="C403" s="575"/>
      <c r="D403" s="575"/>
      <c r="E403" s="575"/>
      <c r="F403" s="575"/>
      <c r="G403" s="576"/>
      <c r="H403" s="100" t="s">
        <v>314</v>
      </c>
      <c r="J403" s="140" t="s">
        <v>284</v>
      </c>
    </row>
    <row r="404" spans="1:10" x14ac:dyDescent="0.3">
      <c r="H404" s="275" t="s">
        <v>315</v>
      </c>
    </row>
    <row r="405" spans="1:10" s="100" customFormat="1" x14ac:dyDescent="0.3">
      <c r="A405" s="239" t="s">
        <v>403</v>
      </c>
      <c r="B405" s="108"/>
      <c r="C405" s="109"/>
      <c r="D405" s="109"/>
      <c r="E405" s="109"/>
      <c r="F405" s="109"/>
      <c r="G405" s="127"/>
      <c r="H405" s="100" t="s">
        <v>315</v>
      </c>
      <c r="J405" s="140" t="s">
        <v>228</v>
      </c>
    </row>
    <row r="406" spans="1:10" s="100" customFormat="1" ht="45" customHeight="1" x14ac:dyDescent="0.3">
      <c r="A406" s="574"/>
      <c r="B406" s="575"/>
      <c r="C406" s="575"/>
      <c r="D406" s="575"/>
      <c r="E406" s="575"/>
      <c r="F406" s="575"/>
      <c r="G406" s="576"/>
      <c r="H406" s="100" t="s">
        <v>315</v>
      </c>
      <c r="J406" s="140" t="s">
        <v>284</v>
      </c>
    </row>
    <row r="407" spans="1:10" s="100" customFormat="1" ht="14.4" customHeight="1" x14ac:dyDescent="0.3">
      <c r="A407" s="435"/>
      <c r="B407" s="435"/>
      <c r="C407" s="435"/>
      <c r="D407" s="435"/>
      <c r="E407" s="435"/>
      <c r="F407" s="435"/>
      <c r="G407" s="435"/>
      <c r="J407" s="140"/>
    </row>
    <row r="408" spans="1:10" s="100" customFormat="1" x14ac:dyDescent="0.3">
      <c r="A408" s="239" t="s">
        <v>404</v>
      </c>
      <c r="B408" s="108"/>
      <c r="C408" s="109"/>
      <c r="D408" s="109"/>
      <c r="E408" s="109"/>
      <c r="F408" s="109"/>
      <c r="G408" s="127"/>
      <c r="H408" s="100" t="s">
        <v>315</v>
      </c>
      <c r="J408" s="140" t="s">
        <v>228</v>
      </c>
    </row>
    <row r="409" spans="1:10" s="100" customFormat="1" ht="45" customHeight="1" x14ac:dyDescent="0.3">
      <c r="A409" s="574"/>
      <c r="B409" s="575"/>
      <c r="C409" s="575"/>
      <c r="D409" s="575"/>
      <c r="E409" s="575"/>
      <c r="F409" s="575"/>
      <c r="G409" s="576"/>
      <c r="H409" s="100" t="s">
        <v>315</v>
      </c>
      <c r="J409" s="140" t="s">
        <v>284</v>
      </c>
    </row>
    <row r="410" spans="1:10" s="100" customFormat="1" x14ac:dyDescent="0.3">
      <c r="A410" s="96"/>
      <c r="B410" s="96"/>
      <c r="C410" s="96"/>
      <c r="D410" s="96"/>
      <c r="E410" s="119"/>
      <c r="F410" s="119"/>
      <c r="G410" s="99"/>
      <c r="H410" s="275" t="s">
        <v>313</v>
      </c>
    </row>
    <row r="411" spans="1:10" s="291" customFormat="1" ht="26.4" x14ac:dyDescent="0.3">
      <c r="A411" s="303" t="s">
        <v>265</v>
      </c>
      <c r="B411" s="303" t="s">
        <v>41</v>
      </c>
      <c r="C411" s="405" t="s">
        <v>42</v>
      </c>
      <c r="D411" s="405" t="s">
        <v>43</v>
      </c>
      <c r="E411" s="405" t="s">
        <v>44</v>
      </c>
      <c r="F411" s="405" t="s">
        <v>45</v>
      </c>
      <c r="G411" s="303" t="s">
        <v>341</v>
      </c>
      <c r="H411" s="406" t="s">
        <v>313</v>
      </c>
    </row>
    <row r="412" spans="1:10" s="100" customFormat="1" x14ac:dyDescent="0.3">
      <c r="A412" s="260"/>
      <c r="B412" s="260"/>
      <c r="C412" s="265"/>
      <c r="D412" s="257"/>
      <c r="E412" s="261"/>
      <c r="F412" s="261"/>
      <c r="G412" s="80">
        <f t="shared" ref="G412:G541" si="13">ROUND(C412*E412*F412,2)</f>
        <v>0</v>
      </c>
      <c r="H412" s="275" t="s">
        <v>314</v>
      </c>
    </row>
    <row r="413" spans="1:10" s="100" customFormat="1" x14ac:dyDescent="0.3">
      <c r="A413" s="260"/>
      <c r="B413" s="260"/>
      <c r="C413" s="265"/>
      <c r="D413" s="257"/>
      <c r="E413" s="261"/>
      <c r="F413" s="261"/>
      <c r="G413" s="80">
        <f t="shared" si="13"/>
        <v>0</v>
      </c>
      <c r="H413" s="275" t="s">
        <v>314</v>
      </c>
    </row>
    <row r="414" spans="1:10" s="100" customFormat="1" x14ac:dyDescent="0.3">
      <c r="A414" s="260"/>
      <c r="B414" s="260"/>
      <c r="C414" s="265"/>
      <c r="D414" s="257"/>
      <c r="E414" s="261"/>
      <c r="F414" s="261"/>
      <c r="G414" s="80">
        <f t="shared" si="13"/>
        <v>0</v>
      </c>
      <c r="H414" s="275" t="s">
        <v>314</v>
      </c>
    </row>
    <row r="415" spans="1:10" s="100" customFormat="1" hidden="1" x14ac:dyDescent="0.3">
      <c r="A415" s="260"/>
      <c r="B415" s="260"/>
      <c r="C415" s="265"/>
      <c r="D415" s="257"/>
      <c r="E415" s="261"/>
      <c r="F415" s="261"/>
      <c r="G415" s="80">
        <f t="shared" si="13"/>
        <v>0</v>
      </c>
      <c r="H415" s="275" t="s">
        <v>314</v>
      </c>
    </row>
    <row r="416" spans="1:10" s="100" customFormat="1" hidden="1" x14ac:dyDescent="0.3">
      <c r="A416" s="260"/>
      <c r="B416" s="260"/>
      <c r="C416" s="265"/>
      <c r="D416" s="257"/>
      <c r="E416" s="261"/>
      <c r="F416" s="261"/>
      <c r="G416" s="80">
        <f t="shared" si="13"/>
        <v>0</v>
      </c>
      <c r="H416" s="275" t="s">
        <v>314</v>
      </c>
    </row>
    <row r="417" spans="1:8" s="100" customFormat="1" hidden="1" x14ac:dyDescent="0.3">
      <c r="A417" s="260"/>
      <c r="B417" s="260"/>
      <c r="C417" s="265"/>
      <c r="D417" s="257"/>
      <c r="E417" s="261"/>
      <c r="F417" s="261"/>
      <c r="G417" s="80">
        <f t="shared" si="13"/>
        <v>0</v>
      </c>
      <c r="H417" s="275" t="s">
        <v>314</v>
      </c>
    </row>
    <row r="418" spans="1:8" s="100" customFormat="1" hidden="1" x14ac:dyDescent="0.3">
      <c r="A418" s="260"/>
      <c r="B418" s="260"/>
      <c r="C418" s="265"/>
      <c r="D418" s="257"/>
      <c r="E418" s="261"/>
      <c r="F418" s="261"/>
      <c r="G418" s="80">
        <f t="shared" si="13"/>
        <v>0</v>
      </c>
      <c r="H418" s="275" t="s">
        <v>314</v>
      </c>
    </row>
    <row r="419" spans="1:8" s="100" customFormat="1" hidden="1" x14ac:dyDescent="0.3">
      <c r="A419" s="260"/>
      <c r="B419" s="260"/>
      <c r="C419" s="265"/>
      <c r="D419" s="257"/>
      <c r="E419" s="261"/>
      <c r="F419" s="261"/>
      <c r="G419" s="80">
        <f t="shared" si="13"/>
        <v>0</v>
      </c>
      <c r="H419" s="275" t="s">
        <v>314</v>
      </c>
    </row>
    <row r="420" spans="1:8" s="100" customFormat="1" hidden="1" x14ac:dyDescent="0.3">
      <c r="A420" s="260"/>
      <c r="B420" s="260"/>
      <c r="C420" s="265"/>
      <c r="D420" s="257"/>
      <c r="E420" s="261"/>
      <c r="F420" s="261"/>
      <c r="G420" s="80">
        <f t="shared" si="13"/>
        <v>0</v>
      </c>
      <c r="H420" s="275" t="s">
        <v>314</v>
      </c>
    </row>
    <row r="421" spans="1:8" s="100" customFormat="1" hidden="1" x14ac:dyDescent="0.3">
      <c r="A421" s="260"/>
      <c r="B421" s="260"/>
      <c r="C421" s="265"/>
      <c r="D421" s="257"/>
      <c r="E421" s="261"/>
      <c r="F421" s="261"/>
      <c r="G421" s="80">
        <f t="shared" si="13"/>
        <v>0</v>
      </c>
      <c r="H421" s="275" t="s">
        <v>314</v>
      </c>
    </row>
    <row r="422" spans="1:8" s="100" customFormat="1" hidden="1" x14ac:dyDescent="0.3">
      <c r="A422" s="260"/>
      <c r="B422" s="260"/>
      <c r="C422" s="265"/>
      <c r="D422" s="257"/>
      <c r="E422" s="261"/>
      <c r="F422" s="261"/>
      <c r="G422" s="80">
        <f t="shared" si="13"/>
        <v>0</v>
      </c>
      <c r="H422" s="275" t="s">
        <v>314</v>
      </c>
    </row>
    <row r="423" spans="1:8" s="100" customFormat="1" hidden="1" x14ac:dyDescent="0.3">
      <c r="A423" s="260"/>
      <c r="B423" s="260"/>
      <c r="C423" s="265"/>
      <c r="D423" s="257"/>
      <c r="E423" s="261"/>
      <c r="F423" s="261"/>
      <c r="G423" s="80">
        <f t="shared" si="13"/>
        <v>0</v>
      </c>
      <c r="H423" s="275" t="s">
        <v>314</v>
      </c>
    </row>
    <row r="424" spans="1:8" s="100" customFormat="1" hidden="1" x14ac:dyDescent="0.3">
      <c r="A424" s="260"/>
      <c r="B424" s="260"/>
      <c r="C424" s="265"/>
      <c r="D424" s="257"/>
      <c r="E424" s="261"/>
      <c r="F424" s="261"/>
      <c r="G424" s="80">
        <f t="shared" si="13"/>
        <v>0</v>
      </c>
      <c r="H424" s="275" t="s">
        <v>314</v>
      </c>
    </row>
    <row r="425" spans="1:8" s="100" customFormat="1" hidden="1" x14ac:dyDescent="0.3">
      <c r="A425" s="260"/>
      <c r="B425" s="260"/>
      <c r="C425" s="265"/>
      <c r="D425" s="257"/>
      <c r="E425" s="261"/>
      <c r="F425" s="261"/>
      <c r="G425" s="80">
        <f t="shared" si="13"/>
        <v>0</v>
      </c>
      <c r="H425" s="275" t="s">
        <v>314</v>
      </c>
    </row>
    <row r="426" spans="1:8" s="100" customFormat="1" hidden="1" x14ac:dyDescent="0.3">
      <c r="A426" s="260"/>
      <c r="B426" s="260"/>
      <c r="C426" s="265"/>
      <c r="D426" s="257"/>
      <c r="E426" s="261"/>
      <c r="F426" s="261"/>
      <c r="G426" s="80">
        <f t="shared" si="13"/>
        <v>0</v>
      </c>
      <c r="H426" s="275" t="s">
        <v>314</v>
      </c>
    </row>
    <row r="427" spans="1:8" s="100" customFormat="1" hidden="1" x14ac:dyDescent="0.3">
      <c r="A427" s="260"/>
      <c r="B427" s="260"/>
      <c r="C427" s="265"/>
      <c r="D427" s="257"/>
      <c r="E427" s="261"/>
      <c r="F427" s="261"/>
      <c r="G427" s="80">
        <f t="shared" si="13"/>
        <v>0</v>
      </c>
      <c r="H427" s="275" t="s">
        <v>314</v>
      </c>
    </row>
    <row r="428" spans="1:8" s="100" customFormat="1" hidden="1" x14ac:dyDescent="0.3">
      <c r="A428" s="260"/>
      <c r="B428" s="260"/>
      <c r="C428" s="265"/>
      <c r="D428" s="257"/>
      <c r="E428" s="261"/>
      <c r="F428" s="261"/>
      <c r="G428" s="80">
        <f t="shared" si="13"/>
        <v>0</v>
      </c>
      <c r="H428" s="275" t="s">
        <v>314</v>
      </c>
    </row>
    <row r="429" spans="1:8" s="100" customFormat="1" hidden="1" x14ac:dyDescent="0.3">
      <c r="A429" s="260"/>
      <c r="B429" s="260"/>
      <c r="C429" s="265"/>
      <c r="D429" s="257"/>
      <c r="E429" s="261"/>
      <c r="F429" s="261"/>
      <c r="G429" s="80">
        <f t="shared" si="13"/>
        <v>0</v>
      </c>
      <c r="H429" s="275" t="s">
        <v>314</v>
      </c>
    </row>
    <row r="430" spans="1:8" s="100" customFormat="1" hidden="1" x14ac:dyDescent="0.3">
      <c r="A430" s="260"/>
      <c r="B430" s="260"/>
      <c r="C430" s="265"/>
      <c r="D430" s="257"/>
      <c r="E430" s="261"/>
      <c r="F430" s="261"/>
      <c r="G430" s="80">
        <f t="shared" si="13"/>
        <v>0</v>
      </c>
      <c r="H430" s="275" t="s">
        <v>314</v>
      </c>
    </row>
    <row r="431" spans="1:8" s="100" customFormat="1" hidden="1" x14ac:dyDescent="0.3">
      <c r="A431" s="260"/>
      <c r="B431" s="260"/>
      <c r="C431" s="265"/>
      <c r="D431" s="257"/>
      <c r="E431" s="261"/>
      <c r="F431" s="261"/>
      <c r="G431" s="80">
        <f t="shared" si="13"/>
        <v>0</v>
      </c>
      <c r="H431" s="275" t="s">
        <v>314</v>
      </c>
    </row>
    <row r="432" spans="1:8" s="100" customFormat="1" hidden="1" x14ac:dyDescent="0.3">
      <c r="A432" s="260"/>
      <c r="B432" s="260"/>
      <c r="C432" s="265"/>
      <c r="D432" s="257"/>
      <c r="E432" s="261"/>
      <c r="F432" s="261"/>
      <c r="G432" s="80">
        <f t="shared" si="13"/>
        <v>0</v>
      </c>
      <c r="H432" s="275" t="s">
        <v>314</v>
      </c>
    </row>
    <row r="433" spans="1:8" s="100" customFormat="1" hidden="1" x14ac:dyDescent="0.3">
      <c r="A433" s="260"/>
      <c r="B433" s="260"/>
      <c r="C433" s="265"/>
      <c r="D433" s="257"/>
      <c r="E433" s="261"/>
      <c r="F433" s="261"/>
      <c r="G433" s="80">
        <f t="shared" si="13"/>
        <v>0</v>
      </c>
      <c r="H433" s="275" t="s">
        <v>314</v>
      </c>
    </row>
    <row r="434" spans="1:8" s="100" customFormat="1" hidden="1" x14ac:dyDescent="0.3">
      <c r="A434" s="260"/>
      <c r="B434" s="260"/>
      <c r="C434" s="265"/>
      <c r="D434" s="257"/>
      <c r="E434" s="261"/>
      <c r="F434" s="261"/>
      <c r="G434" s="80">
        <f t="shared" si="13"/>
        <v>0</v>
      </c>
      <c r="H434" s="275" t="s">
        <v>314</v>
      </c>
    </row>
    <row r="435" spans="1:8" s="100" customFormat="1" hidden="1" x14ac:dyDescent="0.3">
      <c r="A435" s="260"/>
      <c r="B435" s="260"/>
      <c r="C435" s="265"/>
      <c r="D435" s="257"/>
      <c r="E435" s="261"/>
      <c r="F435" s="261"/>
      <c r="G435" s="80">
        <f t="shared" si="13"/>
        <v>0</v>
      </c>
      <c r="H435" s="275" t="s">
        <v>314</v>
      </c>
    </row>
    <row r="436" spans="1:8" s="100" customFormat="1" hidden="1" x14ac:dyDescent="0.3">
      <c r="A436" s="260"/>
      <c r="B436" s="260"/>
      <c r="C436" s="265"/>
      <c r="D436" s="257"/>
      <c r="E436" s="261"/>
      <c r="F436" s="261"/>
      <c r="G436" s="80">
        <f t="shared" si="13"/>
        <v>0</v>
      </c>
      <c r="H436" s="275" t="s">
        <v>314</v>
      </c>
    </row>
    <row r="437" spans="1:8" s="100" customFormat="1" hidden="1" x14ac:dyDescent="0.3">
      <c r="A437" s="260"/>
      <c r="B437" s="260"/>
      <c r="C437" s="265"/>
      <c r="D437" s="257"/>
      <c r="E437" s="261"/>
      <c r="F437" s="261"/>
      <c r="G437" s="80">
        <f t="shared" si="13"/>
        <v>0</v>
      </c>
      <c r="H437" s="275" t="s">
        <v>314</v>
      </c>
    </row>
    <row r="438" spans="1:8" s="100" customFormat="1" hidden="1" x14ac:dyDescent="0.3">
      <c r="A438" s="260"/>
      <c r="B438" s="260"/>
      <c r="C438" s="265"/>
      <c r="D438" s="257"/>
      <c r="E438" s="261"/>
      <c r="F438" s="261"/>
      <c r="G438" s="80">
        <f t="shared" si="13"/>
        <v>0</v>
      </c>
      <c r="H438" s="275" t="s">
        <v>314</v>
      </c>
    </row>
    <row r="439" spans="1:8" s="100" customFormat="1" hidden="1" x14ac:dyDescent="0.3">
      <c r="A439" s="260"/>
      <c r="B439" s="260"/>
      <c r="C439" s="265"/>
      <c r="D439" s="257"/>
      <c r="E439" s="261"/>
      <c r="F439" s="261"/>
      <c r="G439" s="80">
        <f t="shared" si="13"/>
        <v>0</v>
      </c>
      <c r="H439" s="275" t="s">
        <v>314</v>
      </c>
    </row>
    <row r="440" spans="1:8" s="100" customFormat="1" hidden="1" x14ac:dyDescent="0.3">
      <c r="A440" s="260"/>
      <c r="B440" s="260"/>
      <c r="C440" s="265"/>
      <c r="D440" s="257"/>
      <c r="E440" s="261"/>
      <c r="F440" s="261"/>
      <c r="G440" s="80">
        <f t="shared" si="13"/>
        <v>0</v>
      </c>
      <c r="H440" s="275" t="s">
        <v>314</v>
      </c>
    </row>
    <row r="441" spans="1:8" s="100" customFormat="1" hidden="1" x14ac:dyDescent="0.3">
      <c r="A441" s="260"/>
      <c r="B441" s="260"/>
      <c r="C441" s="265"/>
      <c r="D441" s="257"/>
      <c r="E441" s="261"/>
      <c r="F441" s="261"/>
      <c r="G441" s="80">
        <f t="shared" si="13"/>
        <v>0</v>
      </c>
      <c r="H441" s="275" t="s">
        <v>314</v>
      </c>
    </row>
    <row r="442" spans="1:8" s="100" customFormat="1" hidden="1" x14ac:dyDescent="0.3">
      <c r="A442" s="260"/>
      <c r="B442" s="260"/>
      <c r="C442" s="265"/>
      <c r="D442" s="257"/>
      <c r="E442" s="261"/>
      <c r="F442" s="261"/>
      <c r="G442" s="80">
        <f t="shared" si="13"/>
        <v>0</v>
      </c>
      <c r="H442" s="275" t="s">
        <v>314</v>
      </c>
    </row>
    <row r="443" spans="1:8" s="100" customFormat="1" hidden="1" x14ac:dyDescent="0.3">
      <c r="A443" s="260"/>
      <c r="B443" s="260"/>
      <c r="C443" s="265"/>
      <c r="D443" s="257"/>
      <c r="E443" s="261"/>
      <c r="F443" s="261"/>
      <c r="G443" s="80">
        <f t="shared" si="13"/>
        <v>0</v>
      </c>
      <c r="H443" s="275" t="s">
        <v>314</v>
      </c>
    </row>
    <row r="444" spans="1:8" s="100" customFormat="1" hidden="1" x14ac:dyDescent="0.3">
      <c r="A444" s="260"/>
      <c r="B444" s="260"/>
      <c r="C444" s="265"/>
      <c r="D444" s="257"/>
      <c r="E444" s="261"/>
      <c r="F444" s="261"/>
      <c r="G444" s="80">
        <f t="shared" si="13"/>
        <v>0</v>
      </c>
      <c r="H444" s="275" t="s">
        <v>314</v>
      </c>
    </row>
    <row r="445" spans="1:8" s="100" customFormat="1" hidden="1" x14ac:dyDescent="0.3">
      <c r="A445" s="260"/>
      <c r="B445" s="260"/>
      <c r="C445" s="265"/>
      <c r="D445" s="257"/>
      <c r="E445" s="261"/>
      <c r="F445" s="261"/>
      <c r="G445" s="80">
        <f t="shared" ref="G445:G476" si="14">ROUND(C445*E445*F445,2)</f>
        <v>0</v>
      </c>
      <c r="H445" s="275" t="s">
        <v>314</v>
      </c>
    </row>
    <row r="446" spans="1:8" s="100" customFormat="1" hidden="1" x14ac:dyDescent="0.3">
      <c r="A446" s="260"/>
      <c r="B446" s="260"/>
      <c r="C446" s="265"/>
      <c r="D446" s="257"/>
      <c r="E446" s="261"/>
      <c r="F446" s="261"/>
      <c r="G446" s="80">
        <f t="shared" si="14"/>
        <v>0</v>
      </c>
      <c r="H446" s="275" t="s">
        <v>314</v>
      </c>
    </row>
    <row r="447" spans="1:8" s="100" customFormat="1" hidden="1" x14ac:dyDescent="0.3">
      <c r="A447" s="260"/>
      <c r="B447" s="260"/>
      <c r="C447" s="265"/>
      <c r="D447" s="257"/>
      <c r="E447" s="261"/>
      <c r="F447" s="261"/>
      <c r="G447" s="80">
        <f t="shared" si="14"/>
        <v>0</v>
      </c>
      <c r="H447" s="275" t="s">
        <v>314</v>
      </c>
    </row>
    <row r="448" spans="1:8" s="100" customFormat="1" hidden="1" x14ac:dyDescent="0.3">
      <c r="A448" s="260"/>
      <c r="B448" s="260"/>
      <c r="C448" s="265"/>
      <c r="D448" s="257"/>
      <c r="E448" s="261"/>
      <c r="F448" s="261"/>
      <c r="G448" s="80">
        <f t="shared" si="14"/>
        <v>0</v>
      </c>
      <c r="H448" s="275" t="s">
        <v>314</v>
      </c>
    </row>
    <row r="449" spans="1:8" s="100" customFormat="1" hidden="1" x14ac:dyDescent="0.3">
      <c r="A449" s="260"/>
      <c r="B449" s="260"/>
      <c r="C449" s="265"/>
      <c r="D449" s="257"/>
      <c r="E449" s="261"/>
      <c r="F449" s="261"/>
      <c r="G449" s="80">
        <f t="shared" si="14"/>
        <v>0</v>
      </c>
      <c r="H449" s="275" t="s">
        <v>314</v>
      </c>
    </row>
    <row r="450" spans="1:8" s="100" customFormat="1" hidden="1" x14ac:dyDescent="0.3">
      <c r="A450" s="260"/>
      <c r="B450" s="260"/>
      <c r="C450" s="265"/>
      <c r="D450" s="257"/>
      <c r="E450" s="261"/>
      <c r="F450" s="261"/>
      <c r="G450" s="80">
        <f t="shared" si="14"/>
        <v>0</v>
      </c>
      <c r="H450" s="275" t="s">
        <v>314</v>
      </c>
    </row>
    <row r="451" spans="1:8" s="100" customFormat="1" hidden="1" x14ac:dyDescent="0.3">
      <c r="A451" s="260"/>
      <c r="B451" s="260"/>
      <c r="C451" s="265"/>
      <c r="D451" s="257"/>
      <c r="E451" s="261"/>
      <c r="F451" s="261"/>
      <c r="G451" s="80">
        <f t="shared" si="14"/>
        <v>0</v>
      </c>
      <c r="H451" s="275" t="s">
        <v>314</v>
      </c>
    </row>
    <row r="452" spans="1:8" s="100" customFormat="1" hidden="1" x14ac:dyDescent="0.3">
      <c r="A452" s="260"/>
      <c r="B452" s="260"/>
      <c r="C452" s="265"/>
      <c r="D452" s="257"/>
      <c r="E452" s="261"/>
      <c r="F452" s="261"/>
      <c r="G452" s="80">
        <f t="shared" si="14"/>
        <v>0</v>
      </c>
      <c r="H452" s="275" t="s">
        <v>314</v>
      </c>
    </row>
    <row r="453" spans="1:8" s="100" customFormat="1" hidden="1" x14ac:dyDescent="0.3">
      <c r="A453" s="260"/>
      <c r="B453" s="260"/>
      <c r="C453" s="265"/>
      <c r="D453" s="257"/>
      <c r="E453" s="261"/>
      <c r="F453" s="261"/>
      <c r="G453" s="80">
        <f t="shared" si="14"/>
        <v>0</v>
      </c>
      <c r="H453" s="275" t="s">
        <v>314</v>
      </c>
    </row>
    <row r="454" spans="1:8" s="100" customFormat="1" hidden="1" x14ac:dyDescent="0.3">
      <c r="A454" s="260"/>
      <c r="B454" s="260"/>
      <c r="C454" s="265"/>
      <c r="D454" s="257"/>
      <c r="E454" s="261"/>
      <c r="F454" s="261"/>
      <c r="G454" s="80">
        <f t="shared" si="14"/>
        <v>0</v>
      </c>
      <c r="H454" s="275" t="s">
        <v>314</v>
      </c>
    </row>
    <row r="455" spans="1:8" s="100" customFormat="1" hidden="1" x14ac:dyDescent="0.3">
      <c r="A455" s="260"/>
      <c r="B455" s="260"/>
      <c r="C455" s="265"/>
      <c r="D455" s="257"/>
      <c r="E455" s="261"/>
      <c r="F455" s="261"/>
      <c r="G455" s="80">
        <f t="shared" si="14"/>
        <v>0</v>
      </c>
      <c r="H455" s="275" t="s">
        <v>314</v>
      </c>
    </row>
    <row r="456" spans="1:8" s="100" customFormat="1" hidden="1" x14ac:dyDescent="0.3">
      <c r="A456" s="260"/>
      <c r="B456" s="260"/>
      <c r="C456" s="265"/>
      <c r="D456" s="257"/>
      <c r="E456" s="261"/>
      <c r="F456" s="261"/>
      <c r="G456" s="80">
        <f t="shared" si="14"/>
        <v>0</v>
      </c>
      <c r="H456" s="275" t="s">
        <v>314</v>
      </c>
    </row>
    <row r="457" spans="1:8" s="100" customFormat="1" hidden="1" x14ac:dyDescent="0.3">
      <c r="A457" s="260"/>
      <c r="B457" s="260"/>
      <c r="C457" s="265"/>
      <c r="D457" s="257"/>
      <c r="E457" s="261"/>
      <c r="F457" s="261"/>
      <c r="G457" s="80">
        <f t="shared" si="14"/>
        <v>0</v>
      </c>
      <c r="H457" s="275" t="s">
        <v>314</v>
      </c>
    </row>
    <row r="458" spans="1:8" s="100" customFormat="1" hidden="1" x14ac:dyDescent="0.3">
      <c r="A458" s="260"/>
      <c r="B458" s="260"/>
      <c r="C458" s="265"/>
      <c r="D458" s="257"/>
      <c r="E458" s="261"/>
      <c r="F458" s="261"/>
      <c r="G458" s="80">
        <f t="shared" si="14"/>
        <v>0</v>
      </c>
      <c r="H458" s="275" t="s">
        <v>314</v>
      </c>
    </row>
    <row r="459" spans="1:8" s="100" customFormat="1" hidden="1" x14ac:dyDescent="0.3">
      <c r="A459" s="260"/>
      <c r="B459" s="260"/>
      <c r="C459" s="265"/>
      <c r="D459" s="257"/>
      <c r="E459" s="261"/>
      <c r="F459" s="261"/>
      <c r="G459" s="80">
        <f t="shared" si="14"/>
        <v>0</v>
      </c>
      <c r="H459" s="275" t="s">
        <v>314</v>
      </c>
    </row>
    <row r="460" spans="1:8" s="100" customFormat="1" hidden="1" x14ac:dyDescent="0.3">
      <c r="A460" s="260"/>
      <c r="B460" s="260"/>
      <c r="C460" s="265"/>
      <c r="D460" s="257"/>
      <c r="E460" s="261"/>
      <c r="F460" s="261"/>
      <c r="G460" s="80">
        <f t="shared" si="14"/>
        <v>0</v>
      </c>
      <c r="H460" s="275" t="s">
        <v>314</v>
      </c>
    </row>
    <row r="461" spans="1:8" s="100" customFormat="1" hidden="1" x14ac:dyDescent="0.3">
      <c r="A461" s="260"/>
      <c r="B461" s="260"/>
      <c r="C461" s="265"/>
      <c r="D461" s="257"/>
      <c r="E461" s="261"/>
      <c r="F461" s="261"/>
      <c r="G461" s="80">
        <f t="shared" si="14"/>
        <v>0</v>
      </c>
      <c r="H461" s="275" t="s">
        <v>314</v>
      </c>
    </row>
    <row r="462" spans="1:8" s="100" customFormat="1" hidden="1" x14ac:dyDescent="0.3">
      <c r="A462" s="260"/>
      <c r="B462" s="260"/>
      <c r="C462" s="265"/>
      <c r="D462" s="257"/>
      <c r="E462" s="261"/>
      <c r="F462" s="261"/>
      <c r="G462" s="80">
        <f t="shared" si="14"/>
        <v>0</v>
      </c>
      <c r="H462" s="275" t="s">
        <v>314</v>
      </c>
    </row>
    <row r="463" spans="1:8" s="100" customFormat="1" hidden="1" x14ac:dyDescent="0.3">
      <c r="A463" s="260"/>
      <c r="B463" s="260"/>
      <c r="C463" s="265"/>
      <c r="D463" s="257"/>
      <c r="E463" s="261"/>
      <c r="F463" s="261"/>
      <c r="G463" s="80">
        <f t="shared" si="14"/>
        <v>0</v>
      </c>
      <c r="H463" s="275" t="s">
        <v>314</v>
      </c>
    </row>
    <row r="464" spans="1:8" s="100" customFormat="1" hidden="1" x14ac:dyDescent="0.3">
      <c r="A464" s="260"/>
      <c r="B464" s="260"/>
      <c r="C464" s="265"/>
      <c r="D464" s="257"/>
      <c r="E464" s="261"/>
      <c r="F464" s="261"/>
      <c r="G464" s="80">
        <f t="shared" si="14"/>
        <v>0</v>
      </c>
      <c r="H464" s="275" t="s">
        <v>314</v>
      </c>
    </row>
    <row r="465" spans="1:8" s="100" customFormat="1" hidden="1" x14ac:dyDescent="0.3">
      <c r="A465" s="260"/>
      <c r="B465" s="260"/>
      <c r="C465" s="265"/>
      <c r="D465" s="257"/>
      <c r="E465" s="261"/>
      <c r="F465" s="261"/>
      <c r="G465" s="80">
        <f t="shared" si="14"/>
        <v>0</v>
      </c>
      <c r="H465" s="275" t="s">
        <v>314</v>
      </c>
    </row>
    <row r="466" spans="1:8" s="100" customFormat="1" hidden="1" x14ac:dyDescent="0.3">
      <c r="A466" s="260"/>
      <c r="B466" s="260"/>
      <c r="C466" s="265"/>
      <c r="D466" s="257"/>
      <c r="E466" s="261"/>
      <c r="F466" s="261"/>
      <c r="G466" s="80">
        <f t="shared" si="14"/>
        <v>0</v>
      </c>
      <c r="H466" s="275" t="s">
        <v>314</v>
      </c>
    </row>
    <row r="467" spans="1:8" s="100" customFormat="1" hidden="1" x14ac:dyDescent="0.3">
      <c r="A467" s="260"/>
      <c r="B467" s="260"/>
      <c r="C467" s="265"/>
      <c r="D467" s="257"/>
      <c r="E467" s="261"/>
      <c r="F467" s="261"/>
      <c r="G467" s="80">
        <f t="shared" si="14"/>
        <v>0</v>
      </c>
      <c r="H467" s="275" t="s">
        <v>314</v>
      </c>
    </row>
    <row r="468" spans="1:8" s="100" customFormat="1" hidden="1" x14ac:dyDescent="0.3">
      <c r="A468" s="260"/>
      <c r="B468" s="260"/>
      <c r="C468" s="265"/>
      <c r="D468" s="257"/>
      <c r="E468" s="261"/>
      <c r="F468" s="261"/>
      <c r="G468" s="80">
        <f t="shared" si="14"/>
        <v>0</v>
      </c>
      <c r="H468" s="275" t="s">
        <v>314</v>
      </c>
    </row>
    <row r="469" spans="1:8" s="100" customFormat="1" hidden="1" x14ac:dyDescent="0.3">
      <c r="A469" s="260"/>
      <c r="B469" s="260"/>
      <c r="C469" s="265"/>
      <c r="D469" s="257"/>
      <c r="E469" s="261"/>
      <c r="F469" s="261"/>
      <c r="G469" s="80">
        <f t="shared" si="14"/>
        <v>0</v>
      </c>
      <c r="H469" s="275" t="s">
        <v>314</v>
      </c>
    </row>
    <row r="470" spans="1:8" s="100" customFormat="1" hidden="1" x14ac:dyDescent="0.3">
      <c r="A470" s="260"/>
      <c r="B470" s="260"/>
      <c r="C470" s="265"/>
      <c r="D470" s="257"/>
      <c r="E470" s="261"/>
      <c r="F470" s="261"/>
      <c r="G470" s="80">
        <f t="shared" si="14"/>
        <v>0</v>
      </c>
      <c r="H470" s="275" t="s">
        <v>314</v>
      </c>
    </row>
    <row r="471" spans="1:8" s="100" customFormat="1" hidden="1" x14ac:dyDescent="0.3">
      <c r="A471" s="260"/>
      <c r="B471" s="260"/>
      <c r="C471" s="265"/>
      <c r="D471" s="257"/>
      <c r="E471" s="261"/>
      <c r="F471" s="261"/>
      <c r="G471" s="80">
        <f t="shared" si="14"/>
        <v>0</v>
      </c>
      <c r="H471" s="275" t="s">
        <v>314</v>
      </c>
    </row>
    <row r="472" spans="1:8" s="100" customFormat="1" hidden="1" x14ac:dyDescent="0.3">
      <c r="A472" s="260"/>
      <c r="B472" s="260"/>
      <c r="C472" s="265"/>
      <c r="D472" s="257"/>
      <c r="E472" s="261"/>
      <c r="F472" s="261"/>
      <c r="G472" s="80">
        <f t="shared" si="14"/>
        <v>0</v>
      </c>
      <c r="H472" s="275" t="s">
        <v>314</v>
      </c>
    </row>
    <row r="473" spans="1:8" s="100" customFormat="1" hidden="1" x14ac:dyDescent="0.3">
      <c r="A473" s="260"/>
      <c r="B473" s="260"/>
      <c r="C473" s="265"/>
      <c r="D473" s="257"/>
      <c r="E473" s="261"/>
      <c r="F473" s="261"/>
      <c r="G473" s="80">
        <f t="shared" si="14"/>
        <v>0</v>
      </c>
      <c r="H473" s="275" t="s">
        <v>314</v>
      </c>
    </row>
    <row r="474" spans="1:8" s="100" customFormat="1" hidden="1" x14ac:dyDescent="0.3">
      <c r="A474" s="260"/>
      <c r="B474" s="260"/>
      <c r="C474" s="265"/>
      <c r="D474" s="257"/>
      <c r="E474" s="261"/>
      <c r="F474" s="261"/>
      <c r="G474" s="80">
        <f t="shared" si="14"/>
        <v>0</v>
      </c>
      <c r="H474" s="275" t="s">
        <v>314</v>
      </c>
    </row>
    <row r="475" spans="1:8" s="100" customFormat="1" hidden="1" x14ac:dyDescent="0.3">
      <c r="A475" s="260"/>
      <c r="B475" s="260"/>
      <c r="C475" s="265"/>
      <c r="D475" s="257"/>
      <c r="E475" s="261"/>
      <c r="F475" s="261"/>
      <c r="G475" s="80">
        <f t="shared" si="14"/>
        <v>0</v>
      </c>
      <c r="H475" s="275" t="s">
        <v>314</v>
      </c>
    </row>
    <row r="476" spans="1:8" s="100" customFormat="1" hidden="1" x14ac:dyDescent="0.3">
      <c r="A476" s="260"/>
      <c r="B476" s="260"/>
      <c r="C476" s="265"/>
      <c r="D476" s="257"/>
      <c r="E476" s="261"/>
      <c r="F476" s="261"/>
      <c r="G476" s="80">
        <f t="shared" si="14"/>
        <v>0</v>
      </c>
      <c r="H476" s="275" t="s">
        <v>314</v>
      </c>
    </row>
    <row r="477" spans="1:8" s="100" customFormat="1" hidden="1" x14ac:dyDescent="0.3">
      <c r="A477" s="260"/>
      <c r="B477" s="260"/>
      <c r="C477" s="265"/>
      <c r="D477" s="257"/>
      <c r="E477" s="261"/>
      <c r="F477" s="261"/>
      <c r="G477" s="80">
        <f t="shared" ref="G477:G508" si="15">ROUND(C477*E477*F477,2)</f>
        <v>0</v>
      </c>
      <c r="H477" s="275" t="s">
        <v>314</v>
      </c>
    </row>
    <row r="478" spans="1:8" s="100" customFormat="1" hidden="1" x14ac:dyDescent="0.3">
      <c r="A478" s="260"/>
      <c r="B478" s="260"/>
      <c r="C478" s="265"/>
      <c r="D478" s="257"/>
      <c r="E478" s="261"/>
      <c r="F478" s="261"/>
      <c r="G478" s="80">
        <f t="shared" si="15"/>
        <v>0</v>
      </c>
      <c r="H478" s="275" t="s">
        <v>314</v>
      </c>
    </row>
    <row r="479" spans="1:8" s="100" customFormat="1" hidden="1" x14ac:dyDescent="0.3">
      <c r="A479" s="260"/>
      <c r="B479" s="260"/>
      <c r="C479" s="265"/>
      <c r="D479" s="257"/>
      <c r="E479" s="261"/>
      <c r="F479" s="261"/>
      <c r="G479" s="80">
        <f t="shared" si="15"/>
        <v>0</v>
      </c>
      <c r="H479" s="275" t="s">
        <v>314</v>
      </c>
    </row>
    <row r="480" spans="1:8" s="100" customFormat="1" hidden="1" x14ac:dyDescent="0.3">
      <c r="A480" s="260"/>
      <c r="B480" s="260"/>
      <c r="C480" s="265"/>
      <c r="D480" s="257"/>
      <c r="E480" s="261"/>
      <c r="F480" s="261"/>
      <c r="G480" s="80">
        <f t="shared" si="15"/>
        <v>0</v>
      </c>
      <c r="H480" s="275" t="s">
        <v>314</v>
      </c>
    </row>
    <row r="481" spans="1:8" s="100" customFormat="1" hidden="1" x14ac:dyDescent="0.3">
      <c r="A481" s="260"/>
      <c r="B481" s="260"/>
      <c r="C481" s="265"/>
      <c r="D481" s="257"/>
      <c r="E481" s="261"/>
      <c r="F481" s="261"/>
      <c r="G481" s="80">
        <f t="shared" si="15"/>
        <v>0</v>
      </c>
      <c r="H481" s="275" t="s">
        <v>314</v>
      </c>
    </row>
    <row r="482" spans="1:8" s="100" customFormat="1" hidden="1" x14ac:dyDescent="0.3">
      <c r="A482" s="260"/>
      <c r="B482" s="260"/>
      <c r="C482" s="265"/>
      <c r="D482" s="257"/>
      <c r="E482" s="261"/>
      <c r="F482" s="261"/>
      <c r="G482" s="80">
        <f t="shared" si="15"/>
        <v>0</v>
      </c>
      <c r="H482" s="275" t="s">
        <v>314</v>
      </c>
    </row>
    <row r="483" spans="1:8" s="100" customFormat="1" hidden="1" x14ac:dyDescent="0.3">
      <c r="A483" s="260"/>
      <c r="B483" s="260"/>
      <c r="C483" s="265"/>
      <c r="D483" s="257"/>
      <c r="E483" s="261"/>
      <c r="F483" s="261"/>
      <c r="G483" s="80">
        <f t="shared" si="15"/>
        <v>0</v>
      </c>
      <c r="H483" s="275" t="s">
        <v>314</v>
      </c>
    </row>
    <row r="484" spans="1:8" s="100" customFormat="1" hidden="1" x14ac:dyDescent="0.3">
      <c r="A484" s="260"/>
      <c r="B484" s="260"/>
      <c r="C484" s="265"/>
      <c r="D484" s="257"/>
      <c r="E484" s="261"/>
      <c r="F484" s="261"/>
      <c r="G484" s="80">
        <f t="shared" si="15"/>
        <v>0</v>
      </c>
      <c r="H484" s="275" t="s">
        <v>314</v>
      </c>
    </row>
    <row r="485" spans="1:8" s="100" customFormat="1" hidden="1" x14ac:dyDescent="0.3">
      <c r="A485" s="260"/>
      <c r="B485" s="260"/>
      <c r="C485" s="265"/>
      <c r="D485" s="257"/>
      <c r="E485" s="261"/>
      <c r="F485" s="261"/>
      <c r="G485" s="80">
        <f t="shared" si="15"/>
        <v>0</v>
      </c>
      <c r="H485" s="275" t="s">
        <v>314</v>
      </c>
    </row>
    <row r="486" spans="1:8" s="100" customFormat="1" hidden="1" x14ac:dyDescent="0.3">
      <c r="A486" s="260"/>
      <c r="B486" s="260"/>
      <c r="C486" s="265"/>
      <c r="D486" s="257"/>
      <c r="E486" s="261"/>
      <c r="F486" s="261"/>
      <c r="G486" s="80">
        <f t="shared" si="15"/>
        <v>0</v>
      </c>
      <c r="H486" s="275" t="s">
        <v>314</v>
      </c>
    </row>
    <row r="487" spans="1:8" s="100" customFormat="1" hidden="1" x14ac:dyDescent="0.3">
      <c r="A487" s="260"/>
      <c r="B487" s="260"/>
      <c r="C487" s="265"/>
      <c r="D487" s="257"/>
      <c r="E487" s="261"/>
      <c r="F487" s="261"/>
      <c r="G487" s="80">
        <f t="shared" si="15"/>
        <v>0</v>
      </c>
      <c r="H487" s="275" t="s">
        <v>314</v>
      </c>
    </row>
    <row r="488" spans="1:8" s="100" customFormat="1" hidden="1" x14ac:dyDescent="0.3">
      <c r="A488" s="260"/>
      <c r="B488" s="260"/>
      <c r="C488" s="265"/>
      <c r="D488" s="257"/>
      <c r="E488" s="261"/>
      <c r="F488" s="261"/>
      <c r="G488" s="80">
        <f t="shared" si="15"/>
        <v>0</v>
      </c>
      <c r="H488" s="275" t="s">
        <v>314</v>
      </c>
    </row>
    <row r="489" spans="1:8" s="100" customFormat="1" hidden="1" x14ac:dyDescent="0.3">
      <c r="A489" s="260"/>
      <c r="B489" s="260"/>
      <c r="C489" s="265"/>
      <c r="D489" s="257"/>
      <c r="E489" s="261"/>
      <c r="F489" s="261"/>
      <c r="G489" s="80">
        <f t="shared" si="15"/>
        <v>0</v>
      </c>
      <c r="H489" s="275" t="s">
        <v>314</v>
      </c>
    </row>
    <row r="490" spans="1:8" s="100" customFormat="1" hidden="1" x14ac:dyDescent="0.3">
      <c r="A490" s="260"/>
      <c r="B490" s="260"/>
      <c r="C490" s="265"/>
      <c r="D490" s="257"/>
      <c r="E490" s="261"/>
      <c r="F490" s="261"/>
      <c r="G490" s="80">
        <f t="shared" si="15"/>
        <v>0</v>
      </c>
      <c r="H490" s="275" t="s">
        <v>314</v>
      </c>
    </row>
    <row r="491" spans="1:8" s="100" customFormat="1" hidden="1" x14ac:dyDescent="0.3">
      <c r="A491" s="260"/>
      <c r="B491" s="260"/>
      <c r="C491" s="265"/>
      <c r="D491" s="257"/>
      <c r="E491" s="261"/>
      <c r="F491" s="261"/>
      <c r="G491" s="80">
        <f t="shared" si="15"/>
        <v>0</v>
      </c>
      <c r="H491" s="275" t="s">
        <v>314</v>
      </c>
    </row>
    <row r="492" spans="1:8" s="100" customFormat="1" hidden="1" x14ac:dyDescent="0.3">
      <c r="A492" s="260"/>
      <c r="B492" s="260"/>
      <c r="C492" s="265"/>
      <c r="D492" s="257"/>
      <c r="E492" s="261"/>
      <c r="F492" s="261"/>
      <c r="G492" s="80">
        <f t="shared" si="15"/>
        <v>0</v>
      </c>
      <c r="H492" s="275" t="s">
        <v>314</v>
      </c>
    </row>
    <row r="493" spans="1:8" s="100" customFormat="1" hidden="1" x14ac:dyDescent="0.3">
      <c r="A493" s="260"/>
      <c r="B493" s="260"/>
      <c r="C493" s="265"/>
      <c r="D493" s="257"/>
      <c r="E493" s="261"/>
      <c r="F493" s="261"/>
      <c r="G493" s="80">
        <f t="shared" si="15"/>
        <v>0</v>
      </c>
      <c r="H493" s="275" t="s">
        <v>314</v>
      </c>
    </row>
    <row r="494" spans="1:8" s="100" customFormat="1" hidden="1" x14ac:dyDescent="0.3">
      <c r="A494" s="260"/>
      <c r="B494" s="260"/>
      <c r="C494" s="265"/>
      <c r="D494" s="257"/>
      <c r="E494" s="261"/>
      <c r="F494" s="261"/>
      <c r="G494" s="80">
        <f t="shared" si="15"/>
        <v>0</v>
      </c>
      <c r="H494" s="275" t="s">
        <v>314</v>
      </c>
    </row>
    <row r="495" spans="1:8" s="100" customFormat="1" hidden="1" x14ac:dyDescent="0.3">
      <c r="A495" s="260"/>
      <c r="B495" s="260"/>
      <c r="C495" s="265"/>
      <c r="D495" s="257"/>
      <c r="E495" s="261"/>
      <c r="F495" s="261"/>
      <c r="G495" s="80">
        <f t="shared" si="15"/>
        <v>0</v>
      </c>
      <c r="H495" s="275" t="s">
        <v>314</v>
      </c>
    </row>
    <row r="496" spans="1:8" s="100" customFormat="1" hidden="1" x14ac:dyDescent="0.3">
      <c r="A496" s="260"/>
      <c r="B496" s="260"/>
      <c r="C496" s="265"/>
      <c r="D496" s="257"/>
      <c r="E496" s="261"/>
      <c r="F496" s="261"/>
      <c r="G496" s="80">
        <f t="shared" si="15"/>
        <v>0</v>
      </c>
      <c r="H496" s="275" t="s">
        <v>314</v>
      </c>
    </row>
    <row r="497" spans="1:8" s="100" customFormat="1" hidden="1" x14ac:dyDescent="0.3">
      <c r="A497" s="260"/>
      <c r="B497" s="260"/>
      <c r="C497" s="265"/>
      <c r="D497" s="257"/>
      <c r="E497" s="261"/>
      <c r="F497" s="261"/>
      <c r="G497" s="80">
        <f t="shared" si="15"/>
        <v>0</v>
      </c>
      <c r="H497" s="275" t="s">
        <v>314</v>
      </c>
    </row>
    <row r="498" spans="1:8" s="100" customFormat="1" hidden="1" x14ac:dyDescent="0.3">
      <c r="A498" s="260"/>
      <c r="B498" s="260"/>
      <c r="C498" s="265"/>
      <c r="D498" s="257"/>
      <c r="E498" s="261"/>
      <c r="F498" s="261"/>
      <c r="G498" s="80">
        <f t="shared" si="15"/>
        <v>0</v>
      </c>
      <c r="H498" s="275" t="s">
        <v>314</v>
      </c>
    </row>
    <row r="499" spans="1:8" s="100" customFormat="1" hidden="1" x14ac:dyDescent="0.3">
      <c r="A499" s="260"/>
      <c r="B499" s="260"/>
      <c r="C499" s="265"/>
      <c r="D499" s="257"/>
      <c r="E499" s="261"/>
      <c r="F499" s="261"/>
      <c r="G499" s="80">
        <f t="shared" si="15"/>
        <v>0</v>
      </c>
      <c r="H499" s="275" t="s">
        <v>314</v>
      </c>
    </row>
    <row r="500" spans="1:8" s="100" customFormat="1" hidden="1" x14ac:dyDescent="0.3">
      <c r="A500" s="260"/>
      <c r="B500" s="260"/>
      <c r="C500" s="265"/>
      <c r="D500" s="257"/>
      <c r="E500" s="261"/>
      <c r="F500" s="261"/>
      <c r="G500" s="80">
        <f t="shared" si="15"/>
        <v>0</v>
      </c>
      <c r="H500" s="275" t="s">
        <v>314</v>
      </c>
    </row>
    <row r="501" spans="1:8" s="100" customFormat="1" hidden="1" x14ac:dyDescent="0.3">
      <c r="A501" s="260"/>
      <c r="B501" s="260"/>
      <c r="C501" s="265"/>
      <c r="D501" s="257"/>
      <c r="E501" s="261"/>
      <c r="F501" s="261"/>
      <c r="G501" s="80">
        <f t="shared" si="15"/>
        <v>0</v>
      </c>
      <c r="H501" s="275" t="s">
        <v>314</v>
      </c>
    </row>
    <row r="502" spans="1:8" s="100" customFormat="1" hidden="1" x14ac:dyDescent="0.3">
      <c r="A502" s="260"/>
      <c r="B502" s="260"/>
      <c r="C502" s="265"/>
      <c r="D502" s="257"/>
      <c r="E502" s="261"/>
      <c r="F502" s="261"/>
      <c r="G502" s="80">
        <f t="shared" si="15"/>
        <v>0</v>
      </c>
      <c r="H502" s="275" t="s">
        <v>314</v>
      </c>
    </row>
    <row r="503" spans="1:8" s="100" customFormat="1" hidden="1" x14ac:dyDescent="0.3">
      <c r="A503" s="260"/>
      <c r="B503" s="260"/>
      <c r="C503" s="265"/>
      <c r="D503" s="257"/>
      <c r="E503" s="261"/>
      <c r="F503" s="261"/>
      <c r="G503" s="80">
        <f t="shared" si="15"/>
        <v>0</v>
      </c>
      <c r="H503" s="275" t="s">
        <v>314</v>
      </c>
    </row>
    <row r="504" spans="1:8" s="100" customFormat="1" hidden="1" x14ac:dyDescent="0.3">
      <c r="A504" s="260"/>
      <c r="B504" s="260"/>
      <c r="C504" s="265"/>
      <c r="D504" s="257"/>
      <c r="E504" s="261"/>
      <c r="F504" s="261"/>
      <c r="G504" s="80">
        <f t="shared" si="15"/>
        <v>0</v>
      </c>
      <c r="H504" s="275" t="s">
        <v>314</v>
      </c>
    </row>
    <row r="505" spans="1:8" s="100" customFormat="1" hidden="1" x14ac:dyDescent="0.3">
      <c r="A505" s="260"/>
      <c r="B505" s="260"/>
      <c r="C505" s="265"/>
      <c r="D505" s="257"/>
      <c r="E505" s="261"/>
      <c r="F505" s="261"/>
      <c r="G505" s="80">
        <f t="shared" si="15"/>
        <v>0</v>
      </c>
      <c r="H505" s="275" t="s">
        <v>314</v>
      </c>
    </row>
    <row r="506" spans="1:8" s="100" customFormat="1" hidden="1" x14ac:dyDescent="0.3">
      <c r="A506" s="260"/>
      <c r="B506" s="260"/>
      <c r="C506" s="265"/>
      <c r="D506" s="257"/>
      <c r="E506" s="261"/>
      <c r="F506" s="261"/>
      <c r="G506" s="80">
        <f t="shared" si="15"/>
        <v>0</v>
      </c>
      <c r="H506" s="275" t="s">
        <v>314</v>
      </c>
    </row>
    <row r="507" spans="1:8" s="100" customFormat="1" hidden="1" x14ac:dyDescent="0.3">
      <c r="A507" s="260"/>
      <c r="B507" s="260"/>
      <c r="C507" s="265"/>
      <c r="D507" s="257"/>
      <c r="E507" s="261"/>
      <c r="F507" s="261"/>
      <c r="G507" s="80">
        <f t="shared" si="15"/>
        <v>0</v>
      </c>
      <c r="H507" s="275" t="s">
        <v>314</v>
      </c>
    </row>
    <row r="508" spans="1:8" s="100" customFormat="1" hidden="1" x14ac:dyDescent="0.3">
      <c r="A508" s="260"/>
      <c r="B508" s="260"/>
      <c r="C508" s="265"/>
      <c r="D508" s="257"/>
      <c r="E508" s="261"/>
      <c r="F508" s="261"/>
      <c r="G508" s="80">
        <f t="shared" si="15"/>
        <v>0</v>
      </c>
      <c r="H508" s="275" t="s">
        <v>314</v>
      </c>
    </row>
    <row r="509" spans="1:8" s="100" customFormat="1" hidden="1" x14ac:dyDescent="0.3">
      <c r="A509" s="260"/>
      <c r="B509" s="260"/>
      <c r="C509" s="265"/>
      <c r="D509" s="257"/>
      <c r="E509" s="261"/>
      <c r="F509" s="261"/>
      <c r="G509" s="80">
        <f t="shared" si="13"/>
        <v>0</v>
      </c>
      <c r="H509" s="275" t="s">
        <v>314</v>
      </c>
    </row>
    <row r="510" spans="1:8" s="100" customFormat="1" hidden="1" x14ac:dyDescent="0.3">
      <c r="A510" s="260"/>
      <c r="B510" s="260"/>
      <c r="C510" s="265"/>
      <c r="D510" s="257"/>
      <c r="E510" s="261"/>
      <c r="F510" s="261"/>
      <c r="G510" s="80">
        <f t="shared" si="13"/>
        <v>0</v>
      </c>
      <c r="H510" s="275" t="s">
        <v>314</v>
      </c>
    </row>
    <row r="511" spans="1:8" s="100" customFormat="1" hidden="1" x14ac:dyDescent="0.3">
      <c r="A511" s="260"/>
      <c r="B511" s="260"/>
      <c r="C511" s="265"/>
      <c r="D511" s="257"/>
      <c r="E511" s="261"/>
      <c r="F511" s="261"/>
      <c r="G511" s="80">
        <f t="shared" si="13"/>
        <v>0</v>
      </c>
      <c r="H511" s="275" t="s">
        <v>314</v>
      </c>
    </row>
    <row r="512" spans="1:8" s="100" customFormat="1" hidden="1" x14ac:dyDescent="0.3">
      <c r="A512" s="260"/>
      <c r="B512" s="260"/>
      <c r="C512" s="265"/>
      <c r="D512" s="257"/>
      <c r="E512" s="261"/>
      <c r="F512" s="261"/>
      <c r="G512" s="80">
        <f t="shared" si="13"/>
        <v>0</v>
      </c>
      <c r="H512" s="275" t="s">
        <v>314</v>
      </c>
    </row>
    <row r="513" spans="1:8" s="100" customFormat="1" hidden="1" x14ac:dyDescent="0.3">
      <c r="A513" s="260"/>
      <c r="B513" s="260"/>
      <c r="C513" s="265"/>
      <c r="D513" s="257"/>
      <c r="E513" s="261"/>
      <c r="F513" s="261"/>
      <c r="G513" s="80">
        <f t="shared" si="13"/>
        <v>0</v>
      </c>
      <c r="H513" s="275" t="s">
        <v>314</v>
      </c>
    </row>
    <row r="514" spans="1:8" s="100" customFormat="1" hidden="1" x14ac:dyDescent="0.3">
      <c r="A514" s="260"/>
      <c r="B514" s="260"/>
      <c r="C514" s="265"/>
      <c r="D514" s="257"/>
      <c r="E514" s="261"/>
      <c r="F514" s="261"/>
      <c r="G514" s="80">
        <f t="shared" si="13"/>
        <v>0</v>
      </c>
      <c r="H514" s="275" t="s">
        <v>314</v>
      </c>
    </row>
    <row r="515" spans="1:8" s="100" customFormat="1" hidden="1" x14ac:dyDescent="0.3">
      <c r="A515" s="260"/>
      <c r="B515" s="260"/>
      <c r="C515" s="265"/>
      <c r="D515" s="257"/>
      <c r="E515" s="261"/>
      <c r="F515" s="261"/>
      <c r="G515" s="80">
        <f t="shared" si="13"/>
        <v>0</v>
      </c>
      <c r="H515" s="275" t="s">
        <v>314</v>
      </c>
    </row>
    <row r="516" spans="1:8" s="100" customFormat="1" hidden="1" x14ac:dyDescent="0.3">
      <c r="A516" s="260"/>
      <c r="B516" s="260"/>
      <c r="C516" s="265"/>
      <c r="D516" s="257"/>
      <c r="E516" s="261"/>
      <c r="F516" s="261"/>
      <c r="G516" s="80">
        <f t="shared" si="13"/>
        <v>0</v>
      </c>
      <c r="H516" s="275" t="s">
        <v>314</v>
      </c>
    </row>
    <row r="517" spans="1:8" s="100" customFormat="1" hidden="1" x14ac:dyDescent="0.3">
      <c r="A517" s="260"/>
      <c r="B517" s="260"/>
      <c r="C517" s="265"/>
      <c r="D517" s="257"/>
      <c r="E517" s="261"/>
      <c r="F517" s="261"/>
      <c r="G517" s="80">
        <f t="shared" ref="G517:G524" si="16">ROUND(C517*E517*F517,2)</f>
        <v>0</v>
      </c>
      <c r="H517" s="275" t="s">
        <v>314</v>
      </c>
    </row>
    <row r="518" spans="1:8" s="100" customFormat="1" hidden="1" x14ac:dyDescent="0.3">
      <c r="A518" s="260"/>
      <c r="B518" s="260"/>
      <c r="C518" s="265"/>
      <c r="D518" s="257"/>
      <c r="E518" s="261"/>
      <c r="F518" s="261"/>
      <c r="G518" s="80">
        <f t="shared" si="16"/>
        <v>0</v>
      </c>
      <c r="H518" s="275" t="s">
        <v>314</v>
      </c>
    </row>
    <row r="519" spans="1:8" s="100" customFormat="1" hidden="1" x14ac:dyDescent="0.3">
      <c r="A519" s="260"/>
      <c r="B519" s="260"/>
      <c r="C519" s="265"/>
      <c r="D519" s="257"/>
      <c r="E519" s="261"/>
      <c r="F519" s="261"/>
      <c r="G519" s="80">
        <f t="shared" si="16"/>
        <v>0</v>
      </c>
      <c r="H519" s="275" t="s">
        <v>314</v>
      </c>
    </row>
    <row r="520" spans="1:8" s="100" customFormat="1" hidden="1" x14ac:dyDescent="0.3">
      <c r="A520" s="260"/>
      <c r="B520" s="260"/>
      <c r="C520" s="265"/>
      <c r="D520" s="257"/>
      <c r="E520" s="261"/>
      <c r="F520" s="261"/>
      <c r="G520" s="80">
        <f t="shared" si="16"/>
        <v>0</v>
      </c>
      <c r="H520" s="275" t="s">
        <v>314</v>
      </c>
    </row>
    <row r="521" spans="1:8" s="100" customFormat="1" hidden="1" x14ac:dyDescent="0.3">
      <c r="A521" s="260"/>
      <c r="B521" s="260"/>
      <c r="C521" s="265"/>
      <c r="D521" s="257"/>
      <c r="E521" s="261"/>
      <c r="F521" s="261"/>
      <c r="G521" s="80">
        <f t="shared" si="16"/>
        <v>0</v>
      </c>
      <c r="H521" s="275" t="s">
        <v>314</v>
      </c>
    </row>
    <row r="522" spans="1:8" s="100" customFormat="1" hidden="1" x14ac:dyDescent="0.3">
      <c r="A522" s="260"/>
      <c r="B522" s="260"/>
      <c r="C522" s="265"/>
      <c r="D522" s="257"/>
      <c r="E522" s="261"/>
      <c r="F522" s="261"/>
      <c r="G522" s="80">
        <f t="shared" si="16"/>
        <v>0</v>
      </c>
      <c r="H522" s="275" t="s">
        <v>314</v>
      </c>
    </row>
    <row r="523" spans="1:8" s="100" customFormat="1" hidden="1" x14ac:dyDescent="0.3">
      <c r="A523" s="260"/>
      <c r="B523" s="260"/>
      <c r="C523" s="265"/>
      <c r="D523" s="257"/>
      <c r="E523" s="261"/>
      <c r="F523" s="261"/>
      <c r="G523" s="80">
        <f t="shared" si="16"/>
        <v>0</v>
      </c>
      <c r="H523" s="275" t="s">
        <v>314</v>
      </c>
    </row>
    <row r="524" spans="1:8" s="100" customFormat="1" hidden="1" x14ac:dyDescent="0.3">
      <c r="A524" s="260"/>
      <c r="B524" s="260"/>
      <c r="C524" s="265"/>
      <c r="D524" s="257"/>
      <c r="E524" s="261"/>
      <c r="F524" s="261"/>
      <c r="G524" s="80">
        <f t="shared" si="16"/>
        <v>0</v>
      </c>
      <c r="H524" s="275" t="s">
        <v>314</v>
      </c>
    </row>
    <row r="525" spans="1:8" s="100" customFormat="1" hidden="1" x14ac:dyDescent="0.3">
      <c r="A525" s="260"/>
      <c r="B525" s="260"/>
      <c r="C525" s="265"/>
      <c r="D525" s="257"/>
      <c r="E525" s="261"/>
      <c r="F525" s="261"/>
      <c r="G525" s="80">
        <f t="shared" ref="G525:G532" si="17">ROUND(C525*E525*F525,2)</f>
        <v>0</v>
      </c>
      <c r="H525" s="275" t="s">
        <v>314</v>
      </c>
    </row>
    <row r="526" spans="1:8" s="100" customFormat="1" hidden="1" x14ac:dyDescent="0.3">
      <c r="A526" s="260"/>
      <c r="B526" s="260"/>
      <c r="C526" s="265"/>
      <c r="D526" s="257"/>
      <c r="E526" s="261"/>
      <c r="F526" s="261"/>
      <c r="G526" s="80">
        <f t="shared" si="17"/>
        <v>0</v>
      </c>
      <c r="H526" s="275" t="s">
        <v>314</v>
      </c>
    </row>
    <row r="527" spans="1:8" s="100" customFormat="1" hidden="1" x14ac:dyDescent="0.3">
      <c r="A527" s="260"/>
      <c r="B527" s="260"/>
      <c r="C527" s="265"/>
      <c r="D527" s="257"/>
      <c r="E527" s="261"/>
      <c r="F527" s="261"/>
      <c r="G527" s="80">
        <f t="shared" si="17"/>
        <v>0</v>
      </c>
      <c r="H527" s="275" t="s">
        <v>314</v>
      </c>
    </row>
    <row r="528" spans="1:8" s="100" customFormat="1" hidden="1" x14ac:dyDescent="0.3">
      <c r="A528" s="260"/>
      <c r="B528" s="260"/>
      <c r="C528" s="265"/>
      <c r="D528" s="257"/>
      <c r="E528" s="261"/>
      <c r="F528" s="261"/>
      <c r="G528" s="80">
        <f t="shared" si="17"/>
        <v>0</v>
      </c>
      <c r="H528" s="275" t="s">
        <v>314</v>
      </c>
    </row>
    <row r="529" spans="1:10" s="100" customFormat="1" hidden="1" x14ac:dyDescent="0.3">
      <c r="A529" s="260"/>
      <c r="B529" s="260"/>
      <c r="C529" s="265"/>
      <c r="D529" s="257"/>
      <c r="E529" s="261"/>
      <c r="F529" s="261"/>
      <c r="G529" s="80">
        <f t="shared" si="17"/>
        <v>0</v>
      </c>
      <c r="H529" s="275" t="s">
        <v>314</v>
      </c>
    </row>
    <row r="530" spans="1:10" s="100" customFormat="1" hidden="1" x14ac:dyDescent="0.3">
      <c r="A530" s="260"/>
      <c r="B530" s="260"/>
      <c r="C530" s="265"/>
      <c r="D530" s="257"/>
      <c r="E530" s="261"/>
      <c r="F530" s="261"/>
      <c r="G530" s="80">
        <f t="shared" si="17"/>
        <v>0</v>
      </c>
      <c r="H530" s="275" t="s">
        <v>314</v>
      </c>
    </row>
    <row r="531" spans="1:10" s="100" customFormat="1" hidden="1" x14ac:dyDescent="0.3">
      <c r="A531" s="260"/>
      <c r="B531" s="260"/>
      <c r="C531" s="265"/>
      <c r="D531" s="257"/>
      <c r="E531" s="261"/>
      <c r="F531" s="261"/>
      <c r="G531" s="80">
        <f t="shared" si="17"/>
        <v>0</v>
      </c>
      <c r="H531" s="275" t="s">
        <v>314</v>
      </c>
    </row>
    <row r="532" spans="1:10" s="100" customFormat="1" hidden="1" x14ac:dyDescent="0.3">
      <c r="A532" s="260"/>
      <c r="B532" s="260"/>
      <c r="C532" s="265"/>
      <c r="D532" s="257"/>
      <c r="E532" s="261"/>
      <c r="F532" s="261"/>
      <c r="G532" s="80">
        <f t="shared" si="17"/>
        <v>0</v>
      </c>
      <c r="H532" s="275" t="s">
        <v>314</v>
      </c>
    </row>
    <row r="533" spans="1:10" s="100" customFormat="1" hidden="1" x14ac:dyDescent="0.3">
      <c r="A533" s="260"/>
      <c r="B533" s="260"/>
      <c r="C533" s="265"/>
      <c r="D533" s="257"/>
      <c r="E533" s="261"/>
      <c r="F533" s="261"/>
      <c r="G533" s="80">
        <f t="shared" si="13"/>
        <v>0</v>
      </c>
      <c r="H533" s="275" t="s">
        <v>314</v>
      </c>
    </row>
    <row r="534" spans="1:10" s="100" customFormat="1" hidden="1" x14ac:dyDescent="0.3">
      <c r="A534" s="260"/>
      <c r="B534" s="260"/>
      <c r="C534" s="265"/>
      <c r="D534" s="257"/>
      <c r="E534" s="261"/>
      <c r="F534" s="261"/>
      <c r="G534" s="80">
        <f t="shared" si="13"/>
        <v>0</v>
      </c>
      <c r="H534" s="275" t="s">
        <v>314</v>
      </c>
    </row>
    <row r="535" spans="1:10" s="100" customFormat="1" hidden="1" x14ac:dyDescent="0.3">
      <c r="A535" s="260"/>
      <c r="B535" s="260"/>
      <c r="C535" s="265"/>
      <c r="D535" s="257"/>
      <c r="E535" s="261"/>
      <c r="F535" s="261"/>
      <c r="G535" s="80">
        <f t="shared" ref="G535:G536" si="18">ROUND(C535*E535*F535,2)</f>
        <v>0</v>
      </c>
      <c r="H535" s="275" t="s">
        <v>314</v>
      </c>
    </row>
    <row r="536" spans="1:10" s="100" customFormat="1" hidden="1" x14ac:dyDescent="0.3">
      <c r="A536" s="260"/>
      <c r="B536" s="260"/>
      <c r="C536" s="265"/>
      <c r="D536" s="257"/>
      <c r="E536" s="261"/>
      <c r="F536" s="261"/>
      <c r="G536" s="80">
        <f t="shared" si="18"/>
        <v>0</v>
      </c>
      <c r="H536" s="275" t="s">
        <v>314</v>
      </c>
    </row>
    <row r="537" spans="1:10" s="100" customFormat="1" hidden="1" x14ac:dyDescent="0.3">
      <c r="A537" s="260"/>
      <c r="B537" s="260"/>
      <c r="C537" s="265"/>
      <c r="D537" s="257"/>
      <c r="E537" s="261"/>
      <c r="F537" s="261"/>
      <c r="G537" s="80">
        <f t="shared" ref="G537:G538" si="19">ROUND(C537*E537*F537,2)</f>
        <v>0</v>
      </c>
      <c r="H537" s="275" t="s">
        <v>314</v>
      </c>
    </row>
    <row r="538" spans="1:10" s="100" customFormat="1" hidden="1" x14ac:dyDescent="0.3">
      <c r="A538" s="260"/>
      <c r="B538" s="260"/>
      <c r="C538" s="265"/>
      <c r="D538" s="257"/>
      <c r="E538" s="261"/>
      <c r="F538" s="261"/>
      <c r="G538" s="80">
        <f t="shared" si="19"/>
        <v>0</v>
      </c>
      <c r="H538" s="275" t="s">
        <v>314</v>
      </c>
    </row>
    <row r="539" spans="1:10" s="100" customFormat="1" hidden="1" x14ac:dyDescent="0.3">
      <c r="A539" s="260"/>
      <c r="B539" s="260"/>
      <c r="C539" s="265"/>
      <c r="D539" s="257"/>
      <c r="E539" s="261"/>
      <c r="F539" s="261"/>
      <c r="G539" s="80">
        <f t="shared" si="13"/>
        <v>0</v>
      </c>
      <c r="H539" s="275" t="s">
        <v>314</v>
      </c>
    </row>
    <row r="540" spans="1:10" s="100" customFormat="1" hidden="1" x14ac:dyDescent="0.3">
      <c r="A540" s="260"/>
      <c r="B540" s="260"/>
      <c r="C540" s="265"/>
      <c r="D540" s="257"/>
      <c r="E540" s="261"/>
      <c r="F540" s="261"/>
      <c r="G540" s="80">
        <f t="shared" ref="G540" si="20">ROUND(C540*E540*F540,2)</f>
        <v>0</v>
      </c>
      <c r="H540" s="275" t="s">
        <v>314</v>
      </c>
    </row>
    <row r="541" spans="1:10" s="100" customFormat="1" x14ac:dyDescent="0.3">
      <c r="A541" s="260"/>
      <c r="B541" s="260"/>
      <c r="C541" s="265"/>
      <c r="D541" s="257"/>
      <c r="E541" s="261"/>
      <c r="F541" s="261"/>
      <c r="G541" s="293">
        <f t="shared" si="13"/>
        <v>0</v>
      </c>
      <c r="H541" s="275" t="s">
        <v>314</v>
      </c>
    </row>
    <row r="542" spans="1:10" s="100" customFormat="1" x14ac:dyDescent="0.3">
      <c r="A542" s="217"/>
      <c r="B542" s="196"/>
      <c r="C542" s="101"/>
      <c r="D542" s="191"/>
      <c r="E542" s="195"/>
      <c r="F542" s="207" t="s">
        <v>226</v>
      </c>
      <c r="G542" s="307">
        <f>ROUND(SUBTOTAL(109,G412:G541),2)</f>
        <v>0</v>
      </c>
      <c r="H542" s="275" t="s">
        <v>314</v>
      </c>
      <c r="J542" s="115" t="s">
        <v>319</v>
      </c>
    </row>
    <row r="543" spans="1:10" s="100" customFormat="1" x14ac:dyDescent="0.3">
      <c r="A543" s="217"/>
      <c r="B543" s="217"/>
      <c r="C543" s="101"/>
      <c r="D543" s="191"/>
      <c r="G543" s="302"/>
      <c r="H543" s="275" t="s">
        <v>315</v>
      </c>
    </row>
    <row r="544" spans="1:10" s="100" customFormat="1" x14ac:dyDescent="0.3">
      <c r="A544" s="260"/>
      <c r="B544" s="260"/>
      <c r="C544" s="265"/>
      <c r="D544" s="257"/>
      <c r="E544" s="261"/>
      <c r="F544" s="261"/>
      <c r="G544" s="80">
        <f>ROUND(C544*E544*F544,2)</f>
        <v>0</v>
      </c>
      <c r="H544" s="275" t="s">
        <v>315</v>
      </c>
    </row>
    <row r="545" spans="1:8" s="100" customFormat="1" x14ac:dyDescent="0.3">
      <c r="A545" s="260"/>
      <c r="B545" s="260"/>
      <c r="C545" s="265"/>
      <c r="D545" s="257"/>
      <c r="E545" s="261"/>
      <c r="F545" s="261"/>
      <c r="G545" s="80">
        <f t="shared" ref="G545:G672" si="21">ROUND(C545*E545*F545,2)</f>
        <v>0</v>
      </c>
      <c r="H545" s="112" t="s">
        <v>315</v>
      </c>
    </row>
    <row r="546" spans="1:8" s="100" customFormat="1" x14ac:dyDescent="0.3">
      <c r="A546" s="260"/>
      <c r="B546" s="260"/>
      <c r="C546" s="265"/>
      <c r="D546" s="257"/>
      <c r="E546" s="261"/>
      <c r="F546" s="261"/>
      <c r="G546" s="80">
        <f t="shared" si="21"/>
        <v>0</v>
      </c>
      <c r="H546" s="112" t="s">
        <v>315</v>
      </c>
    </row>
    <row r="547" spans="1:8" s="100" customFormat="1" hidden="1" x14ac:dyDescent="0.3">
      <c r="A547" s="260"/>
      <c r="B547" s="260"/>
      <c r="C547" s="265"/>
      <c r="D547" s="257"/>
      <c r="E547" s="261"/>
      <c r="F547" s="261"/>
      <c r="G547" s="80">
        <f t="shared" si="21"/>
        <v>0</v>
      </c>
      <c r="H547" s="112" t="s">
        <v>315</v>
      </c>
    </row>
    <row r="548" spans="1:8" s="100" customFormat="1" hidden="1" x14ac:dyDescent="0.3">
      <c r="A548" s="260"/>
      <c r="B548" s="260"/>
      <c r="C548" s="265"/>
      <c r="D548" s="257"/>
      <c r="E548" s="261"/>
      <c r="F548" s="261"/>
      <c r="G548" s="80">
        <f t="shared" si="21"/>
        <v>0</v>
      </c>
      <c r="H548" s="112" t="s">
        <v>315</v>
      </c>
    </row>
    <row r="549" spans="1:8" s="100" customFormat="1" hidden="1" x14ac:dyDescent="0.3">
      <c r="A549" s="260"/>
      <c r="B549" s="260"/>
      <c r="C549" s="265"/>
      <c r="D549" s="257"/>
      <c r="E549" s="261"/>
      <c r="F549" s="261"/>
      <c r="G549" s="80">
        <f t="shared" si="21"/>
        <v>0</v>
      </c>
      <c r="H549" s="112" t="s">
        <v>315</v>
      </c>
    </row>
    <row r="550" spans="1:8" s="100" customFormat="1" hidden="1" x14ac:dyDescent="0.3">
      <c r="A550" s="260"/>
      <c r="B550" s="260"/>
      <c r="C550" s="265"/>
      <c r="D550" s="257"/>
      <c r="E550" s="261"/>
      <c r="F550" s="261"/>
      <c r="G550" s="80">
        <f t="shared" si="21"/>
        <v>0</v>
      </c>
      <c r="H550" s="112" t="s">
        <v>315</v>
      </c>
    </row>
    <row r="551" spans="1:8" s="100" customFormat="1" hidden="1" x14ac:dyDescent="0.3">
      <c r="A551" s="260"/>
      <c r="B551" s="260"/>
      <c r="C551" s="265"/>
      <c r="D551" s="257"/>
      <c r="E551" s="261"/>
      <c r="F551" s="261"/>
      <c r="G551" s="80">
        <f t="shared" si="21"/>
        <v>0</v>
      </c>
      <c r="H551" s="112" t="s">
        <v>315</v>
      </c>
    </row>
    <row r="552" spans="1:8" s="100" customFormat="1" hidden="1" x14ac:dyDescent="0.3">
      <c r="A552" s="260"/>
      <c r="B552" s="260"/>
      <c r="C552" s="265"/>
      <c r="D552" s="257"/>
      <c r="E552" s="261"/>
      <c r="F552" s="261"/>
      <c r="G552" s="80">
        <f t="shared" si="21"/>
        <v>0</v>
      </c>
      <c r="H552" s="112" t="s">
        <v>315</v>
      </c>
    </row>
    <row r="553" spans="1:8" s="100" customFormat="1" hidden="1" x14ac:dyDescent="0.3">
      <c r="A553" s="260"/>
      <c r="B553" s="260"/>
      <c r="C553" s="265"/>
      <c r="D553" s="257"/>
      <c r="E553" s="261"/>
      <c r="F553" s="261"/>
      <c r="G553" s="80">
        <f t="shared" si="21"/>
        <v>0</v>
      </c>
      <c r="H553" s="112" t="s">
        <v>315</v>
      </c>
    </row>
    <row r="554" spans="1:8" s="100" customFormat="1" hidden="1" x14ac:dyDescent="0.3">
      <c r="A554" s="260"/>
      <c r="B554" s="260"/>
      <c r="C554" s="265"/>
      <c r="D554" s="257"/>
      <c r="E554" s="261"/>
      <c r="F554" s="261"/>
      <c r="G554" s="80">
        <f t="shared" si="21"/>
        <v>0</v>
      </c>
      <c r="H554" s="112" t="s">
        <v>315</v>
      </c>
    </row>
    <row r="555" spans="1:8" s="100" customFormat="1" hidden="1" x14ac:dyDescent="0.3">
      <c r="A555" s="260"/>
      <c r="B555" s="260"/>
      <c r="C555" s="265"/>
      <c r="D555" s="257"/>
      <c r="E555" s="261"/>
      <c r="F555" s="261"/>
      <c r="G555" s="80">
        <f t="shared" si="21"/>
        <v>0</v>
      </c>
      <c r="H555" s="112" t="s">
        <v>315</v>
      </c>
    </row>
    <row r="556" spans="1:8" s="100" customFormat="1" hidden="1" x14ac:dyDescent="0.3">
      <c r="A556" s="260"/>
      <c r="B556" s="260"/>
      <c r="C556" s="265"/>
      <c r="D556" s="257"/>
      <c r="E556" s="261"/>
      <c r="F556" s="261"/>
      <c r="G556" s="80">
        <f t="shared" si="21"/>
        <v>0</v>
      </c>
      <c r="H556" s="112" t="s">
        <v>315</v>
      </c>
    </row>
    <row r="557" spans="1:8" s="100" customFormat="1" hidden="1" x14ac:dyDescent="0.3">
      <c r="A557" s="260"/>
      <c r="B557" s="260"/>
      <c r="C557" s="265"/>
      <c r="D557" s="257"/>
      <c r="E557" s="261"/>
      <c r="F557" s="261"/>
      <c r="G557" s="80">
        <f t="shared" si="21"/>
        <v>0</v>
      </c>
      <c r="H557" s="112" t="s">
        <v>315</v>
      </c>
    </row>
    <row r="558" spans="1:8" s="100" customFormat="1" hidden="1" x14ac:dyDescent="0.3">
      <c r="A558" s="260"/>
      <c r="B558" s="260"/>
      <c r="C558" s="265"/>
      <c r="D558" s="257"/>
      <c r="E558" s="261"/>
      <c r="F558" s="261"/>
      <c r="G558" s="80">
        <f t="shared" si="21"/>
        <v>0</v>
      </c>
      <c r="H558" s="112" t="s">
        <v>315</v>
      </c>
    </row>
    <row r="559" spans="1:8" s="100" customFormat="1" hidden="1" x14ac:dyDescent="0.3">
      <c r="A559" s="260"/>
      <c r="B559" s="260"/>
      <c r="C559" s="265"/>
      <c r="D559" s="257"/>
      <c r="E559" s="261"/>
      <c r="F559" s="261"/>
      <c r="G559" s="80">
        <f t="shared" si="21"/>
        <v>0</v>
      </c>
      <c r="H559" s="112" t="s">
        <v>315</v>
      </c>
    </row>
    <row r="560" spans="1:8" s="100" customFormat="1" hidden="1" x14ac:dyDescent="0.3">
      <c r="A560" s="260"/>
      <c r="B560" s="260"/>
      <c r="C560" s="265"/>
      <c r="D560" s="257"/>
      <c r="E560" s="261"/>
      <c r="F560" s="261"/>
      <c r="G560" s="80">
        <f t="shared" si="21"/>
        <v>0</v>
      </c>
      <c r="H560" s="112" t="s">
        <v>315</v>
      </c>
    </row>
    <row r="561" spans="1:8" s="100" customFormat="1" hidden="1" x14ac:dyDescent="0.3">
      <c r="A561" s="260"/>
      <c r="B561" s="260"/>
      <c r="C561" s="265"/>
      <c r="D561" s="257"/>
      <c r="E561" s="261"/>
      <c r="F561" s="261"/>
      <c r="G561" s="80">
        <f t="shared" si="21"/>
        <v>0</v>
      </c>
      <c r="H561" s="112" t="s">
        <v>315</v>
      </c>
    </row>
    <row r="562" spans="1:8" s="100" customFormat="1" hidden="1" x14ac:dyDescent="0.3">
      <c r="A562" s="260"/>
      <c r="B562" s="260"/>
      <c r="C562" s="265"/>
      <c r="D562" s="257"/>
      <c r="E562" s="261"/>
      <c r="F562" s="261"/>
      <c r="G562" s="80">
        <f t="shared" si="21"/>
        <v>0</v>
      </c>
      <c r="H562" s="112" t="s">
        <v>315</v>
      </c>
    </row>
    <row r="563" spans="1:8" s="100" customFormat="1" hidden="1" x14ac:dyDescent="0.3">
      <c r="A563" s="260"/>
      <c r="B563" s="260"/>
      <c r="C563" s="265"/>
      <c r="D563" s="257"/>
      <c r="E563" s="261"/>
      <c r="F563" s="261"/>
      <c r="G563" s="80">
        <f t="shared" si="21"/>
        <v>0</v>
      </c>
      <c r="H563" s="112" t="s">
        <v>315</v>
      </c>
    </row>
    <row r="564" spans="1:8" s="100" customFormat="1" hidden="1" x14ac:dyDescent="0.3">
      <c r="A564" s="260"/>
      <c r="B564" s="260"/>
      <c r="C564" s="265"/>
      <c r="D564" s="257"/>
      <c r="E564" s="261"/>
      <c r="F564" s="261"/>
      <c r="G564" s="80">
        <f t="shared" si="21"/>
        <v>0</v>
      </c>
      <c r="H564" s="112" t="s">
        <v>315</v>
      </c>
    </row>
    <row r="565" spans="1:8" s="100" customFormat="1" hidden="1" x14ac:dyDescent="0.3">
      <c r="A565" s="260"/>
      <c r="B565" s="260"/>
      <c r="C565" s="265"/>
      <c r="D565" s="257"/>
      <c r="E565" s="261"/>
      <c r="F565" s="261"/>
      <c r="G565" s="80">
        <f t="shared" si="21"/>
        <v>0</v>
      </c>
      <c r="H565" s="112" t="s">
        <v>315</v>
      </c>
    </row>
    <row r="566" spans="1:8" s="100" customFormat="1" hidden="1" x14ac:dyDescent="0.3">
      <c r="A566" s="260"/>
      <c r="B566" s="260"/>
      <c r="C566" s="265"/>
      <c r="D566" s="257"/>
      <c r="E566" s="261"/>
      <c r="F566" s="261"/>
      <c r="G566" s="80">
        <f t="shared" si="21"/>
        <v>0</v>
      </c>
      <c r="H566" s="112" t="s">
        <v>315</v>
      </c>
    </row>
    <row r="567" spans="1:8" s="100" customFormat="1" hidden="1" x14ac:dyDescent="0.3">
      <c r="A567" s="260"/>
      <c r="B567" s="260"/>
      <c r="C567" s="265"/>
      <c r="D567" s="257"/>
      <c r="E567" s="261"/>
      <c r="F567" s="261"/>
      <c r="G567" s="80">
        <f t="shared" si="21"/>
        <v>0</v>
      </c>
      <c r="H567" s="112" t="s">
        <v>315</v>
      </c>
    </row>
    <row r="568" spans="1:8" s="100" customFormat="1" hidden="1" x14ac:dyDescent="0.3">
      <c r="A568" s="260"/>
      <c r="B568" s="260"/>
      <c r="C568" s="265"/>
      <c r="D568" s="257"/>
      <c r="E568" s="261"/>
      <c r="F568" s="261"/>
      <c r="G568" s="80">
        <f t="shared" si="21"/>
        <v>0</v>
      </c>
      <c r="H568" s="112" t="s">
        <v>315</v>
      </c>
    </row>
    <row r="569" spans="1:8" s="100" customFormat="1" hidden="1" x14ac:dyDescent="0.3">
      <c r="A569" s="260"/>
      <c r="B569" s="260"/>
      <c r="C569" s="265"/>
      <c r="D569" s="257"/>
      <c r="E569" s="261"/>
      <c r="F569" s="261"/>
      <c r="G569" s="80">
        <f t="shared" si="21"/>
        <v>0</v>
      </c>
      <c r="H569" s="112" t="s">
        <v>315</v>
      </c>
    </row>
    <row r="570" spans="1:8" s="100" customFormat="1" hidden="1" x14ac:dyDescent="0.3">
      <c r="A570" s="260"/>
      <c r="B570" s="260"/>
      <c r="C570" s="265"/>
      <c r="D570" s="257"/>
      <c r="E570" s="261"/>
      <c r="F570" s="261"/>
      <c r="G570" s="80">
        <f t="shared" si="21"/>
        <v>0</v>
      </c>
      <c r="H570" s="112" t="s">
        <v>315</v>
      </c>
    </row>
    <row r="571" spans="1:8" s="100" customFormat="1" hidden="1" x14ac:dyDescent="0.3">
      <c r="A571" s="260"/>
      <c r="B571" s="260"/>
      <c r="C571" s="265"/>
      <c r="D571" s="257"/>
      <c r="E571" s="261"/>
      <c r="F571" s="261"/>
      <c r="G571" s="80">
        <f t="shared" si="21"/>
        <v>0</v>
      </c>
      <c r="H571" s="112" t="s">
        <v>315</v>
      </c>
    </row>
    <row r="572" spans="1:8" s="100" customFormat="1" hidden="1" x14ac:dyDescent="0.3">
      <c r="A572" s="260"/>
      <c r="B572" s="260"/>
      <c r="C572" s="265"/>
      <c r="D572" s="257"/>
      <c r="E572" s="261"/>
      <c r="F572" s="261"/>
      <c r="G572" s="80">
        <f t="shared" si="21"/>
        <v>0</v>
      </c>
      <c r="H572" s="112" t="s">
        <v>315</v>
      </c>
    </row>
    <row r="573" spans="1:8" s="100" customFormat="1" hidden="1" x14ac:dyDescent="0.3">
      <c r="A573" s="260"/>
      <c r="B573" s="260"/>
      <c r="C573" s="265"/>
      <c r="D573" s="257"/>
      <c r="E573" s="261"/>
      <c r="F573" s="261"/>
      <c r="G573" s="80">
        <f t="shared" si="21"/>
        <v>0</v>
      </c>
      <c r="H573" s="112" t="s">
        <v>315</v>
      </c>
    </row>
    <row r="574" spans="1:8" s="100" customFormat="1" hidden="1" x14ac:dyDescent="0.3">
      <c r="A574" s="260"/>
      <c r="B574" s="260"/>
      <c r="C574" s="265"/>
      <c r="D574" s="257"/>
      <c r="E574" s="261"/>
      <c r="F574" s="261"/>
      <c r="G574" s="80">
        <f t="shared" si="21"/>
        <v>0</v>
      </c>
      <c r="H574" s="112" t="s">
        <v>315</v>
      </c>
    </row>
    <row r="575" spans="1:8" s="100" customFormat="1" hidden="1" x14ac:dyDescent="0.3">
      <c r="A575" s="260"/>
      <c r="B575" s="260"/>
      <c r="C575" s="265"/>
      <c r="D575" s="257"/>
      <c r="E575" s="261"/>
      <c r="F575" s="261"/>
      <c r="G575" s="80">
        <f t="shared" si="21"/>
        <v>0</v>
      </c>
      <c r="H575" s="112" t="s">
        <v>315</v>
      </c>
    </row>
    <row r="576" spans="1:8" s="100" customFormat="1" hidden="1" x14ac:dyDescent="0.3">
      <c r="A576" s="260"/>
      <c r="B576" s="260"/>
      <c r="C576" s="265"/>
      <c r="D576" s="257"/>
      <c r="E576" s="261"/>
      <c r="F576" s="261"/>
      <c r="G576" s="80">
        <f t="shared" si="21"/>
        <v>0</v>
      </c>
      <c r="H576" s="112" t="s">
        <v>315</v>
      </c>
    </row>
    <row r="577" spans="1:8" s="100" customFormat="1" hidden="1" x14ac:dyDescent="0.3">
      <c r="A577" s="260"/>
      <c r="B577" s="260"/>
      <c r="C577" s="265"/>
      <c r="D577" s="257"/>
      <c r="E577" s="261"/>
      <c r="F577" s="261"/>
      <c r="G577" s="80">
        <f t="shared" si="21"/>
        <v>0</v>
      </c>
      <c r="H577" s="112" t="s">
        <v>315</v>
      </c>
    </row>
    <row r="578" spans="1:8" s="100" customFormat="1" hidden="1" x14ac:dyDescent="0.3">
      <c r="A578" s="260"/>
      <c r="B578" s="260"/>
      <c r="C578" s="265"/>
      <c r="D578" s="257"/>
      <c r="E578" s="261"/>
      <c r="F578" s="261"/>
      <c r="G578" s="80">
        <f t="shared" si="21"/>
        <v>0</v>
      </c>
      <c r="H578" s="112" t="s">
        <v>315</v>
      </c>
    </row>
    <row r="579" spans="1:8" s="100" customFormat="1" hidden="1" x14ac:dyDescent="0.3">
      <c r="A579" s="260"/>
      <c r="B579" s="260"/>
      <c r="C579" s="265"/>
      <c r="D579" s="257"/>
      <c r="E579" s="261"/>
      <c r="F579" s="261"/>
      <c r="G579" s="80">
        <f t="shared" si="21"/>
        <v>0</v>
      </c>
      <c r="H579" s="112" t="s">
        <v>315</v>
      </c>
    </row>
    <row r="580" spans="1:8" s="100" customFormat="1" hidden="1" x14ac:dyDescent="0.3">
      <c r="A580" s="260"/>
      <c r="B580" s="260"/>
      <c r="C580" s="265"/>
      <c r="D580" s="257"/>
      <c r="E580" s="261"/>
      <c r="F580" s="261"/>
      <c r="G580" s="80">
        <f t="shared" si="21"/>
        <v>0</v>
      </c>
      <c r="H580" s="112" t="s">
        <v>315</v>
      </c>
    </row>
    <row r="581" spans="1:8" s="100" customFormat="1" hidden="1" x14ac:dyDescent="0.3">
      <c r="A581" s="260"/>
      <c r="B581" s="260"/>
      <c r="C581" s="265"/>
      <c r="D581" s="257"/>
      <c r="E581" s="261"/>
      <c r="F581" s="261"/>
      <c r="G581" s="80">
        <f t="shared" si="21"/>
        <v>0</v>
      </c>
      <c r="H581" s="112" t="s">
        <v>315</v>
      </c>
    </row>
    <row r="582" spans="1:8" s="100" customFormat="1" hidden="1" x14ac:dyDescent="0.3">
      <c r="A582" s="260"/>
      <c r="B582" s="260"/>
      <c r="C582" s="265"/>
      <c r="D582" s="257"/>
      <c r="E582" s="261"/>
      <c r="F582" s="261"/>
      <c r="G582" s="80">
        <f t="shared" si="21"/>
        <v>0</v>
      </c>
      <c r="H582" s="112" t="s">
        <v>315</v>
      </c>
    </row>
    <row r="583" spans="1:8" s="100" customFormat="1" hidden="1" x14ac:dyDescent="0.3">
      <c r="A583" s="260"/>
      <c r="B583" s="260"/>
      <c r="C583" s="265"/>
      <c r="D583" s="257"/>
      <c r="E583" s="261"/>
      <c r="F583" s="261"/>
      <c r="G583" s="80">
        <f t="shared" si="21"/>
        <v>0</v>
      </c>
      <c r="H583" s="112" t="s">
        <v>315</v>
      </c>
    </row>
    <row r="584" spans="1:8" s="100" customFormat="1" hidden="1" x14ac:dyDescent="0.3">
      <c r="A584" s="260"/>
      <c r="B584" s="260"/>
      <c r="C584" s="265"/>
      <c r="D584" s="257"/>
      <c r="E584" s="261"/>
      <c r="F584" s="261"/>
      <c r="G584" s="80">
        <f t="shared" si="21"/>
        <v>0</v>
      </c>
      <c r="H584" s="112" t="s">
        <v>315</v>
      </c>
    </row>
    <row r="585" spans="1:8" s="100" customFormat="1" hidden="1" x14ac:dyDescent="0.3">
      <c r="A585" s="260"/>
      <c r="B585" s="260"/>
      <c r="C585" s="265"/>
      <c r="D585" s="257"/>
      <c r="E585" s="261"/>
      <c r="F585" s="261"/>
      <c r="G585" s="80">
        <f t="shared" si="21"/>
        <v>0</v>
      </c>
      <c r="H585" s="112" t="s">
        <v>315</v>
      </c>
    </row>
    <row r="586" spans="1:8" s="100" customFormat="1" hidden="1" x14ac:dyDescent="0.3">
      <c r="A586" s="260"/>
      <c r="B586" s="260"/>
      <c r="C586" s="265"/>
      <c r="D586" s="257"/>
      <c r="E586" s="261"/>
      <c r="F586" s="261"/>
      <c r="G586" s="80">
        <f t="shared" si="21"/>
        <v>0</v>
      </c>
      <c r="H586" s="112" t="s">
        <v>315</v>
      </c>
    </row>
    <row r="587" spans="1:8" s="100" customFormat="1" hidden="1" x14ac:dyDescent="0.3">
      <c r="A587" s="260"/>
      <c r="B587" s="260"/>
      <c r="C587" s="265"/>
      <c r="D587" s="257"/>
      <c r="E587" s="261"/>
      <c r="F587" s="261"/>
      <c r="G587" s="80">
        <f t="shared" si="21"/>
        <v>0</v>
      </c>
      <c r="H587" s="112" t="s">
        <v>315</v>
      </c>
    </row>
    <row r="588" spans="1:8" s="100" customFormat="1" hidden="1" x14ac:dyDescent="0.3">
      <c r="A588" s="260"/>
      <c r="B588" s="260"/>
      <c r="C588" s="265"/>
      <c r="D588" s="257"/>
      <c r="E588" s="261"/>
      <c r="F588" s="261"/>
      <c r="G588" s="80">
        <f t="shared" si="21"/>
        <v>0</v>
      </c>
      <c r="H588" s="112" t="s">
        <v>315</v>
      </c>
    </row>
    <row r="589" spans="1:8" s="100" customFormat="1" hidden="1" x14ac:dyDescent="0.3">
      <c r="A589" s="260"/>
      <c r="B589" s="260"/>
      <c r="C589" s="265"/>
      <c r="D589" s="257"/>
      <c r="E589" s="261"/>
      <c r="F589" s="261"/>
      <c r="G589" s="80">
        <f t="shared" si="21"/>
        <v>0</v>
      </c>
      <c r="H589" s="112" t="s">
        <v>315</v>
      </c>
    </row>
    <row r="590" spans="1:8" s="100" customFormat="1" hidden="1" x14ac:dyDescent="0.3">
      <c r="A590" s="260"/>
      <c r="B590" s="260"/>
      <c r="C590" s="265"/>
      <c r="D590" s="257"/>
      <c r="E590" s="261"/>
      <c r="F590" s="261"/>
      <c r="G590" s="80">
        <f t="shared" si="21"/>
        <v>0</v>
      </c>
      <c r="H590" s="112" t="s">
        <v>315</v>
      </c>
    </row>
    <row r="591" spans="1:8" s="100" customFormat="1" hidden="1" x14ac:dyDescent="0.3">
      <c r="A591" s="260"/>
      <c r="B591" s="260"/>
      <c r="C591" s="265"/>
      <c r="D591" s="257"/>
      <c r="E591" s="261"/>
      <c r="F591" s="261"/>
      <c r="G591" s="80">
        <f t="shared" si="21"/>
        <v>0</v>
      </c>
      <c r="H591" s="112" t="s">
        <v>315</v>
      </c>
    </row>
    <row r="592" spans="1:8" s="100" customFormat="1" hidden="1" x14ac:dyDescent="0.3">
      <c r="A592" s="260"/>
      <c r="B592" s="260"/>
      <c r="C592" s="265"/>
      <c r="D592" s="257"/>
      <c r="E592" s="261"/>
      <c r="F592" s="261"/>
      <c r="G592" s="80">
        <f t="shared" si="21"/>
        <v>0</v>
      </c>
      <c r="H592" s="112" t="s">
        <v>315</v>
      </c>
    </row>
    <row r="593" spans="1:8" s="100" customFormat="1" hidden="1" x14ac:dyDescent="0.3">
      <c r="A593" s="260"/>
      <c r="B593" s="260"/>
      <c r="C593" s="265"/>
      <c r="D593" s="257"/>
      <c r="E593" s="261"/>
      <c r="F593" s="261"/>
      <c r="G593" s="80">
        <f t="shared" si="21"/>
        <v>0</v>
      </c>
      <c r="H593" s="112" t="s">
        <v>315</v>
      </c>
    </row>
    <row r="594" spans="1:8" s="100" customFormat="1" hidden="1" x14ac:dyDescent="0.3">
      <c r="A594" s="260"/>
      <c r="B594" s="260"/>
      <c r="C594" s="265"/>
      <c r="D594" s="257"/>
      <c r="E594" s="261"/>
      <c r="F594" s="261"/>
      <c r="G594" s="80">
        <f t="shared" si="21"/>
        <v>0</v>
      </c>
      <c r="H594" s="112" t="s">
        <v>315</v>
      </c>
    </row>
    <row r="595" spans="1:8" s="100" customFormat="1" hidden="1" x14ac:dyDescent="0.3">
      <c r="A595" s="260"/>
      <c r="B595" s="260"/>
      <c r="C595" s="265"/>
      <c r="D595" s="257"/>
      <c r="E595" s="261"/>
      <c r="F595" s="261"/>
      <c r="G595" s="80">
        <f t="shared" si="21"/>
        <v>0</v>
      </c>
      <c r="H595" s="112" t="s">
        <v>315</v>
      </c>
    </row>
    <row r="596" spans="1:8" s="100" customFormat="1" hidden="1" x14ac:dyDescent="0.3">
      <c r="A596" s="260"/>
      <c r="B596" s="260"/>
      <c r="C596" s="265"/>
      <c r="D596" s="257"/>
      <c r="E596" s="261"/>
      <c r="F596" s="261"/>
      <c r="G596" s="80">
        <f t="shared" si="21"/>
        <v>0</v>
      </c>
      <c r="H596" s="112" t="s">
        <v>315</v>
      </c>
    </row>
    <row r="597" spans="1:8" s="100" customFormat="1" hidden="1" x14ac:dyDescent="0.3">
      <c r="A597" s="260"/>
      <c r="B597" s="260"/>
      <c r="C597" s="265"/>
      <c r="D597" s="257"/>
      <c r="E597" s="261"/>
      <c r="F597" s="261"/>
      <c r="G597" s="80">
        <f t="shared" si="21"/>
        <v>0</v>
      </c>
      <c r="H597" s="112" t="s">
        <v>315</v>
      </c>
    </row>
    <row r="598" spans="1:8" s="100" customFormat="1" hidden="1" x14ac:dyDescent="0.3">
      <c r="A598" s="260"/>
      <c r="B598" s="260"/>
      <c r="C598" s="265"/>
      <c r="D598" s="257"/>
      <c r="E598" s="261"/>
      <c r="F598" s="261"/>
      <c r="G598" s="80">
        <f t="shared" si="21"/>
        <v>0</v>
      </c>
      <c r="H598" s="112" t="s">
        <v>315</v>
      </c>
    </row>
    <row r="599" spans="1:8" s="100" customFormat="1" hidden="1" x14ac:dyDescent="0.3">
      <c r="A599" s="260"/>
      <c r="B599" s="260"/>
      <c r="C599" s="265"/>
      <c r="D599" s="257"/>
      <c r="E599" s="261"/>
      <c r="F599" s="261"/>
      <c r="G599" s="80">
        <f t="shared" si="21"/>
        <v>0</v>
      </c>
      <c r="H599" s="112" t="s">
        <v>315</v>
      </c>
    </row>
    <row r="600" spans="1:8" s="100" customFormat="1" hidden="1" x14ac:dyDescent="0.3">
      <c r="A600" s="260"/>
      <c r="B600" s="260"/>
      <c r="C600" s="265"/>
      <c r="D600" s="257"/>
      <c r="E600" s="261"/>
      <c r="F600" s="261"/>
      <c r="G600" s="80">
        <f t="shared" si="21"/>
        <v>0</v>
      </c>
      <c r="H600" s="112" t="s">
        <v>315</v>
      </c>
    </row>
    <row r="601" spans="1:8" s="100" customFormat="1" hidden="1" x14ac:dyDescent="0.3">
      <c r="A601" s="260"/>
      <c r="B601" s="260"/>
      <c r="C601" s="265"/>
      <c r="D601" s="257"/>
      <c r="E601" s="261"/>
      <c r="F601" s="261"/>
      <c r="G601" s="80">
        <f t="shared" si="21"/>
        <v>0</v>
      </c>
      <c r="H601" s="112" t="s">
        <v>315</v>
      </c>
    </row>
    <row r="602" spans="1:8" s="100" customFormat="1" hidden="1" x14ac:dyDescent="0.3">
      <c r="A602" s="260"/>
      <c r="B602" s="260"/>
      <c r="C602" s="265"/>
      <c r="D602" s="257"/>
      <c r="E602" s="261"/>
      <c r="F602" s="261"/>
      <c r="G602" s="80">
        <f t="shared" si="21"/>
        <v>0</v>
      </c>
      <c r="H602" s="112" t="s">
        <v>315</v>
      </c>
    </row>
    <row r="603" spans="1:8" s="100" customFormat="1" hidden="1" x14ac:dyDescent="0.3">
      <c r="A603" s="260"/>
      <c r="B603" s="260"/>
      <c r="C603" s="265"/>
      <c r="D603" s="257"/>
      <c r="E603" s="261"/>
      <c r="F603" s="261"/>
      <c r="G603" s="80">
        <f t="shared" si="21"/>
        <v>0</v>
      </c>
      <c r="H603" s="112" t="s">
        <v>315</v>
      </c>
    </row>
    <row r="604" spans="1:8" s="100" customFormat="1" hidden="1" x14ac:dyDescent="0.3">
      <c r="A604" s="260"/>
      <c r="B604" s="260"/>
      <c r="C604" s="265"/>
      <c r="D604" s="257"/>
      <c r="E604" s="261"/>
      <c r="F604" s="261"/>
      <c r="G604" s="80">
        <f t="shared" si="21"/>
        <v>0</v>
      </c>
      <c r="H604" s="112" t="s">
        <v>315</v>
      </c>
    </row>
    <row r="605" spans="1:8" s="100" customFormat="1" hidden="1" x14ac:dyDescent="0.3">
      <c r="A605" s="260"/>
      <c r="B605" s="260"/>
      <c r="C605" s="265"/>
      <c r="D605" s="257"/>
      <c r="E605" s="261"/>
      <c r="F605" s="261"/>
      <c r="G605" s="80">
        <f t="shared" si="21"/>
        <v>0</v>
      </c>
      <c r="H605" s="112" t="s">
        <v>315</v>
      </c>
    </row>
    <row r="606" spans="1:8" s="100" customFormat="1" hidden="1" x14ac:dyDescent="0.3">
      <c r="A606" s="260"/>
      <c r="B606" s="260"/>
      <c r="C606" s="265"/>
      <c r="D606" s="257"/>
      <c r="E606" s="261"/>
      <c r="F606" s="261"/>
      <c r="G606" s="80">
        <f t="shared" si="21"/>
        <v>0</v>
      </c>
      <c r="H606" s="112" t="s">
        <v>315</v>
      </c>
    </row>
    <row r="607" spans="1:8" s="100" customFormat="1" hidden="1" x14ac:dyDescent="0.3">
      <c r="A607" s="260"/>
      <c r="B607" s="260"/>
      <c r="C607" s="265"/>
      <c r="D607" s="257"/>
      <c r="E607" s="261"/>
      <c r="F607" s="261"/>
      <c r="G607" s="80">
        <f t="shared" si="21"/>
        <v>0</v>
      </c>
      <c r="H607" s="112" t="s">
        <v>315</v>
      </c>
    </row>
    <row r="608" spans="1:8" s="100" customFormat="1" hidden="1" x14ac:dyDescent="0.3">
      <c r="A608" s="260"/>
      <c r="B608" s="260"/>
      <c r="C608" s="265"/>
      <c r="D608" s="257"/>
      <c r="E608" s="261"/>
      <c r="F608" s="261"/>
      <c r="G608" s="80">
        <f t="shared" si="21"/>
        <v>0</v>
      </c>
      <c r="H608" s="112" t="s">
        <v>315</v>
      </c>
    </row>
    <row r="609" spans="1:8" s="100" customFormat="1" hidden="1" x14ac:dyDescent="0.3">
      <c r="A609" s="260"/>
      <c r="B609" s="260"/>
      <c r="C609" s="265"/>
      <c r="D609" s="257"/>
      <c r="E609" s="261"/>
      <c r="F609" s="261"/>
      <c r="G609" s="80">
        <f t="shared" si="21"/>
        <v>0</v>
      </c>
      <c r="H609" s="112" t="s">
        <v>315</v>
      </c>
    </row>
    <row r="610" spans="1:8" s="100" customFormat="1" hidden="1" x14ac:dyDescent="0.3">
      <c r="A610" s="260"/>
      <c r="B610" s="260"/>
      <c r="C610" s="265"/>
      <c r="D610" s="257"/>
      <c r="E610" s="261"/>
      <c r="F610" s="261"/>
      <c r="G610" s="80">
        <f t="shared" si="21"/>
        <v>0</v>
      </c>
      <c r="H610" s="112" t="s">
        <v>315</v>
      </c>
    </row>
    <row r="611" spans="1:8" s="100" customFormat="1" hidden="1" x14ac:dyDescent="0.3">
      <c r="A611" s="260"/>
      <c r="B611" s="260"/>
      <c r="C611" s="265"/>
      <c r="D611" s="257"/>
      <c r="E611" s="261"/>
      <c r="F611" s="261"/>
      <c r="G611" s="80">
        <f t="shared" si="21"/>
        <v>0</v>
      </c>
      <c r="H611" s="112" t="s">
        <v>315</v>
      </c>
    </row>
    <row r="612" spans="1:8" s="100" customFormat="1" hidden="1" x14ac:dyDescent="0.3">
      <c r="A612" s="260"/>
      <c r="B612" s="260"/>
      <c r="C612" s="265"/>
      <c r="D612" s="257"/>
      <c r="E612" s="261"/>
      <c r="F612" s="261"/>
      <c r="G612" s="80">
        <f t="shared" si="21"/>
        <v>0</v>
      </c>
      <c r="H612" s="112" t="s">
        <v>315</v>
      </c>
    </row>
    <row r="613" spans="1:8" s="100" customFormat="1" hidden="1" x14ac:dyDescent="0.3">
      <c r="A613" s="260"/>
      <c r="B613" s="260"/>
      <c r="C613" s="265"/>
      <c r="D613" s="257"/>
      <c r="E613" s="261"/>
      <c r="F613" s="261"/>
      <c r="G613" s="80">
        <f t="shared" si="21"/>
        <v>0</v>
      </c>
      <c r="H613" s="112" t="s">
        <v>315</v>
      </c>
    </row>
    <row r="614" spans="1:8" s="100" customFormat="1" hidden="1" x14ac:dyDescent="0.3">
      <c r="A614" s="260"/>
      <c r="B614" s="260"/>
      <c r="C614" s="265"/>
      <c r="D614" s="257"/>
      <c r="E614" s="261"/>
      <c r="F614" s="261"/>
      <c r="G614" s="80">
        <f t="shared" si="21"/>
        <v>0</v>
      </c>
      <c r="H614" s="112" t="s">
        <v>315</v>
      </c>
    </row>
    <row r="615" spans="1:8" s="100" customFormat="1" hidden="1" x14ac:dyDescent="0.3">
      <c r="A615" s="260"/>
      <c r="B615" s="260"/>
      <c r="C615" s="265"/>
      <c r="D615" s="257"/>
      <c r="E615" s="261"/>
      <c r="F615" s="261"/>
      <c r="G615" s="80">
        <f t="shared" si="21"/>
        <v>0</v>
      </c>
      <c r="H615" s="112" t="s">
        <v>315</v>
      </c>
    </row>
    <row r="616" spans="1:8" s="100" customFormat="1" hidden="1" x14ac:dyDescent="0.3">
      <c r="A616" s="260"/>
      <c r="B616" s="260"/>
      <c r="C616" s="265"/>
      <c r="D616" s="257"/>
      <c r="E616" s="261"/>
      <c r="F616" s="261"/>
      <c r="G616" s="80">
        <f t="shared" si="21"/>
        <v>0</v>
      </c>
      <c r="H616" s="112" t="s">
        <v>315</v>
      </c>
    </row>
    <row r="617" spans="1:8" s="100" customFormat="1" hidden="1" x14ac:dyDescent="0.3">
      <c r="A617" s="260"/>
      <c r="B617" s="260"/>
      <c r="C617" s="265"/>
      <c r="D617" s="257"/>
      <c r="E617" s="261"/>
      <c r="F617" s="261"/>
      <c r="G617" s="80">
        <f t="shared" si="21"/>
        <v>0</v>
      </c>
      <c r="H617" s="112" t="s">
        <v>315</v>
      </c>
    </row>
    <row r="618" spans="1:8" s="100" customFormat="1" hidden="1" x14ac:dyDescent="0.3">
      <c r="A618" s="260"/>
      <c r="B618" s="260"/>
      <c r="C618" s="265"/>
      <c r="D618" s="257"/>
      <c r="E618" s="261"/>
      <c r="F618" s="261"/>
      <c r="G618" s="80">
        <f t="shared" si="21"/>
        <v>0</v>
      </c>
      <c r="H618" s="112" t="s">
        <v>315</v>
      </c>
    </row>
    <row r="619" spans="1:8" s="100" customFormat="1" hidden="1" x14ac:dyDescent="0.3">
      <c r="A619" s="260"/>
      <c r="B619" s="260"/>
      <c r="C619" s="265"/>
      <c r="D619" s="257"/>
      <c r="E619" s="261"/>
      <c r="F619" s="261"/>
      <c r="G619" s="80">
        <f t="shared" si="21"/>
        <v>0</v>
      </c>
      <c r="H619" s="112" t="s">
        <v>315</v>
      </c>
    </row>
    <row r="620" spans="1:8" s="100" customFormat="1" hidden="1" x14ac:dyDescent="0.3">
      <c r="A620" s="260"/>
      <c r="B620" s="260"/>
      <c r="C620" s="265"/>
      <c r="D620" s="257"/>
      <c r="E620" s="261"/>
      <c r="F620" s="261"/>
      <c r="G620" s="80">
        <f t="shared" si="21"/>
        <v>0</v>
      </c>
      <c r="H620" s="112" t="s">
        <v>315</v>
      </c>
    </row>
    <row r="621" spans="1:8" s="100" customFormat="1" hidden="1" x14ac:dyDescent="0.3">
      <c r="A621" s="260"/>
      <c r="B621" s="260"/>
      <c r="C621" s="265"/>
      <c r="D621" s="257"/>
      <c r="E621" s="261"/>
      <c r="F621" s="261"/>
      <c r="G621" s="80">
        <f t="shared" si="21"/>
        <v>0</v>
      </c>
      <c r="H621" s="112" t="s">
        <v>315</v>
      </c>
    </row>
    <row r="622" spans="1:8" s="100" customFormat="1" hidden="1" x14ac:dyDescent="0.3">
      <c r="A622" s="260"/>
      <c r="B622" s="260"/>
      <c r="C622" s="265"/>
      <c r="D622" s="257"/>
      <c r="E622" s="261"/>
      <c r="F622" s="261"/>
      <c r="G622" s="80">
        <f t="shared" si="21"/>
        <v>0</v>
      </c>
      <c r="H622" s="112" t="s">
        <v>315</v>
      </c>
    </row>
    <row r="623" spans="1:8" s="100" customFormat="1" hidden="1" x14ac:dyDescent="0.3">
      <c r="A623" s="260"/>
      <c r="B623" s="260"/>
      <c r="C623" s="265"/>
      <c r="D623" s="257"/>
      <c r="E623" s="261"/>
      <c r="F623" s="261"/>
      <c r="G623" s="80">
        <f t="shared" si="21"/>
        <v>0</v>
      </c>
      <c r="H623" s="112" t="s">
        <v>315</v>
      </c>
    </row>
    <row r="624" spans="1:8" s="100" customFormat="1" hidden="1" x14ac:dyDescent="0.3">
      <c r="A624" s="260"/>
      <c r="B624" s="260"/>
      <c r="C624" s="265"/>
      <c r="D624" s="257"/>
      <c r="E624" s="261"/>
      <c r="F624" s="261"/>
      <c r="G624" s="80">
        <f t="shared" si="21"/>
        <v>0</v>
      </c>
      <c r="H624" s="112" t="s">
        <v>315</v>
      </c>
    </row>
    <row r="625" spans="1:8" s="100" customFormat="1" hidden="1" x14ac:dyDescent="0.3">
      <c r="A625" s="260"/>
      <c r="B625" s="260"/>
      <c r="C625" s="265"/>
      <c r="D625" s="257"/>
      <c r="E625" s="261"/>
      <c r="F625" s="261"/>
      <c r="G625" s="80">
        <f t="shared" si="21"/>
        <v>0</v>
      </c>
      <c r="H625" s="112" t="s">
        <v>315</v>
      </c>
    </row>
    <row r="626" spans="1:8" s="100" customFormat="1" hidden="1" x14ac:dyDescent="0.3">
      <c r="A626" s="260"/>
      <c r="B626" s="260"/>
      <c r="C626" s="265"/>
      <c r="D626" s="257"/>
      <c r="E626" s="261"/>
      <c r="F626" s="261"/>
      <c r="G626" s="80">
        <f t="shared" si="21"/>
        <v>0</v>
      </c>
      <c r="H626" s="112" t="s">
        <v>315</v>
      </c>
    </row>
    <row r="627" spans="1:8" s="100" customFormat="1" hidden="1" x14ac:dyDescent="0.3">
      <c r="A627" s="260"/>
      <c r="B627" s="260"/>
      <c r="C627" s="265"/>
      <c r="D627" s="257"/>
      <c r="E627" s="261"/>
      <c r="F627" s="261"/>
      <c r="G627" s="80">
        <f t="shared" si="21"/>
        <v>0</v>
      </c>
      <c r="H627" s="112" t="s">
        <v>315</v>
      </c>
    </row>
    <row r="628" spans="1:8" s="100" customFormat="1" hidden="1" x14ac:dyDescent="0.3">
      <c r="A628" s="260"/>
      <c r="B628" s="260"/>
      <c r="C628" s="265"/>
      <c r="D628" s="257"/>
      <c r="E628" s="261"/>
      <c r="F628" s="261"/>
      <c r="G628" s="80">
        <f t="shared" si="21"/>
        <v>0</v>
      </c>
      <c r="H628" s="112" t="s">
        <v>315</v>
      </c>
    </row>
    <row r="629" spans="1:8" s="100" customFormat="1" hidden="1" x14ac:dyDescent="0.3">
      <c r="A629" s="260"/>
      <c r="B629" s="260"/>
      <c r="C629" s="265"/>
      <c r="D629" s="257"/>
      <c r="E629" s="261"/>
      <c r="F629" s="261"/>
      <c r="G629" s="80">
        <f t="shared" si="21"/>
        <v>0</v>
      </c>
      <c r="H629" s="112" t="s">
        <v>315</v>
      </c>
    </row>
    <row r="630" spans="1:8" s="100" customFormat="1" hidden="1" x14ac:dyDescent="0.3">
      <c r="A630" s="260"/>
      <c r="B630" s="260"/>
      <c r="C630" s="265"/>
      <c r="D630" s="257"/>
      <c r="E630" s="261"/>
      <c r="F630" s="261"/>
      <c r="G630" s="80">
        <f t="shared" si="21"/>
        <v>0</v>
      </c>
      <c r="H630" s="112" t="s">
        <v>315</v>
      </c>
    </row>
    <row r="631" spans="1:8" s="100" customFormat="1" hidden="1" x14ac:dyDescent="0.3">
      <c r="A631" s="260"/>
      <c r="B631" s="260"/>
      <c r="C631" s="265"/>
      <c r="D631" s="257"/>
      <c r="E631" s="261"/>
      <c r="F631" s="261"/>
      <c r="G631" s="80">
        <f t="shared" si="21"/>
        <v>0</v>
      </c>
      <c r="H631" s="112" t="s">
        <v>315</v>
      </c>
    </row>
    <row r="632" spans="1:8" s="100" customFormat="1" hidden="1" x14ac:dyDescent="0.3">
      <c r="A632" s="260"/>
      <c r="B632" s="260"/>
      <c r="C632" s="265"/>
      <c r="D632" s="257"/>
      <c r="E632" s="261"/>
      <c r="F632" s="261"/>
      <c r="G632" s="80">
        <f t="shared" si="21"/>
        <v>0</v>
      </c>
      <c r="H632" s="112" t="s">
        <v>315</v>
      </c>
    </row>
    <row r="633" spans="1:8" s="100" customFormat="1" hidden="1" x14ac:dyDescent="0.3">
      <c r="A633" s="260"/>
      <c r="B633" s="260"/>
      <c r="C633" s="265"/>
      <c r="D633" s="257"/>
      <c r="E633" s="261"/>
      <c r="F633" s="261"/>
      <c r="G633" s="80">
        <f t="shared" si="21"/>
        <v>0</v>
      </c>
      <c r="H633" s="112" t="s">
        <v>315</v>
      </c>
    </row>
    <row r="634" spans="1:8" s="100" customFormat="1" hidden="1" x14ac:dyDescent="0.3">
      <c r="A634" s="260"/>
      <c r="B634" s="260"/>
      <c r="C634" s="265"/>
      <c r="D634" s="257"/>
      <c r="E634" s="261"/>
      <c r="F634" s="261"/>
      <c r="G634" s="80">
        <f t="shared" si="21"/>
        <v>0</v>
      </c>
      <c r="H634" s="112" t="s">
        <v>315</v>
      </c>
    </row>
    <row r="635" spans="1:8" s="100" customFormat="1" hidden="1" x14ac:dyDescent="0.3">
      <c r="A635" s="260"/>
      <c r="B635" s="260"/>
      <c r="C635" s="265"/>
      <c r="D635" s="257"/>
      <c r="E635" s="261"/>
      <c r="F635" s="261"/>
      <c r="G635" s="80">
        <f t="shared" si="21"/>
        <v>0</v>
      </c>
      <c r="H635" s="112" t="s">
        <v>315</v>
      </c>
    </row>
    <row r="636" spans="1:8" s="100" customFormat="1" hidden="1" x14ac:dyDescent="0.3">
      <c r="A636" s="260"/>
      <c r="B636" s="260"/>
      <c r="C636" s="265"/>
      <c r="D636" s="257"/>
      <c r="E636" s="261"/>
      <c r="F636" s="261"/>
      <c r="G636" s="80">
        <f t="shared" si="21"/>
        <v>0</v>
      </c>
      <c r="H636" s="112" t="s">
        <v>315</v>
      </c>
    </row>
    <row r="637" spans="1:8" s="100" customFormat="1" hidden="1" x14ac:dyDescent="0.3">
      <c r="A637" s="260"/>
      <c r="B637" s="260"/>
      <c r="C637" s="265"/>
      <c r="D637" s="257"/>
      <c r="E637" s="261"/>
      <c r="F637" s="261"/>
      <c r="G637" s="80">
        <f t="shared" si="21"/>
        <v>0</v>
      </c>
      <c r="H637" s="112" t="s">
        <v>315</v>
      </c>
    </row>
    <row r="638" spans="1:8" s="100" customFormat="1" hidden="1" x14ac:dyDescent="0.3">
      <c r="A638" s="260"/>
      <c r="B638" s="260"/>
      <c r="C638" s="265"/>
      <c r="D638" s="257"/>
      <c r="E638" s="261"/>
      <c r="F638" s="261"/>
      <c r="G638" s="80">
        <f t="shared" si="21"/>
        <v>0</v>
      </c>
      <c r="H638" s="112" t="s">
        <v>315</v>
      </c>
    </row>
    <row r="639" spans="1:8" s="100" customFormat="1" hidden="1" x14ac:dyDescent="0.3">
      <c r="A639" s="260"/>
      <c r="B639" s="260"/>
      <c r="C639" s="265"/>
      <c r="D639" s="257"/>
      <c r="E639" s="261"/>
      <c r="F639" s="261"/>
      <c r="G639" s="80">
        <f t="shared" si="21"/>
        <v>0</v>
      </c>
      <c r="H639" s="112" t="s">
        <v>315</v>
      </c>
    </row>
    <row r="640" spans="1:8" s="100" customFormat="1" hidden="1" x14ac:dyDescent="0.3">
      <c r="A640" s="260"/>
      <c r="B640" s="260"/>
      <c r="C640" s="265"/>
      <c r="D640" s="257"/>
      <c r="E640" s="261"/>
      <c r="F640" s="261"/>
      <c r="G640" s="80">
        <f t="shared" si="21"/>
        <v>0</v>
      </c>
      <c r="H640" s="112" t="s">
        <v>315</v>
      </c>
    </row>
    <row r="641" spans="1:8" s="100" customFormat="1" hidden="1" x14ac:dyDescent="0.3">
      <c r="A641" s="260"/>
      <c r="B641" s="260"/>
      <c r="C641" s="265"/>
      <c r="D641" s="257"/>
      <c r="E641" s="261"/>
      <c r="F641" s="261"/>
      <c r="G641" s="80">
        <f t="shared" si="21"/>
        <v>0</v>
      </c>
      <c r="H641" s="112" t="s">
        <v>315</v>
      </c>
    </row>
    <row r="642" spans="1:8" s="100" customFormat="1" hidden="1" x14ac:dyDescent="0.3">
      <c r="A642" s="260"/>
      <c r="B642" s="260"/>
      <c r="C642" s="265"/>
      <c r="D642" s="257"/>
      <c r="E642" s="261"/>
      <c r="F642" s="261"/>
      <c r="G642" s="80">
        <f t="shared" si="21"/>
        <v>0</v>
      </c>
      <c r="H642" s="112" t="s">
        <v>315</v>
      </c>
    </row>
    <row r="643" spans="1:8" s="100" customFormat="1" hidden="1" x14ac:dyDescent="0.3">
      <c r="A643" s="260"/>
      <c r="B643" s="260"/>
      <c r="C643" s="265"/>
      <c r="D643" s="257"/>
      <c r="E643" s="261"/>
      <c r="F643" s="261"/>
      <c r="G643" s="80">
        <f t="shared" si="21"/>
        <v>0</v>
      </c>
      <c r="H643" s="112" t="s">
        <v>315</v>
      </c>
    </row>
    <row r="644" spans="1:8" s="100" customFormat="1" hidden="1" x14ac:dyDescent="0.3">
      <c r="A644" s="260"/>
      <c r="B644" s="260"/>
      <c r="C644" s="265"/>
      <c r="D644" s="257"/>
      <c r="E644" s="261"/>
      <c r="F644" s="261"/>
      <c r="G644" s="80">
        <f t="shared" si="21"/>
        <v>0</v>
      </c>
      <c r="H644" s="112" t="s">
        <v>315</v>
      </c>
    </row>
    <row r="645" spans="1:8" s="100" customFormat="1" hidden="1" x14ac:dyDescent="0.3">
      <c r="A645" s="260"/>
      <c r="B645" s="260"/>
      <c r="C645" s="265"/>
      <c r="D645" s="257"/>
      <c r="E645" s="261"/>
      <c r="F645" s="261"/>
      <c r="G645" s="80">
        <f t="shared" si="21"/>
        <v>0</v>
      </c>
      <c r="H645" s="112" t="s">
        <v>315</v>
      </c>
    </row>
    <row r="646" spans="1:8" s="100" customFormat="1" hidden="1" x14ac:dyDescent="0.3">
      <c r="A646" s="260"/>
      <c r="B646" s="260"/>
      <c r="C646" s="265"/>
      <c r="D646" s="257"/>
      <c r="E646" s="261"/>
      <c r="F646" s="261"/>
      <c r="G646" s="80">
        <f t="shared" si="21"/>
        <v>0</v>
      </c>
      <c r="H646" s="112" t="s">
        <v>315</v>
      </c>
    </row>
    <row r="647" spans="1:8" s="100" customFormat="1" hidden="1" x14ac:dyDescent="0.3">
      <c r="A647" s="260"/>
      <c r="B647" s="260"/>
      <c r="C647" s="265"/>
      <c r="D647" s="257"/>
      <c r="E647" s="261"/>
      <c r="F647" s="261"/>
      <c r="G647" s="80">
        <f t="shared" si="21"/>
        <v>0</v>
      </c>
      <c r="H647" s="112" t="s">
        <v>315</v>
      </c>
    </row>
    <row r="648" spans="1:8" s="100" customFormat="1" hidden="1" x14ac:dyDescent="0.3">
      <c r="A648" s="260"/>
      <c r="B648" s="260"/>
      <c r="C648" s="265"/>
      <c r="D648" s="257"/>
      <c r="E648" s="261"/>
      <c r="F648" s="261"/>
      <c r="G648" s="80">
        <f t="shared" si="21"/>
        <v>0</v>
      </c>
      <c r="H648" s="112" t="s">
        <v>315</v>
      </c>
    </row>
    <row r="649" spans="1:8" s="100" customFormat="1" hidden="1" x14ac:dyDescent="0.3">
      <c r="A649" s="260"/>
      <c r="B649" s="260"/>
      <c r="C649" s="265"/>
      <c r="D649" s="257"/>
      <c r="E649" s="261"/>
      <c r="F649" s="261"/>
      <c r="G649" s="80">
        <f t="shared" si="21"/>
        <v>0</v>
      </c>
      <c r="H649" s="112" t="s">
        <v>315</v>
      </c>
    </row>
    <row r="650" spans="1:8" s="100" customFormat="1" hidden="1" x14ac:dyDescent="0.3">
      <c r="A650" s="260"/>
      <c r="B650" s="260"/>
      <c r="C650" s="265"/>
      <c r="D650" s="257"/>
      <c r="E650" s="261"/>
      <c r="F650" s="261"/>
      <c r="G650" s="80">
        <f t="shared" si="21"/>
        <v>0</v>
      </c>
      <c r="H650" s="112" t="s">
        <v>315</v>
      </c>
    </row>
    <row r="651" spans="1:8" s="100" customFormat="1" hidden="1" x14ac:dyDescent="0.3">
      <c r="A651" s="260"/>
      <c r="B651" s="260"/>
      <c r="C651" s="265"/>
      <c r="D651" s="257"/>
      <c r="E651" s="261"/>
      <c r="F651" s="261"/>
      <c r="G651" s="80">
        <f t="shared" si="21"/>
        <v>0</v>
      </c>
      <c r="H651" s="112" t="s">
        <v>315</v>
      </c>
    </row>
    <row r="652" spans="1:8" s="100" customFormat="1" hidden="1" x14ac:dyDescent="0.3">
      <c r="A652" s="260"/>
      <c r="B652" s="260"/>
      <c r="C652" s="265"/>
      <c r="D652" s="257"/>
      <c r="E652" s="261"/>
      <c r="F652" s="261"/>
      <c r="G652" s="80">
        <f t="shared" si="21"/>
        <v>0</v>
      </c>
      <c r="H652" s="112" t="s">
        <v>315</v>
      </c>
    </row>
    <row r="653" spans="1:8" s="100" customFormat="1" hidden="1" x14ac:dyDescent="0.3">
      <c r="A653" s="260"/>
      <c r="B653" s="260"/>
      <c r="C653" s="265"/>
      <c r="D653" s="257"/>
      <c r="E653" s="261"/>
      <c r="F653" s="261"/>
      <c r="G653" s="80">
        <f t="shared" si="21"/>
        <v>0</v>
      </c>
      <c r="H653" s="112" t="s">
        <v>315</v>
      </c>
    </row>
    <row r="654" spans="1:8" s="100" customFormat="1" hidden="1" x14ac:dyDescent="0.3">
      <c r="A654" s="260"/>
      <c r="B654" s="260"/>
      <c r="C654" s="265"/>
      <c r="D654" s="257"/>
      <c r="E654" s="261"/>
      <c r="F654" s="261"/>
      <c r="G654" s="80">
        <f t="shared" si="21"/>
        <v>0</v>
      </c>
      <c r="H654" s="112" t="s">
        <v>315</v>
      </c>
    </row>
    <row r="655" spans="1:8" s="100" customFormat="1" hidden="1" x14ac:dyDescent="0.3">
      <c r="A655" s="260"/>
      <c r="B655" s="260"/>
      <c r="C655" s="265"/>
      <c r="D655" s="257"/>
      <c r="E655" s="261"/>
      <c r="F655" s="261"/>
      <c r="G655" s="80">
        <f t="shared" si="21"/>
        <v>0</v>
      </c>
      <c r="H655" s="112" t="s">
        <v>315</v>
      </c>
    </row>
    <row r="656" spans="1:8" s="100" customFormat="1" hidden="1" x14ac:dyDescent="0.3">
      <c r="A656" s="260"/>
      <c r="B656" s="260"/>
      <c r="C656" s="265"/>
      <c r="D656" s="257"/>
      <c r="E656" s="261"/>
      <c r="F656" s="261"/>
      <c r="G656" s="80">
        <f t="shared" si="21"/>
        <v>0</v>
      </c>
      <c r="H656" s="112" t="s">
        <v>315</v>
      </c>
    </row>
    <row r="657" spans="1:8" s="100" customFormat="1" hidden="1" x14ac:dyDescent="0.3">
      <c r="A657" s="260"/>
      <c r="B657" s="260"/>
      <c r="C657" s="265"/>
      <c r="D657" s="257"/>
      <c r="E657" s="261"/>
      <c r="F657" s="261"/>
      <c r="G657" s="80">
        <f t="shared" si="21"/>
        <v>0</v>
      </c>
      <c r="H657" s="112" t="s">
        <v>315</v>
      </c>
    </row>
    <row r="658" spans="1:8" s="100" customFormat="1" hidden="1" x14ac:dyDescent="0.3">
      <c r="A658" s="260"/>
      <c r="B658" s="260"/>
      <c r="C658" s="265"/>
      <c r="D658" s="257"/>
      <c r="E658" s="261"/>
      <c r="F658" s="261"/>
      <c r="G658" s="80">
        <f t="shared" si="21"/>
        <v>0</v>
      </c>
      <c r="H658" s="112" t="s">
        <v>315</v>
      </c>
    </row>
    <row r="659" spans="1:8" s="100" customFormat="1" hidden="1" x14ac:dyDescent="0.3">
      <c r="A659" s="260"/>
      <c r="B659" s="260"/>
      <c r="C659" s="265"/>
      <c r="D659" s="257"/>
      <c r="E659" s="261"/>
      <c r="F659" s="261"/>
      <c r="G659" s="80">
        <f t="shared" si="21"/>
        <v>0</v>
      </c>
      <c r="H659" s="112" t="s">
        <v>315</v>
      </c>
    </row>
    <row r="660" spans="1:8" s="100" customFormat="1" hidden="1" x14ac:dyDescent="0.3">
      <c r="A660" s="260"/>
      <c r="B660" s="260"/>
      <c r="C660" s="265"/>
      <c r="D660" s="257"/>
      <c r="E660" s="261"/>
      <c r="F660" s="261"/>
      <c r="G660" s="80">
        <f t="shared" si="21"/>
        <v>0</v>
      </c>
      <c r="H660" s="112" t="s">
        <v>315</v>
      </c>
    </row>
    <row r="661" spans="1:8" s="100" customFormat="1" hidden="1" x14ac:dyDescent="0.3">
      <c r="A661" s="260"/>
      <c r="B661" s="260"/>
      <c r="C661" s="265"/>
      <c r="D661" s="257"/>
      <c r="E661" s="261"/>
      <c r="F661" s="261"/>
      <c r="G661" s="80">
        <f t="shared" si="21"/>
        <v>0</v>
      </c>
      <c r="H661" s="112" t="s">
        <v>315</v>
      </c>
    </row>
    <row r="662" spans="1:8" s="100" customFormat="1" hidden="1" x14ac:dyDescent="0.3">
      <c r="A662" s="260"/>
      <c r="B662" s="260"/>
      <c r="C662" s="265"/>
      <c r="D662" s="257"/>
      <c r="E662" s="261"/>
      <c r="F662" s="261"/>
      <c r="G662" s="80">
        <f t="shared" si="21"/>
        <v>0</v>
      </c>
      <c r="H662" s="112" t="s">
        <v>315</v>
      </c>
    </row>
    <row r="663" spans="1:8" s="100" customFormat="1" hidden="1" x14ac:dyDescent="0.3">
      <c r="A663" s="260"/>
      <c r="B663" s="260"/>
      <c r="C663" s="265"/>
      <c r="D663" s="257"/>
      <c r="E663" s="261"/>
      <c r="F663" s="261"/>
      <c r="G663" s="80">
        <f t="shared" si="21"/>
        <v>0</v>
      </c>
      <c r="H663" s="112" t="s">
        <v>315</v>
      </c>
    </row>
    <row r="664" spans="1:8" s="100" customFormat="1" hidden="1" x14ac:dyDescent="0.3">
      <c r="A664" s="260"/>
      <c r="B664" s="260"/>
      <c r="C664" s="265"/>
      <c r="D664" s="257"/>
      <c r="E664" s="261"/>
      <c r="F664" s="261"/>
      <c r="G664" s="80">
        <f t="shared" si="21"/>
        <v>0</v>
      </c>
      <c r="H664" s="112" t="s">
        <v>315</v>
      </c>
    </row>
    <row r="665" spans="1:8" s="100" customFormat="1" hidden="1" x14ac:dyDescent="0.3">
      <c r="A665" s="260"/>
      <c r="B665" s="260"/>
      <c r="C665" s="265"/>
      <c r="D665" s="257"/>
      <c r="E665" s="261"/>
      <c r="F665" s="261"/>
      <c r="G665" s="80">
        <f t="shared" si="21"/>
        <v>0</v>
      </c>
      <c r="H665" s="112" t="s">
        <v>315</v>
      </c>
    </row>
    <row r="666" spans="1:8" s="100" customFormat="1" hidden="1" x14ac:dyDescent="0.3">
      <c r="A666" s="260"/>
      <c r="B666" s="260"/>
      <c r="C666" s="265"/>
      <c r="D666" s="257"/>
      <c r="E666" s="261"/>
      <c r="F666" s="261"/>
      <c r="G666" s="80">
        <f t="shared" si="21"/>
        <v>0</v>
      </c>
      <c r="H666" s="112" t="s">
        <v>315</v>
      </c>
    </row>
    <row r="667" spans="1:8" s="100" customFormat="1" hidden="1" x14ac:dyDescent="0.3">
      <c r="A667" s="260"/>
      <c r="B667" s="260"/>
      <c r="C667" s="265"/>
      <c r="D667" s="257"/>
      <c r="E667" s="261"/>
      <c r="F667" s="261"/>
      <c r="G667" s="80">
        <f t="shared" si="21"/>
        <v>0</v>
      </c>
      <c r="H667" s="112" t="s">
        <v>315</v>
      </c>
    </row>
    <row r="668" spans="1:8" s="100" customFormat="1" hidden="1" x14ac:dyDescent="0.3">
      <c r="A668" s="260"/>
      <c r="B668" s="260"/>
      <c r="C668" s="265"/>
      <c r="D668" s="257"/>
      <c r="E668" s="261"/>
      <c r="F668" s="261"/>
      <c r="G668" s="80">
        <f t="shared" si="21"/>
        <v>0</v>
      </c>
      <c r="H668" s="112" t="s">
        <v>315</v>
      </c>
    </row>
    <row r="669" spans="1:8" s="100" customFormat="1" hidden="1" x14ac:dyDescent="0.3">
      <c r="A669" s="260"/>
      <c r="B669" s="260"/>
      <c r="C669" s="265"/>
      <c r="D669" s="257"/>
      <c r="E669" s="261"/>
      <c r="F669" s="261"/>
      <c r="G669" s="80">
        <f t="shared" si="21"/>
        <v>0</v>
      </c>
      <c r="H669" s="112" t="s">
        <v>315</v>
      </c>
    </row>
    <row r="670" spans="1:8" s="100" customFormat="1" hidden="1" x14ac:dyDescent="0.3">
      <c r="A670" s="260"/>
      <c r="B670" s="260"/>
      <c r="C670" s="265"/>
      <c r="D670" s="257"/>
      <c r="E670" s="261"/>
      <c r="F670" s="261"/>
      <c r="G670" s="80">
        <f t="shared" si="21"/>
        <v>0</v>
      </c>
      <c r="H670" s="112" t="s">
        <v>315</v>
      </c>
    </row>
    <row r="671" spans="1:8" s="100" customFormat="1" hidden="1" x14ac:dyDescent="0.3">
      <c r="A671" s="260"/>
      <c r="B671" s="260"/>
      <c r="C671" s="265"/>
      <c r="D671" s="257"/>
      <c r="E671" s="261"/>
      <c r="F671" s="261"/>
      <c r="G671" s="80">
        <f t="shared" si="21"/>
        <v>0</v>
      </c>
      <c r="H671" s="112" t="s">
        <v>315</v>
      </c>
    </row>
    <row r="672" spans="1:8" s="100" customFormat="1" hidden="1" x14ac:dyDescent="0.3">
      <c r="A672" s="260"/>
      <c r="B672" s="260"/>
      <c r="C672" s="265"/>
      <c r="D672" s="257"/>
      <c r="E672" s="261"/>
      <c r="F672" s="261"/>
      <c r="G672" s="80">
        <f t="shared" si="21"/>
        <v>0</v>
      </c>
      <c r="H672" s="112" t="s">
        <v>315</v>
      </c>
    </row>
    <row r="673" spans="1:10" s="100" customFormat="1" x14ac:dyDescent="0.3">
      <c r="A673" s="260"/>
      <c r="B673" s="260"/>
      <c r="C673" s="265"/>
      <c r="D673" s="257"/>
      <c r="E673" s="261"/>
      <c r="F673" s="261"/>
      <c r="G673" s="293">
        <f>ROUND(C673*E673*F673,2)</f>
        <v>0</v>
      </c>
      <c r="H673" s="275" t="s">
        <v>315</v>
      </c>
    </row>
    <row r="674" spans="1:10" s="100" customFormat="1" x14ac:dyDescent="0.3">
      <c r="A674" s="193"/>
      <c r="C674" s="101"/>
      <c r="E674" s="194"/>
      <c r="F674" s="204" t="s">
        <v>393</v>
      </c>
      <c r="G674" s="307">
        <f>ROUND(SUBTOTAL(109,G543:G673),2)</f>
        <v>0</v>
      </c>
      <c r="H674" s="275" t="s">
        <v>315</v>
      </c>
      <c r="J674" s="115" t="s">
        <v>319</v>
      </c>
    </row>
    <row r="675" spans="1:10" s="100" customFormat="1" x14ac:dyDescent="0.3">
      <c r="A675" s="234"/>
      <c r="C675" s="101"/>
      <c r="E675" s="194"/>
      <c r="F675" s="200"/>
      <c r="G675" s="80"/>
      <c r="H675" s="275" t="s">
        <v>313</v>
      </c>
      <c r="J675" s="115"/>
    </row>
    <row r="676" spans="1:10" s="100" customFormat="1" x14ac:dyDescent="0.3">
      <c r="A676" s="260"/>
      <c r="B676" s="260"/>
      <c r="C676" s="265"/>
      <c r="D676" s="257"/>
      <c r="E676" s="261"/>
      <c r="F676" s="261"/>
      <c r="G676" s="80">
        <f>ROUND(C676*E676*F676,2)</f>
        <v>0</v>
      </c>
      <c r="H676" s="275" t="s">
        <v>315</v>
      </c>
    </row>
    <row r="677" spans="1:10" s="100" customFormat="1" x14ac:dyDescent="0.3">
      <c r="A677" s="260"/>
      <c r="B677" s="260"/>
      <c r="C677" s="265"/>
      <c r="D677" s="257"/>
      <c r="E677" s="261"/>
      <c r="F677" s="261"/>
      <c r="G677" s="80">
        <f t="shared" ref="G677:G804" si="22">ROUND(C677*E677*F677,2)</f>
        <v>0</v>
      </c>
      <c r="H677" s="112" t="s">
        <v>315</v>
      </c>
    </row>
    <row r="678" spans="1:10" s="100" customFormat="1" x14ac:dyDescent="0.3">
      <c r="A678" s="260"/>
      <c r="B678" s="260"/>
      <c r="C678" s="265"/>
      <c r="D678" s="257"/>
      <c r="E678" s="261"/>
      <c r="F678" s="261"/>
      <c r="G678" s="80">
        <f t="shared" si="22"/>
        <v>0</v>
      </c>
      <c r="H678" s="112" t="s">
        <v>315</v>
      </c>
    </row>
    <row r="679" spans="1:10" s="100" customFormat="1" hidden="1" x14ac:dyDescent="0.3">
      <c r="A679" s="260"/>
      <c r="B679" s="260"/>
      <c r="C679" s="265"/>
      <c r="D679" s="257"/>
      <c r="E679" s="261"/>
      <c r="F679" s="261"/>
      <c r="G679" s="80">
        <f t="shared" si="22"/>
        <v>0</v>
      </c>
      <c r="H679" s="112" t="s">
        <v>315</v>
      </c>
    </row>
    <row r="680" spans="1:10" s="100" customFormat="1" hidden="1" x14ac:dyDescent="0.3">
      <c r="A680" s="260"/>
      <c r="B680" s="260"/>
      <c r="C680" s="265"/>
      <c r="D680" s="257"/>
      <c r="E680" s="261"/>
      <c r="F680" s="261"/>
      <c r="G680" s="80">
        <f t="shared" si="22"/>
        <v>0</v>
      </c>
      <c r="H680" s="112" t="s">
        <v>315</v>
      </c>
    </row>
    <row r="681" spans="1:10" s="100" customFormat="1" hidden="1" x14ac:dyDescent="0.3">
      <c r="A681" s="260"/>
      <c r="B681" s="260"/>
      <c r="C681" s="265"/>
      <c r="D681" s="257"/>
      <c r="E681" s="261"/>
      <c r="F681" s="261"/>
      <c r="G681" s="80">
        <f t="shared" si="22"/>
        <v>0</v>
      </c>
      <c r="H681" s="112" t="s">
        <v>315</v>
      </c>
    </row>
    <row r="682" spans="1:10" s="100" customFormat="1" hidden="1" x14ac:dyDescent="0.3">
      <c r="A682" s="260"/>
      <c r="B682" s="260"/>
      <c r="C682" s="265"/>
      <c r="D682" s="257"/>
      <c r="E682" s="261"/>
      <c r="F682" s="261"/>
      <c r="G682" s="80">
        <f t="shared" si="22"/>
        <v>0</v>
      </c>
      <c r="H682" s="112" t="s">
        <v>315</v>
      </c>
    </row>
    <row r="683" spans="1:10" s="100" customFormat="1" hidden="1" x14ac:dyDescent="0.3">
      <c r="A683" s="260"/>
      <c r="B683" s="260"/>
      <c r="C683" s="265"/>
      <c r="D683" s="257"/>
      <c r="E683" s="261"/>
      <c r="F683" s="261"/>
      <c r="G683" s="80">
        <f t="shared" si="22"/>
        <v>0</v>
      </c>
      <c r="H683" s="112" t="s">
        <v>315</v>
      </c>
    </row>
    <row r="684" spans="1:10" s="100" customFormat="1" hidden="1" x14ac:dyDescent="0.3">
      <c r="A684" s="260"/>
      <c r="B684" s="260"/>
      <c r="C684" s="265"/>
      <c r="D684" s="257"/>
      <c r="E684" s="261"/>
      <c r="F684" s="261"/>
      <c r="G684" s="80">
        <f t="shared" si="22"/>
        <v>0</v>
      </c>
      <c r="H684" s="112" t="s">
        <v>315</v>
      </c>
    </row>
    <row r="685" spans="1:10" s="100" customFormat="1" hidden="1" x14ac:dyDescent="0.3">
      <c r="A685" s="260"/>
      <c r="B685" s="260"/>
      <c r="C685" s="265"/>
      <c r="D685" s="257"/>
      <c r="E685" s="261"/>
      <c r="F685" s="261"/>
      <c r="G685" s="80">
        <f t="shared" si="22"/>
        <v>0</v>
      </c>
      <c r="H685" s="112" t="s">
        <v>315</v>
      </c>
    </row>
    <row r="686" spans="1:10" s="100" customFormat="1" hidden="1" x14ac:dyDescent="0.3">
      <c r="A686" s="260"/>
      <c r="B686" s="260"/>
      <c r="C686" s="265"/>
      <c r="D686" s="257"/>
      <c r="E686" s="261"/>
      <c r="F686" s="261"/>
      <c r="G686" s="80">
        <f t="shared" si="22"/>
        <v>0</v>
      </c>
      <c r="H686" s="112" t="s">
        <v>315</v>
      </c>
    </row>
    <row r="687" spans="1:10" s="100" customFormat="1" hidden="1" x14ac:dyDescent="0.3">
      <c r="A687" s="260"/>
      <c r="B687" s="260"/>
      <c r="C687" s="265"/>
      <c r="D687" s="257"/>
      <c r="E687" s="261"/>
      <c r="F687" s="261"/>
      <c r="G687" s="80">
        <f t="shared" si="22"/>
        <v>0</v>
      </c>
      <c r="H687" s="112" t="s">
        <v>315</v>
      </c>
    </row>
    <row r="688" spans="1:10" s="100" customFormat="1" hidden="1" x14ac:dyDescent="0.3">
      <c r="A688" s="260"/>
      <c r="B688" s="260"/>
      <c r="C688" s="265"/>
      <c r="D688" s="257"/>
      <c r="E688" s="261"/>
      <c r="F688" s="261"/>
      <c r="G688" s="80">
        <f t="shared" si="22"/>
        <v>0</v>
      </c>
      <c r="H688" s="112" t="s">
        <v>315</v>
      </c>
    </row>
    <row r="689" spans="1:8" s="100" customFormat="1" hidden="1" x14ac:dyDescent="0.3">
      <c r="A689" s="260"/>
      <c r="B689" s="260"/>
      <c r="C689" s="265"/>
      <c r="D689" s="257"/>
      <c r="E689" s="261"/>
      <c r="F689" s="261"/>
      <c r="G689" s="80">
        <f t="shared" si="22"/>
        <v>0</v>
      </c>
      <c r="H689" s="112" t="s">
        <v>315</v>
      </c>
    </row>
    <row r="690" spans="1:8" s="100" customFormat="1" hidden="1" x14ac:dyDescent="0.3">
      <c r="A690" s="260"/>
      <c r="B690" s="260"/>
      <c r="C690" s="265"/>
      <c r="D690" s="257"/>
      <c r="E690" s="261"/>
      <c r="F690" s="261"/>
      <c r="G690" s="80">
        <f t="shared" si="22"/>
        <v>0</v>
      </c>
      <c r="H690" s="112" t="s">
        <v>315</v>
      </c>
    </row>
    <row r="691" spans="1:8" s="100" customFormat="1" hidden="1" x14ac:dyDescent="0.3">
      <c r="A691" s="260"/>
      <c r="B691" s="260"/>
      <c r="C691" s="265"/>
      <c r="D691" s="257"/>
      <c r="E691" s="261"/>
      <c r="F691" s="261"/>
      <c r="G691" s="80">
        <f t="shared" si="22"/>
        <v>0</v>
      </c>
      <c r="H691" s="112" t="s">
        <v>315</v>
      </c>
    </row>
    <row r="692" spans="1:8" s="100" customFormat="1" hidden="1" x14ac:dyDescent="0.3">
      <c r="A692" s="260"/>
      <c r="B692" s="260"/>
      <c r="C692" s="265"/>
      <c r="D692" s="257"/>
      <c r="E692" s="261"/>
      <c r="F692" s="261"/>
      <c r="G692" s="80">
        <f t="shared" si="22"/>
        <v>0</v>
      </c>
      <c r="H692" s="112" t="s">
        <v>315</v>
      </c>
    </row>
    <row r="693" spans="1:8" s="100" customFormat="1" hidden="1" x14ac:dyDescent="0.3">
      <c r="A693" s="260"/>
      <c r="B693" s="260"/>
      <c r="C693" s="265"/>
      <c r="D693" s="257"/>
      <c r="E693" s="261"/>
      <c r="F693" s="261"/>
      <c r="G693" s="80">
        <f t="shared" si="22"/>
        <v>0</v>
      </c>
      <c r="H693" s="112" t="s">
        <v>315</v>
      </c>
    </row>
    <row r="694" spans="1:8" s="100" customFormat="1" hidden="1" x14ac:dyDescent="0.3">
      <c r="A694" s="260"/>
      <c r="B694" s="260"/>
      <c r="C694" s="265"/>
      <c r="D694" s="257"/>
      <c r="E694" s="261"/>
      <c r="F694" s="261"/>
      <c r="G694" s="80">
        <f t="shared" si="22"/>
        <v>0</v>
      </c>
      <c r="H694" s="112" t="s">
        <v>315</v>
      </c>
    </row>
    <row r="695" spans="1:8" s="100" customFormat="1" hidden="1" x14ac:dyDescent="0.3">
      <c r="A695" s="260"/>
      <c r="B695" s="260"/>
      <c r="C695" s="265"/>
      <c r="D695" s="257"/>
      <c r="E695" s="261"/>
      <c r="F695" s="261"/>
      <c r="G695" s="80">
        <f t="shared" si="22"/>
        <v>0</v>
      </c>
      <c r="H695" s="112" t="s">
        <v>315</v>
      </c>
    </row>
    <row r="696" spans="1:8" s="100" customFormat="1" hidden="1" x14ac:dyDescent="0.3">
      <c r="A696" s="260"/>
      <c r="B696" s="260"/>
      <c r="C696" s="265"/>
      <c r="D696" s="257"/>
      <c r="E696" s="261"/>
      <c r="F696" s="261"/>
      <c r="G696" s="80">
        <f t="shared" si="22"/>
        <v>0</v>
      </c>
      <c r="H696" s="112" t="s">
        <v>315</v>
      </c>
    </row>
    <row r="697" spans="1:8" s="100" customFormat="1" hidden="1" x14ac:dyDescent="0.3">
      <c r="A697" s="260"/>
      <c r="B697" s="260"/>
      <c r="C697" s="265"/>
      <c r="D697" s="257"/>
      <c r="E697" s="261"/>
      <c r="F697" s="261"/>
      <c r="G697" s="80">
        <f t="shared" si="22"/>
        <v>0</v>
      </c>
      <c r="H697" s="112" t="s">
        <v>315</v>
      </c>
    </row>
    <row r="698" spans="1:8" s="100" customFormat="1" hidden="1" x14ac:dyDescent="0.3">
      <c r="A698" s="260"/>
      <c r="B698" s="260"/>
      <c r="C698" s="265"/>
      <c r="D698" s="257"/>
      <c r="E698" s="261"/>
      <c r="F698" s="261"/>
      <c r="G698" s="80">
        <f t="shared" si="22"/>
        <v>0</v>
      </c>
      <c r="H698" s="112" t="s">
        <v>315</v>
      </c>
    </row>
    <row r="699" spans="1:8" s="100" customFormat="1" hidden="1" x14ac:dyDescent="0.3">
      <c r="A699" s="260"/>
      <c r="B699" s="260"/>
      <c r="C699" s="265"/>
      <c r="D699" s="257"/>
      <c r="E699" s="261"/>
      <c r="F699" s="261"/>
      <c r="G699" s="80">
        <f t="shared" si="22"/>
        <v>0</v>
      </c>
      <c r="H699" s="112" t="s">
        <v>315</v>
      </c>
    </row>
    <row r="700" spans="1:8" s="100" customFormat="1" hidden="1" x14ac:dyDescent="0.3">
      <c r="A700" s="260"/>
      <c r="B700" s="260"/>
      <c r="C700" s="265"/>
      <c r="D700" s="257"/>
      <c r="E700" s="261"/>
      <c r="F700" s="261"/>
      <c r="G700" s="80">
        <f t="shared" si="22"/>
        <v>0</v>
      </c>
      <c r="H700" s="112" t="s">
        <v>315</v>
      </c>
    </row>
    <row r="701" spans="1:8" s="100" customFormat="1" hidden="1" x14ac:dyDescent="0.3">
      <c r="A701" s="260"/>
      <c r="B701" s="260"/>
      <c r="C701" s="265"/>
      <c r="D701" s="257"/>
      <c r="E701" s="261"/>
      <c r="F701" s="261"/>
      <c r="G701" s="80">
        <f t="shared" si="22"/>
        <v>0</v>
      </c>
      <c r="H701" s="112" t="s">
        <v>315</v>
      </c>
    </row>
    <row r="702" spans="1:8" s="100" customFormat="1" hidden="1" x14ac:dyDescent="0.3">
      <c r="A702" s="260"/>
      <c r="B702" s="260"/>
      <c r="C702" s="265"/>
      <c r="D702" s="257"/>
      <c r="E702" s="261"/>
      <c r="F702" s="261"/>
      <c r="G702" s="80">
        <f t="shared" si="22"/>
        <v>0</v>
      </c>
      <c r="H702" s="112" t="s">
        <v>315</v>
      </c>
    </row>
    <row r="703" spans="1:8" s="100" customFormat="1" hidden="1" x14ac:dyDescent="0.3">
      <c r="A703" s="260"/>
      <c r="B703" s="260"/>
      <c r="C703" s="265"/>
      <c r="D703" s="257"/>
      <c r="E703" s="261"/>
      <c r="F703" s="261"/>
      <c r="G703" s="80">
        <f t="shared" si="22"/>
        <v>0</v>
      </c>
      <c r="H703" s="112" t="s">
        <v>315</v>
      </c>
    </row>
    <row r="704" spans="1:8" s="100" customFormat="1" hidden="1" x14ac:dyDescent="0.3">
      <c r="A704" s="260"/>
      <c r="B704" s="260"/>
      <c r="C704" s="265"/>
      <c r="D704" s="257"/>
      <c r="E704" s="261"/>
      <c r="F704" s="261"/>
      <c r="G704" s="80">
        <f t="shared" si="22"/>
        <v>0</v>
      </c>
      <c r="H704" s="112" t="s">
        <v>315</v>
      </c>
    </row>
    <row r="705" spans="1:8" s="100" customFormat="1" hidden="1" x14ac:dyDescent="0.3">
      <c r="A705" s="260"/>
      <c r="B705" s="260"/>
      <c r="C705" s="265"/>
      <c r="D705" s="257"/>
      <c r="E705" s="261"/>
      <c r="F705" s="261"/>
      <c r="G705" s="80">
        <f t="shared" si="22"/>
        <v>0</v>
      </c>
      <c r="H705" s="112" t="s">
        <v>315</v>
      </c>
    </row>
    <row r="706" spans="1:8" s="100" customFormat="1" hidden="1" x14ac:dyDescent="0.3">
      <c r="A706" s="260"/>
      <c r="B706" s="260"/>
      <c r="C706" s="265"/>
      <c r="D706" s="257"/>
      <c r="E706" s="261"/>
      <c r="F706" s="261"/>
      <c r="G706" s="80">
        <f t="shared" si="22"/>
        <v>0</v>
      </c>
      <c r="H706" s="112" t="s">
        <v>315</v>
      </c>
    </row>
    <row r="707" spans="1:8" s="100" customFormat="1" hidden="1" x14ac:dyDescent="0.3">
      <c r="A707" s="260"/>
      <c r="B707" s="260"/>
      <c r="C707" s="265"/>
      <c r="D707" s="257"/>
      <c r="E707" s="261"/>
      <c r="F707" s="261"/>
      <c r="G707" s="80">
        <f t="shared" si="22"/>
        <v>0</v>
      </c>
      <c r="H707" s="112" t="s">
        <v>315</v>
      </c>
    </row>
    <row r="708" spans="1:8" s="100" customFormat="1" hidden="1" x14ac:dyDescent="0.3">
      <c r="A708" s="260"/>
      <c r="B708" s="260"/>
      <c r="C708" s="265"/>
      <c r="D708" s="257"/>
      <c r="E708" s="261"/>
      <c r="F708" s="261"/>
      <c r="G708" s="80">
        <f t="shared" si="22"/>
        <v>0</v>
      </c>
      <c r="H708" s="112" t="s">
        <v>315</v>
      </c>
    </row>
    <row r="709" spans="1:8" s="100" customFormat="1" hidden="1" x14ac:dyDescent="0.3">
      <c r="A709" s="260"/>
      <c r="B709" s="260"/>
      <c r="C709" s="265"/>
      <c r="D709" s="257"/>
      <c r="E709" s="261"/>
      <c r="F709" s="261"/>
      <c r="G709" s="80">
        <f t="shared" si="22"/>
        <v>0</v>
      </c>
      <c r="H709" s="112" t="s">
        <v>315</v>
      </c>
    </row>
    <row r="710" spans="1:8" s="100" customFormat="1" hidden="1" x14ac:dyDescent="0.3">
      <c r="A710" s="260"/>
      <c r="B710" s="260"/>
      <c r="C710" s="265"/>
      <c r="D710" s="257"/>
      <c r="E710" s="261"/>
      <c r="F710" s="261"/>
      <c r="G710" s="80">
        <f t="shared" si="22"/>
        <v>0</v>
      </c>
      <c r="H710" s="112" t="s">
        <v>315</v>
      </c>
    </row>
    <row r="711" spans="1:8" s="100" customFormat="1" hidden="1" x14ac:dyDescent="0.3">
      <c r="A711" s="260"/>
      <c r="B711" s="260"/>
      <c r="C711" s="265"/>
      <c r="D711" s="257"/>
      <c r="E711" s="261"/>
      <c r="F711" s="261"/>
      <c r="G711" s="80">
        <f t="shared" si="22"/>
        <v>0</v>
      </c>
      <c r="H711" s="112" t="s">
        <v>315</v>
      </c>
    </row>
    <row r="712" spans="1:8" s="100" customFormat="1" hidden="1" x14ac:dyDescent="0.3">
      <c r="A712" s="260"/>
      <c r="B712" s="260"/>
      <c r="C712" s="265"/>
      <c r="D712" s="257"/>
      <c r="E712" s="261"/>
      <c r="F712" s="261"/>
      <c r="G712" s="80">
        <f t="shared" si="22"/>
        <v>0</v>
      </c>
      <c r="H712" s="112" t="s">
        <v>315</v>
      </c>
    </row>
    <row r="713" spans="1:8" s="100" customFormat="1" hidden="1" x14ac:dyDescent="0.3">
      <c r="A713" s="260"/>
      <c r="B713" s="260"/>
      <c r="C713" s="265"/>
      <c r="D713" s="257"/>
      <c r="E713" s="261"/>
      <c r="F713" s="261"/>
      <c r="G713" s="80">
        <f t="shared" si="22"/>
        <v>0</v>
      </c>
      <c r="H713" s="112" t="s">
        <v>315</v>
      </c>
    </row>
    <row r="714" spans="1:8" s="100" customFormat="1" hidden="1" x14ac:dyDescent="0.3">
      <c r="A714" s="260"/>
      <c r="B714" s="260"/>
      <c r="C714" s="265"/>
      <c r="D714" s="257"/>
      <c r="E714" s="261"/>
      <c r="F714" s="261"/>
      <c r="G714" s="80">
        <f t="shared" si="22"/>
        <v>0</v>
      </c>
      <c r="H714" s="112" t="s">
        <v>315</v>
      </c>
    </row>
    <row r="715" spans="1:8" s="100" customFormat="1" hidden="1" x14ac:dyDescent="0.3">
      <c r="A715" s="260"/>
      <c r="B715" s="260"/>
      <c r="C715" s="265"/>
      <c r="D715" s="257"/>
      <c r="E715" s="261"/>
      <c r="F715" s="261"/>
      <c r="G715" s="80">
        <f t="shared" si="22"/>
        <v>0</v>
      </c>
      <c r="H715" s="112" t="s">
        <v>315</v>
      </c>
    </row>
    <row r="716" spans="1:8" s="100" customFormat="1" hidden="1" x14ac:dyDescent="0.3">
      <c r="A716" s="260"/>
      <c r="B716" s="260"/>
      <c r="C716" s="265"/>
      <c r="D716" s="257"/>
      <c r="E716" s="261"/>
      <c r="F716" s="261"/>
      <c r="G716" s="80">
        <f t="shared" si="22"/>
        <v>0</v>
      </c>
      <c r="H716" s="112" t="s">
        <v>315</v>
      </c>
    </row>
    <row r="717" spans="1:8" s="100" customFormat="1" hidden="1" x14ac:dyDescent="0.3">
      <c r="A717" s="260"/>
      <c r="B717" s="260"/>
      <c r="C717" s="265"/>
      <c r="D717" s="257"/>
      <c r="E717" s="261"/>
      <c r="F717" s="261"/>
      <c r="G717" s="80">
        <f t="shared" si="22"/>
        <v>0</v>
      </c>
      <c r="H717" s="112" t="s">
        <v>315</v>
      </c>
    </row>
    <row r="718" spans="1:8" s="100" customFormat="1" hidden="1" x14ac:dyDescent="0.3">
      <c r="A718" s="260"/>
      <c r="B718" s="260"/>
      <c r="C718" s="265"/>
      <c r="D718" s="257"/>
      <c r="E718" s="261"/>
      <c r="F718" s="261"/>
      <c r="G718" s="80">
        <f t="shared" si="22"/>
        <v>0</v>
      </c>
      <c r="H718" s="112" t="s">
        <v>315</v>
      </c>
    </row>
    <row r="719" spans="1:8" s="100" customFormat="1" hidden="1" x14ac:dyDescent="0.3">
      <c r="A719" s="260"/>
      <c r="B719" s="260"/>
      <c r="C719" s="265"/>
      <c r="D719" s="257"/>
      <c r="E719" s="261"/>
      <c r="F719" s="261"/>
      <c r="G719" s="80">
        <f t="shared" si="22"/>
        <v>0</v>
      </c>
      <c r="H719" s="112" t="s">
        <v>315</v>
      </c>
    </row>
    <row r="720" spans="1:8" s="100" customFormat="1" hidden="1" x14ac:dyDescent="0.3">
      <c r="A720" s="260"/>
      <c r="B720" s="260"/>
      <c r="C720" s="265"/>
      <c r="D720" s="257"/>
      <c r="E720" s="261"/>
      <c r="F720" s="261"/>
      <c r="G720" s="80">
        <f t="shared" si="22"/>
        <v>0</v>
      </c>
      <c r="H720" s="112" t="s">
        <v>315</v>
      </c>
    </row>
    <row r="721" spans="1:8" s="100" customFormat="1" hidden="1" x14ac:dyDescent="0.3">
      <c r="A721" s="260"/>
      <c r="B721" s="260"/>
      <c r="C721" s="265"/>
      <c r="D721" s="257"/>
      <c r="E721" s="261"/>
      <c r="F721" s="261"/>
      <c r="G721" s="80">
        <f t="shared" si="22"/>
        <v>0</v>
      </c>
      <c r="H721" s="112" t="s">
        <v>315</v>
      </c>
    </row>
    <row r="722" spans="1:8" s="100" customFormat="1" hidden="1" x14ac:dyDescent="0.3">
      <c r="A722" s="260"/>
      <c r="B722" s="260"/>
      <c r="C722" s="265"/>
      <c r="D722" s="257"/>
      <c r="E722" s="261"/>
      <c r="F722" s="261"/>
      <c r="G722" s="80">
        <f t="shared" si="22"/>
        <v>0</v>
      </c>
      <c r="H722" s="112" t="s">
        <v>315</v>
      </c>
    </row>
    <row r="723" spans="1:8" s="100" customFormat="1" hidden="1" x14ac:dyDescent="0.3">
      <c r="A723" s="260"/>
      <c r="B723" s="260"/>
      <c r="C723" s="265"/>
      <c r="D723" s="257"/>
      <c r="E723" s="261"/>
      <c r="F723" s="261"/>
      <c r="G723" s="80">
        <f t="shared" si="22"/>
        <v>0</v>
      </c>
      <c r="H723" s="112" t="s">
        <v>315</v>
      </c>
    </row>
    <row r="724" spans="1:8" s="100" customFormat="1" hidden="1" x14ac:dyDescent="0.3">
      <c r="A724" s="260"/>
      <c r="B724" s="260"/>
      <c r="C724" s="265"/>
      <c r="D724" s="257"/>
      <c r="E724" s="261"/>
      <c r="F724" s="261"/>
      <c r="G724" s="80">
        <f t="shared" si="22"/>
        <v>0</v>
      </c>
      <c r="H724" s="112" t="s">
        <v>315</v>
      </c>
    </row>
    <row r="725" spans="1:8" s="100" customFormat="1" hidden="1" x14ac:dyDescent="0.3">
      <c r="A725" s="260"/>
      <c r="B725" s="260"/>
      <c r="C725" s="265"/>
      <c r="D725" s="257"/>
      <c r="E725" s="261"/>
      <c r="F725" s="261"/>
      <c r="G725" s="80">
        <f t="shared" si="22"/>
        <v>0</v>
      </c>
      <c r="H725" s="112" t="s">
        <v>315</v>
      </c>
    </row>
    <row r="726" spans="1:8" s="100" customFormat="1" hidden="1" x14ac:dyDescent="0.3">
      <c r="A726" s="260"/>
      <c r="B726" s="260"/>
      <c r="C726" s="265"/>
      <c r="D726" s="257"/>
      <c r="E726" s="261"/>
      <c r="F726" s="261"/>
      <c r="G726" s="80">
        <f t="shared" si="22"/>
        <v>0</v>
      </c>
      <c r="H726" s="112" t="s">
        <v>315</v>
      </c>
    </row>
    <row r="727" spans="1:8" s="100" customFormat="1" hidden="1" x14ac:dyDescent="0.3">
      <c r="A727" s="260"/>
      <c r="B727" s="260"/>
      <c r="C727" s="265"/>
      <c r="D727" s="257"/>
      <c r="E727" s="261"/>
      <c r="F727" s="261"/>
      <c r="G727" s="80">
        <f t="shared" si="22"/>
        <v>0</v>
      </c>
      <c r="H727" s="112" t="s">
        <v>315</v>
      </c>
    </row>
    <row r="728" spans="1:8" s="100" customFormat="1" hidden="1" x14ac:dyDescent="0.3">
      <c r="A728" s="260"/>
      <c r="B728" s="260"/>
      <c r="C728" s="265"/>
      <c r="D728" s="257"/>
      <c r="E728" s="261"/>
      <c r="F728" s="261"/>
      <c r="G728" s="80">
        <f t="shared" si="22"/>
        <v>0</v>
      </c>
      <c r="H728" s="112" t="s">
        <v>315</v>
      </c>
    </row>
    <row r="729" spans="1:8" s="100" customFormat="1" hidden="1" x14ac:dyDescent="0.3">
      <c r="A729" s="260"/>
      <c r="B729" s="260"/>
      <c r="C729" s="265"/>
      <c r="D729" s="257"/>
      <c r="E729" s="261"/>
      <c r="F729" s="261"/>
      <c r="G729" s="80">
        <f t="shared" si="22"/>
        <v>0</v>
      </c>
      <c r="H729" s="112" t="s">
        <v>315</v>
      </c>
    </row>
    <row r="730" spans="1:8" s="100" customFormat="1" hidden="1" x14ac:dyDescent="0.3">
      <c r="A730" s="260"/>
      <c r="B730" s="260"/>
      <c r="C730" s="265"/>
      <c r="D730" s="257"/>
      <c r="E730" s="261"/>
      <c r="F730" s="261"/>
      <c r="G730" s="80">
        <f t="shared" si="22"/>
        <v>0</v>
      </c>
      <c r="H730" s="112" t="s">
        <v>315</v>
      </c>
    </row>
    <row r="731" spans="1:8" s="100" customFormat="1" hidden="1" x14ac:dyDescent="0.3">
      <c r="A731" s="260"/>
      <c r="B731" s="260"/>
      <c r="C731" s="265"/>
      <c r="D731" s="257"/>
      <c r="E731" s="261"/>
      <c r="F731" s="261"/>
      <c r="G731" s="80">
        <f t="shared" si="22"/>
        <v>0</v>
      </c>
      <c r="H731" s="112" t="s">
        <v>315</v>
      </c>
    </row>
    <row r="732" spans="1:8" s="100" customFormat="1" hidden="1" x14ac:dyDescent="0.3">
      <c r="A732" s="260"/>
      <c r="B732" s="260"/>
      <c r="C732" s="265"/>
      <c r="D732" s="257"/>
      <c r="E732" s="261"/>
      <c r="F732" s="261"/>
      <c r="G732" s="80">
        <f t="shared" si="22"/>
        <v>0</v>
      </c>
      <c r="H732" s="112" t="s">
        <v>315</v>
      </c>
    </row>
    <row r="733" spans="1:8" s="100" customFormat="1" hidden="1" x14ac:dyDescent="0.3">
      <c r="A733" s="260"/>
      <c r="B733" s="260"/>
      <c r="C733" s="265"/>
      <c r="D733" s="257"/>
      <c r="E733" s="261"/>
      <c r="F733" s="261"/>
      <c r="G733" s="80">
        <f t="shared" si="22"/>
        <v>0</v>
      </c>
      <c r="H733" s="112" t="s">
        <v>315</v>
      </c>
    </row>
    <row r="734" spans="1:8" s="100" customFormat="1" hidden="1" x14ac:dyDescent="0.3">
      <c r="A734" s="260"/>
      <c r="B734" s="260"/>
      <c r="C734" s="265"/>
      <c r="D734" s="257"/>
      <c r="E734" s="261"/>
      <c r="F734" s="261"/>
      <c r="G734" s="80">
        <f t="shared" si="22"/>
        <v>0</v>
      </c>
      <c r="H734" s="112" t="s">
        <v>315</v>
      </c>
    </row>
    <row r="735" spans="1:8" s="100" customFormat="1" hidden="1" x14ac:dyDescent="0.3">
      <c r="A735" s="260"/>
      <c r="B735" s="260"/>
      <c r="C735" s="265"/>
      <c r="D735" s="257"/>
      <c r="E735" s="261"/>
      <c r="F735" s="261"/>
      <c r="G735" s="80">
        <f t="shared" si="22"/>
        <v>0</v>
      </c>
      <c r="H735" s="112" t="s">
        <v>315</v>
      </c>
    </row>
    <row r="736" spans="1:8" s="100" customFormat="1" hidden="1" x14ac:dyDescent="0.3">
      <c r="A736" s="260"/>
      <c r="B736" s="260"/>
      <c r="C736" s="265"/>
      <c r="D736" s="257"/>
      <c r="E736" s="261"/>
      <c r="F736" s="261"/>
      <c r="G736" s="80">
        <f t="shared" si="22"/>
        <v>0</v>
      </c>
      <c r="H736" s="112" t="s">
        <v>315</v>
      </c>
    </row>
    <row r="737" spans="1:8" s="100" customFormat="1" hidden="1" x14ac:dyDescent="0.3">
      <c r="A737" s="260"/>
      <c r="B737" s="260"/>
      <c r="C737" s="265"/>
      <c r="D737" s="257"/>
      <c r="E737" s="261"/>
      <c r="F737" s="261"/>
      <c r="G737" s="80">
        <f t="shared" si="22"/>
        <v>0</v>
      </c>
      <c r="H737" s="112" t="s">
        <v>315</v>
      </c>
    </row>
    <row r="738" spans="1:8" s="100" customFormat="1" hidden="1" x14ac:dyDescent="0.3">
      <c r="A738" s="260"/>
      <c r="B738" s="260"/>
      <c r="C738" s="265"/>
      <c r="D738" s="257"/>
      <c r="E738" s="261"/>
      <c r="F738" s="261"/>
      <c r="G738" s="80">
        <f t="shared" si="22"/>
        <v>0</v>
      </c>
      <c r="H738" s="112" t="s">
        <v>315</v>
      </c>
    </row>
    <row r="739" spans="1:8" s="100" customFormat="1" hidden="1" x14ac:dyDescent="0.3">
      <c r="A739" s="260"/>
      <c r="B739" s="260"/>
      <c r="C739" s="265"/>
      <c r="D739" s="257"/>
      <c r="E739" s="261"/>
      <c r="F739" s="261"/>
      <c r="G739" s="80">
        <f t="shared" si="22"/>
        <v>0</v>
      </c>
      <c r="H739" s="112" t="s">
        <v>315</v>
      </c>
    </row>
    <row r="740" spans="1:8" s="100" customFormat="1" hidden="1" x14ac:dyDescent="0.3">
      <c r="A740" s="260"/>
      <c r="B740" s="260"/>
      <c r="C740" s="265"/>
      <c r="D740" s="257"/>
      <c r="E740" s="261"/>
      <c r="F740" s="261"/>
      <c r="G740" s="80">
        <f t="shared" si="22"/>
        <v>0</v>
      </c>
      <c r="H740" s="112" t="s">
        <v>315</v>
      </c>
    </row>
    <row r="741" spans="1:8" s="100" customFormat="1" hidden="1" x14ac:dyDescent="0.3">
      <c r="A741" s="260"/>
      <c r="B741" s="260"/>
      <c r="C741" s="265"/>
      <c r="D741" s="257"/>
      <c r="E741" s="261"/>
      <c r="F741" s="261"/>
      <c r="G741" s="80">
        <f t="shared" si="22"/>
        <v>0</v>
      </c>
      <c r="H741" s="112" t="s">
        <v>315</v>
      </c>
    </row>
    <row r="742" spans="1:8" s="100" customFormat="1" hidden="1" x14ac:dyDescent="0.3">
      <c r="A742" s="260"/>
      <c r="B742" s="260"/>
      <c r="C742" s="265"/>
      <c r="D742" s="257"/>
      <c r="E742" s="261"/>
      <c r="F742" s="261"/>
      <c r="G742" s="80">
        <f t="shared" si="22"/>
        <v>0</v>
      </c>
      <c r="H742" s="112" t="s">
        <v>315</v>
      </c>
    </row>
    <row r="743" spans="1:8" s="100" customFormat="1" hidden="1" x14ac:dyDescent="0.3">
      <c r="A743" s="260"/>
      <c r="B743" s="260"/>
      <c r="C743" s="265"/>
      <c r="D743" s="257"/>
      <c r="E743" s="261"/>
      <c r="F743" s="261"/>
      <c r="G743" s="80">
        <f t="shared" si="22"/>
        <v>0</v>
      </c>
      <c r="H743" s="112" t="s">
        <v>315</v>
      </c>
    </row>
    <row r="744" spans="1:8" s="100" customFormat="1" hidden="1" x14ac:dyDescent="0.3">
      <c r="A744" s="260"/>
      <c r="B744" s="260"/>
      <c r="C744" s="265"/>
      <c r="D744" s="257"/>
      <c r="E744" s="261"/>
      <c r="F744" s="261"/>
      <c r="G744" s="80">
        <f t="shared" si="22"/>
        <v>0</v>
      </c>
      <c r="H744" s="112" t="s">
        <v>315</v>
      </c>
    </row>
    <row r="745" spans="1:8" s="100" customFormat="1" hidden="1" x14ac:dyDescent="0.3">
      <c r="A745" s="260"/>
      <c r="B745" s="260"/>
      <c r="C745" s="265"/>
      <c r="D745" s="257"/>
      <c r="E745" s="261"/>
      <c r="F745" s="261"/>
      <c r="G745" s="80">
        <f t="shared" si="22"/>
        <v>0</v>
      </c>
      <c r="H745" s="112" t="s">
        <v>315</v>
      </c>
    </row>
    <row r="746" spans="1:8" s="100" customFormat="1" hidden="1" x14ac:dyDescent="0.3">
      <c r="A746" s="260"/>
      <c r="B746" s="260"/>
      <c r="C746" s="265"/>
      <c r="D746" s="257"/>
      <c r="E746" s="261"/>
      <c r="F746" s="261"/>
      <c r="G746" s="80">
        <f t="shared" si="22"/>
        <v>0</v>
      </c>
      <c r="H746" s="112" t="s">
        <v>315</v>
      </c>
    </row>
    <row r="747" spans="1:8" s="100" customFormat="1" hidden="1" x14ac:dyDescent="0.3">
      <c r="A747" s="260"/>
      <c r="B747" s="260"/>
      <c r="C747" s="265"/>
      <c r="D747" s="257"/>
      <c r="E747" s="261"/>
      <c r="F747" s="261"/>
      <c r="G747" s="80">
        <f t="shared" si="22"/>
        <v>0</v>
      </c>
      <c r="H747" s="112" t="s">
        <v>315</v>
      </c>
    </row>
    <row r="748" spans="1:8" s="100" customFormat="1" hidden="1" x14ac:dyDescent="0.3">
      <c r="A748" s="260"/>
      <c r="B748" s="260"/>
      <c r="C748" s="265"/>
      <c r="D748" s="257"/>
      <c r="E748" s="261"/>
      <c r="F748" s="261"/>
      <c r="G748" s="80">
        <f t="shared" si="22"/>
        <v>0</v>
      </c>
      <c r="H748" s="112" t="s">
        <v>315</v>
      </c>
    </row>
    <row r="749" spans="1:8" s="100" customFormat="1" hidden="1" x14ac:dyDescent="0.3">
      <c r="A749" s="260"/>
      <c r="B749" s="260"/>
      <c r="C749" s="265"/>
      <c r="D749" s="257"/>
      <c r="E749" s="261"/>
      <c r="F749" s="261"/>
      <c r="G749" s="80">
        <f t="shared" si="22"/>
        <v>0</v>
      </c>
      <c r="H749" s="112" t="s">
        <v>315</v>
      </c>
    </row>
    <row r="750" spans="1:8" s="100" customFormat="1" hidden="1" x14ac:dyDescent="0.3">
      <c r="A750" s="260"/>
      <c r="B750" s="260"/>
      <c r="C750" s="265"/>
      <c r="D750" s="257"/>
      <c r="E750" s="261"/>
      <c r="F750" s="261"/>
      <c r="G750" s="80">
        <f t="shared" si="22"/>
        <v>0</v>
      </c>
      <c r="H750" s="112" t="s">
        <v>315</v>
      </c>
    </row>
    <row r="751" spans="1:8" s="100" customFormat="1" hidden="1" x14ac:dyDescent="0.3">
      <c r="A751" s="260"/>
      <c r="B751" s="260"/>
      <c r="C751" s="265"/>
      <c r="D751" s="257"/>
      <c r="E751" s="261"/>
      <c r="F751" s="261"/>
      <c r="G751" s="80">
        <f t="shared" si="22"/>
        <v>0</v>
      </c>
      <c r="H751" s="112" t="s">
        <v>315</v>
      </c>
    </row>
    <row r="752" spans="1:8" s="100" customFormat="1" hidden="1" x14ac:dyDescent="0.3">
      <c r="A752" s="260"/>
      <c r="B752" s="260"/>
      <c r="C752" s="265"/>
      <c r="D752" s="257"/>
      <c r="E752" s="261"/>
      <c r="F752" s="261"/>
      <c r="G752" s="80">
        <f t="shared" si="22"/>
        <v>0</v>
      </c>
      <c r="H752" s="112" t="s">
        <v>315</v>
      </c>
    </row>
    <row r="753" spans="1:8" s="100" customFormat="1" hidden="1" x14ac:dyDescent="0.3">
      <c r="A753" s="260"/>
      <c r="B753" s="260"/>
      <c r="C753" s="265"/>
      <c r="D753" s="257"/>
      <c r="E753" s="261"/>
      <c r="F753" s="261"/>
      <c r="G753" s="80">
        <f t="shared" si="22"/>
        <v>0</v>
      </c>
      <c r="H753" s="112" t="s">
        <v>315</v>
      </c>
    </row>
    <row r="754" spans="1:8" s="100" customFormat="1" hidden="1" x14ac:dyDescent="0.3">
      <c r="A754" s="260"/>
      <c r="B754" s="260"/>
      <c r="C754" s="265"/>
      <c r="D754" s="257"/>
      <c r="E754" s="261"/>
      <c r="F754" s="261"/>
      <c r="G754" s="80">
        <f t="shared" si="22"/>
        <v>0</v>
      </c>
      <c r="H754" s="112" t="s">
        <v>315</v>
      </c>
    </row>
    <row r="755" spans="1:8" s="100" customFormat="1" hidden="1" x14ac:dyDescent="0.3">
      <c r="A755" s="260"/>
      <c r="B755" s="260"/>
      <c r="C755" s="265"/>
      <c r="D755" s="257"/>
      <c r="E755" s="261"/>
      <c r="F755" s="261"/>
      <c r="G755" s="80">
        <f t="shared" si="22"/>
        <v>0</v>
      </c>
      <c r="H755" s="112" t="s">
        <v>315</v>
      </c>
    </row>
    <row r="756" spans="1:8" s="100" customFormat="1" hidden="1" x14ac:dyDescent="0.3">
      <c r="A756" s="260"/>
      <c r="B756" s="260"/>
      <c r="C756" s="265"/>
      <c r="D756" s="257"/>
      <c r="E756" s="261"/>
      <c r="F756" s="261"/>
      <c r="G756" s="80">
        <f t="shared" si="22"/>
        <v>0</v>
      </c>
      <c r="H756" s="112" t="s">
        <v>315</v>
      </c>
    </row>
    <row r="757" spans="1:8" s="100" customFormat="1" hidden="1" x14ac:dyDescent="0.3">
      <c r="A757" s="260"/>
      <c r="B757" s="260"/>
      <c r="C757" s="265"/>
      <c r="D757" s="257"/>
      <c r="E757" s="261"/>
      <c r="F757" s="261"/>
      <c r="G757" s="80">
        <f t="shared" si="22"/>
        <v>0</v>
      </c>
      <c r="H757" s="112" t="s">
        <v>315</v>
      </c>
    </row>
    <row r="758" spans="1:8" s="100" customFormat="1" hidden="1" x14ac:dyDescent="0.3">
      <c r="A758" s="260"/>
      <c r="B758" s="260"/>
      <c r="C758" s="265"/>
      <c r="D758" s="257"/>
      <c r="E758" s="261"/>
      <c r="F758" s="261"/>
      <c r="G758" s="80">
        <f t="shared" si="22"/>
        <v>0</v>
      </c>
      <c r="H758" s="112" t="s">
        <v>315</v>
      </c>
    </row>
    <row r="759" spans="1:8" s="100" customFormat="1" hidden="1" x14ac:dyDescent="0.3">
      <c r="A759" s="260"/>
      <c r="B759" s="260"/>
      <c r="C759" s="265"/>
      <c r="D759" s="257"/>
      <c r="E759" s="261"/>
      <c r="F759" s="261"/>
      <c r="G759" s="80">
        <f t="shared" si="22"/>
        <v>0</v>
      </c>
      <c r="H759" s="112" t="s">
        <v>315</v>
      </c>
    </row>
    <row r="760" spans="1:8" s="100" customFormat="1" hidden="1" x14ac:dyDescent="0.3">
      <c r="A760" s="260"/>
      <c r="B760" s="260"/>
      <c r="C760" s="265"/>
      <c r="D760" s="257"/>
      <c r="E760" s="261"/>
      <c r="F760" s="261"/>
      <c r="G760" s="80">
        <f t="shared" si="22"/>
        <v>0</v>
      </c>
      <c r="H760" s="112" t="s">
        <v>315</v>
      </c>
    </row>
    <row r="761" spans="1:8" s="100" customFormat="1" hidden="1" x14ac:dyDescent="0.3">
      <c r="A761" s="260"/>
      <c r="B761" s="260"/>
      <c r="C761" s="265"/>
      <c r="D761" s="257"/>
      <c r="E761" s="261"/>
      <c r="F761" s="261"/>
      <c r="G761" s="80">
        <f t="shared" si="22"/>
        <v>0</v>
      </c>
      <c r="H761" s="112" t="s">
        <v>315</v>
      </c>
    </row>
    <row r="762" spans="1:8" s="100" customFormat="1" hidden="1" x14ac:dyDescent="0.3">
      <c r="A762" s="260"/>
      <c r="B762" s="260"/>
      <c r="C762" s="265"/>
      <c r="D762" s="257"/>
      <c r="E762" s="261"/>
      <c r="F762" s="261"/>
      <c r="G762" s="80">
        <f t="shared" si="22"/>
        <v>0</v>
      </c>
      <c r="H762" s="112" t="s">
        <v>315</v>
      </c>
    </row>
    <row r="763" spans="1:8" s="100" customFormat="1" hidden="1" x14ac:dyDescent="0.3">
      <c r="A763" s="260"/>
      <c r="B763" s="260"/>
      <c r="C763" s="265"/>
      <c r="D763" s="257"/>
      <c r="E763" s="261"/>
      <c r="F763" s="261"/>
      <c r="G763" s="80">
        <f t="shared" si="22"/>
        <v>0</v>
      </c>
      <c r="H763" s="112" t="s">
        <v>315</v>
      </c>
    </row>
    <row r="764" spans="1:8" s="100" customFormat="1" hidden="1" x14ac:dyDescent="0.3">
      <c r="A764" s="260"/>
      <c r="B764" s="260"/>
      <c r="C764" s="265"/>
      <c r="D764" s="257"/>
      <c r="E764" s="261"/>
      <c r="F764" s="261"/>
      <c r="G764" s="80">
        <f t="shared" si="22"/>
        <v>0</v>
      </c>
      <c r="H764" s="112" t="s">
        <v>315</v>
      </c>
    </row>
    <row r="765" spans="1:8" s="100" customFormat="1" hidden="1" x14ac:dyDescent="0.3">
      <c r="A765" s="260"/>
      <c r="B765" s="260"/>
      <c r="C765" s="265"/>
      <c r="D765" s="257"/>
      <c r="E765" s="261"/>
      <c r="F765" s="261"/>
      <c r="G765" s="80">
        <f t="shared" si="22"/>
        <v>0</v>
      </c>
      <c r="H765" s="112" t="s">
        <v>315</v>
      </c>
    </row>
    <row r="766" spans="1:8" s="100" customFormat="1" hidden="1" x14ac:dyDescent="0.3">
      <c r="A766" s="260"/>
      <c r="B766" s="260"/>
      <c r="C766" s="265"/>
      <c r="D766" s="257"/>
      <c r="E766" s="261"/>
      <c r="F766" s="261"/>
      <c r="G766" s="80">
        <f t="shared" si="22"/>
        <v>0</v>
      </c>
      <c r="H766" s="112" t="s">
        <v>315</v>
      </c>
    </row>
    <row r="767" spans="1:8" s="100" customFormat="1" hidden="1" x14ac:dyDescent="0.3">
      <c r="A767" s="260"/>
      <c r="B767" s="260"/>
      <c r="C767" s="265"/>
      <c r="D767" s="257"/>
      <c r="E767" s="261"/>
      <c r="F767" s="261"/>
      <c r="G767" s="80">
        <f t="shared" si="22"/>
        <v>0</v>
      </c>
      <c r="H767" s="112" t="s">
        <v>315</v>
      </c>
    </row>
    <row r="768" spans="1:8" s="100" customFormat="1" hidden="1" x14ac:dyDescent="0.3">
      <c r="A768" s="260"/>
      <c r="B768" s="260"/>
      <c r="C768" s="265"/>
      <c r="D768" s="257"/>
      <c r="E768" s="261"/>
      <c r="F768" s="261"/>
      <c r="G768" s="80">
        <f t="shared" si="22"/>
        <v>0</v>
      </c>
      <c r="H768" s="112" t="s">
        <v>315</v>
      </c>
    </row>
    <row r="769" spans="1:8" s="100" customFormat="1" hidden="1" x14ac:dyDescent="0.3">
      <c r="A769" s="260"/>
      <c r="B769" s="260"/>
      <c r="C769" s="265"/>
      <c r="D769" s="257"/>
      <c r="E769" s="261"/>
      <c r="F769" s="261"/>
      <c r="G769" s="80">
        <f t="shared" si="22"/>
        <v>0</v>
      </c>
      <c r="H769" s="112" t="s">
        <v>315</v>
      </c>
    </row>
    <row r="770" spans="1:8" s="100" customFormat="1" hidden="1" x14ac:dyDescent="0.3">
      <c r="A770" s="260"/>
      <c r="B770" s="260"/>
      <c r="C770" s="265"/>
      <c r="D770" s="257"/>
      <c r="E770" s="261"/>
      <c r="F770" s="261"/>
      <c r="G770" s="80">
        <f t="shared" si="22"/>
        <v>0</v>
      </c>
      <c r="H770" s="112" t="s">
        <v>315</v>
      </c>
    </row>
    <row r="771" spans="1:8" s="100" customFormat="1" hidden="1" x14ac:dyDescent="0.3">
      <c r="A771" s="260"/>
      <c r="B771" s="260"/>
      <c r="C771" s="265"/>
      <c r="D771" s="257"/>
      <c r="E771" s="261"/>
      <c r="F771" s="261"/>
      <c r="G771" s="80">
        <f t="shared" si="22"/>
        <v>0</v>
      </c>
      <c r="H771" s="112" t="s">
        <v>315</v>
      </c>
    </row>
    <row r="772" spans="1:8" s="100" customFormat="1" hidden="1" x14ac:dyDescent="0.3">
      <c r="A772" s="260"/>
      <c r="B772" s="260"/>
      <c r="C772" s="265"/>
      <c r="D772" s="257"/>
      <c r="E772" s="261"/>
      <c r="F772" s="261"/>
      <c r="G772" s="80">
        <f t="shared" si="22"/>
        <v>0</v>
      </c>
      <c r="H772" s="112" t="s">
        <v>315</v>
      </c>
    </row>
    <row r="773" spans="1:8" s="100" customFormat="1" hidden="1" x14ac:dyDescent="0.3">
      <c r="A773" s="260"/>
      <c r="B773" s="260"/>
      <c r="C773" s="265"/>
      <c r="D773" s="257"/>
      <c r="E773" s="261"/>
      <c r="F773" s="261"/>
      <c r="G773" s="80">
        <f t="shared" si="22"/>
        <v>0</v>
      </c>
      <c r="H773" s="112" t="s">
        <v>315</v>
      </c>
    </row>
    <row r="774" spans="1:8" s="100" customFormat="1" hidden="1" x14ac:dyDescent="0.3">
      <c r="A774" s="260"/>
      <c r="B774" s="260"/>
      <c r="C774" s="265"/>
      <c r="D774" s="257"/>
      <c r="E774" s="261"/>
      <c r="F774" s="261"/>
      <c r="G774" s="80">
        <f t="shared" si="22"/>
        <v>0</v>
      </c>
      <c r="H774" s="112" t="s">
        <v>315</v>
      </c>
    </row>
    <row r="775" spans="1:8" s="100" customFormat="1" hidden="1" x14ac:dyDescent="0.3">
      <c r="A775" s="260"/>
      <c r="B775" s="260"/>
      <c r="C775" s="265"/>
      <c r="D775" s="257"/>
      <c r="E775" s="261"/>
      <c r="F775" s="261"/>
      <c r="G775" s="80">
        <f t="shared" si="22"/>
        <v>0</v>
      </c>
      <c r="H775" s="112" t="s">
        <v>315</v>
      </c>
    </row>
    <row r="776" spans="1:8" s="100" customFormat="1" hidden="1" x14ac:dyDescent="0.3">
      <c r="A776" s="260"/>
      <c r="B776" s="260"/>
      <c r="C776" s="265"/>
      <c r="D776" s="257"/>
      <c r="E776" s="261"/>
      <c r="F776" s="261"/>
      <c r="G776" s="80">
        <f t="shared" si="22"/>
        <v>0</v>
      </c>
      <c r="H776" s="112" t="s">
        <v>315</v>
      </c>
    </row>
    <row r="777" spans="1:8" s="100" customFormat="1" hidden="1" x14ac:dyDescent="0.3">
      <c r="A777" s="260"/>
      <c r="B777" s="260"/>
      <c r="C777" s="265"/>
      <c r="D777" s="257"/>
      <c r="E777" s="261"/>
      <c r="F777" s="261"/>
      <c r="G777" s="80">
        <f t="shared" si="22"/>
        <v>0</v>
      </c>
      <c r="H777" s="112" t="s">
        <v>315</v>
      </c>
    </row>
    <row r="778" spans="1:8" s="100" customFormat="1" hidden="1" x14ac:dyDescent="0.3">
      <c r="A778" s="260"/>
      <c r="B778" s="260"/>
      <c r="C778" s="265"/>
      <c r="D778" s="257"/>
      <c r="E778" s="261"/>
      <c r="F778" s="261"/>
      <c r="G778" s="80">
        <f t="shared" si="22"/>
        <v>0</v>
      </c>
      <c r="H778" s="112" t="s">
        <v>315</v>
      </c>
    </row>
    <row r="779" spans="1:8" s="100" customFormat="1" hidden="1" x14ac:dyDescent="0.3">
      <c r="A779" s="260"/>
      <c r="B779" s="260"/>
      <c r="C779" s="265"/>
      <c r="D779" s="257"/>
      <c r="E779" s="261"/>
      <c r="F779" s="261"/>
      <c r="G779" s="80">
        <f t="shared" si="22"/>
        <v>0</v>
      </c>
      <c r="H779" s="112" t="s">
        <v>315</v>
      </c>
    </row>
    <row r="780" spans="1:8" s="100" customFormat="1" hidden="1" x14ac:dyDescent="0.3">
      <c r="A780" s="260"/>
      <c r="B780" s="260"/>
      <c r="C780" s="265"/>
      <c r="D780" s="257"/>
      <c r="E780" s="261"/>
      <c r="F780" s="261"/>
      <c r="G780" s="80">
        <f t="shared" si="22"/>
        <v>0</v>
      </c>
      <c r="H780" s="112" t="s">
        <v>315</v>
      </c>
    </row>
    <row r="781" spans="1:8" s="100" customFormat="1" hidden="1" x14ac:dyDescent="0.3">
      <c r="A781" s="260"/>
      <c r="B781" s="260"/>
      <c r="C781" s="265"/>
      <c r="D781" s="257"/>
      <c r="E781" s="261"/>
      <c r="F781" s="261"/>
      <c r="G781" s="80">
        <f t="shared" si="22"/>
        <v>0</v>
      </c>
      <c r="H781" s="112" t="s">
        <v>315</v>
      </c>
    </row>
    <row r="782" spans="1:8" s="100" customFormat="1" hidden="1" x14ac:dyDescent="0.3">
      <c r="A782" s="260"/>
      <c r="B782" s="260"/>
      <c r="C782" s="265"/>
      <c r="D782" s="257"/>
      <c r="E782" s="261"/>
      <c r="F782" s="261"/>
      <c r="G782" s="80">
        <f t="shared" si="22"/>
        <v>0</v>
      </c>
      <c r="H782" s="112" t="s">
        <v>315</v>
      </c>
    </row>
    <row r="783" spans="1:8" s="100" customFormat="1" hidden="1" x14ac:dyDescent="0.3">
      <c r="A783" s="260"/>
      <c r="B783" s="260"/>
      <c r="C783" s="265"/>
      <c r="D783" s="257"/>
      <c r="E783" s="261"/>
      <c r="F783" s="261"/>
      <c r="G783" s="80">
        <f t="shared" si="22"/>
        <v>0</v>
      </c>
      <c r="H783" s="112" t="s">
        <v>315</v>
      </c>
    </row>
    <row r="784" spans="1:8" s="100" customFormat="1" hidden="1" x14ac:dyDescent="0.3">
      <c r="A784" s="260"/>
      <c r="B784" s="260"/>
      <c r="C784" s="265"/>
      <c r="D784" s="257"/>
      <c r="E784" s="261"/>
      <c r="F784" s="261"/>
      <c r="G784" s="80">
        <f t="shared" si="22"/>
        <v>0</v>
      </c>
      <c r="H784" s="112" t="s">
        <v>315</v>
      </c>
    </row>
    <row r="785" spans="1:8" s="100" customFormat="1" hidden="1" x14ac:dyDescent="0.3">
      <c r="A785" s="260"/>
      <c r="B785" s="260"/>
      <c r="C785" s="265"/>
      <c r="D785" s="257"/>
      <c r="E785" s="261"/>
      <c r="F785" s="261"/>
      <c r="G785" s="80">
        <f t="shared" si="22"/>
        <v>0</v>
      </c>
      <c r="H785" s="112" t="s">
        <v>315</v>
      </c>
    </row>
    <row r="786" spans="1:8" s="100" customFormat="1" hidden="1" x14ac:dyDescent="0.3">
      <c r="A786" s="260"/>
      <c r="B786" s="260"/>
      <c r="C786" s="265"/>
      <c r="D786" s="257"/>
      <c r="E786" s="261"/>
      <c r="F786" s="261"/>
      <c r="G786" s="80">
        <f t="shared" si="22"/>
        <v>0</v>
      </c>
      <c r="H786" s="112" t="s">
        <v>315</v>
      </c>
    </row>
    <row r="787" spans="1:8" s="100" customFormat="1" hidden="1" x14ac:dyDescent="0.3">
      <c r="A787" s="260"/>
      <c r="B787" s="260"/>
      <c r="C787" s="265"/>
      <c r="D787" s="257"/>
      <c r="E787" s="261"/>
      <c r="F787" s="261"/>
      <c r="G787" s="80">
        <f t="shared" si="22"/>
        <v>0</v>
      </c>
      <c r="H787" s="112" t="s">
        <v>315</v>
      </c>
    </row>
    <row r="788" spans="1:8" s="100" customFormat="1" hidden="1" x14ac:dyDescent="0.3">
      <c r="A788" s="260"/>
      <c r="B788" s="260"/>
      <c r="C788" s="265"/>
      <c r="D788" s="257"/>
      <c r="E788" s="261"/>
      <c r="F788" s="261"/>
      <c r="G788" s="80">
        <f t="shared" si="22"/>
        <v>0</v>
      </c>
      <c r="H788" s="112" t="s">
        <v>315</v>
      </c>
    </row>
    <row r="789" spans="1:8" s="100" customFormat="1" hidden="1" x14ac:dyDescent="0.3">
      <c r="A789" s="260"/>
      <c r="B789" s="260"/>
      <c r="C789" s="265"/>
      <c r="D789" s="257"/>
      <c r="E789" s="261"/>
      <c r="F789" s="261"/>
      <c r="G789" s="80">
        <f t="shared" si="22"/>
        <v>0</v>
      </c>
      <c r="H789" s="112" t="s">
        <v>315</v>
      </c>
    </row>
    <row r="790" spans="1:8" s="100" customFormat="1" hidden="1" x14ac:dyDescent="0.3">
      <c r="A790" s="260"/>
      <c r="B790" s="260"/>
      <c r="C790" s="265"/>
      <c r="D790" s="257"/>
      <c r="E790" s="261"/>
      <c r="F790" s="261"/>
      <c r="G790" s="80">
        <f t="shared" si="22"/>
        <v>0</v>
      </c>
      <c r="H790" s="112" t="s">
        <v>315</v>
      </c>
    </row>
    <row r="791" spans="1:8" s="100" customFormat="1" hidden="1" x14ac:dyDescent="0.3">
      <c r="A791" s="260"/>
      <c r="B791" s="260"/>
      <c r="C791" s="265"/>
      <c r="D791" s="257"/>
      <c r="E791" s="261"/>
      <c r="F791" s="261"/>
      <c r="G791" s="80">
        <f t="shared" si="22"/>
        <v>0</v>
      </c>
      <c r="H791" s="112" t="s">
        <v>315</v>
      </c>
    </row>
    <row r="792" spans="1:8" s="100" customFormat="1" hidden="1" x14ac:dyDescent="0.3">
      <c r="A792" s="260"/>
      <c r="B792" s="260"/>
      <c r="C792" s="265"/>
      <c r="D792" s="257"/>
      <c r="E792" s="261"/>
      <c r="F792" s="261"/>
      <c r="G792" s="80">
        <f t="shared" si="22"/>
        <v>0</v>
      </c>
      <c r="H792" s="112" t="s">
        <v>315</v>
      </c>
    </row>
    <row r="793" spans="1:8" s="100" customFormat="1" hidden="1" x14ac:dyDescent="0.3">
      <c r="A793" s="260"/>
      <c r="B793" s="260"/>
      <c r="C793" s="265"/>
      <c r="D793" s="257"/>
      <c r="E793" s="261"/>
      <c r="F793" s="261"/>
      <c r="G793" s="80">
        <f t="shared" si="22"/>
        <v>0</v>
      </c>
      <c r="H793" s="112" t="s">
        <v>315</v>
      </c>
    </row>
    <row r="794" spans="1:8" s="100" customFormat="1" hidden="1" x14ac:dyDescent="0.3">
      <c r="A794" s="260"/>
      <c r="B794" s="260"/>
      <c r="C794" s="265"/>
      <c r="D794" s="257"/>
      <c r="E794" s="261"/>
      <c r="F794" s="261"/>
      <c r="G794" s="80">
        <f t="shared" si="22"/>
        <v>0</v>
      </c>
      <c r="H794" s="112" t="s">
        <v>315</v>
      </c>
    </row>
    <row r="795" spans="1:8" s="100" customFormat="1" hidden="1" x14ac:dyDescent="0.3">
      <c r="A795" s="260"/>
      <c r="B795" s="260"/>
      <c r="C795" s="265"/>
      <c r="D795" s="257"/>
      <c r="E795" s="261"/>
      <c r="F795" s="261"/>
      <c r="G795" s="80">
        <f t="shared" si="22"/>
        <v>0</v>
      </c>
      <c r="H795" s="112" t="s">
        <v>315</v>
      </c>
    </row>
    <row r="796" spans="1:8" s="100" customFormat="1" hidden="1" x14ac:dyDescent="0.3">
      <c r="A796" s="260"/>
      <c r="B796" s="260"/>
      <c r="C796" s="265"/>
      <c r="D796" s="257"/>
      <c r="E796" s="261"/>
      <c r="F796" s="261"/>
      <c r="G796" s="80">
        <f t="shared" si="22"/>
        <v>0</v>
      </c>
      <c r="H796" s="112" t="s">
        <v>315</v>
      </c>
    </row>
    <row r="797" spans="1:8" s="100" customFormat="1" hidden="1" x14ac:dyDescent="0.3">
      <c r="A797" s="260"/>
      <c r="B797" s="260"/>
      <c r="C797" s="265"/>
      <c r="D797" s="257"/>
      <c r="E797" s="261"/>
      <c r="F797" s="261"/>
      <c r="G797" s="80">
        <f t="shared" si="22"/>
        <v>0</v>
      </c>
      <c r="H797" s="112" t="s">
        <v>315</v>
      </c>
    </row>
    <row r="798" spans="1:8" s="100" customFormat="1" hidden="1" x14ac:dyDescent="0.3">
      <c r="A798" s="260"/>
      <c r="B798" s="260"/>
      <c r="C798" s="265"/>
      <c r="D798" s="257"/>
      <c r="E798" s="261"/>
      <c r="F798" s="261"/>
      <c r="G798" s="80">
        <f t="shared" si="22"/>
        <v>0</v>
      </c>
      <c r="H798" s="112" t="s">
        <v>315</v>
      </c>
    </row>
    <row r="799" spans="1:8" s="100" customFormat="1" hidden="1" x14ac:dyDescent="0.3">
      <c r="A799" s="260"/>
      <c r="B799" s="260"/>
      <c r="C799" s="265"/>
      <c r="D799" s="257"/>
      <c r="E799" s="261"/>
      <c r="F799" s="261"/>
      <c r="G799" s="80">
        <f t="shared" si="22"/>
        <v>0</v>
      </c>
      <c r="H799" s="112" t="s">
        <v>315</v>
      </c>
    </row>
    <row r="800" spans="1:8" s="100" customFormat="1" hidden="1" x14ac:dyDescent="0.3">
      <c r="A800" s="260"/>
      <c r="B800" s="260"/>
      <c r="C800" s="265"/>
      <c r="D800" s="257"/>
      <c r="E800" s="261"/>
      <c r="F800" s="261"/>
      <c r="G800" s="80">
        <f t="shared" si="22"/>
        <v>0</v>
      </c>
      <c r="H800" s="112" t="s">
        <v>315</v>
      </c>
    </row>
    <row r="801" spans="1:18" s="100" customFormat="1" hidden="1" x14ac:dyDescent="0.3">
      <c r="A801" s="260"/>
      <c r="B801" s="260"/>
      <c r="C801" s="265"/>
      <c r="D801" s="257"/>
      <c r="E801" s="261"/>
      <c r="F801" s="261"/>
      <c r="G801" s="80">
        <f t="shared" si="22"/>
        <v>0</v>
      </c>
      <c r="H801" s="112" t="s">
        <v>315</v>
      </c>
    </row>
    <row r="802" spans="1:18" s="100" customFormat="1" hidden="1" x14ac:dyDescent="0.3">
      <c r="A802" s="260"/>
      <c r="B802" s="260"/>
      <c r="C802" s="265"/>
      <c r="D802" s="257"/>
      <c r="E802" s="261"/>
      <c r="F802" s="261"/>
      <c r="G802" s="80">
        <f t="shared" si="22"/>
        <v>0</v>
      </c>
      <c r="H802" s="112" t="s">
        <v>315</v>
      </c>
    </row>
    <row r="803" spans="1:18" s="100" customFormat="1" hidden="1" x14ac:dyDescent="0.3">
      <c r="A803" s="260"/>
      <c r="B803" s="260"/>
      <c r="C803" s="265"/>
      <c r="D803" s="257"/>
      <c r="E803" s="261"/>
      <c r="F803" s="261"/>
      <c r="G803" s="80">
        <f t="shared" si="22"/>
        <v>0</v>
      </c>
      <c r="H803" s="112" t="s">
        <v>315</v>
      </c>
    </row>
    <row r="804" spans="1:18" s="100" customFormat="1" hidden="1" x14ac:dyDescent="0.3">
      <c r="A804" s="260"/>
      <c r="B804" s="260"/>
      <c r="C804" s="265"/>
      <c r="D804" s="257"/>
      <c r="E804" s="261"/>
      <c r="F804" s="261"/>
      <c r="G804" s="80">
        <f t="shared" si="22"/>
        <v>0</v>
      </c>
      <c r="H804" s="112" t="s">
        <v>315</v>
      </c>
    </row>
    <row r="805" spans="1:18" s="100" customFormat="1" x14ac:dyDescent="0.3">
      <c r="A805" s="260"/>
      <c r="B805" s="260"/>
      <c r="C805" s="265"/>
      <c r="D805" s="257"/>
      <c r="E805" s="261"/>
      <c r="F805" s="261"/>
      <c r="G805" s="293">
        <f>ROUND(C805*E805*F805,2)</f>
        <v>0</v>
      </c>
      <c r="H805" s="275" t="s">
        <v>315</v>
      </c>
    </row>
    <row r="806" spans="1:18" s="100" customFormat="1" x14ac:dyDescent="0.3">
      <c r="A806" s="234"/>
      <c r="C806" s="101"/>
      <c r="E806" s="194"/>
      <c r="F806" s="204" t="s">
        <v>394</v>
      </c>
      <c r="G806" s="307">
        <f>ROUND(SUBTOTAL(109,G675:G805),2)</f>
        <v>0</v>
      </c>
      <c r="H806" s="275" t="s">
        <v>315</v>
      </c>
      <c r="J806" s="416" t="s">
        <v>319</v>
      </c>
    </row>
    <row r="807" spans="1:18" s="100" customFormat="1" x14ac:dyDescent="0.3">
      <c r="A807" s="234"/>
      <c r="C807" s="101"/>
      <c r="E807" s="194"/>
      <c r="F807" s="200"/>
      <c r="G807" s="80"/>
      <c r="H807" s="275" t="s">
        <v>313</v>
      </c>
      <c r="J807" s="416"/>
    </row>
    <row r="808" spans="1:18" s="100" customFormat="1" x14ac:dyDescent="0.3">
      <c r="A808" s="234"/>
      <c r="C808" s="101"/>
      <c r="E808" s="194"/>
      <c r="F808" s="404" t="s">
        <v>278</v>
      </c>
      <c r="G808" s="80">
        <f>+G674+G542+G806</f>
        <v>0</v>
      </c>
      <c r="H808" s="275" t="s">
        <v>313</v>
      </c>
      <c r="J808" s="115"/>
    </row>
    <row r="809" spans="1:18" s="100" customFormat="1" x14ac:dyDescent="0.3">
      <c r="C809" s="101"/>
      <c r="G809" s="104"/>
      <c r="H809" s="275" t="s">
        <v>313</v>
      </c>
    </row>
    <row r="810" spans="1:18" s="100" customFormat="1" x14ac:dyDescent="0.3">
      <c r="A810" s="239" t="s">
        <v>280</v>
      </c>
      <c r="B810" s="105"/>
      <c r="C810" s="105"/>
      <c r="D810" s="105"/>
      <c r="E810" s="105"/>
      <c r="F810" s="105"/>
      <c r="G810" s="126"/>
      <c r="H810" s="275" t="s">
        <v>314</v>
      </c>
      <c r="J810" s="140" t="s">
        <v>228</v>
      </c>
    </row>
    <row r="811" spans="1:18" s="100" customFormat="1" ht="45" customHeight="1" x14ac:dyDescent="0.3">
      <c r="A811" s="574"/>
      <c r="B811" s="575"/>
      <c r="C811" s="575"/>
      <c r="D811" s="575"/>
      <c r="E811" s="575"/>
      <c r="F811" s="575"/>
      <c r="G811" s="576"/>
      <c r="H811" s="275" t="s">
        <v>314</v>
      </c>
      <c r="J811" s="569" t="s">
        <v>287</v>
      </c>
      <c r="K811" s="569"/>
      <c r="L811" s="569"/>
      <c r="M811" s="569"/>
      <c r="N811" s="569"/>
      <c r="O811" s="569"/>
      <c r="P811" s="569"/>
      <c r="Q811" s="569"/>
      <c r="R811" s="569"/>
    </row>
    <row r="812" spans="1:18" x14ac:dyDescent="0.3">
      <c r="H812" s="275" t="s">
        <v>315</v>
      </c>
    </row>
    <row r="813" spans="1:18" s="100" customFormat="1" x14ac:dyDescent="0.3">
      <c r="A813" s="239" t="s">
        <v>405</v>
      </c>
      <c r="B813" s="108"/>
      <c r="C813" s="109"/>
      <c r="D813" s="109"/>
      <c r="E813" s="109"/>
      <c r="F813" s="109"/>
      <c r="G813" s="127"/>
      <c r="H813" s="275" t="s">
        <v>315</v>
      </c>
      <c r="J813" s="140" t="s">
        <v>228</v>
      </c>
    </row>
    <row r="814" spans="1:18" s="100" customFormat="1" ht="45" customHeight="1" x14ac:dyDescent="0.3">
      <c r="A814" s="574"/>
      <c r="B814" s="575"/>
      <c r="C814" s="575"/>
      <c r="D814" s="575"/>
      <c r="E814" s="575"/>
      <c r="F814" s="575"/>
      <c r="G814" s="576"/>
      <c r="H814" s="275" t="s">
        <v>315</v>
      </c>
      <c r="J814" s="569" t="s">
        <v>287</v>
      </c>
      <c r="K814" s="569"/>
      <c r="L814" s="569"/>
      <c r="M814" s="569"/>
      <c r="N814" s="569"/>
      <c r="O814" s="569"/>
      <c r="P814" s="569"/>
      <c r="Q814" s="569"/>
      <c r="R814" s="569"/>
    </row>
    <row r="816" spans="1:18" s="100" customFormat="1" x14ac:dyDescent="0.3">
      <c r="A816" s="239" t="s">
        <v>406</v>
      </c>
      <c r="B816" s="108"/>
      <c r="C816" s="109"/>
      <c r="D816" s="109"/>
      <c r="E816" s="109"/>
      <c r="F816" s="109"/>
      <c r="G816" s="127"/>
      <c r="H816" s="275" t="s">
        <v>315</v>
      </c>
      <c r="J816" s="140" t="s">
        <v>228</v>
      </c>
    </row>
    <row r="817" spans="1:18" s="100" customFormat="1" ht="45" customHeight="1" x14ac:dyDescent="0.3">
      <c r="A817" s="574"/>
      <c r="B817" s="575"/>
      <c r="C817" s="575"/>
      <c r="D817" s="575"/>
      <c r="E817" s="575"/>
      <c r="F817" s="575"/>
      <c r="G817" s="576"/>
      <c r="H817" s="275" t="s">
        <v>315</v>
      </c>
      <c r="J817" s="569" t="s">
        <v>287</v>
      </c>
      <c r="K817" s="569"/>
      <c r="L817" s="569"/>
      <c r="M817" s="569"/>
      <c r="N817" s="569"/>
      <c r="O817" s="569"/>
      <c r="P817" s="569"/>
      <c r="Q817" s="569"/>
      <c r="R817" s="569"/>
    </row>
  </sheetData>
  <sheetProtection algorithmName="SHA-512" hashValue="gD59dwrJ0jHmdB9KgvF4Yx+8tU5ImizTDyDMW6/B1QwHwovK20xB/WaJteGeiW+63+/AymSmrH/L9XpKGU9/3Q==" saltValue="y90LYugFL6BG7krFFkaNyQ==" spinCount="100000" sheet="1" objects="1" scenarios="1" formatCells="0" formatRows="0" sort="0" autoFilter="0"/>
  <autoFilter ref="H1:H814" xr:uid="{00000000-0001-0000-0D00-000000000000}"/>
  <mergeCells count="150">
    <mergeCell ref="A817:G817"/>
    <mergeCell ref="J817:R817"/>
    <mergeCell ref="J814:R814"/>
    <mergeCell ref="A1:F1"/>
    <mergeCell ref="A2:G2"/>
    <mergeCell ref="B134:C134"/>
    <mergeCell ref="B135:C135"/>
    <mergeCell ref="B265:C265"/>
    <mergeCell ref="B136:C136"/>
    <mergeCell ref="B3:C3"/>
    <mergeCell ref="B4:C4"/>
    <mergeCell ref="B133:C133"/>
    <mergeCell ref="A814:G814"/>
    <mergeCell ref="A811:G811"/>
    <mergeCell ref="B266:C266"/>
    <mergeCell ref="A403:G403"/>
    <mergeCell ref="A406:G406"/>
    <mergeCell ref="B132:C132"/>
    <mergeCell ref="B131:C131"/>
    <mergeCell ref="B129:C129"/>
    <mergeCell ref="B130:C130"/>
    <mergeCell ref="B125:C125"/>
    <mergeCell ref="B126:C126"/>
    <mergeCell ref="B127:C127"/>
    <mergeCell ref="B128:C128"/>
    <mergeCell ref="J811:R811"/>
    <mergeCell ref="B122:C122"/>
    <mergeCell ref="B123:C123"/>
    <mergeCell ref="B124:C124"/>
    <mergeCell ref="B268:C268"/>
    <mergeCell ref="B397:C397"/>
    <mergeCell ref="B398:C398"/>
    <mergeCell ref="A409:G409"/>
    <mergeCell ref="B101:C101"/>
    <mergeCell ref="B102:C102"/>
    <mergeCell ref="B103:C103"/>
    <mergeCell ref="B104:C104"/>
    <mergeCell ref="B105:C105"/>
    <mergeCell ref="B106:C106"/>
    <mergeCell ref="B107:C107"/>
    <mergeCell ref="B108:C108"/>
    <mergeCell ref="B109:C109"/>
    <mergeCell ref="B110:C110"/>
    <mergeCell ref="B111:C111"/>
    <mergeCell ref="B112:C112"/>
    <mergeCell ref="B113:C113"/>
    <mergeCell ref="B117:C117"/>
    <mergeCell ref="B118:C118"/>
    <mergeCell ref="B119:C119"/>
    <mergeCell ref="B120:C120"/>
    <mergeCell ref="B121:C121"/>
    <mergeCell ref="B116:C116"/>
    <mergeCell ref="B114:C114"/>
    <mergeCell ref="B115:C115"/>
    <mergeCell ref="B69:C69"/>
    <mergeCell ref="B70:C70"/>
    <mergeCell ref="B71:C71"/>
    <mergeCell ref="B72:C72"/>
    <mergeCell ref="B73:C73"/>
    <mergeCell ref="B74:C74"/>
    <mergeCell ref="B75:C75"/>
    <mergeCell ref="B76:C76"/>
    <mergeCell ref="B77:C77"/>
    <mergeCell ref="B78:C78"/>
    <mergeCell ref="B79:C79"/>
    <mergeCell ref="B80:C80"/>
    <mergeCell ref="B81:C81"/>
    <mergeCell ref="B90:C90"/>
    <mergeCell ref="B91:C91"/>
    <mergeCell ref="B82:C82"/>
    <mergeCell ref="B83:C83"/>
    <mergeCell ref="B84:C84"/>
    <mergeCell ref="B85:C85"/>
    <mergeCell ref="B86:C86"/>
    <mergeCell ref="B97:C97"/>
    <mergeCell ref="B98:C98"/>
    <mergeCell ref="B99:C99"/>
    <mergeCell ref="B100:C100"/>
    <mergeCell ref="B5:C5"/>
    <mergeCell ref="B6:C6"/>
    <mergeCell ref="B7:C7"/>
    <mergeCell ref="B8:C8"/>
    <mergeCell ref="B9:C9"/>
    <mergeCell ref="B10:C10"/>
    <mergeCell ref="B11:C11"/>
    <mergeCell ref="B12:C12"/>
    <mergeCell ref="B13:C13"/>
    <mergeCell ref="B14:C14"/>
    <mergeCell ref="B15:C15"/>
    <mergeCell ref="B16:C16"/>
    <mergeCell ref="B92:C92"/>
    <mergeCell ref="B93:C93"/>
    <mergeCell ref="B94:C94"/>
    <mergeCell ref="B95:C95"/>
    <mergeCell ref="B96:C96"/>
    <mergeCell ref="B87:C87"/>
    <mergeCell ref="B88:C88"/>
    <mergeCell ref="B89:C89"/>
    <mergeCell ref="B22:C22"/>
    <mergeCell ref="B23:C23"/>
    <mergeCell ref="B24:C24"/>
    <mergeCell ref="B25:C25"/>
    <mergeCell ref="B26:C26"/>
    <mergeCell ref="B17:C17"/>
    <mergeCell ref="B18:C18"/>
    <mergeCell ref="B19:C19"/>
    <mergeCell ref="B20:C20"/>
    <mergeCell ref="B21:C21"/>
    <mergeCell ref="B32:C32"/>
    <mergeCell ref="B33:C33"/>
    <mergeCell ref="B34:C34"/>
    <mergeCell ref="B35:C35"/>
    <mergeCell ref="B36:C36"/>
    <mergeCell ref="B27:C27"/>
    <mergeCell ref="B28:C28"/>
    <mergeCell ref="B29:C29"/>
    <mergeCell ref="B30:C30"/>
    <mergeCell ref="B31:C31"/>
    <mergeCell ref="B42:C42"/>
    <mergeCell ref="B43:C43"/>
    <mergeCell ref="B44:C44"/>
    <mergeCell ref="B45:C45"/>
    <mergeCell ref="B46:C46"/>
    <mergeCell ref="B37:C37"/>
    <mergeCell ref="B38:C38"/>
    <mergeCell ref="B39:C39"/>
    <mergeCell ref="B40:C40"/>
    <mergeCell ref="B41:C41"/>
    <mergeCell ref="B52:C52"/>
    <mergeCell ref="B53:C53"/>
    <mergeCell ref="B54:C54"/>
    <mergeCell ref="B55:C55"/>
    <mergeCell ref="B56:C56"/>
    <mergeCell ref="B47:C47"/>
    <mergeCell ref="B48:C48"/>
    <mergeCell ref="B49:C49"/>
    <mergeCell ref="B50:C50"/>
    <mergeCell ref="B51:C51"/>
    <mergeCell ref="B67:C67"/>
    <mergeCell ref="B68:C68"/>
    <mergeCell ref="B62:C62"/>
    <mergeCell ref="B63:C63"/>
    <mergeCell ref="B64:C64"/>
    <mergeCell ref="B65:C65"/>
    <mergeCell ref="B66:C66"/>
    <mergeCell ref="B57:C57"/>
    <mergeCell ref="B58:C58"/>
    <mergeCell ref="B59:C59"/>
    <mergeCell ref="B60:C60"/>
    <mergeCell ref="B61:C61"/>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2" id="{4F293387-7C5C-437E-B269-B5D6B6422859}">
            <xm:f>Categories!$A$8=FALSE</xm:f>
            <x14:dxf>
              <fill>
                <patternFill>
                  <bgColor theme="0" tint="-0.34998626667073579"/>
                </patternFill>
              </fill>
            </x14:dxf>
          </x14:cfRule>
          <xm:sqref>A1:G814</xm:sqref>
        </x14:conditionalFormatting>
        <x14:conditionalFormatting xmlns:xm="http://schemas.microsoft.com/office/excel/2006/main">
          <x14:cfRule type="expression" priority="1" id="{5106C4A1-FA30-4AEE-ACC5-AC38E6B07299}">
            <xm:f>Categories!$A$8=FALSE</xm:f>
            <x14:dxf>
              <fill>
                <patternFill>
                  <bgColor theme="0" tint="-0.34998626667073579"/>
                </patternFill>
              </fill>
            </x14:dxf>
          </x14:cfRule>
          <xm:sqref>A816:G817</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4D02D-EA5E-4C7F-8072-776471E45229}">
  <sheetPr>
    <pageSetUpPr fitToPage="1"/>
  </sheetPr>
  <dimension ref="A1:N275"/>
  <sheetViews>
    <sheetView view="pageBreakPreview" zoomScaleNormal="100" zoomScaleSheetLayoutView="100" workbookViewId="0">
      <selection sqref="A1:F1"/>
    </sheetView>
  </sheetViews>
  <sheetFormatPr defaultColWidth="9.109375" defaultRowHeight="14.4" x14ac:dyDescent="0.3"/>
  <cols>
    <col min="1" max="1" width="40" customWidth="1"/>
    <col min="2" max="2" width="76.6640625" customWidth="1"/>
    <col min="3" max="3" width="16.5546875" customWidth="1"/>
    <col min="4" max="4" width="11" hidden="1" customWidth="1"/>
    <col min="5" max="5" width="2.33203125" customWidth="1"/>
  </cols>
  <sheetData>
    <row r="1" spans="1:7" ht="30" customHeight="1" x14ac:dyDescent="0.3">
      <c r="A1" s="597" t="s">
        <v>173</v>
      </c>
      <c r="B1" s="597"/>
      <c r="C1">
        <f>'Section A'!B2</f>
        <v>0</v>
      </c>
      <c r="D1" s="407" t="s">
        <v>316</v>
      </c>
    </row>
    <row r="2" spans="1:7" ht="63" customHeight="1" x14ac:dyDescent="0.3">
      <c r="A2" s="594" t="s">
        <v>377</v>
      </c>
      <c r="B2" s="594"/>
      <c r="C2" s="594"/>
      <c r="D2" t="s">
        <v>313</v>
      </c>
    </row>
    <row r="3" spans="1:7" ht="25.5" customHeight="1" x14ac:dyDescent="0.3">
      <c r="A3" s="273" t="s">
        <v>20</v>
      </c>
      <c r="B3" s="273" t="s">
        <v>56</v>
      </c>
      <c r="C3" s="273" t="s">
        <v>378</v>
      </c>
      <c r="D3" t="s">
        <v>313</v>
      </c>
    </row>
    <row r="4" spans="1:7" s="112" customFormat="1" ht="15" customHeight="1" x14ac:dyDescent="0.3">
      <c r="A4" s="232" t="s">
        <v>20</v>
      </c>
      <c r="B4" s="230" t="s">
        <v>56</v>
      </c>
      <c r="C4" s="128">
        <f t="shared" ref="C4:C6" ca="1" si="0">RAND()*1000000</f>
        <v>84816.38247180912</v>
      </c>
      <c r="D4" s="418" t="s">
        <v>314</v>
      </c>
      <c r="F4" s="266" t="s">
        <v>379</v>
      </c>
      <c r="G4" s="266"/>
    </row>
    <row r="5" spans="1:7" s="112" customFormat="1" ht="15" customHeight="1" x14ac:dyDescent="0.3">
      <c r="A5" s="260" t="s">
        <v>380</v>
      </c>
      <c r="B5" s="414" t="s">
        <v>56</v>
      </c>
      <c r="C5" s="128">
        <f t="shared" ca="1" si="0"/>
        <v>951905.29783350474</v>
      </c>
      <c r="D5" s="418" t="s">
        <v>314</v>
      </c>
      <c r="F5" s="266" t="s">
        <v>379</v>
      </c>
      <c r="G5" s="266"/>
    </row>
    <row r="6" spans="1:7" s="112" customFormat="1" ht="15" customHeight="1" x14ac:dyDescent="0.3">
      <c r="A6" s="260" t="s">
        <v>381</v>
      </c>
      <c r="B6" s="414" t="s">
        <v>56</v>
      </c>
      <c r="C6" s="128">
        <f t="shared" ca="1" si="0"/>
        <v>753951.83104418311</v>
      </c>
      <c r="D6" s="418" t="s">
        <v>314</v>
      </c>
      <c r="F6" s="266" t="s">
        <v>379</v>
      </c>
      <c r="G6" s="266"/>
    </row>
    <row r="7" spans="1:7" s="112" customFormat="1" ht="15" hidden="1" customHeight="1" x14ac:dyDescent="0.3">
      <c r="A7" s="260"/>
      <c r="B7" s="414"/>
      <c r="C7" s="128">
        <v>0</v>
      </c>
      <c r="D7" s="418" t="s">
        <v>314</v>
      </c>
      <c r="F7" s="266" t="s">
        <v>379</v>
      </c>
      <c r="G7" s="266"/>
    </row>
    <row r="8" spans="1:7" s="112" customFormat="1" ht="15" hidden="1" customHeight="1" x14ac:dyDescent="0.3">
      <c r="A8" s="260"/>
      <c r="B8" s="414"/>
      <c r="C8" s="128">
        <v>0</v>
      </c>
      <c r="D8" s="418" t="s">
        <v>314</v>
      </c>
      <c r="F8" s="266" t="s">
        <v>379</v>
      </c>
      <c r="G8" s="266"/>
    </row>
    <row r="9" spans="1:7" s="112" customFormat="1" ht="15" hidden="1" customHeight="1" x14ac:dyDescent="0.3">
      <c r="A9" s="260"/>
      <c r="B9" s="414"/>
      <c r="C9" s="128">
        <v>0</v>
      </c>
      <c r="D9" s="418" t="s">
        <v>314</v>
      </c>
      <c r="F9" s="266" t="s">
        <v>379</v>
      </c>
      <c r="G9" s="266"/>
    </row>
    <row r="10" spans="1:7" s="112" customFormat="1" ht="15" hidden="1" customHeight="1" x14ac:dyDescent="0.3">
      <c r="A10" s="260"/>
      <c r="B10" s="414"/>
      <c r="C10" s="128">
        <v>0</v>
      </c>
      <c r="D10" s="418" t="s">
        <v>314</v>
      </c>
      <c r="F10" s="266" t="s">
        <v>379</v>
      </c>
      <c r="G10" s="266"/>
    </row>
    <row r="11" spans="1:7" s="112" customFormat="1" ht="15" hidden="1" customHeight="1" x14ac:dyDescent="0.3">
      <c r="A11" s="260"/>
      <c r="B11" s="414"/>
      <c r="C11" s="128">
        <v>0</v>
      </c>
      <c r="D11" s="418" t="s">
        <v>314</v>
      </c>
      <c r="F11" s="266" t="s">
        <v>379</v>
      </c>
      <c r="G11" s="266"/>
    </row>
    <row r="12" spans="1:7" s="112" customFormat="1" ht="15" hidden="1" customHeight="1" x14ac:dyDescent="0.3">
      <c r="A12" s="260"/>
      <c r="B12" s="414"/>
      <c r="C12" s="128">
        <v>0</v>
      </c>
      <c r="D12" s="418" t="s">
        <v>314</v>
      </c>
      <c r="F12" s="266" t="s">
        <v>379</v>
      </c>
      <c r="G12" s="266"/>
    </row>
    <row r="13" spans="1:7" s="112" customFormat="1" ht="15" hidden="1" customHeight="1" x14ac:dyDescent="0.3">
      <c r="A13" s="260"/>
      <c r="B13" s="414"/>
      <c r="C13" s="128">
        <v>0</v>
      </c>
      <c r="D13" s="418" t="s">
        <v>314</v>
      </c>
      <c r="F13" s="266" t="s">
        <v>379</v>
      </c>
      <c r="G13" s="266"/>
    </row>
    <row r="14" spans="1:7" s="112" customFormat="1" ht="15" hidden="1" customHeight="1" x14ac:dyDescent="0.3">
      <c r="A14" s="260"/>
      <c r="B14" s="414"/>
      <c r="C14" s="128">
        <v>0</v>
      </c>
      <c r="D14" s="418" t="s">
        <v>314</v>
      </c>
      <c r="F14" s="266" t="s">
        <v>379</v>
      </c>
      <c r="G14" s="266"/>
    </row>
    <row r="15" spans="1:7" s="112" customFormat="1" ht="15" hidden="1" customHeight="1" x14ac:dyDescent="0.3">
      <c r="A15" s="260"/>
      <c r="B15" s="414"/>
      <c r="C15" s="128">
        <v>0</v>
      </c>
      <c r="D15" s="418" t="s">
        <v>314</v>
      </c>
      <c r="F15" s="266" t="s">
        <v>379</v>
      </c>
      <c r="G15" s="266"/>
    </row>
    <row r="16" spans="1:7" s="112" customFormat="1" ht="15" hidden="1" customHeight="1" x14ac:dyDescent="0.3">
      <c r="A16" s="260"/>
      <c r="B16" s="414"/>
      <c r="C16" s="128">
        <v>0</v>
      </c>
      <c r="D16" s="418" t="s">
        <v>314</v>
      </c>
      <c r="F16" s="266" t="s">
        <v>379</v>
      </c>
      <c r="G16" s="266"/>
    </row>
    <row r="17" spans="1:7" s="112" customFormat="1" ht="15" hidden="1" customHeight="1" x14ac:dyDescent="0.3">
      <c r="A17" s="260"/>
      <c r="B17" s="414"/>
      <c r="C17" s="128">
        <v>0</v>
      </c>
      <c r="D17" s="418" t="s">
        <v>314</v>
      </c>
      <c r="F17" s="266" t="s">
        <v>379</v>
      </c>
      <c r="G17" s="266"/>
    </row>
    <row r="18" spans="1:7" s="112" customFormat="1" ht="15" hidden="1" customHeight="1" x14ac:dyDescent="0.3">
      <c r="A18" s="260"/>
      <c r="B18" s="414"/>
      <c r="C18" s="128">
        <v>0</v>
      </c>
      <c r="D18" s="418" t="s">
        <v>314</v>
      </c>
      <c r="F18" s="266" t="s">
        <v>379</v>
      </c>
      <c r="G18" s="266"/>
    </row>
    <row r="19" spans="1:7" s="112" customFormat="1" ht="15" hidden="1" customHeight="1" x14ac:dyDescent="0.3">
      <c r="A19" s="260"/>
      <c r="B19" s="414"/>
      <c r="C19" s="128">
        <v>0</v>
      </c>
      <c r="D19" s="418" t="s">
        <v>314</v>
      </c>
      <c r="F19" s="266" t="s">
        <v>379</v>
      </c>
      <c r="G19" s="266"/>
    </row>
    <row r="20" spans="1:7" s="112" customFormat="1" ht="15" hidden="1" customHeight="1" x14ac:dyDescent="0.3">
      <c r="A20" s="260"/>
      <c r="B20" s="414"/>
      <c r="C20" s="128">
        <v>0</v>
      </c>
      <c r="D20" s="418" t="s">
        <v>314</v>
      </c>
      <c r="F20" s="266" t="s">
        <v>379</v>
      </c>
      <c r="G20" s="266"/>
    </row>
    <row r="21" spans="1:7" s="112" customFormat="1" ht="15" hidden="1" customHeight="1" x14ac:dyDescent="0.3">
      <c r="A21" s="260"/>
      <c r="B21" s="414"/>
      <c r="C21" s="128">
        <v>0</v>
      </c>
      <c r="D21" s="418" t="s">
        <v>314</v>
      </c>
      <c r="F21" s="266" t="s">
        <v>379</v>
      </c>
      <c r="G21" s="266"/>
    </row>
    <row r="22" spans="1:7" s="112" customFormat="1" ht="15" hidden="1" customHeight="1" x14ac:dyDescent="0.3">
      <c r="A22" s="260"/>
      <c r="B22" s="414"/>
      <c r="C22" s="128">
        <v>0</v>
      </c>
      <c r="D22" s="418" t="s">
        <v>314</v>
      </c>
      <c r="F22" s="266" t="s">
        <v>379</v>
      </c>
      <c r="G22" s="266"/>
    </row>
    <row r="23" spans="1:7" s="112" customFormat="1" ht="15" hidden="1" customHeight="1" x14ac:dyDescent="0.3">
      <c r="A23" s="260"/>
      <c r="B23" s="414"/>
      <c r="C23" s="128">
        <v>0</v>
      </c>
      <c r="D23" s="418" t="s">
        <v>314</v>
      </c>
      <c r="F23" s="266" t="s">
        <v>379</v>
      </c>
      <c r="G23" s="266"/>
    </row>
    <row r="24" spans="1:7" s="112" customFormat="1" ht="15" hidden="1" customHeight="1" x14ac:dyDescent="0.3">
      <c r="A24" s="260"/>
      <c r="B24" s="414"/>
      <c r="C24" s="128">
        <v>0</v>
      </c>
      <c r="D24" s="418" t="s">
        <v>314</v>
      </c>
      <c r="F24" s="266" t="s">
        <v>379</v>
      </c>
      <c r="G24" s="266"/>
    </row>
    <row r="25" spans="1:7" s="112" customFormat="1" ht="15" hidden="1" customHeight="1" x14ac:dyDescent="0.3">
      <c r="A25" s="260"/>
      <c r="B25" s="414"/>
      <c r="C25" s="128">
        <v>0</v>
      </c>
      <c r="D25" s="418" t="s">
        <v>314</v>
      </c>
      <c r="F25" s="266" t="s">
        <v>379</v>
      </c>
      <c r="G25" s="266"/>
    </row>
    <row r="26" spans="1:7" s="112" customFormat="1" ht="15" hidden="1" customHeight="1" x14ac:dyDescent="0.3">
      <c r="A26" s="260"/>
      <c r="B26" s="414"/>
      <c r="C26" s="128">
        <v>0</v>
      </c>
      <c r="D26" s="418" t="s">
        <v>314</v>
      </c>
      <c r="F26" s="266" t="s">
        <v>379</v>
      </c>
      <c r="G26" s="266"/>
    </row>
    <row r="27" spans="1:7" s="112" customFormat="1" ht="15" hidden="1" customHeight="1" x14ac:dyDescent="0.3">
      <c r="A27" s="260"/>
      <c r="B27" s="414"/>
      <c r="C27" s="128">
        <v>0</v>
      </c>
      <c r="D27" s="418" t="s">
        <v>314</v>
      </c>
      <c r="F27" s="266" t="s">
        <v>379</v>
      </c>
      <c r="G27" s="266"/>
    </row>
    <row r="28" spans="1:7" s="112" customFormat="1" ht="15" hidden="1" customHeight="1" x14ac:dyDescent="0.3">
      <c r="A28" s="260"/>
      <c r="B28" s="414"/>
      <c r="C28" s="128">
        <v>0</v>
      </c>
      <c r="D28" s="418" t="s">
        <v>314</v>
      </c>
      <c r="F28" s="266" t="s">
        <v>379</v>
      </c>
      <c r="G28" s="266"/>
    </row>
    <row r="29" spans="1:7" s="112" customFormat="1" ht="15" hidden="1" customHeight="1" x14ac:dyDescent="0.3">
      <c r="A29" s="260"/>
      <c r="B29" s="414"/>
      <c r="C29" s="128">
        <v>0</v>
      </c>
      <c r="D29" s="418" t="s">
        <v>314</v>
      </c>
      <c r="F29" s="266" t="s">
        <v>379</v>
      </c>
      <c r="G29" s="266"/>
    </row>
    <row r="30" spans="1:7" s="112" customFormat="1" ht="15" hidden="1" customHeight="1" x14ac:dyDescent="0.3">
      <c r="A30" s="260"/>
      <c r="B30" s="414"/>
      <c r="C30" s="128">
        <v>0</v>
      </c>
      <c r="D30" s="418" t="s">
        <v>314</v>
      </c>
      <c r="F30" s="266" t="s">
        <v>379</v>
      </c>
      <c r="G30" s="266"/>
    </row>
    <row r="31" spans="1:7" s="112" customFormat="1" ht="15" hidden="1" customHeight="1" x14ac:dyDescent="0.3">
      <c r="A31" s="260"/>
      <c r="B31" s="414"/>
      <c r="C31" s="128">
        <v>0</v>
      </c>
      <c r="D31" s="418" t="s">
        <v>314</v>
      </c>
      <c r="F31" s="266" t="s">
        <v>379</v>
      </c>
      <c r="G31" s="266"/>
    </row>
    <row r="32" spans="1:7" s="112" customFormat="1" ht="15" hidden="1" customHeight="1" x14ac:dyDescent="0.3">
      <c r="A32" s="260"/>
      <c r="B32" s="414"/>
      <c r="C32" s="128">
        <v>0</v>
      </c>
      <c r="D32" s="418" t="s">
        <v>314</v>
      </c>
      <c r="F32" s="266" t="s">
        <v>379</v>
      </c>
      <c r="G32" s="266"/>
    </row>
    <row r="33" spans="1:7" s="112" customFormat="1" ht="15" hidden="1" customHeight="1" x14ac:dyDescent="0.3">
      <c r="A33" s="260"/>
      <c r="B33" s="414"/>
      <c r="C33" s="128">
        <v>0</v>
      </c>
      <c r="D33" s="418" t="s">
        <v>314</v>
      </c>
      <c r="F33" s="266" t="s">
        <v>379</v>
      </c>
      <c r="G33" s="266"/>
    </row>
    <row r="34" spans="1:7" s="112" customFormat="1" ht="15" hidden="1" customHeight="1" x14ac:dyDescent="0.3">
      <c r="A34" s="260"/>
      <c r="B34" s="414"/>
      <c r="C34" s="128">
        <v>0</v>
      </c>
      <c r="D34" s="418" t="s">
        <v>314</v>
      </c>
      <c r="F34" s="266" t="s">
        <v>379</v>
      </c>
      <c r="G34" s="266"/>
    </row>
    <row r="35" spans="1:7" s="112" customFormat="1" ht="15" hidden="1" customHeight="1" x14ac:dyDescent="0.3">
      <c r="A35" s="260"/>
      <c r="B35" s="414"/>
      <c r="C35" s="128">
        <v>0</v>
      </c>
      <c r="D35" s="418" t="s">
        <v>314</v>
      </c>
      <c r="F35" s="266" t="s">
        <v>379</v>
      </c>
      <c r="G35" s="266"/>
    </row>
    <row r="36" spans="1:7" s="112" customFormat="1" ht="15" hidden="1" customHeight="1" x14ac:dyDescent="0.3">
      <c r="A36" s="260"/>
      <c r="B36" s="414"/>
      <c r="C36" s="128">
        <v>0</v>
      </c>
      <c r="D36" s="418" t="s">
        <v>314</v>
      </c>
      <c r="F36" s="266" t="s">
        <v>379</v>
      </c>
      <c r="G36" s="266"/>
    </row>
    <row r="37" spans="1:7" s="112" customFormat="1" ht="15" hidden="1" customHeight="1" x14ac:dyDescent="0.3">
      <c r="A37" s="260"/>
      <c r="B37" s="414"/>
      <c r="C37" s="128">
        <v>0</v>
      </c>
      <c r="D37" s="418" t="s">
        <v>314</v>
      </c>
      <c r="F37" s="266" t="s">
        <v>379</v>
      </c>
      <c r="G37" s="266"/>
    </row>
    <row r="38" spans="1:7" s="112" customFormat="1" ht="15" hidden="1" customHeight="1" x14ac:dyDescent="0.3">
      <c r="A38" s="260"/>
      <c r="B38" s="414"/>
      <c r="C38" s="128">
        <v>0</v>
      </c>
      <c r="D38" s="418" t="s">
        <v>314</v>
      </c>
      <c r="F38" s="266" t="s">
        <v>379</v>
      </c>
      <c r="G38" s="266"/>
    </row>
    <row r="39" spans="1:7" s="112" customFormat="1" ht="15" hidden="1" customHeight="1" x14ac:dyDescent="0.3">
      <c r="A39" s="260"/>
      <c r="B39" s="414"/>
      <c r="C39" s="128">
        <v>0</v>
      </c>
      <c r="D39" s="418" t="s">
        <v>314</v>
      </c>
      <c r="F39" s="266" t="s">
        <v>379</v>
      </c>
      <c r="G39" s="266"/>
    </row>
    <row r="40" spans="1:7" s="112" customFormat="1" ht="15" hidden="1" customHeight="1" x14ac:dyDescent="0.3">
      <c r="A40" s="260"/>
      <c r="B40" s="414"/>
      <c r="C40" s="128">
        <v>0</v>
      </c>
      <c r="D40" s="418" t="s">
        <v>314</v>
      </c>
      <c r="F40" s="266" t="s">
        <v>379</v>
      </c>
      <c r="G40" s="266"/>
    </row>
    <row r="41" spans="1:7" s="112" customFormat="1" ht="15" hidden="1" customHeight="1" x14ac:dyDescent="0.3">
      <c r="A41" s="260"/>
      <c r="B41" s="414"/>
      <c r="C41" s="128">
        <v>0</v>
      </c>
      <c r="D41" s="418" t="s">
        <v>314</v>
      </c>
      <c r="F41" s="266" t="s">
        <v>379</v>
      </c>
      <c r="G41" s="266"/>
    </row>
    <row r="42" spans="1:7" s="112" customFormat="1" ht="15" hidden="1" customHeight="1" x14ac:dyDescent="0.3">
      <c r="A42" s="260"/>
      <c r="B42" s="414"/>
      <c r="C42" s="128">
        <v>0</v>
      </c>
      <c r="D42" s="418" t="s">
        <v>314</v>
      </c>
      <c r="F42" s="266" t="s">
        <v>379</v>
      </c>
      <c r="G42" s="266"/>
    </row>
    <row r="43" spans="1:7" s="112" customFormat="1" ht="15" hidden="1" customHeight="1" x14ac:dyDescent="0.3">
      <c r="A43" s="260"/>
      <c r="B43" s="414"/>
      <c r="C43" s="128">
        <v>0</v>
      </c>
      <c r="D43" s="418" t="s">
        <v>314</v>
      </c>
      <c r="F43" s="266" t="s">
        <v>379</v>
      </c>
      <c r="G43" s="266"/>
    </row>
    <row r="44" spans="1:7" s="112" customFormat="1" ht="15" hidden="1" customHeight="1" x14ac:dyDescent="0.3">
      <c r="A44" s="260"/>
      <c r="B44" s="414"/>
      <c r="C44" s="128">
        <v>0</v>
      </c>
      <c r="D44" s="418" t="s">
        <v>314</v>
      </c>
      <c r="F44" s="266" t="s">
        <v>379</v>
      </c>
      <c r="G44" s="266"/>
    </row>
    <row r="45" spans="1:7" s="112" customFormat="1" ht="15" hidden="1" customHeight="1" x14ac:dyDescent="0.3">
      <c r="A45" s="260"/>
      <c r="B45" s="414"/>
      <c r="C45" s="128">
        <v>0</v>
      </c>
      <c r="D45" s="418" t="s">
        <v>314</v>
      </c>
      <c r="F45" s="266" t="s">
        <v>379</v>
      </c>
      <c r="G45" s="266"/>
    </row>
    <row r="46" spans="1:7" s="112" customFormat="1" ht="15" hidden="1" customHeight="1" x14ac:dyDescent="0.3">
      <c r="A46" s="260"/>
      <c r="B46" s="414"/>
      <c r="C46" s="128">
        <v>0</v>
      </c>
      <c r="D46" s="418" t="s">
        <v>314</v>
      </c>
      <c r="F46" s="266" t="s">
        <v>379</v>
      </c>
      <c r="G46" s="266"/>
    </row>
    <row r="47" spans="1:7" s="112" customFormat="1" ht="15" hidden="1" customHeight="1" x14ac:dyDescent="0.3">
      <c r="A47" s="260"/>
      <c r="B47" s="414"/>
      <c r="C47" s="128">
        <v>0</v>
      </c>
      <c r="D47" s="418" t="s">
        <v>314</v>
      </c>
      <c r="F47" s="266" t="s">
        <v>379</v>
      </c>
      <c r="G47" s="266"/>
    </row>
    <row r="48" spans="1:7" s="112" customFormat="1" ht="15" hidden="1" customHeight="1" x14ac:dyDescent="0.3">
      <c r="A48" s="260"/>
      <c r="B48" s="414"/>
      <c r="C48" s="128">
        <v>0</v>
      </c>
      <c r="D48" s="418" t="s">
        <v>314</v>
      </c>
      <c r="F48" s="266" t="s">
        <v>379</v>
      </c>
      <c r="G48" s="266"/>
    </row>
    <row r="49" spans="1:7" s="112" customFormat="1" ht="15" hidden="1" customHeight="1" x14ac:dyDescent="0.3">
      <c r="A49" s="260"/>
      <c r="B49" s="414"/>
      <c r="C49" s="128">
        <v>0</v>
      </c>
      <c r="D49" s="418" t="s">
        <v>314</v>
      </c>
      <c r="F49" s="266" t="s">
        <v>379</v>
      </c>
      <c r="G49" s="266"/>
    </row>
    <row r="50" spans="1:7" s="112" customFormat="1" ht="15" hidden="1" customHeight="1" x14ac:dyDescent="0.3">
      <c r="A50" s="260"/>
      <c r="B50" s="414"/>
      <c r="C50" s="128">
        <v>0</v>
      </c>
      <c r="D50" s="418" t="s">
        <v>314</v>
      </c>
      <c r="F50" s="266" t="s">
        <v>379</v>
      </c>
      <c r="G50" s="266"/>
    </row>
    <row r="51" spans="1:7" s="112" customFormat="1" ht="15" hidden="1" customHeight="1" x14ac:dyDescent="0.3">
      <c r="A51" s="260"/>
      <c r="B51" s="414"/>
      <c r="C51" s="128">
        <v>0</v>
      </c>
      <c r="D51" s="418" t="s">
        <v>314</v>
      </c>
      <c r="F51" s="266" t="s">
        <v>379</v>
      </c>
      <c r="G51" s="266"/>
    </row>
    <row r="52" spans="1:7" s="112" customFormat="1" ht="15" hidden="1" customHeight="1" x14ac:dyDescent="0.3">
      <c r="A52" s="260"/>
      <c r="B52" s="414"/>
      <c r="C52" s="128">
        <v>0</v>
      </c>
      <c r="D52" s="418" t="s">
        <v>314</v>
      </c>
      <c r="F52" s="266" t="s">
        <v>379</v>
      </c>
      <c r="G52" s="266"/>
    </row>
    <row r="53" spans="1:7" s="112" customFormat="1" ht="15" hidden="1" customHeight="1" x14ac:dyDescent="0.3">
      <c r="A53" s="260"/>
      <c r="B53" s="414"/>
      <c r="C53" s="128">
        <v>0</v>
      </c>
      <c r="D53" s="418" t="s">
        <v>314</v>
      </c>
      <c r="F53" s="266" t="s">
        <v>379</v>
      </c>
      <c r="G53" s="266"/>
    </row>
    <row r="54" spans="1:7" s="112" customFormat="1" ht="15" hidden="1" customHeight="1" x14ac:dyDescent="0.3">
      <c r="A54" s="260"/>
      <c r="B54" s="414"/>
      <c r="C54" s="128">
        <v>0</v>
      </c>
      <c r="D54" s="418" t="s">
        <v>314</v>
      </c>
      <c r="F54" s="266" t="s">
        <v>379</v>
      </c>
      <c r="G54" s="266"/>
    </row>
    <row r="55" spans="1:7" s="112" customFormat="1" ht="15" hidden="1" customHeight="1" x14ac:dyDescent="0.3">
      <c r="A55" s="260"/>
      <c r="B55" s="414"/>
      <c r="C55" s="128">
        <v>0</v>
      </c>
      <c r="D55" s="418" t="s">
        <v>314</v>
      </c>
      <c r="F55" s="266" t="s">
        <v>379</v>
      </c>
      <c r="G55" s="266"/>
    </row>
    <row r="56" spans="1:7" s="112" customFormat="1" ht="15" hidden="1" customHeight="1" x14ac:dyDescent="0.3">
      <c r="A56" s="260"/>
      <c r="B56" s="414"/>
      <c r="C56" s="128">
        <v>0</v>
      </c>
      <c r="D56" s="418" t="s">
        <v>314</v>
      </c>
      <c r="F56" s="266" t="s">
        <v>379</v>
      </c>
      <c r="G56" s="266"/>
    </row>
    <row r="57" spans="1:7" s="112" customFormat="1" ht="15" hidden="1" customHeight="1" x14ac:dyDescent="0.3">
      <c r="A57" s="260"/>
      <c r="B57" s="414"/>
      <c r="C57" s="128">
        <v>0</v>
      </c>
      <c r="D57" s="418" t="s">
        <v>314</v>
      </c>
      <c r="F57" s="266" t="s">
        <v>379</v>
      </c>
      <c r="G57" s="266"/>
    </row>
    <row r="58" spans="1:7" s="112" customFormat="1" ht="15" hidden="1" customHeight="1" x14ac:dyDescent="0.3">
      <c r="A58" s="260"/>
      <c r="B58" s="414"/>
      <c r="C58" s="128">
        <v>0</v>
      </c>
      <c r="D58" s="418" t="s">
        <v>314</v>
      </c>
      <c r="F58" s="266" t="s">
        <v>379</v>
      </c>
      <c r="G58" s="266"/>
    </row>
    <row r="59" spans="1:7" s="112" customFormat="1" ht="15" hidden="1" customHeight="1" x14ac:dyDescent="0.3">
      <c r="A59" s="260"/>
      <c r="B59" s="414"/>
      <c r="C59" s="128">
        <v>0</v>
      </c>
      <c r="D59" s="418" t="s">
        <v>314</v>
      </c>
      <c r="F59" s="266" t="s">
        <v>379</v>
      </c>
      <c r="G59" s="266"/>
    </row>
    <row r="60" spans="1:7" s="112" customFormat="1" ht="15" hidden="1" customHeight="1" x14ac:dyDescent="0.3">
      <c r="A60" s="260"/>
      <c r="B60" s="414"/>
      <c r="C60" s="128">
        <v>0</v>
      </c>
      <c r="D60" s="418" t="s">
        <v>314</v>
      </c>
      <c r="F60" s="266" t="s">
        <v>379</v>
      </c>
      <c r="G60" s="266"/>
    </row>
    <row r="61" spans="1:7" s="112" customFormat="1" ht="15" hidden="1" customHeight="1" x14ac:dyDescent="0.3">
      <c r="A61" s="260"/>
      <c r="B61" s="414"/>
      <c r="C61" s="128">
        <v>0</v>
      </c>
      <c r="D61" s="418" t="s">
        <v>314</v>
      </c>
      <c r="F61" s="266" t="s">
        <v>379</v>
      </c>
      <c r="G61" s="266"/>
    </row>
    <row r="62" spans="1:7" s="112" customFormat="1" ht="15" hidden="1" customHeight="1" x14ac:dyDescent="0.3">
      <c r="A62" s="260"/>
      <c r="B62" s="414"/>
      <c r="C62" s="128">
        <v>0</v>
      </c>
      <c r="D62" s="418" t="s">
        <v>314</v>
      </c>
      <c r="F62" s="266" t="s">
        <v>379</v>
      </c>
      <c r="G62" s="266"/>
    </row>
    <row r="63" spans="1:7" s="112" customFormat="1" ht="15" hidden="1" customHeight="1" x14ac:dyDescent="0.3">
      <c r="A63" s="260"/>
      <c r="B63" s="414"/>
      <c r="C63" s="128">
        <v>0</v>
      </c>
      <c r="D63" s="418" t="s">
        <v>314</v>
      </c>
      <c r="F63" s="266" t="s">
        <v>379</v>
      </c>
      <c r="G63" s="266"/>
    </row>
    <row r="64" spans="1:7" s="112" customFormat="1" ht="15" hidden="1" customHeight="1" x14ac:dyDescent="0.3">
      <c r="A64" s="260"/>
      <c r="B64" s="414"/>
      <c r="C64" s="128">
        <v>0</v>
      </c>
      <c r="D64" s="418" t="s">
        <v>314</v>
      </c>
      <c r="F64" s="266" t="s">
        <v>379</v>
      </c>
      <c r="G64" s="266"/>
    </row>
    <row r="65" spans="1:7" s="112" customFormat="1" ht="15" hidden="1" customHeight="1" x14ac:dyDescent="0.3">
      <c r="A65" s="260"/>
      <c r="B65" s="414"/>
      <c r="C65" s="128">
        <v>0</v>
      </c>
      <c r="D65" s="418" t="s">
        <v>314</v>
      </c>
      <c r="F65" s="266" t="s">
        <v>379</v>
      </c>
      <c r="G65" s="266"/>
    </row>
    <row r="66" spans="1:7" s="112" customFormat="1" ht="15" hidden="1" customHeight="1" x14ac:dyDescent="0.3">
      <c r="A66" s="260"/>
      <c r="B66" s="414"/>
      <c r="C66" s="128">
        <v>0</v>
      </c>
      <c r="D66" s="418" t="s">
        <v>314</v>
      </c>
      <c r="F66" s="266" t="s">
        <v>379</v>
      </c>
      <c r="G66" s="266"/>
    </row>
    <row r="67" spans="1:7" s="112" customFormat="1" ht="15" hidden="1" customHeight="1" x14ac:dyDescent="0.3">
      <c r="A67" s="260"/>
      <c r="B67" s="414"/>
      <c r="C67" s="128">
        <v>0</v>
      </c>
      <c r="D67" s="418" t="s">
        <v>314</v>
      </c>
      <c r="F67" s="266" t="s">
        <v>379</v>
      </c>
      <c r="G67" s="266"/>
    </row>
    <row r="68" spans="1:7" s="112" customFormat="1" ht="15" hidden="1" customHeight="1" x14ac:dyDescent="0.3">
      <c r="A68" s="260"/>
      <c r="B68" s="414"/>
      <c r="C68" s="128">
        <v>0</v>
      </c>
      <c r="D68" s="418" t="s">
        <v>314</v>
      </c>
      <c r="F68" s="266" t="s">
        <v>379</v>
      </c>
      <c r="G68" s="266"/>
    </row>
    <row r="69" spans="1:7" s="112" customFormat="1" ht="15" hidden="1" customHeight="1" x14ac:dyDescent="0.3">
      <c r="A69" s="260"/>
      <c r="B69" s="414"/>
      <c r="C69" s="128">
        <v>0</v>
      </c>
      <c r="D69" s="418" t="s">
        <v>314</v>
      </c>
      <c r="F69" s="266" t="s">
        <v>379</v>
      </c>
      <c r="G69" s="266"/>
    </row>
    <row r="70" spans="1:7" s="112" customFormat="1" ht="15" hidden="1" customHeight="1" x14ac:dyDescent="0.3">
      <c r="A70" s="260"/>
      <c r="B70" s="414"/>
      <c r="C70" s="128">
        <v>0</v>
      </c>
      <c r="D70" s="418" t="s">
        <v>314</v>
      </c>
      <c r="F70" s="266" t="s">
        <v>379</v>
      </c>
      <c r="G70" s="266"/>
    </row>
    <row r="71" spans="1:7" s="112" customFormat="1" ht="15" hidden="1" customHeight="1" x14ac:dyDescent="0.3">
      <c r="A71" s="260"/>
      <c r="B71" s="414"/>
      <c r="C71" s="128">
        <v>0</v>
      </c>
      <c r="D71" s="418" t="s">
        <v>314</v>
      </c>
      <c r="F71" s="266" t="s">
        <v>379</v>
      </c>
      <c r="G71" s="266"/>
    </row>
    <row r="72" spans="1:7" s="112" customFormat="1" ht="15" hidden="1" customHeight="1" x14ac:dyDescent="0.3">
      <c r="A72" s="260"/>
      <c r="B72" s="414"/>
      <c r="C72" s="128">
        <v>0</v>
      </c>
      <c r="D72" s="418" t="s">
        <v>314</v>
      </c>
      <c r="F72" s="266" t="s">
        <v>379</v>
      </c>
      <c r="G72" s="266"/>
    </row>
    <row r="73" spans="1:7" s="112" customFormat="1" ht="15" hidden="1" customHeight="1" x14ac:dyDescent="0.3">
      <c r="A73" s="260"/>
      <c r="B73" s="414"/>
      <c r="C73" s="128">
        <v>0</v>
      </c>
      <c r="D73" s="418" t="s">
        <v>314</v>
      </c>
      <c r="F73" s="266" t="s">
        <v>379</v>
      </c>
      <c r="G73" s="266"/>
    </row>
    <row r="74" spans="1:7" s="112" customFormat="1" ht="15" hidden="1" customHeight="1" x14ac:dyDescent="0.3">
      <c r="A74" s="260"/>
      <c r="B74" s="414"/>
      <c r="C74" s="128">
        <v>0</v>
      </c>
      <c r="D74" s="418" t="s">
        <v>314</v>
      </c>
      <c r="F74" s="266" t="s">
        <v>379</v>
      </c>
      <c r="G74" s="266"/>
    </row>
    <row r="75" spans="1:7" s="112" customFormat="1" ht="15" hidden="1" customHeight="1" x14ac:dyDescent="0.3">
      <c r="A75" s="260"/>
      <c r="B75" s="414"/>
      <c r="C75" s="128">
        <v>0</v>
      </c>
      <c r="D75" s="418" t="s">
        <v>314</v>
      </c>
      <c r="F75" s="266" t="s">
        <v>379</v>
      </c>
      <c r="G75" s="266"/>
    </row>
    <row r="76" spans="1:7" s="112" customFormat="1" ht="15" hidden="1" customHeight="1" x14ac:dyDescent="0.3">
      <c r="A76" s="260"/>
      <c r="B76" s="414"/>
      <c r="C76" s="128">
        <v>0</v>
      </c>
      <c r="D76" s="418" t="s">
        <v>314</v>
      </c>
      <c r="F76" s="266" t="s">
        <v>379</v>
      </c>
      <c r="G76" s="266"/>
    </row>
    <row r="77" spans="1:7" s="112" customFormat="1" ht="15" hidden="1" customHeight="1" x14ac:dyDescent="0.3">
      <c r="A77" s="260"/>
      <c r="B77" s="414"/>
      <c r="C77" s="128">
        <v>0</v>
      </c>
      <c r="D77" s="418" t="s">
        <v>314</v>
      </c>
      <c r="F77" s="266" t="s">
        <v>379</v>
      </c>
      <c r="G77" s="266"/>
    </row>
    <row r="78" spans="1:7" s="112" customFormat="1" ht="15" hidden="1" customHeight="1" x14ac:dyDescent="0.3">
      <c r="A78" s="260"/>
      <c r="B78" s="414"/>
      <c r="C78" s="128">
        <v>0</v>
      </c>
      <c r="D78" s="418" t="s">
        <v>314</v>
      </c>
      <c r="F78" s="266" t="s">
        <v>379</v>
      </c>
      <c r="G78" s="266"/>
    </row>
    <row r="79" spans="1:7" s="112" customFormat="1" ht="15" hidden="1" customHeight="1" x14ac:dyDescent="0.3">
      <c r="A79" s="260"/>
      <c r="B79" s="414"/>
      <c r="C79" s="128">
        <v>0</v>
      </c>
      <c r="D79" s="418" t="s">
        <v>314</v>
      </c>
      <c r="F79" s="266" t="s">
        <v>379</v>
      </c>
      <c r="G79" s="266"/>
    </row>
    <row r="80" spans="1:7" s="112" customFormat="1" ht="15" hidden="1" customHeight="1" x14ac:dyDescent="0.3">
      <c r="A80" s="260"/>
      <c r="B80" s="414"/>
      <c r="C80" s="128">
        <v>0</v>
      </c>
      <c r="D80" s="418" t="s">
        <v>314</v>
      </c>
      <c r="F80" s="266" t="s">
        <v>379</v>
      </c>
      <c r="G80" s="266"/>
    </row>
    <row r="81" spans="1:7" s="112" customFormat="1" ht="15" hidden="1" customHeight="1" x14ac:dyDescent="0.3">
      <c r="A81" s="260"/>
      <c r="B81" s="414"/>
      <c r="C81" s="128">
        <v>0</v>
      </c>
      <c r="D81" s="418" t="s">
        <v>314</v>
      </c>
      <c r="F81" s="266" t="s">
        <v>379</v>
      </c>
      <c r="G81" s="266"/>
    </row>
    <row r="82" spans="1:7" s="112" customFormat="1" ht="15" hidden="1" customHeight="1" x14ac:dyDescent="0.3">
      <c r="A82" s="260"/>
      <c r="B82" s="414"/>
      <c r="C82" s="128">
        <v>0</v>
      </c>
      <c r="D82" s="418" t="s">
        <v>314</v>
      </c>
      <c r="F82" s="266" t="s">
        <v>379</v>
      </c>
      <c r="G82" s="266"/>
    </row>
    <row r="83" spans="1:7" s="112" customFormat="1" ht="15" hidden="1" customHeight="1" x14ac:dyDescent="0.3">
      <c r="A83" s="260"/>
      <c r="B83" s="414"/>
      <c r="C83" s="128">
        <v>0</v>
      </c>
      <c r="D83" s="418" t="s">
        <v>314</v>
      </c>
      <c r="F83" s="266" t="s">
        <v>379</v>
      </c>
      <c r="G83" s="266"/>
    </row>
    <row r="84" spans="1:7" s="112" customFormat="1" ht="15" hidden="1" customHeight="1" x14ac:dyDescent="0.3">
      <c r="A84" s="260"/>
      <c r="B84" s="414"/>
      <c r="C84" s="128">
        <v>0</v>
      </c>
      <c r="D84" s="418" t="s">
        <v>314</v>
      </c>
      <c r="F84" s="266" t="s">
        <v>379</v>
      </c>
      <c r="G84" s="266"/>
    </row>
    <row r="85" spans="1:7" s="112" customFormat="1" ht="15" hidden="1" customHeight="1" x14ac:dyDescent="0.3">
      <c r="A85" s="260"/>
      <c r="B85" s="414"/>
      <c r="C85" s="128">
        <v>0</v>
      </c>
      <c r="D85" s="418" t="s">
        <v>314</v>
      </c>
      <c r="F85" s="266" t="s">
        <v>379</v>
      </c>
      <c r="G85" s="266"/>
    </row>
    <row r="86" spans="1:7" s="112" customFormat="1" ht="15" hidden="1" customHeight="1" x14ac:dyDescent="0.3">
      <c r="A86" s="260"/>
      <c r="B86" s="414"/>
      <c r="C86" s="128">
        <v>0</v>
      </c>
      <c r="D86" s="418" t="s">
        <v>314</v>
      </c>
      <c r="F86" s="266" t="s">
        <v>379</v>
      </c>
      <c r="G86" s="266"/>
    </row>
    <row r="87" spans="1:7" s="112" customFormat="1" ht="15" hidden="1" customHeight="1" x14ac:dyDescent="0.3">
      <c r="A87" s="260"/>
      <c r="B87" s="414"/>
      <c r="C87" s="128">
        <v>0</v>
      </c>
      <c r="D87" s="418" t="s">
        <v>314</v>
      </c>
      <c r="F87" s="266" t="s">
        <v>379</v>
      </c>
      <c r="G87" s="266"/>
    </row>
    <row r="88" spans="1:7" s="112" customFormat="1" ht="15" hidden="1" customHeight="1" x14ac:dyDescent="0.3">
      <c r="A88" s="260"/>
      <c r="B88" s="414"/>
      <c r="C88" s="128">
        <v>0</v>
      </c>
      <c r="D88" s="418" t="s">
        <v>314</v>
      </c>
      <c r="F88" s="266" t="s">
        <v>379</v>
      </c>
      <c r="G88" s="266"/>
    </row>
    <row r="89" spans="1:7" s="112" customFormat="1" ht="15" hidden="1" customHeight="1" x14ac:dyDescent="0.3">
      <c r="A89" s="260"/>
      <c r="B89" s="414"/>
      <c r="C89" s="128">
        <v>0</v>
      </c>
      <c r="D89" s="418" t="s">
        <v>314</v>
      </c>
      <c r="F89" s="266" t="s">
        <v>379</v>
      </c>
      <c r="G89" s="266"/>
    </row>
    <row r="90" spans="1:7" s="112" customFormat="1" ht="15" hidden="1" customHeight="1" x14ac:dyDescent="0.3">
      <c r="A90" s="260"/>
      <c r="B90" s="414"/>
      <c r="C90" s="128">
        <v>0</v>
      </c>
      <c r="D90" s="418" t="s">
        <v>314</v>
      </c>
      <c r="F90" s="266" t="s">
        <v>379</v>
      </c>
      <c r="G90" s="266"/>
    </row>
    <row r="91" spans="1:7" s="112" customFormat="1" ht="15" hidden="1" customHeight="1" x14ac:dyDescent="0.3">
      <c r="A91" s="260"/>
      <c r="B91" s="414"/>
      <c r="C91" s="128">
        <v>0</v>
      </c>
      <c r="D91" s="418" t="s">
        <v>314</v>
      </c>
      <c r="F91" s="266" t="s">
        <v>379</v>
      </c>
      <c r="G91" s="266"/>
    </row>
    <row r="92" spans="1:7" s="112" customFormat="1" ht="15" hidden="1" customHeight="1" x14ac:dyDescent="0.3">
      <c r="A92" s="260"/>
      <c r="B92" s="414"/>
      <c r="C92" s="128">
        <v>0</v>
      </c>
      <c r="D92" s="418" t="s">
        <v>314</v>
      </c>
      <c r="F92" s="266" t="s">
        <v>379</v>
      </c>
      <c r="G92" s="266"/>
    </row>
    <row r="93" spans="1:7" s="112" customFormat="1" ht="15" hidden="1" customHeight="1" x14ac:dyDescent="0.3">
      <c r="A93" s="260"/>
      <c r="B93" s="414"/>
      <c r="C93" s="128">
        <v>0</v>
      </c>
      <c r="D93" s="418" t="s">
        <v>314</v>
      </c>
      <c r="F93" s="266" t="s">
        <v>379</v>
      </c>
      <c r="G93" s="266"/>
    </row>
    <row r="94" spans="1:7" s="112" customFormat="1" ht="15" hidden="1" customHeight="1" x14ac:dyDescent="0.3">
      <c r="A94" s="260"/>
      <c r="B94" s="414"/>
      <c r="C94" s="128">
        <v>0</v>
      </c>
      <c r="D94" s="418" t="s">
        <v>314</v>
      </c>
      <c r="F94" s="266" t="s">
        <v>379</v>
      </c>
      <c r="G94" s="266"/>
    </row>
    <row r="95" spans="1:7" s="112" customFormat="1" ht="15" hidden="1" customHeight="1" x14ac:dyDescent="0.3">
      <c r="A95" s="260"/>
      <c r="B95" s="414"/>
      <c r="C95" s="128">
        <v>0</v>
      </c>
      <c r="D95" s="418" t="s">
        <v>314</v>
      </c>
      <c r="F95" s="266" t="s">
        <v>379</v>
      </c>
      <c r="G95" s="266"/>
    </row>
    <row r="96" spans="1:7" s="112" customFormat="1" ht="15" hidden="1" customHeight="1" x14ac:dyDescent="0.3">
      <c r="A96" s="260"/>
      <c r="B96" s="414"/>
      <c r="C96" s="128">
        <v>0</v>
      </c>
      <c r="D96" s="418" t="s">
        <v>314</v>
      </c>
      <c r="F96" s="266" t="s">
        <v>379</v>
      </c>
      <c r="G96" s="266"/>
    </row>
    <row r="97" spans="1:7" s="112" customFormat="1" ht="15" hidden="1" customHeight="1" x14ac:dyDescent="0.3">
      <c r="A97" s="260"/>
      <c r="B97" s="414"/>
      <c r="C97" s="128">
        <v>0</v>
      </c>
      <c r="D97" s="418" t="s">
        <v>314</v>
      </c>
      <c r="F97" s="266" t="s">
        <v>379</v>
      </c>
      <c r="G97" s="266"/>
    </row>
    <row r="98" spans="1:7" s="112" customFormat="1" ht="15" hidden="1" customHeight="1" x14ac:dyDescent="0.3">
      <c r="A98" s="260"/>
      <c r="B98" s="414"/>
      <c r="C98" s="128">
        <v>0</v>
      </c>
      <c r="D98" s="418" t="s">
        <v>314</v>
      </c>
      <c r="F98" s="266" t="s">
        <v>379</v>
      </c>
      <c r="G98" s="266"/>
    </row>
    <row r="99" spans="1:7" s="112" customFormat="1" ht="15" hidden="1" customHeight="1" x14ac:dyDescent="0.3">
      <c r="A99" s="260"/>
      <c r="B99" s="414"/>
      <c r="C99" s="128">
        <v>0</v>
      </c>
      <c r="D99" s="418" t="s">
        <v>314</v>
      </c>
      <c r="F99" s="266" t="s">
        <v>379</v>
      </c>
      <c r="G99" s="266"/>
    </row>
    <row r="100" spans="1:7" s="112" customFormat="1" ht="15" hidden="1" customHeight="1" x14ac:dyDescent="0.3">
      <c r="A100" s="260"/>
      <c r="B100" s="414"/>
      <c r="C100" s="128">
        <v>0</v>
      </c>
      <c r="D100" s="418" t="s">
        <v>314</v>
      </c>
      <c r="F100" s="266" t="s">
        <v>379</v>
      </c>
      <c r="G100" s="266"/>
    </row>
    <row r="101" spans="1:7" s="112" customFormat="1" ht="15" hidden="1" customHeight="1" x14ac:dyDescent="0.3">
      <c r="A101" s="260"/>
      <c r="B101" s="414"/>
      <c r="C101" s="128">
        <v>0</v>
      </c>
      <c r="D101" s="418" t="s">
        <v>314</v>
      </c>
      <c r="F101" s="266" t="s">
        <v>379</v>
      </c>
      <c r="G101" s="266"/>
    </row>
    <row r="102" spans="1:7" s="112" customFormat="1" ht="15" hidden="1" customHeight="1" x14ac:dyDescent="0.3">
      <c r="A102" s="260"/>
      <c r="B102" s="414"/>
      <c r="C102" s="128">
        <v>0</v>
      </c>
      <c r="D102" s="418" t="s">
        <v>314</v>
      </c>
      <c r="F102" s="266" t="s">
        <v>379</v>
      </c>
      <c r="G102" s="266"/>
    </row>
    <row r="103" spans="1:7" s="112" customFormat="1" ht="15" hidden="1" customHeight="1" x14ac:dyDescent="0.3">
      <c r="A103" s="260"/>
      <c r="B103" s="414"/>
      <c r="C103" s="128">
        <v>0</v>
      </c>
      <c r="D103" s="418" t="s">
        <v>314</v>
      </c>
      <c r="F103" s="266" t="s">
        <v>379</v>
      </c>
      <c r="G103" s="266"/>
    </row>
    <row r="104" spans="1:7" s="112" customFormat="1" ht="15" hidden="1" customHeight="1" x14ac:dyDescent="0.3">
      <c r="A104" s="260"/>
      <c r="B104" s="414"/>
      <c r="C104" s="128">
        <v>0</v>
      </c>
      <c r="D104" s="418" t="s">
        <v>314</v>
      </c>
      <c r="F104" s="266" t="s">
        <v>379</v>
      </c>
      <c r="G104" s="266"/>
    </row>
    <row r="105" spans="1:7" s="112" customFormat="1" ht="15" hidden="1" customHeight="1" x14ac:dyDescent="0.3">
      <c r="A105" s="260"/>
      <c r="B105" s="414"/>
      <c r="C105" s="128">
        <v>0</v>
      </c>
      <c r="D105" s="418" t="s">
        <v>314</v>
      </c>
      <c r="F105" s="266" t="s">
        <v>379</v>
      </c>
      <c r="G105" s="266"/>
    </row>
    <row r="106" spans="1:7" s="112" customFormat="1" ht="15" hidden="1" customHeight="1" x14ac:dyDescent="0.3">
      <c r="A106" s="260"/>
      <c r="B106" s="414"/>
      <c r="C106" s="128">
        <v>0</v>
      </c>
      <c r="D106" s="418" t="s">
        <v>314</v>
      </c>
      <c r="F106" s="266" t="s">
        <v>379</v>
      </c>
      <c r="G106" s="266"/>
    </row>
    <row r="107" spans="1:7" s="112" customFormat="1" ht="15" hidden="1" customHeight="1" x14ac:dyDescent="0.3">
      <c r="A107" s="260"/>
      <c r="B107" s="414"/>
      <c r="C107" s="128">
        <v>0</v>
      </c>
      <c r="D107" s="418" t="s">
        <v>314</v>
      </c>
      <c r="F107" s="266" t="s">
        <v>379</v>
      </c>
      <c r="G107" s="266"/>
    </row>
    <row r="108" spans="1:7" s="112" customFormat="1" ht="15" hidden="1" customHeight="1" x14ac:dyDescent="0.3">
      <c r="A108" s="260"/>
      <c r="B108" s="414"/>
      <c r="C108" s="128">
        <v>0</v>
      </c>
      <c r="D108" s="418" t="s">
        <v>314</v>
      </c>
      <c r="F108" s="266" t="s">
        <v>379</v>
      </c>
      <c r="G108" s="266"/>
    </row>
    <row r="109" spans="1:7" s="112" customFormat="1" ht="15" hidden="1" customHeight="1" x14ac:dyDescent="0.3">
      <c r="A109" s="260"/>
      <c r="B109" s="414"/>
      <c r="C109" s="128">
        <v>0</v>
      </c>
      <c r="D109" s="418" t="s">
        <v>314</v>
      </c>
      <c r="F109" s="266" t="s">
        <v>379</v>
      </c>
      <c r="G109" s="266"/>
    </row>
    <row r="110" spans="1:7" s="112" customFormat="1" ht="15" hidden="1" customHeight="1" x14ac:dyDescent="0.3">
      <c r="A110" s="260"/>
      <c r="B110" s="414"/>
      <c r="C110" s="128">
        <v>0</v>
      </c>
      <c r="D110" s="418" t="s">
        <v>314</v>
      </c>
      <c r="F110" s="266" t="s">
        <v>379</v>
      </c>
      <c r="G110" s="266"/>
    </row>
    <row r="111" spans="1:7" s="112" customFormat="1" ht="15" hidden="1" customHeight="1" x14ac:dyDescent="0.3">
      <c r="A111" s="260"/>
      <c r="B111" s="414"/>
      <c r="C111" s="128">
        <v>0</v>
      </c>
      <c r="D111" s="418" t="s">
        <v>314</v>
      </c>
      <c r="F111" s="266" t="s">
        <v>379</v>
      </c>
      <c r="G111" s="266"/>
    </row>
    <row r="112" spans="1:7" s="112" customFormat="1" ht="15" hidden="1" customHeight="1" x14ac:dyDescent="0.3">
      <c r="A112" s="260"/>
      <c r="B112" s="414"/>
      <c r="C112" s="128">
        <v>0</v>
      </c>
      <c r="D112" s="418" t="s">
        <v>314</v>
      </c>
      <c r="F112" s="266" t="s">
        <v>379</v>
      </c>
      <c r="G112" s="266"/>
    </row>
    <row r="113" spans="1:7" s="112" customFormat="1" ht="15" hidden="1" customHeight="1" x14ac:dyDescent="0.3">
      <c r="A113" s="260"/>
      <c r="B113" s="414"/>
      <c r="C113" s="128">
        <v>0</v>
      </c>
      <c r="D113" s="418" t="s">
        <v>314</v>
      </c>
      <c r="F113" s="266" t="s">
        <v>379</v>
      </c>
      <c r="G113" s="266"/>
    </row>
    <row r="114" spans="1:7" s="112" customFormat="1" ht="15" hidden="1" customHeight="1" x14ac:dyDescent="0.3">
      <c r="A114" s="260"/>
      <c r="B114" s="414"/>
      <c r="C114" s="128">
        <v>0</v>
      </c>
      <c r="D114" s="418" t="s">
        <v>314</v>
      </c>
      <c r="F114" s="266" t="s">
        <v>379</v>
      </c>
      <c r="G114" s="266"/>
    </row>
    <row r="115" spans="1:7" s="112" customFormat="1" ht="15" hidden="1" customHeight="1" x14ac:dyDescent="0.3">
      <c r="A115" s="260"/>
      <c r="B115" s="414"/>
      <c r="C115" s="128">
        <v>0</v>
      </c>
      <c r="D115" s="418" t="s">
        <v>314</v>
      </c>
      <c r="F115" s="266" t="s">
        <v>379</v>
      </c>
      <c r="G115" s="266"/>
    </row>
    <row r="116" spans="1:7" s="112" customFormat="1" ht="15" hidden="1" customHeight="1" x14ac:dyDescent="0.3">
      <c r="A116" s="260"/>
      <c r="B116" s="414"/>
      <c r="C116" s="128">
        <v>0</v>
      </c>
      <c r="D116" s="418" t="s">
        <v>314</v>
      </c>
      <c r="F116" s="266" t="s">
        <v>379</v>
      </c>
      <c r="G116" s="266"/>
    </row>
    <row r="117" spans="1:7" s="112" customFormat="1" ht="15" hidden="1" customHeight="1" x14ac:dyDescent="0.3">
      <c r="A117" s="260"/>
      <c r="B117" s="414"/>
      <c r="C117" s="128">
        <v>0</v>
      </c>
      <c r="D117" s="418" t="s">
        <v>314</v>
      </c>
      <c r="F117" s="266" t="s">
        <v>379</v>
      </c>
      <c r="G117" s="266"/>
    </row>
    <row r="118" spans="1:7" s="112" customFormat="1" ht="15" hidden="1" customHeight="1" x14ac:dyDescent="0.3">
      <c r="A118" s="260"/>
      <c r="B118" s="414"/>
      <c r="C118" s="128">
        <v>0</v>
      </c>
      <c r="D118" s="418" t="s">
        <v>314</v>
      </c>
      <c r="F118" s="266" t="s">
        <v>379</v>
      </c>
      <c r="G118" s="266"/>
    </row>
    <row r="119" spans="1:7" s="112" customFormat="1" ht="15" hidden="1" customHeight="1" x14ac:dyDescent="0.3">
      <c r="A119" s="260"/>
      <c r="B119" s="414"/>
      <c r="C119" s="128">
        <v>0</v>
      </c>
      <c r="D119" s="418" t="s">
        <v>314</v>
      </c>
      <c r="F119" s="266" t="s">
        <v>379</v>
      </c>
      <c r="G119" s="266"/>
    </row>
    <row r="120" spans="1:7" s="112" customFormat="1" ht="15" hidden="1" customHeight="1" x14ac:dyDescent="0.3">
      <c r="A120" s="260"/>
      <c r="B120" s="414"/>
      <c r="C120" s="128">
        <v>0</v>
      </c>
      <c r="D120" s="418" t="s">
        <v>314</v>
      </c>
      <c r="F120" s="266" t="s">
        <v>379</v>
      </c>
      <c r="G120" s="266"/>
    </row>
    <row r="121" spans="1:7" s="112" customFormat="1" ht="15" hidden="1" customHeight="1" x14ac:dyDescent="0.3">
      <c r="A121" s="260"/>
      <c r="B121" s="414"/>
      <c r="C121" s="128">
        <v>0</v>
      </c>
      <c r="D121" s="418" t="s">
        <v>314</v>
      </c>
      <c r="F121" s="266" t="s">
        <v>379</v>
      </c>
      <c r="G121" s="266"/>
    </row>
    <row r="122" spans="1:7" s="112" customFormat="1" ht="15" hidden="1" customHeight="1" x14ac:dyDescent="0.3">
      <c r="A122" s="260"/>
      <c r="B122" s="414"/>
      <c r="C122" s="128">
        <v>0</v>
      </c>
      <c r="D122" s="418" t="s">
        <v>314</v>
      </c>
      <c r="F122" s="266" t="s">
        <v>379</v>
      </c>
      <c r="G122" s="266"/>
    </row>
    <row r="123" spans="1:7" s="112" customFormat="1" ht="15" hidden="1" customHeight="1" x14ac:dyDescent="0.3">
      <c r="A123" s="260"/>
      <c r="B123" s="414"/>
      <c r="C123" s="128">
        <v>0</v>
      </c>
      <c r="D123" s="418" t="s">
        <v>314</v>
      </c>
      <c r="F123" s="266" t="s">
        <v>379</v>
      </c>
      <c r="G123" s="266"/>
    </row>
    <row r="124" spans="1:7" s="112" customFormat="1" ht="15" hidden="1" customHeight="1" x14ac:dyDescent="0.3">
      <c r="A124" s="260"/>
      <c r="B124" s="414"/>
      <c r="C124" s="128">
        <v>0</v>
      </c>
      <c r="D124" s="418" t="s">
        <v>314</v>
      </c>
      <c r="F124" s="266" t="s">
        <v>379</v>
      </c>
      <c r="G124" s="266"/>
    </row>
    <row r="125" spans="1:7" s="112" customFormat="1" ht="15" hidden="1" customHeight="1" x14ac:dyDescent="0.3">
      <c r="A125" s="260"/>
      <c r="B125" s="414"/>
      <c r="C125" s="128">
        <v>0</v>
      </c>
      <c r="D125" s="418" t="s">
        <v>314</v>
      </c>
      <c r="F125" s="266" t="s">
        <v>379</v>
      </c>
      <c r="G125" s="266"/>
    </row>
    <row r="126" spans="1:7" s="112" customFormat="1" ht="15" hidden="1" customHeight="1" x14ac:dyDescent="0.3">
      <c r="A126" s="260"/>
      <c r="B126" s="414"/>
      <c r="C126" s="128">
        <v>0</v>
      </c>
      <c r="D126" s="418" t="s">
        <v>314</v>
      </c>
      <c r="F126" s="266" t="s">
        <v>379</v>
      </c>
      <c r="G126" s="266"/>
    </row>
    <row r="127" spans="1:7" s="112" customFormat="1" ht="15" hidden="1" customHeight="1" x14ac:dyDescent="0.3">
      <c r="A127" s="260"/>
      <c r="B127" s="414"/>
      <c r="C127" s="128">
        <v>0</v>
      </c>
      <c r="D127" s="418" t="s">
        <v>314</v>
      </c>
      <c r="F127" s="266" t="s">
        <v>379</v>
      </c>
      <c r="G127" s="266"/>
    </row>
    <row r="128" spans="1:7" s="112" customFormat="1" ht="15" hidden="1" customHeight="1" x14ac:dyDescent="0.3">
      <c r="A128" s="260"/>
      <c r="B128" s="414"/>
      <c r="C128" s="128">
        <v>0</v>
      </c>
      <c r="D128" s="418" t="s">
        <v>314</v>
      </c>
      <c r="F128" s="266" t="s">
        <v>379</v>
      </c>
      <c r="G128" s="266"/>
    </row>
    <row r="129" spans="1:7" s="112" customFormat="1" ht="15" hidden="1" customHeight="1" x14ac:dyDescent="0.3">
      <c r="A129" s="260"/>
      <c r="B129" s="414"/>
      <c r="C129" s="128">
        <v>0</v>
      </c>
      <c r="D129" s="418" t="s">
        <v>314</v>
      </c>
      <c r="F129" s="266" t="s">
        <v>379</v>
      </c>
      <c r="G129" s="266"/>
    </row>
    <row r="130" spans="1:7" s="112" customFormat="1" ht="15" hidden="1" customHeight="1" x14ac:dyDescent="0.3">
      <c r="A130" s="260"/>
      <c r="B130" s="414"/>
      <c r="C130" s="128">
        <v>0</v>
      </c>
      <c r="D130" s="418" t="s">
        <v>314</v>
      </c>
      <c r="F130" s="266" t="s">
        <v>379</v>
      </c>
      <c r="G130" s="266"/>
    </row>
    <row r="131" spans="1:7" s="112" customFormat="1" ht="15" hidden="1" customHeight="1" x14ac:dyDescent="0.3">
      <c r="A131" s="260"/>
      <c r="B131" s="414"/>
      <c r="C131" s="128">
        <v>0</v>
      </c>
      <c r="D131" s="418" t="s">
        <v>314</v>
      </c>
      <c r="F131" s="266" t="s">
        <v>379</v>
      </c>
      <c r="G131" s="266"/>
    </row>
    <row r="132" spans="1:7" s="112" customFormat="1" ht="15" hidden="1" customHeight="1" x14ac:dyDescent="0.3">
      <c r="A132" s="260"/>
      <c r="B132" s="414"/>
      <c r="C132" s="128">
        <v>0</v>
      </c>
      <c r="D132" s="418" t="s">
        <v>314</v>
      </c>
      <c r="F132" s="266" t="s">
        <v>379</v>
      </c>
      <c r="G132" s="266"/>
    </row>
    <row r="133" spans="1:7" s="112" customFormat="1" ht="15" customHeight="1" x14ac:dyDescent="0.3">
      <c r="A133" s="414" t="s">
        <v>20</v>
      </c>
      <c r="B133" s="414" t="s">
        <v>56</v>
      </c>
      <c r="C133" s="419">
        <f t="shared" ref="C133" ca="1" si="1">RAND()*1000000</f>
        <v>709232.78024708643</v>
      </c>
      <c r="D133" s="112" t="s">
        <v>314</v>
      </c>
      <c r="F133" s="412" t="s">
        <v>379</v>
      </c>
      <c r="G133" s="260"/>
    </row>
    <row r="134" spans="1:7" s="112" customFormat="1" x14ac:dyDescent="0.3">
      <c r="A134" s="414"/>
      <c r="B134" s="411" t="s">
        <v>40</v>
      </c>
      <c r="C134" s="307">
        <f ca="1">ROUND(SUBTOTAL(109,C4:C133),2)</f>
        <v>2499906.29</v>
      </c>
      <c r="D134" s="112" t="s">
        <v>314</v>
      </c>
      <c r="F134" s="416" t="s">
        <v>318</v>
      </c>
    </row>
    <row r="135" spans="1:7" s="112" customFormat="1" x14ac:dyDescent="0.3">
      <c r="A135" s="414"/>
      <c r="B135" s="414"/>
      <c r="C135" s="302"/>
      <c r="D135" s="112" t="s">
        <v>315</v>
      </c>
    </row>
    <row r="136" spans="1:7" s="112" customFormat="1" x14ac:dyDescent="0.3">
      <c r="A136" s="414" t="s">
        <v>294</v>
      </c>
      <c r="B136" s="414" t="s">
        <v>295</v>
      </c>
      <c r="C136" s="128">
        <f t="shared" ref="C136:C138" ca="1" si="2">RAND()*1000000</f>
        <v>715272.63087291422</v>
      </c>
      <c r="D136" s="112" t="s">
        <v>315</v>
      </c>
    </row>
    <row r="137" spans="1:7" s="112" customFormat="1" ht="15" customHeight="1" x14ac:dyDescent="0.3">
      <c r="A137" s="260" t="s">
        <v>380</v>
      </c>
      <c r="B137" s="414" t="s">
        <v>56</v>
      </c>
      <c r="C137" s="128">
        <f t="shared" ca="1" si="2"/>
        <v>443513.83439058159</v>
      </c>
      <c r="D137" s="112" t="s">
        <v>315</v>
      </c>
      <c r="F137" s="266" t="s">
        <v>379</v>
      </c>
      <c r="G137" s="266"/>
    </row>
    <row r="138" spans="1:7" s="112" customFormat="1" ht="15" customHeight="1" x14ac:dyDescent="0.3">
      <c r="A138" s="260" t="s">
        <v>381</v>
      </c>
      <c r="B138" s="414" t="s">
        <v>56</v>
      </c>
      <c r="C138" s="128">
        <f t="shared" ca="1" si="2"/>
        <v>518194.18076343124</v>
      </c>
      <c r="D138" s="112" t="s">
        <v>315</v>
      </c>
      <c r="F138" s="266" t="s">
        <v>379</v>
      </c>
      <c r="G138" s="266"/>
    </row>
    <row r="139" spans="1:7" s="112" customFormat="1" ht="15" hidden="1" customHeight="1" x14ac:dyDescent="0.3">
      <c r="A139" s="260"/>
      <c r="B139" s="414"/>
      <c r="C139" s="128">
        <v>0</v>
      </c>
      <c r="D139" s="112" t="s">
        <v>315</v>
      </c>
      <c r="F139" s="266" t="s">
        <v>379</v>
      </c>
      <c r="G139" s="266"/>
    </row>
    <row r="140" spans="1:7" s="112" customFormat="1" ht="15" hidden="1" customHeight="1" x14ac:dyDescent="0.3">
      <c r="A140" s="260"/>
      <c r="B140" s="414"/>
      <c r="C140" s="128">
        <v>0</v>
      </c>
      <c r="D140" s="112" t="s">
        <v>315</v>
      </c>
      <c r="F140" s="266" t="s">
        <v>379</v>
      </c>
      <c r="G140" s="266"/>
    </row>
    <row r="141" spans="1:7" s="112" customFormat="1" ht="15" hidden="1" customHeight="1" x14ac:dyDescent="0.3">
      <c r="A141" s="260"/>
      <c r="B141" s="414"/>
      <c r="C141" s="128">
        <v>0</v>
      </c>
      <c r="D141" s="112" t="s">
        <v>315</v>
      </c>
      <c r="F141" s="266" t="s">
        <v>379</v>
      </c>
      <c r="G141" s="266"/>
    </row>
    <row r="142" spans="1:7" s="112" customFormat="1" ht="15" hidden="1" customHeight="1" x14ac:dyDescent="0.3">
      <c r="A142" s="260"/>
      <c r="B142" s="414"/>
      <c r="C142" s="128">
        <v>0</v>
      </c>
      <c r="D142" s="112" t="s">
        <v>315</v>
      </c>
      <c r="F142" s="266" t="s">
        <v>379</v>
      </c>
      <c r="G142" s="266"/>
    </row>
    <row r="143" spans="1:7" s="112" customFormat="1" ht="15" hidden="1" customHeight="1" x14ac:dyDescent="0.3">
      <c r="A143" s="260"/>
      <c r="B143" s="414"/>
      <c r="C143" s="128">
        <v>0</v>
      </c>
      <c r="D143" s="112" t="s">
        <v>315</v>
      </c>
      <c r="F143" s="266" t="s">
        <v>379</v>
      </c>
      <c r="G143" s="266"/>
    </row>
    <row r="144" spans="1:7" s="112" customFormat="1" ht="15" hidden="1" customHeight="1" x14ac:dyDescent="0.3">
      <c r="A144" s="260"/>
      <c r="B144" s="414"/>
      <c r="C144" s="128">
        <v>0</v>
      </c>
      <c r="D144" s="112" t="s">
        <v>315</v>
      </c>
      <c r="F144" s="266" t="s">
        <v>379</v>
      </c>
      <c r="G144" s="266"/>
    </row>
    <row r="145" spans="1:7" s="112" customFormat="1" ht="15" hidden="1" customHeight="1" x14ac:dyDescent="0.3">
      <c r="A145" s="260"/>
      <c r="B145" s="414"/>
      <c r="C145" s="128">
        <v>0</v>
      </c>
      <c r="D145" s="112" t="s">
        <v>315</v>
      </c>
      <c r="F145" s="266" t="s">
        <v>379</v>
      </c>
      <c r="G145" s="266"/>
    </row>
    <row r="146" spans="1:7" s="112" customFormat="1" ht="15" hidden="1" customHeight="1" x14ac:dyDescent="0.3">
      <c r="A146" s="260"/>
      <c r="B146" s="414"/>
      <c r="C146" s="128">
        <v>0</v>
      </c>
      <c r="D146" s="112" t="s">
        <v>315</v>
      </c>
      <c r="F146" s="266" t="s">
        <v>379</v>
      </c>
      <c r="G146" s="266"/>
    </row>
    <row r="147" spans="1:7" s="112" customFormat="1" ht="15" hidden="1" customHeight="1" x14ac:dyDescent="0.3">
      <c r="A147" s="260"/>
      <c r="B147" s="414"/>
      <c r="C147" s="128">
        <v>0</v>
      </c>
      <c r="D147" s="112" t="s">
        <v>315</v>
      </c>
      <c r="F147" s="266" t="s">
        <v>379</v>
      </c>
      <c r="G147" s="266"/>
    </row>
    <row r="148" spans="1:7" s="112" customFormat="1" ht="15" hidden="1" customHeight="1" x14ac:dyDescent="0.3">
      <c r="A148" s="260"/>
      <c r="B148" s="414"/>
      <c r="C148" s="128">
        <v>0</v>
      </c>
      <c r="D148" s="112" t="s">
        <v>315</v>
      </c>
      <c r="F148" s="266" t="s">
        <v>379</v>
      </c>
      <c r="G148" s="266"/>
    </row>
    <row r="149" spans="1:7" s="112" customFormat="1" ht="15" hidden="1" customHeight="1" x14ac:dyDescent="0.3">
      <c r="A149" s="260"/>
      <c r="B149" s="414"/>
      <c r="C149" s="128">
        <v>0</v>
      </c>
      <c r="D149" s="112" t="s">
        <v>315</v>
      </c>
      <c r="F149" s="266" t="s">
        <v>379</v>
      </c>
      <c r="G149" s="266"/>
    </row>
    <row r="150" spans="1:7" s="112" customFormat="1" ht="15" hidden="1" customHeight="1" x14ac:dyDescent="0.3">
      <c r="A150" s="260"/>
      <c r="B150" s="414"/>
      <c r="C150" s="128">
        <v>0</v>
      </c>
      <c r="D150" s="112" t="s">
        <v>315</v>
      </c>
      <c r="F150" s="266" t="s">
        <v>379</v>
      </c>
      <c r="G150" s="266"/>
    </row>
    <row r="151" spans="1:7" s="112" customFormat="1" ht="15" hidden="1" customHeight="1" x14ac:dyDescent="0.3">
      <c r="A151" s="260"/>
      <c r="B151" s="414"/>
      <c r="C151" s="128">
        <v>0</v>
      </c>
      <c r="D151" s="112" t="s">
        <v>315</v>
      </c>
      <c r="F151" s="266" t="s">
        <v>379</v>
      </c>
      <c r="G151" s="266"/>
    </row>
    <row r="152" spans="1:7" s="112" customFormat="1" ht="15" hidden="1" customHeight="1" x14ac:dyDescent="0.3">
      <c r="A152" s="260"/>
      <c r="B152" s="414"/>
      <c r="C152" s="128">
        <v>0</v>
      </c>
      <c r="D152" s="112" t="s">
        <v>315</v>
      </c>
      <c r="F152" s="266" t="s">
        <v>379</v>
      </c>
      <c r="G152" s="266"/>
    </row>
    <row r="153" spans="1:7" s="112" customFormat="1" ht="15" hidden="1" customHeight="1" x14ac:dyDescent="0.3">
      <c r="A153" s="260"/>
      <c r="B153" s="414"/>
      <c r="C153" s="128">
        <v>0</v>
      </c>
      <c r="D153" s="112" t="s">
        <v>315</v>
      </c>
      <c r="F153" s="266" t="s">
        <v>379</v>
      </c>
      <c r="G153" s="266"/>
    </row>
    <row r="154" spans="1:7" s="112" customFormat="1" ht="15" hidden="1" customHeight="1" x14ac:dyDescent="0.3">
      <c r="A154" s="260"/>
      <c r="B154" s="414"/>
      <c r="C154" s="128">
        <v>0</v>
      </c>
      <c r="D154" s="112" t="s">
        <v>315</v>
      </c>
      <c r="F154" s="266" t="s">
        <v>379</v>
      </c>
      <c r="G154" s="266"/>
    </row>
    <row r="155" spans="1:7" s="112" customFormat="1" ht="15" hidden="1" customHeight="1" x14ac:dyDescent="0.3">
      <c r="A155" s="260"/>
      <c r="B155" s="414"/>
      <c r="C155" s="128">
        <v>0</v>
      </c>
      <c r="D155" s="112" t="s">
        <v>315</v>
      </c>
      <c r="F155" s="266" t="s">
        <v>379</v>
      </c>
      <c r="G155" s="266"/>
    </row>
    <row r="156" spans="1:7" s="112" customFormat="1" ht="15" hidden="1" customHeight="1" x14ac:dyDescent="0.3">
      <c r="A156" s="260"/>
      <c r="B156" s="414"/>
      <c r="C156" s="128">
        <v>0</v>
      </c>
      <c r="D156" s="112" t="s">
        <v>315</v>
      </c>
      <c r="F156" s="266" t="s">
        <v>379</v>
      </c>
      <c r="G156" s="266"/>
    </row>
    <row r="157" spans="1:7" s="112" customFormat="1" ht="15" hidden="1" customHeight="1" x14ac:dyDescent="0.3">
      <c r="A157" s="260"/>
      <c r="B157" s="414"/>
      <c r="C157" s="128">
        <v>0</v>
      </c>
      <c r="D157" s="112" t="s">
        <v>315</v>
      </c>
      <c r="F157" s="266" t="s">
        <v>379</v>
      </c>
      <c r="G157" s="266"/>
    </row>
    <row r="158" spans="1:7" s="112" customFormat="1" ht="15" hidden="1" customHeight="1" x14ac:dyDescent="0.3">
      <c r="A158" s="260"/>
      <c r="B158" s="414"/>
      <c r="C158" s="128">
        <v>0</v>
      </c>
      <c r="D158" s="112" t="s">
        <v>315</v>
      </c>
      <c r="F158" s="266" t="s">
        <v>379</v>
      </c>
      <c r="G158" s="266"/>
    </row>
    <row r="159" spans="1:7" s="112" customFormat="1" ht="15" hidden="1" customHeight="1" x14ac:dyDescent="0.3">
      <c r="A159" s="260"/>
      <c r="B159" s="414"/>
      <c r="C159" s="128">
        <v>0</v>
      </c>
      <c r="D159" s="112" t="s">
        <v>315</v>
      </c>
      <c r="F159" s="266" t="s">
        <v>379</v>
      </c>
      <c r="G159" s="266"/>
    </row>
    <row r="160" spans="1:7" s="112" customFormat="1" ht="15" hidden="1" customHeight="1" x14ac:dyDescent="0.3">
      <c r="A160" s="260"/>
      <c r="B160" s="414"/>
      <c r="C160" s="128">
        <v>0</v>
      </c>
      <c r="D160" s="112" t="s">
        <v>315</v>
      </c>
      <c r="F160" s="266" t="s">
        <v>379</v>
      </c>
      <c r="G160" s="266"/>
    </row>
    <row r="161" spans="1:7" s="112" customFormat="1" ht="15" hidden="1" customHeight="1" x14ac:dyDescent="0.3">
      <c r="A161" s="260"/>
      <c r="B161" s="414"/>
      <c r="C161" s="128">
        <v>0</v>
      </c>
      <c r="D161" s="112" t="s">
        <v>315</v>
      </c>
      <c r="F161" s="266" t="s">
        <v>379</v>
      </c>
      <c r="G161" s="266"/>
    </row>
    <row r="162" spans="1:7" s="112" customFormat="1" ht="15" hidden="1" customHeight="1" x14ac:dyDescent="0.3">
      <c r="A162" s="260"/>
      <c r="B162" s="414"/>
      <c r="C162" s="128">
        <v>0</v>
      </c>
      <c r="D162" s="112" t="s">
        <v>315</v>
      </c>
      <c r="F162" s="266" t="s">
        <v>379</v>
      </c>
      <c r="G162" s="266"/>
    </row>
    <row r="163" spans="1:7" s="112" customFormat="1" ht="15" hidden="1" customHeight="1" x14ac:dyDescent="0.3">
      <c r="A163" s="260"/>
      <c r="B163" s="414"/>
      <c r="C163" s="128">
        <v>0</v>
      </c>
      <c r="D163" s="112" t="s">
        <v>315</v>
      </c>
      <c r="F163" s="266" t="s">
        <v>379</v>
      </c>
      <c r="G163" s="266"/>
    </row>
    <row r="164" spans="1:7" s="112" customFormat="1" ht="15" hidden="1" customHeight="1" x14ac:dyDescent="0.3">
      <c r="A164" s="260"/>
      <c r="B164" s="414"/>
      <c r="C164" s="128">
        <v>0</v>
      </c>
      <c r="D164" s="112" t="s">
        <v>315</v>
      </c>
      <c r="F164" s="266" t="s">
        <v>379</v>
      </c>
      <c r="G164" s="266"/>
    </row>
    <row r="165" spans="1:7" s="112" customFormat="1" ht="15" hidden="1" customHeight="1" x14ac:dyDescent="0.3">
      <c r="A165" s="260"/>
      <c r="B165" s="414"/>
      <c r="C165" s="128">
        <v>0</v>
      </c>
      <c r="D165" s="112" t="s">
        <v>315</v>
      </c>
      <c r="F165" s="266" t="s">
        <v>379</v>
      </c>
      <c r="G165" s="266"/>
    </row>
    <row r="166" spans="1:7" s="112" customFormat="1" ht="15" hidden="1" customHeight="1" x14ac:dyDescent="0.3">
      <c r="A166" s="260"/>
      <c r="B166" s="414"/>
      <c r="C166" s="128">
        <v>0</v>
      </c>
      <c r="D166" s="112" t="s">
        <v>315</v>
      </c>
      <c r="F166" s="266" t="s">
        <v>379</v>
      </c>
      <c r="G166" s="266"/>
    </row>
    <row r="167" spans="1:7" s="112" customFormat="1" ht="15" hidden="1" customHeight="1" x14ac:dyDescent="0.3">
      <c r="A167" s="260"/>
      <c r="B167" s="414"/>
      <c r="C167" s="128">
        <v>0</v>
      </c>
      <c r="D167" s="112" t="s">
        <v>315</v>
      </c>
      <c r="F167" s="266" t="s">
        <v>379</v>
      </c>
      <c r="G167" s="266"/>
    </row>
    <row r="168" spans="1:7" s="112" customFormat="1" ht="15" hidden="1" customHeight="1" x14ac:dyDescent="0.3">
      <c r="A168" s="260"/>
      <c r="B168" s="414"/>
      <c r="C168" s="128">
        <v>0</v>
      </c>
      <c r="D168" s="112" t="s">
        <v>315</v>
      </c>
      <c r="F168" s="266" t="s">
        <v>379</v>
      </c>
      <c r="G168" s="266"/>
    </row>
    <row r="169" spans="1:7" s="112" customFormat="1" ht="15" hidden="1" customHeight="1" x14ac:dyDescent="0.3">
      <c r="A169" s="260"/>
      <c r="B169" s="414"/>
      <c r="C169" s="128">
        <v>0</v>
      </c>
      <c r="D169" s="112" t="s">
        <v>315</v>
      </c>
      <c r="F169" s="266" t="s">
        <v>379</v>
      </c>
      <c r="G169" s="266"/>
    </row>
    <row r="170" spans="1:7" s="112" customFormat="1" ht="15" hidden="1" customHeight="1" x14ac:dyDescent="0.3">
      <c r="A170" s="260"/>
      <c r="B170" s="414"/>
      <c r="C170" s="128">
        <v>0</v>
      </c>
      <c r="D170" s="112" t="s">
        <v>315</v>
      </c>
      <c r="F170" s="266" t="s">
        <v>379</v>
      </c>
      <c r="G170" s="266"/>
    </row>
    <row r="171" spans="1:7" s="112" customFormat="1" ht="15" hidden="1" customHeight="1" x14ac:dyDescent="0.3">
      <c r="A171" s="260"/>
      <c r="B171" s="414"/>
      <c r="C171" s="128">
        <v>0</v>
      </c>
      <c r="D171" s="112" t="s">
        <v>315</v>
      </c>
      <c r="F171" s="266" t="s">
        <v>379</v>
      </c>
      <c r="G171" s="266"/>
    </row>
    <row r="172" spans="1:7" s="112" customFormat="1" ht="15" hidden="1" customHeight="1" x14ac:dyDescent="0.3">
      <c r="A172" s="260"/>
      <c r="B172" s="414"/>
      <c r="C172" s="128">
        <v>0</v>
      </c>
      <c r="D172" s="112" t="s">
        <v>315</v>
      </c>
      <c r="F172" s="266" t="s">
        <v>379</v>
      </c>
      <c r="G172" s="266"/>
    </row>
    <row r="173" spans="1:7" s="112" customFormat="1" ht="15" hidden="1" customHeight="1" x14ac:dyDescent="0.3">
      <c r="A173" s="260"/>
      <c r="B173" s="414"/>
      <c r="C173" s="128">
        <v>0</v>
      </c>
      <c r="D173" s="112" t="s">
        <v>315</v>
      </c>
      <c r="F173" s="266" t="s">
        <v>379</v>
      </c>
      <c r="G173" s="266"/>
    </row>
    <row r="174" spans="1:7" s="112" customFormat="1" ht="15" hidden="1" customHeight="1" x14ac:dyDescent="0.3">
      <c r="A174" s="260"/>
      <c r="B174" s="414"/>
      <c r="C174" s="128">
        <v>0</v>
      </c>
      <c r="D174" s="112" t="s">
        <v>315</v>
      </c>
      <c r="F174" s="266" t="s">
        <v>379</v>
      </c>
      <c r="G174" s="266"/>
    </row>
    <row r="175" spans="1:7" s="112" customFormat="1" ht="15" hidden="1" customHeight="1" x14ac:dyDescent="0.3">
      <c r="A175" s="260"/>
      <c r="B175" s="414"/>
      <c r="C175" s="128">
        <v>0</v>
      </c>
      <c r="D175" s="112" t="s">
        <v>315</v>
      </c>
      <c r="F175" s="266" t="s">
        <v>379</v>
      </c>
      <c r="G175" s="266"/>
    </row>
    <row r="176" spans="1:7" s="112" customFormat="1" ht="15" hidden="1" customHeight="1" x14ac:dyDescent="0.3">
      <c r="A176" s="260"/>
      <c r="B176" s="414"/>
      <c r="C176" s="128">
        <v>0</v>
      </c>
      <c r="D176" s="112" t="s">
        <v>315</v>
      </c>
      <c r="F176" s="266" t="s">
        <v>379</v>
      </c>
      <c r="G176" s="266"/>
    </row>
    <row r="177" spans="1:7" s="112" customFormat="1" ht="15" hidden="1" customHeight="1" x14ac:dyDescent="0.3">
      <c r="A177" s="260"/>
      <c r="B177" s="414"/>
      <c r="C177" s="128">
        <v>0</v>
      </c>
      <c r="D177" s="112" t="s">
        <v>315</v>
      </c>
      <c r="F177" s="266" t="s">
        <v>379</v>
      </c>
      <c r="G177" s="266"/>
    </row>
    <row r="178" spans="1:7" s="112" customFormat="1" ht="15" hidden="1" customHeight="1" x14ac:dyDescent="0.3">
      <c r="A178" s="260"/>
      <c r="B178" s="414"/>
      <c r="C178" s="128">
        <v>0</v>
      </c>
      <c r="D178" s="112" t="s">
        <v>315</v>
      </c>
      <c r="F178" s="266" t="s">
        <v>379</v>
      </c>
      <c r="G178" s="266"/>
    </row>
    <row r="179" spans="1:7" s="112" customFormat="1" ht="15" hidden="1" customHeight="1" x14ac:dyDescent="0.3">
      <c r="A179" s="260"/>
      <c r="B179" s="414"/>
      <c r="C179" s="128">
        <v>0</v>
      </c>
      <c r="D179" s="112" t="s">
        <v>315</v>
      </c>
      <c r="F179" s="266" t="s">
        <v>379</v>
      </c>
      <c r="G179" s="266"/>
    </row>
    <row r="180" spans="1:7" s="112" customFormat="1" ht="15" hidden="1" customHeight="1" x14ac:dyDescent="0.3">
      <c r="A180" s="260"/>
      <c r="B180" s="414"/>
      <c r="C180" s="128">
        <v>0</v>
      </c>
      <c r="D180" s="112" t="s">
        <v>315</v>
      </c>
      <c r="F180" s="266" t="s">
        <v>379</v>
      </c>
      <c r="G180" s="266"/>
    </row>
    <row r="181" spans="1:7" s="112" customFormat="1" ht="15" hidden="1" customHeight="1" x14ac:dyDescent="0.3">
      <c r="A181" s="260"/>
      <c r="B181" s="414"/>
      <c r="C181" s="128">
        <v>0</v>
      </c>
      <c r="D181" s="112" t="s">
        <v>315</v>
      </c>
      <c r="F181" s="266" t="s">
        <v>379</v>
      </c>
      <c r="G181" s="266"/>
    </row>
    <row r="182" spans="1:7" s="112" customFormat="1" ht="15" hidden="1" customHeight="1" x14ac:dyDescent="0.3">
      <c r="A182" s="260"/>
      <c r="B182" s="414"/>
      <c r="C182" s="128">
        <v>0</v>
      </c>
      <c r="D182" s="112" t="s">
        <v>315</v>
      </c>
      <c r="F182" s="266" t="s">
        <v>379</v>
      </c>
      <c r="G182" s="266"/>
    </row>
    <row r="183" spans="1:7" s="112" customFormat="1" ht="15" hidden="1" customHeight="1" x14ac:dyDescent="0.3">
      <c r="A183" s="260"/>
      <c r="B183" s="414"/>
      <c r="C183" s="128">
        <v>0</v>
      </c>
      <c r="D183" s="112" t="s">
        <v>315</v>
      </c>
      <c r="F183" s="266" t="s">
        <v>379</v>
      </c>
      <c r="G183" s="266"/>
    </row>
    <row r="184" spans="1:7" s="112" customFormat="1" ht="15" hidden="1" customHeight="1" x14ac:dyDescent="0.3">
      <c r="A184" s="260"/>
      <c r="B184" s="414"/>
      <c r="C184" s="128">
        <v>0</v>
      </c>
      <c r="D184" s="112" t="s">
        <v>315</v>
      </c>
      <c r="F184" s="266" t="s">
        <v>379</v>
      </c>
      <c r="G184" s="266"/>
    </row>
    <row r="185" spans="1:7" s="112" customFormat="1" ht="15" hidden="1" customHeight="1" x14ac:dyDescent="0.3">
      <c r="A185" s="260"/>
      <c r="B185" s="414"/>
      <c r="C185" s="128">
        <v>0</v>
      </c>
      <c r="D185" s="112" t="s">
        <v>315</v>
      </c>
      <c r="F185" s="266" t="s">
        <v>379</v>
      </c>
      <c r="G185" s="266"/>
    </row>
    <row r="186" spans="1:7" s="112" customFormat="1" ht="15" hidden="1" customHeight="1" x14ac:dyDescent="0.3">
      <c r="A186" s="260"/>
      <c r="B186" s="414"/>
      <c r="C186" s="128">
        <v>0</v>
      </c>
      <c r="D186" s="112" t="s">
        <v>315</v>
      </c>
      <c r="F186" s="266" t="s">
        <v>379</v>
      </c>
      <c r="G186" s="266"/>
    </row>
    <row r="187" spans="1:7" s="112" customFormat="1" ht="15" hidden="1" customHeight="1" x14ac:dyDescent="0.3">
      <c r="A187" s="260"/>
      <c r="B187" s="414"/>
      <c r="C187" s="128">
        <v>0</v>
      </c>
      <c r="D187" s="112" t="s">
        <v>315</v>
      </c>
      <c r="F187" s="266" t="s">
        <v>379</v>
      </c>
      <c r="G187" s="266"/>
    </row>
    <row r="188" spans="1:7" s="112" customFormat="1" ht="15" hidden="1" customHeight="1" x14ac:dyDescent="0.3">
      <c r="A188" s="260"/>
      <c r="B188" s="414"/>
      <c r="C188" s="128">
        <v>0</v>
      </c>
      <c r="D188" s="112" t="s">
        <v>315</v>
      </c>
      <c r="F188" s="266" t="s">
        <v>379</v>
      </c>
      <c r="G188" s="266"/>
    </row>
    <row r="189" spans="1:7" s="112" customFormat="1" ht="15" hidden="1" customHeight="1" x14ac:dyDescent="0.3">
      <c r="A189" s="260"/>
      <c r="B189" s="414"/>
      <c r="C189" s="128">
        <v>0</v>
      </c>
      <c r="D189" s="112" t="s">
        <v>315</v>
      </c>
      <c r="F189" s="266" t="s">
        <v>379</v>
      </c>
      <c r="G189" s="266"/>
    </row>
    <row r="190" spans="1:7" s="112" customFormat="1" ht="15" hidden="1" customHeight="1" x14ac:dyDescent="0.3">
      <c r="A190" s="260"/>
      <c r="B190" s="414"/>
      <c r="C190" s="128">
        <v>0</v>
      </c>
      <c r="D190" s="112" t="s">
        <v>315</v>
      </c>
      <c r="F190" s="266" t="s">
        <v>379</v>
      </c>
      <c r="G190" s="266"/>
    </row>
    <row r="191" spans="1:7" s="112" customFormat="1" ht="15" hidden="1" customHeight="1" x14ac:dyDescent="0.3">
      <c r="A191" s="260"/>
      <c r="B191" s="414"/>
      <c r="C191" s="128">
        <v>0</v>
      </c>
      <c r="D191" s="112" t="s">
        <v>315</v>
      </c>
      <c r="F191" s="266" t="s">
        <v>379</v>
      </c>
      <c r="G191" s="266"/>
    </row>
    <row r="192" spans="1:7" s="112" customFormat="1" ht="15" hidden="1" customHeight="1" x14ac:dyDescent="0.3">
      <c r="A192" s="260"/>
      <c r="B192" s="414"/>
      <c r="C192" s="128">
        <v>0</v>
      </c>
      <c r="D192" s="112" t="s">
        <v>315</v>
      </c>
      <c r="F192" s="266" t="s">
        <v>379</v>
      </c>
      <c r="G192" s="266"/>
    </row>
    <row r="193" spans="1:7" s="112" customFormat="1" ht="15" hidden="1" customHeight="1" x14ac:dyDescent="0.3">
      <c r="A193" s="260"/>
      <c r="B193" s="414"/>
      <c r="C193" s="128">
        <v>0</v>
      </c>
      <c r="D193" s="112" t="s">
        <v>315</v>
      </c>
      <c r="F193" s="266" t="s">
        <v>379</v>
      </c>
      <c r="G193" s="266"/>
    </row>
    <row r="194" spans="1:7" s="112" customFormat="1" ht="15" hidden="1" customHeight="1" x14ac:dyDescent="0.3">
      <c r="A194" s="260"/>
      <c r="B194" s="414"/>
      <c r="C194" s="128">
        <v>0</v>
      </c>
      <c r="D194" s="112" t="s">
        <v>315</v>
      </c>
      <c r="F194" s="266" t="s">
        <v>379</v>
      </c>
      <c r="G194" s="266"/>
    </row>
    <row r="195" spans="1:7" s="112" customFormat="1" ht="15" hidden="1" customHeight="1" x14ac:dyDescent="0.3">
      <c r="A195" s="260"/>
      <c r="B195" s="414"/>
      <c r="C195" s="128">
        <v>0</v>
      </c>
      <c r="D195" s="112" t="s">
        <v>315</v>
      </c>
      <c r="F195" s="266" t="s">
        <v>379</v>
      </c>
      <c r="G195" s="266"/>
    </row>
    <row r="196" spans="1:7" s="112" customFormat="1" ht="15" hidden="1" customHeight="1" x14ac:dyDescent="0.3">
      <c r="A196" s="260"/>
      <c r="B196" s="414"/>
      <c r="C196" s="128">
        <v>0</v>
      </c>
      <c r="D196" s="112" t="s">
        <v>315</v>
      </c>
      <c r="F196" s="266" t="s">
        <v>379</v>
      </c>
      <c r="G196" s="266"/>
    </row>
    <row r="197" spans="1:7" s="112" customFormat="1" ht="15" hidden="1" customHeight="1" x14ac:dyDescent="0.3">
      <c r="A197" s="260"/>
      <c r="B197" s="414"/>
      <c r="C197" s="128">
        <v>0</v>
      </c>
      <c r="D197" s="112" t="s">
        <v>315</v>
      </c>
      <c r="F197" s="266" t="s">
        <v>379</v>
      </c>
      <c r="G197" s="266"/>
    </row>
    <row r="198" spans="1:7" s="112" customFormat="1" ht="15" hidden="1" customHeight="1" x14ac:dyDescent="0.3">
      <c r="A198" s="260"/>
      <c r="B198" s="414"/>
      <c r="C198" s="128">
        <v>0</v>
      </c>
      <c r="D198" s="112" t="s">
        <v>315</v>
      </c>
      <c r="F198" s="266" t="s">
        <v>379</v>
      </c>
      <c r="G198" s="266"/>
    </row>
    <row r="199" spans="1:7" s="112" customFormat="1" ht="15" hidden="1" customHeight="1" x14ac:dyDescent="0.3">
      <c r="A199" s="260"/>
      <c r="B199" s="414"/>
      <c r="C199" s="128">
        <v>0</v>
      </c>
      <c r="D199" s="112" t="s">
        <v>315</v>
      </c>
      <c r="F199" s="266" t="s">
        <v>379</v>
      </c>
      <c r="G199" s="266"/>
    </row>
    <row r="200" spans="1:7" s="112" customFormat="1" ht="15" hidden="1" customHeight="1" x14ac:dyDescent="0.3">
      <c r="A200" s="260"/>
      <c r="B200" s="414"/>
      <c r="C200" s="128">
        <v>0</v>
      </c>
      <c r="D200" s="112" t="s">
        <v>315</v>
      </c>
      <c r="F200" s="266" t="s">
        <v>379</v>
      </c>
      <c r="G200" s="266"/>
    </row>
    <row r="201" spans="1:7" s="112" customFormat="1" ht="15" hidden="1" customHeight="1" x14ac:dyDescent="0.3">
      <c r="A201" s="260"/>
      <c r="B201" s="414"/>
      <c r="C201" s="128">
        <v>0</v>
      </c>
      <c r="D201" s="112" t="s">
        <v>315</v>
      </c>
      <c r="F201" s="266" t="s">
        <v>379</v>
      </c>
      <c r="G201" s="266"/>
    </row>
    <row r="202" spans="1:7" s="112" customFormat="1" ht="15" hidden="1" customHeight="1" x14ac:dyDescent="0.3">
      <c r="A202" s="260"/>
      <c r="B202" s="414"/>
      <c r="C202" s="128">
        <v>0</v>
      </c>
      <c r="D202" s="112" t="s">
        <v>315</v>
      </c>
      <c r="F202" s="266" t="s">
        <v>379</v>
      </c>
      <c r="G202" s="266"/>
    </row>
    <row r="203" spans="1:7" s="112" customFormat="1" ht="15" hidden="1" customHeight="1" x14ac:dyDescent="0.3">
      <c r="A203" s="260"/>
      <c r="B203" s="414"/>
      <c r="C203" s="128">
        <v>0</v>
      </c>
      <c r="D203" s="112" t="s">
        <v>315</v>
      </c>
      <c r="F203" s="266" t="s">
        <v>379</v>
      </c>
      <c r="G203" s="266"/>
    </row>
    <row r="204" spans="1:7" s="112" customFormat="1" ht="15" hidden="1" customHeight="1" x14ac:dyDescent="0.3">
      <c r="A204" s="260"/>
      <c r="B204" s="414"/>
      <c r="C204" s="128">
        <v>0</v>
      </c>
      <c r="D204" s="112" t="s">
        <v>315</v>
      </c>
      <c r="F204" s="266" t="s">
        <v>379</v>
      </c>
      <c r="G204" s="266"/>
    </row>
    <row r="205" spans="1:7" s="112" customFormat="1" ht="15" hidden="1" customHeight="1" x14ac:dyDescent="0.3">
      <c r="A205" s="260"/>
      <c r="B205" s="414"/>
      <c r="C205" s="128">
        <v>0</v>
      </c>
      <c r="D205" s="112" t="s">
        <v>315</v>
      </c>
      <c r="F205" s="266" t="s">
        <v>379</v>
      </c>
      <c r="G205" s="266"/>
    </row>
    <row r="206" spans="1:7" s="112" customFormat="1" ht="15" hidden="1" customHeight="1" x14ac:dyDescent="0.3">
      <c r="A206" s="260"/>
      <c r="B206" s="414"/>
      <c r="C206" s="128">
        <v>0</v>
      </c>
      <c r="D206" s="112" t="s">
        <v>315</v>
      </c>
      <c r="F206" s="266" t="s">
        <v>379</v>
      </c>
      <c r="G206" s="266"/>
    </row>
    <row r="207" spans="1:7" s="112" customFormat="1" ht="15" hidden="1" customHeight="1" x14ac:dyDescent="0.3">
      <c r="A207" s="260"/>
      <c r="B207" s="414"/>
      <c r="C207" s="128">
        <v>0</v>
      </c>
      <c r="D207" s="112" t="s">
        <v>315</v>
      </c>
      <c r="F207" s="266" t="s">
        <v>379</v>
      </c>
      <c r="G207" s="266"/>
    </row>
    <row r="208" spans="1:7" s="112" customFormat="1" ht="15" hidden="1" customHeight="1" x14ac:dyDescent="0.3">
      <c r="A208" s="260"/>
      <c r="B208" s="414"/>
      <c r="C208" s="128">
        <v>0</v>
      </c>
      <c r="D208" s="112" t="s">
        <v>315</v>
      </c>
      <c r="F208" s="266" t="s">
        <v>379</v>
      </c>
      <c r="G208" s="266"/>
    </row>
    <row r="209" spans="1:7" s="112" customFormat="1" ht="15" hidden="1" customHeight="1" x14ac:dyDescent="0.3">
      <c r="A209" s="260"/>
      <c r="B209" s="414"/>
      <c r="C209" s="128">
        <v>0</v>
      </c>
      <c r="D209" s="112" t="s">
        <v>315</v>
      </c>
      <c r="F209" s="266" t="s">
        <v>379</v>
      </c>
      <c r="G209" s="266"/>
    </row>
    <row r="210" spans="1:7" s="112" customFormat="1" ht="15" hidden="1" customHeight="1" x14ac:dyDescent="0.3">
      <c r="A210" s="260"/>
      <c r="B210" s="414"/>
      <c r="C210" s="128">
        <v>0</v>
      </c>
      <c r="D210" s="112" t="s">
        <v>315</v>
      </c>
      <c r="F210" s="266" t="s">
        <v>379</v>
      </c>
      <c r="G210" s="266"/>
    </row>
    <row r="211" spans="1:7" s="112" customFormat="1" ht="15" hidden="1" customHeight="1" x14ac:dyDescent="0.3">
      <c r="A211" s="260"/>
      <c r="B211" s="414"/>
      <c r="C211" s="128">
        <v>0</v>
      </c>
      <c r="D211" s="112" t="s">
        <v>315</v>
      </c>
      <c r="F211" s="266" t="s">
        <v>379</v>
      </c>
      <c r="G211" s="266"/>
    </row>
    <row r="212" spans="1:7" s="112" customFormat="1" ht="15" hidden="1" customHeight="1" x14ac:dyDescent="0.3">
      <c r="A212" s="260"/>
      <c r="B212" s="414"/>
      <c r="C212" s="128">
        <v>0</v>
      </c>
      <c r="D212" s="112" t="s">
        <v>315</v>
      </c>
      <c r="F212" s="266" t="s">
        <v>379</v>
      </c>
      <c r="G212" s="266"/>
    </row>
    <row r="213" spans="1:7" s="112" customFormat="1" ht="15" hidden="1" customHeight="1" x14ac:dyDescent="0.3">
      <c r="A213" s="260"/>
      <c r="B213" s="414"/>
      <c r="C213" s="128">
        <v>0</v>
      </c>
      <c r="D213" s="112" t="s">
        <v>315</v>
      </c>
      <c r="F213" s="266" t="s">
        <v>379</v>
      </c>
      <c r="G213" s="266"/>
    </row>
    <row r="214" spans="1:7" s="112" customFormat="1" ht="15" hidden="1" customHeight="1" x14ac:dyDescent="0.3">
      <c r="A214" s="260"/>
      <c r="B214" s="414"/>
      <c r="C214" s="128">
        <v>0</v>
      </c>
      <c r="D214" s="112" t="s">
        <v>315</v>
      </c>
      <c r="F214" s="266" t="s">
        <v>379</v>
      </c>
      <c r="G214" s="266"/>
    </row>
    <row r="215" spans="1:7" s="112" customFormat="1" ht="15" hidden="1" customHeight="1" x14ac:dyDescent="0.3">
      <c r="A215" s="260"/>
      <c r="B215" s="414"/>
      <c r="C215" s="128">
        <v>0</v>
      </c>
      <c r="D215" s="112" t="s">
        <v>315</v>
      </c>
      <c r="F215" s="266" t="s">
        <v>379</v>
      </c>
      <c r="G215" s="266"/>
    </row>
    <row r="216" spans="1:7" s="112" customFormat="1" ht="15" hidden="1" customHeight="1" x14ac:dyDescent="0.3">
      <c r="A216" s="260"/>
      <c r="B216" s="414"/>
      <c r="C216" s="128">
        <v>0</v>
      </c>
      <c r="D216" s="112" t="s">
        <v>315</v>
      </c>
      <c r="F216" s="266" t="s">
        <v>379</v>
      </c>
      <c r="G216" s="266"/>
    </row>
    <row r="217" spans="1:7" s="112" customFormat="1" ht="15" hidden="1" customHeight="1" x14ac:dyDescent="0.3">
      <c r="A217" s="260"/>
      <c r="B217" s="414"/>
      <c r="C217" s="128">
        <v>0</v>
      </c>
      <c r="D217" s="112" t="s">
        <v>315</v>
      </c>
      <c r="F217" s="266" t="s">
        <v>379</v>
      </c>
      <c r="G217" s="266"/>
    </row>
    <row r="218" spans="1:7" s="112" customFormat="1" ht="15" hidden="1" customHeight="1" x14ac:dyDescent="0.3">
      <c r="A218" s="260"/>
      <c r="B218" s="414"/>
      <c r="C218" s="128">
        <v>0</v>
      </c>
      <c r="D218" s="112" t="s">
        <v>315</v>
      </c>
      <c r="F218" s="266" t="s">
        <v>379</v>
      </c>
      <c r="G218" s="266"/>
    </row>
    <row r="219" spans="1:7" s="112" customFormat="1" ht="15" hidden="1" customHeight="1" x14ac:dyDescent="0.3">
      <c r="A219" s="260"/>
      <c r="B219" s="414"/>
      <c r="C219" s="128">
        <v>0</v>
      </c>
      <c r="D219" s="112" t="s">
        <v>315</v>
      </c>
      <c r="F219" s="266" t="s">
        <v>379</v>
      </c>
      <c r="G219" s="266"/>
    </row>
    <row r="220" spans="1:7" s="112" customFormat="1" ht="15" hidden="1" customHeight="1" x14ac:dyDescent="0.3">
      <c r="A220" s="260"/>
      <c r="B220" s="414"/>
      <c r="C220" s="128">
        <v>0</v>
      </c>
      <c r="D220" s="112" t="s">
        <v>315</v>
      </c>
      <c r="F220" s="266" t="s">
        <v>379</v>
      </c>
      <c r="G220" s="266"/>
    </row>
    <row r="221" spans="1:7" s="112" customFormat="1" ht="15" hidden="1" customHeight="1" x14ac:dyDescent="0.3">
      <c r="A221" s="260"/>
      <c r="B221" s="414"/>
      <c r="C221" s="128">
        <v>0</v>
      </c>
      <c r="D221" s="112" t="s">
        <v>315</v>
      </c>
      <c r="F221" s="266" t="s">
        <v>379</v>
      </c>
      <c r="G221" s="266"/>
    </row>
    <row r="222" spans="1:7" s="112" customFormat="1" ht="15" hidden="1" customHeight="1" x14ac:dyDescent="0.3">
      <c r="A222" s="260"/>
      <c r="B222" s="414"/>
      <c r="C222" s="128">
        <v>0</v>
      </c>
      <c r="D222" s="112" t="s">
        <v>315</v>
      </c>
      <c r="F222" s="266" t="s">
        <v>379</v>
      </c>
      <c r="G222" s="266"/>
    </row>
    <row r="223" spans="1:7" s="112" customFormat="1" ht="15" hidden="1" customHeight="1" x14ac:dyDescent="0.3">
      <c r="A223" s="260"/>
      <c r="B223" s="414"/>
      <c r="C223" s="128">
        <v>0</v>
      </c>
      <c r="D223" s="112" t="s">
        <v>315</v>
      </c>
      <c r="F223" s="266" t="s">
        <v>379</v>
      </c>
      <c r="G223" s="266"/>
    </row>
    <row r="224" spans="1:7" s="112" customFormat="1" ht="15" hidden="1" customHeight="1" x14ac:dyDescent="0.3">
      <c r="A224" s="260"/>
      <c r="B224" s="414"/>
      <c r="C224" s="128">
        <v>0</v>
      </c>
      <c r="D224" s="112" t="s">
        <v>315</v>
      </c>
      <c r="F224" s="266" t="s">
        <v>379</v>
      </c>
      <c r="G224" s="266"/>
    </row>
    <row r="225" spans="1:7" s="112" customFormat="1" ht="15" hidden="1" customHeight="1" x14ac:dyDescent="0.3">
      <c r="A225" s="260"/>
      <c r="B225" s="414"/>
      <c r="C225" s="128">
        <v>0</v>
      </c>
      <c r="D225" s="112" t="s">
        <v>315</v>
      </c>
      <c r="F225" s="266" t="s">
        <v>379</v>
      </c>
      <c r="G225" s="266"/>
    </row>
    <row r="226" spans="1:7" s="112" customFormat="1" ht="15" hidden="1" customHeight="1" x14ac:dyDescent="0.3">
      <c r="A226" s="260"/>
      <c r="B226" s="414"/>
      <c r="C226" s="128">
        <v>0</v>
      </c>
      <c r="D226" s="112" t="s">
        <v>315</v>
      </c>
      <c r="F226" s="266" t="s">
        <v>379</v>
      </c>
      <c r="G226" s="266"/>
    </row>
    <row r="227" spans="1:7" s="112" customFormat="1" ht="15" hidden="1" customHeight="1" x14ac:dyDescent="0.3">
      <c r="A227" s="260"/>
      <c r="B227" s="414"/>
      <c r="C227" s="128">
        <v>0</v>
      </c>
      <c r="D227" s="112" t="s">
        <v>315</v>
      </c>
      <c r="F227" s="266" t="s">
        <v>379</v>
      </c>
      <c r="G227" s="266"/>
    </row>
    <row r="228" spans="1:7" s="112" customFormat="1" ht="15" hidden="1" customHeight="1" x14ac:dyDescent="0.3">
      <c r="A228" s="260"/>
      <c r="B228" s="414"/>
      <c r="C228" s="128">
        <v>0</v>
      </c>
      <c r="D228" s="112" t="s">
        <v>315</v>
      </c>
      <c r="F228" s="266" t="s">
        <v>379</v>
      </c>
      <c r="G228" s="266"/>
    </row>
    <row r="229" spans="1:7" s="112" customFormat="1" ht="15" hidden="1" customHeight="1" x14ac:dyDescent="0.3">
      <c r="A229" s="260"/>
      <c r="B229" s="414"/>
      <c r="C229" s="128">
        <v>0</v>
      </c>
      <c r="D229" s="112" t="s">
        <v>315</v>
      </c>
      <c r="F229" s="266" t="s">
        <v>379</v>
      </c>
      <c r="G229" s="266"/>
    </row>
    <row r="230" spans="1:7" s="112" customFormat="1" ht="15" hidden="1" customHeight="1" x14ac:dyDescent="0.3">
      <c r="A230" s="260"/>
      <c r="B230" s="414"/>
      <c r="C230" s="128">
        <v>0</v>
      </c>
      <c r="D230" s="112" t="s">
        <v>315</v>
      </c>
      <c r="F230" s="266" t="s">
        <v>379</v>
      </c>
      <c r="G230" s="266"/>
    </row>
    <row r="231" spans="1:7" s="112" customFormat="1" ht="15" hidden="1" customHeight="1" x14ac:dyDescent="0.3">
      <c r="A231" s="260"/>
      <c r="B231" s="414"/>
      <c r="C231" s="128">
        <v>0</v>
      </c>
      <c r="D231" s="112" t="s">
        <v>315</v>
      </c>
      <c r="F231" s="266" t="s">
        <v>379</v>
      </c>
      <c r="G231" s="266"/>
    </row>
    <row r="232" spans="1:7" s="112" customFormat="1" ht="15" hidden="1" customHeight="1" x14ac:dyDescent="0.3">
      <c r="A232" s="260"/>
      <c r="B232" s="414"/>
      <c r="C232" s="128">
        <v>0</v>
      </c>
      <c r="D232" s="112" t="s">
        <v>315</v>
      </c>
      <c r="F232" s="266" t="s">
        <v>379</v>
      </c>
      <c r="G232" s="266"/>
    </row>
    <row r="233" spans="1:7" s="112" customFormat="1" ht="15" hidden="1" customHeight="1" x14ac:dyDescent="0.3">
      <c r="A233" s="260"/>
      <c r="B233" s="414"/>
      <c r="C233" s="128">
        <v>0</v>
      </c>
      <c r="D233" s="112" t="s">
        <v>315</v>
      </c>
      <c r="F233" s="266" t="s">
        <v>379</v>
      </c>
      <c r="G233" s="266"/>
    </row>
    <row r="234" spans="1:7" s="112" customFormat="1" ht="15" hidden="1" customHeight="1" x14ac:dyDescent="0.3">
      <c r="A234" s="260"/>
      <c r="B234" s="414"/>
      <c r="C234" s="128">
        <v>0</v>
      </c>
      <c r="D234" s="112" t="s">
        <v>315</v>
      </c>
      <c r="F234" s="266" t="s">
        <v>379</v>
      </c>
      <c r="G234" s="266"/>
    </row>
    <row r="235" spans="1:7" s="112" customFormat="1" ht="15" hidden="1" customHeight="1" x14ac:dyDescent="0.3">
      <c r="A235" s="260"/>
      <c r="B235" s="414"/>
      <c r="C235" s="128">
        <v>0</v>
      </c>
      <c r="D235" s="112" t="s">
        <v>315</v>
      </c>
      <c r="F235" s="266" t="s">
        <v>379</v>
      </c>
      <c r="G235" s="266"/>
    </row>
    <row r="236" spans="1:7" s="112" customFormat="1" ht="15" hidden="1" customHeight="1" x14ac:dyDescent="0.3">
      <c r="A236" s="260"/>
      <c r="B236" s="414"/>
      <c r="C236" s="128">
        <v>0</v>
      </c>
      <c r="D236" s="112" t="s">
        <v>315</v>
      </c>
      <c r="F236" s="266" t="s">
        <v>379</v>
      </c>
      <c r="G236" s="266"/>
    </row>
    <row r="237" spans="1:7" s="112" customFormat="1" ht="15" hidden="1" customHeight="1" x14ac:dyDescent="0.3">
      <c r="A237" s="260"/>
      <c r="B237" s="414"/>
      <c r="C237" s="128">
        <v>0</v>
      </c>
      <c r="D237" s="112" t="s">
        <v>315</v>
      </c>
      <c r="F237" s="266" t="s">
        <v>379</v>
      </c>
      <c r="G237" s="266"/>
    </row>
    <row r="238" spans="1:7" s="112" customFormat="1" ht="15" hidden="1" customHeight="1" x14ac:dyDescent="0.3">
      <c r="A238" s="260"/>
      <c r="B238" s="414"/>
      <c r="C238" s="128">
        <v>0</v>
      </c>
      <c r="D238" s="112" t="s">
        <v>315</v>
      </c>
      <c r="F238" s="266" t="s">
        <v>379</v>
      </c>
      <c r="G238" s="266"/>
    </row>
    <row r="239" spans="1:7" s="112" customFormat="1" ht="15" hidden="1" customHeight="1" x14ac:dyDescent="0.3">
      <c r="A239" s="260"/>
      <c r="B239" s="414"/>
      <c r="C239" s="128">
        <v>0</v>
      </c>
      <c r="D239" s="112" t="s">
        <v>315</v>
      </c>
      <c r="F239" s="266" t="s">
        <v>379</v>
      </c>
      <c r="G239" s="266"/>
    </row>
    <row r="240" spans="1:7" s="112" customFormat="1" ht="15" hidden="1" customHeight="1" x14ac:dyDescent="0.3">
      <c r="A240" s="260"/>
      <c r="B240" s="414"/>
      <c r="C240" s="128">
        <v>0</v>
      </c>
      <c r="D240" s="112" t="s">
        <v>315</v>
      </c>
      <c r="F240" s="266" t="s">
        <v>379</v>
      </c>
      <c r="G240" s="266"/>
    </row>
    <row r="241" spans="1:7" s="112" customFormat="1" ht="15" hidden="1" customHeight="1" x14ac:dyDescent="0.3">
      <c r="A241" s="260"/>
      <c r="B241" s="414"/>
      <c r="C241" s="128">
        <v>0</v>
      </c>
      <c r="D241" s="112" t="s">
        <v>315</v>
      </c>
      <c r="F241" s="266" t="s">
        <v>379</v>
      </c>
      <c r="G241" s="266"/>
    </row>
    <row r="242" spans="1:7" s="112" customFormat="1" ht="15" hidden="1" customHeight="1" x14ac:dyDescent="0.3">
      <c r="A242" s="260"/>
      <c r="B242" s="414"/>
      <c r="C242" s="128">
        <v>0</v>
      </c>
      <c r="D242" s="112" t="s">
        <v>315</v>
      </c>
      <c r="F242" s="266" t="s">
        <v>379</v>
      </c>
      <c r="G242" s="266"/>
    </row>
    <row r="243" spans="1:7" s="112" customFormat="1" ht="15" hidden="1" customHeight="1" x14ac:dyDescent="0.3">
      <c r="A243" s="260"/>
      <c r="B243" s="414"/>
      <c r="C243" s="128">
        <v>0</v>
      </c>
      <c r="D243" s="112" t="s">
        <v>315</v>
      </c>
      <c r="F243" s="266" t="s">
        <v>379</v>
      </c>
      <c r="G243" s="266"/>
    </row>
    <row r="244" spans="1:7" s="112" customFormat="1" ht="15" hidden="1" customHeight="1" x14ac:dyDescent="0.3">
      <c r="A244" s="260"/>
      <c r="B244" s="414"/>
      <c r="C244" s="128">
        <v>0</v>
      </c>
      <c r="D244" s="112" t="s">
        <v>315</v>
      </c>
      <c r="F244" s="266" t="s">
        <v>379</v>
      </c>
      <c r="G244" s="266"/>
    </row>
    <row r="245" spans="1:7" s="112" customFormat="1" ht="15" hidden="1" customHeight="1" x14ac:dyDescent="0.3">
      <c r="A245" s="260"/>
      <c r="B245" s="414"/>
      <c r="C245" s="128">
        <v>0</v>
      </c>
      <c r="D245" s="112" t="s">
        <v>315</v>
      </c>
      <c r="F245" s="266" t="s">
        <v>379</v>
      </c>
      <c r="G245" s="266"/>
    </row>
    <row r="246" spans="1:7" s="112" customFormat="1" ht="15" hidden="1" customHeight="1" x14ac:dyDescent="0.3">
      <c r="A246" s="260"/>
      <c r="B246" s="414"/>
      <c r="C246" s="128">
        <v>0</v>
      </c>
      <c r="D246" s="112" t="s">
        <v>315</v>
      </c>
      <c r="F246" s="266" t="s">
        <v>379</v>
      </c>
      <c r="G246" s="266"/>
    </row>
    <row r="247" spans="1:7" s="112" customFormat="1" ht="15" hidden="1" customHeight="1" x14ac:dyDescent="0.3">
      <c r="A247" s="260"/>
      <c r="B247" s="414"/>
      <c r="C247" s="128">
        <v>0</v>
      </c>
      <c r="D247" s="112" t="s">
        <v>315</v>
      </c>
      <c r="F247" s="266" t="s">
        <v>379</v>
      </c>
      <c r="G247" s="266"/>
    </row>
    <row r="248" spans="1:7" s="112" customFormat="1" ht="15" hidden="1" customHeight="1" x14ac:dyDescent="0.3">
      <c r="A248" s="260"/>
      <c r="B248" s="414"/>
      <c r="C248" s="128">
        <v>0</v>
      </c>
      <c r="D248" s="112" t="s">
        <v>315</v>
      </c>
      <c r="F248" s="266" t="s">
        <v>379</v>
      </c>
      <c r="G248" s="266"/>
    </row>
    <row r="249" spans="1:7" s="112" customFormat="1" ht="15" hidden="1" customHeight="1" x14ac:dyDescent="0.3">
      <c r="A249" s="260"/>
      <c r="B249" s="414"/>
      <c r="C249" s="128">
        <v>0</v>
      </c>
      <c r="D249" s="112" t="s">
        <v>315</v>
      </c>
      <c r="F249" s="266" t="s">
        <v>379</v>
      </c>
      <c r="G249" s="266"/>
    </row>
    <row r="250" spans="1:7" s="112" customFormat="1" ht="15" hidden="1" customHeight="1" x14ac:dyDescent="0.3">
      <c r="A250" s="260"/>
      <c r="B250" s="414"/>
      <c r="C250" s="128">
        <v>0</v>
      </c>
      <c r="D250" s="112" t="s">
        <v>315</v>
      </c>
      <c r="F250" s="266" t="s">
        <v>379</v>
      </c>
      <c r="G250" s="266"/>
    </row>
    <row r="251" spans="1:7" s="112" customFormat="1" ht="15" hidden="1" customHeight="1" x14ac:dyDescent="0.3">
      <c r="A251" s="260"/>
      <c r="B251" s="414"/>
      <c r="C251" s="128">
        <v>0</v>
      </c>
      <c r="D251" s="112" t="s">
        <v>315</v>
      </c>
      <c r="F251" s="266" t="s">
        <v>379</v>
      </c>
      <c r="G251" s="266"/>
    </row>
    <row r="252" spans="1:7" s="112" customFormat="1" ht="15" hidden="1" customHeight="1" x14ac:dyDescent="0.3">
      <c r="A252" s="260"/>
      <c r="B252" s="414"/>
      <c r="C252" s="128">
        <v>0</v>
      </c>
      <c r="D252" s="112" t="s">
        <v>315</v>
      </c>
      <c r="F252" s="266" t="s">
        <v>379</v>
      </c>
      <c r="G252" s="266"/>
    </row>
    <row r="253" spans="1:7" s="112" customFormat="1" ht="15" hidden="1" customHeight="1" x14ac:dyDescent="0.3">
      <c r="A253" s="260"/>
      <c r="B253" s="414"/>
      <c r="C253" s="128">
        <v>0</v>
      </c>
      <c r="D253" s="112" t="s">
        <v>315</v>
      </c>
      <c r="F253" s="266" t="s">
        <v>379</v>
      </c>
      <c r="G253" s="266"/>
    </row>
    <row r="254" spans="1:7" s="112" customFormat="1" ht="15" hidden="1" customHeight="1" x14ac:dyDescent="0.3">
      <c r="A254" s="260"/>
      <c r="B254" s="414"/>
      <c r="C254" s="128">
        <v>0</v>
      </c>
      <c r="D254" s="112" t="s">
        <v>315</v>
      </c>
      <c r="F254" s="266" t="s">
        <v>379</v>
      </c>
      <c r="G254" s="266"/>
    </row>
    <row r="255" spans="1:7" s="112" customFormat="1" ht="15" hidden="1" customHeight="1" x14ac:dyDescent="0.3">
      <c r="A255" s="260"/>
      <c r="B255" s="414"/>
      <c r="C255" s="128">
        <v>0</v>
      </c>
      <c r="D255" s="112" t="s">
        <v>315</v>
      </c>
      <c r="F255" s="266" t="s">
        <v>379</v>
      </c>
      <c r="G255" s="266"/>
    </row>
    <row r="256" spans="1:7" s="112" customFormat="1" ht="15" hidden="1" customHeight="1" x14ac:dyDescent="0.3">
      <c r="A256" s="260"/>
      <c r="B256" s="414"/>
      <c r="C256" s="128">
        <v>0</v>
      </c>
      <c r="D256" s="112" t="s">
        <v>315</v>
      </c>
      <c r="F256" s="266" t="s">
        <v>379</v>
      </c>
      <c r="G256" s="266"/>
    </row>
    <row r="257" spans="1:14" s="112" customFormat="1" ht="15" hidden="1" customHeight="1" x14ac:dyDescent="0.3">
      <c r="A257" s="260"/>
      <c r="B257" s="414"/>
      <c r="C257" s="128">
        <v>0</v>
      </c>
      <c r="D257" s="112" t="s">
        <v>315</v>
      </c>
      <c r="F257" s="266" t="s">
        <v>379</v>
      </c>
      <c r="G257" s="266"/>
    </row>
    <row r="258" spans="1:14" s="112" customFormat="1" ht="15" hidden="1" customHeight="1" x14ac:dyDescent="0.3">
      <c r="A258" s="260"/>
      <c r="B258" s="414"/>
      <c r="C258" s="128">
        <v>0</v>
      </c>
      <c r="D258" s="112" t="s">
        <v>315</v>
      </c>
      <c r="F258" s="266" t="s">
        <v>379</v>
      </c>
      <c r="G258" s="266"/>
    </row>
    <row r="259" spans="1:14" s="112" customFormat="1" ht="15" hidden="1" customHeight="1" x14ac:dyDescent="0.3">
      <c r="A259" s="260"/>
      <c r="B259" s="414"/>
      <c r="C259" s="128">
        <v>0</v>
      </c>
      <c r="D259" s="112" t="s">
        <v>315</v>
      </c>
      <c r="F259" s="266" t="s">
        <v>379</v>
      </c>
      <c r="G259" s="266"/>
    </row>
    <row r="260" spans="1:14" s="112" customFormat="1" ht="15" hidden="1" customHeight="1" x14ac:dyDescent="0.3">
      <c r="A260" s="260"/>
      <c r="B260" s="414"/>
      <c r="C260" s="128">
        <v>0</v>
      </c>
      <c r="D260" s="112" t="s">
        <v>315</v>
      </c>
      <c r="F260" s="266" t="s">
        <v>379</v>
      </c>
      <c r="G260" s="266"/>
    </row>
    <row r="261" spans="1:14" s="112" customFormat="1" ht="15" hidden="1" customHeight="1" x14ac:dyDescent="0.3">
      <c r="A261" s="260"/>
      <c r="B261" s="414"/>
      <c r="C261" s="128">
        <v>0</v>
      </c>
      <c r="D261" s="112" t="s">
        <v>315</v>
      </c>
      <c r="F261" s="266" t="s">
        <v>379</v>
      </c>
      <c r="G261" s="266"/>
    </row>
    <row r="262" spans="1:14" s="112" customFormat="1" ht="15" hidden="1" customHeight="1" x14ac:dyDescent="0.3">
      <c r="A262" s="260"/>
      <c r="B262" s="414"/>
      <c r="C262" s="128">
        <v>0</v>
      </c>
      <c r="D262" s="112" t="s">
        <v>315</v>
      </c>
      <c r="F262" s="266" t="s">
        <v>379</v>
      </c>
      <c r="G262" s="266"/>
    </row>
    <row r="263" spans="1:14" s="112" customFormat="1" ht="15" hidden="1" customHeight="1" x14ac:dyDescent="0.3">
      <c r="A263" s="260"/>
      <c r="B263" s="414"/>
      <c r="C263" s="128">
        <v>0</v>
      </c>
      <c r="D263" s="112" t="s">
        <v>315</v>
      </c>
      <c r="F263" s="266" t="s">
        <v>379</v>
      </c>
      <c r="G263" s="266"/>
    </row>
    <row r="264" spans="1:14" s="112" customFormat="1" ht="15" hidden="1" customHeight="1" x14ac:dyDescent="0.3">
      <c r="A264" s="260"/>
      <c r="B264" s="414"/>
      <c r="C264" s="128">
        <v>0</v>
      </c>
      <c r="D264" s="112" t="s">
        <v>315</v>
      </c>
      <c r="F264" s="266" t="s">
        <v>379</v>
      </c>
      <c r="G264" s="266"/>
    </row>
    <row r="265" spans="1:14" s="112" customFormat="1" x14ac:dyDescent="0.3">
      <c r="A265" s="414" t="s">
        <v>294</v>
      </c>
      <c r="B265" s="414" t="s">
        <v>295</v>
      </c>
      <c r="C265" s="419">
        <f t="shared" ref="C265" ca="1" si="3">RAND()*1000000</f>
        <v>175554.6194653147</v>
      </c>
      <c r="D265" s="112" t="s">
        <v>315</v>
      </c>
    </row>
    <row r="266" spans="1:14" s="112" customFormat="1" x14ac:dyDescent="0.3">
      <c r="A266" s="420"/>
      <c r="B266" s="408" t="s">
        <v>35</v>
      </c>
      <c r="C266" s="307">
        <f ca="1">ROUND(SUBTOTAL(109,C135:C265),2)</f>
        <v>1852535.27</v>
      </c>
      <c r="D266" s="112" t="s">
        <v>315</v>
      </c>
      <c r="F266" s="416" t="s">
        <v>318</v>
      </c>
    </row>
    <row r="267" spans="1:14" x14ac:dyDescent="0.3">
      <c r="C267" s="295"/>
      <c r="D267" s="112" t="s">
        <v>313</v>
      </c>
    </row>
    <row r="268" spans="1:14" x14ac:dyDescent="0.3">
      <c r="B268" s="415" t="s">
        <v>382</v>
      </c>
      <c r="C268" s="80">
        <f ca="1">+C266+C134</f>
        <v>4352441.5600000005</v>
      </c>
      <c r="D268" s="112" t="s">
        <v>313</v>
      </c>
      <c r="F268" s="139" t="s">
        <v>229</v>
      </c>
    </row>
    <row r="269" spans="1:14" s="112" customFormat="1" x14ac:dyDescent="0.3">
      <c r="C269" s="104"/>
      <c r="D269" s="112" t="s">
        <v>313</v>
      </c>
    </row>
    <row r="270" spans="1:14" s="112" customFormat="1" x14ac:dyDescent="0.3">
      <c r="A270" s="409" t="s">
        <v>383</v>
      </c>
      <c r="B270" s="105"/>
      <c r="C270" s="106"/>
      <c r="D270" s="112" t="s">
        <v>314</v>
      </c>
      <c r="F270" s="140" t="s">
        <v>228</v>
      </c>
    </row>
    <row r="271" spans="1:14" s="112" customFormat="1" ht="45" customHeight="1" x14ac:dyDescent="0.3">
      <c r="A271" s="574" t="s">
        <v>384</v>
      </c>
      <c r="B271" s="575"/>
      <c r="C271" s="576"/>
      <c r="D271" s="112" t="s">
        <v>314</v>
      </c>
      <c r="F271" s="569" t="s">
        <v>287</v>
      </c>
      <c r="G271" s="569"/>
      <c r="H271" s="569"/>
      <c r="I271" s="569"/>
      <c r="J271" s="569"/>
      <c r="K271" s="569"/>
      <c r="L271" s="569"/>
      <c r="M271" s="569"/>
      <c r="N271" s="569"/>
    </row>
    <row r="272" spans="1:14" x14ac:dyDescent="0.3">
      <c r="D272" s="112" t="s">
        <v>315</v>
      </c>
      <c r="F272" s="140"/>
    </row>
    <row r="273" spans="1:14" s="112" customFormat="1" x14ac:dyDescent="0.3">
      <c r="A273" s="409" t="s">
        <v>385</v>
      </c>
      <c r="B273" s="109"/>
      <c r="C273" s="110"/>
      <c r="D273" s="112" t="s">
        <v>315</v>
      </c>
      <c r="F273" s="140" t="s">
        <v>228</v>
      </c>
    </row>
    <row r="274" spans="1:14" s="112" customFormat="1" ht="45" customHeight="1" x14ac:dyDescent="0.3">
      <c r="A274" s="574" t="s">
        <v>386</v>
      </c>
      <c r="B274" s="575"/>
      <c r="C274" s="576"/>
      <c r="D274" s="112" t="s">
        <v>315</v>
      </c>
      <c r="F274" s="569" t="s">
        <v>287</v>
      </c>
      <c r="G274" s="569"/>
      <c r="H274" s="569"/>
      <c r="I274" s="569"/>
      <c r="J274" s="569"/>
      <c r="K274" s="569"/>
      <c r="L274" s="569"/>
      <c r="M274" s="569"/>
      <c r="N274" s="569"/>
    </row>
    <row r="275" spans="1:14" x14ac:dyDescent="0.3">
      <c r="D275" s="112"/>
    </row>
  </sheetData>
  <sheetProtection formatCells="0" formatRows="0" sort="0"/>
  <autoFilter ref="D1:D275" xr:uid="{00000000-0001-0000-0E00-000000000000}"/>
  <mergeCells count="6">
    <mergeCell ref="A1:B1"/>
    <mergeCell ref="A2:C2"/>
    <mergeCell ref="A271:C271"/>
    <mergeCell ref="F271:N271"/>
    <mergeCell ref="A274:C274"/>
    <mergeCell ref="F274:N274"/>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8CED00C1-C5D5-49C3-81E3-61383A850ED6}">
            <xm:f>Categories!$A$9=FALSE</xm:f>
            <x14:dxf>
              <fill>
                <patternFill>
                  <bgColor theme="0" tint="-0.34998626667073579"/>
                </patternFill>
              </fill>
            </x14:dxf>
          </x14:cfRule>
          <xm:sqref>A1:C274</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Q276"/>
  <sheetViews>
    <sheetView view="pageBreakPreview" zoomScaleNormal="100" zoomScaleSheetLayoutView="100" workbookViewId="0">
      <selection sqref="A1:F1"/>
    </sheetView>
  </sheetViews>
  <sheetFormatPr defaultColWidth="9.109375" defaultRowHeight="14.4" x14ac:dyDescent="0.3"/>
  <cols>
    <col min="1" max="1" width="37.109375" style="8" customWidth="1"/>
    <col min="2" max="5" width="16.88671875" style="8" customWidth="1"/>
    <col min="6" max="6" width="18.44140625" style="8" customWidth="1"/>
    <col min="7" max="7" width="11" hidden="1" customWidth="1"/>
    <col min="8" max="8" width="2.6640625" style="8" customWidth="1"/>
    <col min="9" max="16384" width="9.109375" style="8"/>
  </cols>
  <sheetData>
    <row r="1" spans="1:9" ht="25.5" customHeight="1" x14ac:dyDescent="0.3">
      <c r="A1" s="570" t="s">
        <v>173</v>
      </c>
      <c r="B1" s="570"/>
      <c r="C1" s="570"/>
      <c r="D1" s="570"/>
      <c r="E1" s="570"/>
      <c r="F1" s="3">
        <f>+'Section A'!$B$2</f>
        <v>0</v>
      </c>
      <c r="G1" s="49" t="s">
        <v>316</v>
      </c>
    </row>
    <row r="2" spans="1:9" ht="67.5" customHeight="1" x14ac:dyDescent="0.3">
      <c r="A2" s="571" t="s">
        <v>234</v>
      </c>
      <c r="B2" s="571"/>
      <c r="C2" s="571"/>
      <c r="D2" s="571"/>
      <c r="E2" s="571"/>
      <c r="F2" s="571"/>
      <c r="G2" s="3" t="s">
        <v>313</v>
      </c>
    </row>
    <row r="3" spans="1:9" x14ac:dyDescent="0.3">
      <c r="G3" t="s">
        <v>313</v>
      </c>
    </row>
    <row r="4" spans="1:9" ht="13.2" x14ac:dyDescent="0.25">
      <c r="A4" s="225" t="s">
        <v>57</v>
      </c>
      <c r="B4" s="53" t="s">
        <v>44</v>
      </c>
      <c r="C4" s="53" t="s">
        <v>43</v>
      </c>
      <c r="D4" s="53" t="s">
        <v>33</v>
      </c>
      <c r="E4" s="53" t="s">
        <v>32</v>
      </c>
      <c r="F4" s="301" t="s">
        <v>268</v>
      </c>
      <c r="G4" s="274" t="s">
        <v>313</v>
      </c>
      <c r="I4" s="140" t="s">
        <v>227</v>
      </c>
    </row>
    <row r="5" spans="1:9" s="88" customFormat="1" x14ac:dyDescent="0.3">
      <c r="A5" s="230" t="s">
        <v>57</v>
      </c>
      <c r="B5" s="261">
        <v>3</v>
      </c>
      <c r="C5" s="261" t="s">
        <v>293</v>
      </c>
      <c r="D5" s="265">
        <f t="shared" ref="D5:D7" ca="1" si="0">RAND()*1000000</f>
        <v>544038.11247127713</v>
      </c>
      <c r="E5" s="261">
        <v>2</v>
      </c>
      <c r="F5" s="80">
        <f t="shared" ref="F5:F133" ca="1" si="1">ROUND(+B5*D5*E5,2)</f>
        <v>3264228.67</v>
      </c>
      <c r="G5" s="112" t="s">
        <v>314</v>
      </c>
      <c r="I5" s="112"/>
    </row>
    <row r="6" spans="1:9" s="88" customFormat="1" x14ac:dyDescent="0.3">
      <c r="A6" s="283" t="s">
        <v>323</v>
      </c>
      <c r="B6" s="261">
        <v>3</v>
      </c>
      <c r="C6" s="261" t="s">
        <v>293</v>
      </c>
      <c r="D6" s="265">
        <f t="shared" ca="1" si="0"/>
        <v>783179.58332244505</v>
      </c>
      <c r="E6" s="261">
        <v>2</v>
      </c>
      <c r="F6" s="80">
        <f t="shared" ref="F6:F69" ca="1" si="2">ROUND(+B6*D6*E6,2)</f>
        <v>4699077.5</v>
      </c>
      <c r="G6" s="112" t="s">
        <v>314</v>
      </c>
      <c r="I6" s="112"/>
    </row>
    <row r="7" spans="1:9" s="88" customFormat="1" x14ac:dyDescent="0.3">
      <c r="A7" s="283" t="s">
        <v>324</v>
      </c>
      <c r="B7" s="261">
        <v>3</v>
      </c>
      <c r="C7" s="261" t="s">
        <v>293</v>
      </c>
      <c r="D7" s="265">
        <f t="shared" ca="1" si="0"/>
        <v>154140.71295427889</v>
      </c>
      <c r="E7" s="261">
        <v>2</v>
      </c>
      <c r="F7" s="80">
        <f t="shared" ca="1" si="2"/>
        <v>924844.28</v>
      </c>
      <c r="G7" s="112" t="s">
        <v>314</v>
      </c>
      <c r="I7" s="112"/>
    </row>
    <row r="8" spans="1:9" s="88" customFormat="1" hidden="1" x14ac:dyDescent="0.3">
      <c r="A8" s="283"/>
      <c r="B8" s="261"/>
      <c r="C8" s="261"/>
      <c r="D8" s="265"/>
      <c r="E8" s="261"/>
      <c r="F8" s="80">
        <f t="shared" si="2"/>
        <v>0</v>
      </c>
      <c r="G8" s="112" t="s">
        <v>314</v>
      </c>
      <c r="I8" s="112"/>
    </row>
    <row r="9" spans="1:9" s="88" customFormat="1" hidden="1" x14ac:dyDescent="0.3">
      <c r="A9" s="283"/>
      <c r="B9" s="261"/>
      <c r="C9" s="261"/>
      <c r="D9" s="265"/>
      <c r="E9" s="261"/>
      <c r="F9" s="80">
        <f t="shared" si="2"/>
        <v>0</v>
      </c>
      <c r="G9" s="112" t="s">
        <v>314</v>
      </c>
      <c r="I9" s="112"/>
    </row>
    <row r="10" spans="1:9" s="88" customFormat="1" hidden="1" x14ac:dyDescent="0.3">
      <c r="A10" s="283"/>
      <c r="B10" s="261"/>
      <c r="C10" s="261"/>
      <c r="D10" s="265"/>
      <c r="E10" s="261"/>
      <c r="F10" s="80">
        <f t="shared" si="2"/>
        <v>0</v>
      </c>
      <c r="G10" s="112" t="s">
        <v>314</v>
      </c>
      <c r="I10" s="112"/>
    </row>
    <row r="11" spans="1:9" s="88" customFormat="1" hidden="1" x14ac:dyDescent="0.3">
      <c r="A11" s="283"/>
      <c r="B11" s="261"/>
      <c r="C11" s="261"/>
      <c r="D11" s="265"/>
      <c r="E11" s="261"/>
      <c r="F11" s="80">
        <f t="shared" si="2"/>
        <v>0</v>
      </c>
      <c r="G11" s="112" t="s">
        <v>314</v>
      </c>
      <c r="I11" s="112"/>
    </row>
    <row r="12" spans="1:9" s="88" customFormat="1" hidden="1" x14ac:dyDescent="0.3">
      <c r="A12" s="283"/>
      <c r="B12" s="261"/>
      <c r="C12" s="261"/>
      <c r="D12" s="265"/>
      <c r="E12" s="261"/>
      <c r="F12" s="80">
        <f t="shared" si="2"/>
        <v>0</v>
      </c>
      <c r="G12" s="112" t="s">
        <v>314</v>
      </c>
      <c r="I12" s="112"/>
    </row>
    <row r="13" spans="1:9" s="88" customFormat="1" hidden="1" x14ac:dyDescent="0.3">
      <c r="A13" s="283"/>
      <c r="B13" s="261"/>
      <c r="C13" s="261"/>
      <c r="D13" s="265"/>
      <c r="E13" s="261"/>
      <c r="F13" s="80">
        <f t="shared" si="2"/>
        <v>0</v>
      </c>
      <c r="G13" s="112" t="s">
        <v>314</v>
      </c>
      <c r="I13" s="112"/>
    </row>
    <row r="14" spans="1:9" s="88" customFormat="1" hidden="1" x14ac:dyDescent="0.3">
      <c r="A14" s="283"/>
      <c r="B14" s="261"/>
      <c r="C14" s="261"/>
      <c r="D14" s="265"/>
      <c r="E14" s="261"/>
      <c r="F14" s="80">
        <f t="shared" si="2"/>
        <v>0</v>
      </c>
      <c r="G14" s="112" t="s">
        <v>314</v>
      </c>
      <c r="I14" s="112"/>
    </row>
    <row r="15" spans="1:9" s="88" customFormat="1" hidden="1" x14ac:dyDescent="0.3">
      <c r="A15" s="283"/>
      <c r="B15" s="261"/>
      <c r="C15" s="261"/>
      <c r="D15" s="265"/>
      <c r="E15" s="261"/>
      <c r="F15" s="80">
        <f t="shared" si="2"/>
        <v>0</v>
      </c>
      <c r="G15" s="112" t="s">
        <v>314</v>
      </c>
      <c r="I15" s="112"/>
    </row>
    <row r="16" spans="1:9" s="88" customFormat="1" hidden="1" x14ac:dyDescent="0.3">
      <c r="A16" s="283"/>
      <c r="B16" s="261"/>
      <c r="C16" s="261"/>
      <c r="D16" s="265"/>
      <c r="E16" s="261"/>
      <c r="F16" s="80">
        <f t="shared" si="2"/>
        <v>0</v>
      </c>
      <c r="G16" s="112" t="s">
        <v>314</v>
      </c>
      <c r="I16" s="112"/>
    </row>
    <row r="17" spans="1:9" s="88" customFormat="1" hidden="1" x14ac:dyDescent="0.3">
      <c r="A17" s="283"/>
      <c r="B17" s="261"/>
      <c r="C17" s="261"/>
      <c r="D17" s="265"/>
      <c r="E17" s="261"/>
      <c r="F17" s="80">
        <f t="shared" si="2"/>
        <v>0</v>
      </c>
      <c r="G17" s="112" t="s">
        <v>314</v>
      </c>
      <c r="I17" s="112"/>
    </row>
    <row r="18" spans="1:9" s="88" customFormat="1" hidden="1" x14ac:dyDescent="0.3">
      <c r="A18" s="283"/>
      <c r="B18" s="261"/>
      <c r="C18" s="261"/>
      <c r="D18" s="265"/>
      <c r="E18" s="261"/>
      <c r="F18" s="80">
        <f t="shared" si="2"/>
        <v>0</v>
      </c>
      <c r="G18" s="112" t="s">
        <v>314</v>
      </c>
      <c r="I18" s="112"/>
    </row>
    <row r="19" spans="1:9" s="88" customFormat="1" hidden="1" x14ac:dyDescent="0.3">
      <c r="A19" s="283"/>
      <c r="B19" s="261"/>
      <c r="C19" s="261"/>
      <c r="D19" s="265"/>
      <c r="E19" s="261"/>
      <c r="F19" s="80">
        <f t="shared" si="2"/>
        <v>0</v>
      </c>
      <c r="G19" s="112" t="s">
        <v>314</v>
      </c>
      <c r="I19" s="112"/>
    </row>
    <row r="20" spans="1:9" s="88" customFormat="1" hidden="1" x14ac:dyDescent="0.3">
      <c r="A20" s="283"/>
      <c r="B20" s="261"/>
      <c r="C20" s="261"/>
      <c r="D20" s="265"/>
      <c r="E20" s="261"/>
      <c r="F20" s="80">
        <f t="shared" si="2"/>
        <v>0</v>
      </c>
      <c r="G20" s="112" t="s">
        <v>314</v>
      </c>
      <c r="I20" s="112"/>
    </row>
    <row r="21" spans="1:9" s="88" customFormat="1" hidden="1" x14ac:dyDescent="0.3">
      <c r="A21" s="283"/>
      <c r="B21" s="261"/>
      <c r="C21" s="261"/>
      <c r="D21" s="265"/>
      <c r="E21" s="261"/>
      <c r="F21" s="80">
        <f t="shared" si="2"/>
        <v>0</v>
      </c>
      <c r="G21" s="112" t="s">
        <v>314</v>
      </c>
      <c r="I21" s="112"/>
    </row>
    <row r="22" spans="1:9" s="88" customFormat="1" hidden="1" x14ac:dyDescent="0.3">
      <c r="A22" s="283"/>
      <c r="B22" s="261"/>
      <c r="C22" s="261"/>
      <c r="D22" s="265"/>
      <c r="E22" s="261"/>
      <c r="F22" s="80">
        <f t="shared" si="2"/>
        <v>0</v>
      </c>
      <c r="G22" s="112" t="s">
        <v>314</v>
      </c>
      <c r="I22" s="112"/>
    </row>
    <row r="23" spans="1:9" s="88" customFormat="1" hidden="1" x14ac:dyDescent="0.3">
      <c r="A23" s="283"/>
      <c r="B23" s="261"/>
      <c r="C23" s="261"/>
      <c r="D23" s="265"/>
      <c r="E23" s="261"/>
      <c r="F23" s="80">
        <f t="shared" si="2"/>
        <v>0</v>
      </c>
      <c r="G23" s="112" t="s">
        <v>314</v>
      </c>
      <c r="I23" s="112"/>
    </row>
    <row r="24" spans="1:9" s="88" customFormat="1" hidden="1" x14ac:dyDescent="0.3">
      <c r="A24" s="283"/>
      <c r="B24" s="261"/>
      <c r="C24" s="261"/>
      <c r="D24" s="265"/>
      <c r="E24" s="261"/>
      <c r="F24" s="80">
        <f t="shared" si="2"/>
        <v>0</v>
      </c>
      <c r="G24" s="112" t="s">
        <v>314</v>
      </c>
      <c r="I24" s="112"/>
    </row>
    <row r="25" spans="1:9" s="88" customFormat="1" hidden="1" x14ac:dyDescent="0.3">
      <c r="A25" s="283"/>
      <c r="B25" s="261"/>
      <c r="C25" s="261"/>
      <c r="D25" s="265"/>
      <c r="E25" s="261"/>
      <c r="F25" s="80">
        <f t="shared" si="2"/>
        <v>0</v>
      </c>
      <c r="G25" s="112" t="s">
        <v>314</v>
      </c>
      <c r="I25" s="112"/>
    </row>
    <row r="26" spans="1:9" s="88" customFormat="1" hidden="1" x14ac:dyDescent="0.3">
      <c r="A26" s="283"/>
      <c r="B26" s="261"/>
      <c r="C26" s="261"/>
      <c r="D26" s="265"/>
      <c r="E26" s="261"/>
      <c r="F26" s="80">
        <f t="shared" si="2"/>
        <v>0</v>
      </c>
      <c r="G26" s="112" t="s">
        <v>314</v>
      </c>
      <c r="I26" s="112"/>
    </row>
    <row r="27" spans="1:9" s="88" customFormat="1" hidden="1" x14ac:dyDescent="0.3">
      <c r="A27" s="283"/>
      <c r="B27" s="261"/>
      <c r="C27" s="261"/>
      <c r="D27" s="265"/>
      <c r="E27" s="261"/>
      <c r="F27" s="80">
        <f t="shared" si="2"/>
        <v>0</v>
      </c>
      <c r="G27" s="112" t="s">
        <v>314</v>
      </c>
      <c r="I27" s="112"/>
    </row>
    <row r="28" spans="1:9" s="88" customFormat="1" hidden="1" x14ac:dyDescent="0.3">
      <c r="A28" s="283"/>
      <c r="B28" s="261"/>
      <c r="C28" s="261"/>
      <c r="D28" s="265"/>
      <c r="E28" s="261"/>
      <c r="F28" s="80">
        <f t="shared" si="2"/>
        <v>0</v>
      </c>
      <c r="G28" s="112" t="s">
        <v>314</v>
      </c>
      <c r="I28" s="112"/>
    </row>
    <row r="29" spans="1:9" s="88" customFormat="1" hidden="1" x14ac:dyDescent="0.3">
      <c r="A29" s="283"/>
      <c r="B29" s="261"/>
      <c r="C29" s="261"/>
      <c r="D29" s="265"/>
      <c r="E29" s="261"/>
      <c r="F29" s="80">
        <f t="shared" si="2"/>
        <v>0</v>
      </c>
      <c r="G29" s="112" t="s">
        <v>314</v>
      </c>
      <c r="I29" s="112"/>
    </row>
    <row r="30" spans="1:9" s="88" customFormat="1" hidden="1" x14ac:dyDescent="0.3">
      <c r="A30" s="283"/>
      <c r="B30" s="261"/>
      <c r="C30" s="261"/>
      <c r="D30" s="265"/>
      <c r="E30" s="261"/>
      <c r="F30" s="80">
        <f t="shared" si="2"/>
        <v>0</v>
      </c>
      <c r="G30" s="112" t="s">
        <v>314</v>
      </c>
      <c r="I30" s="112"/>
    </row>
    <row r="31" spans="1:9" s="88" customFormat="1" hidden="1" x14ac:dyDescent="0.3">
      <c r="A31" s="283"/>
      <c r="B31" s="261"/>
      <c r="C31" s="261"/>
      <c r="D31" s="265"/>
      <c r="E31" s="261"/>
      <c r="F31" s="80">
        <f t="shared" si="2"/>
        <v>0</v>
      </c>
      <c r="G31" s="112" t="s">
        <v>314</v>
      </c>
      <c r="I31" s="112"/>
    </row>
    <row r="32" spans="1:9" s="88" customFormat="1" hidden="1" x14ac:dyDescent="0.3">
      <c r="A32" s="283"/>
      <c r="B32" s="261"/>
      <c r="C32" s="261"/>
      <c r="D32" s="265"/>
      <c r="E32" s="261"/>
      <c r="F32" s="80">
        <f t="shared" si="2"/>
        <v>0</v>
      </c>
      <c r="G32" s="112" t="s">
        <v>314</v>
      </c>
      <c r="I32" s="112"/>
    </row>
    <row r="33" spans="1:9" s="88" customFormat="1" hidden="1" x14ac:dyDescent="0.3">
      <c r="A33" s="283"/>
      <c r="B33" s="261"/>
      <c r="C33" s="261"/>
      <c r="D33" s="265"/>
      <c r="E33" s="261"/>
      <c r="F33" s="80">
        <f t="shared" si="2"/>
        <v>0</v>
      </c>
      <c r="G33" s="112" t="s">
        <v>314</v>
      </c>
      <c r="I33" s="112"/>
    </row>
    <row r="34" spans="1:9" s="88" customFormat="1" hidden="1" x14ac:dyDescent="0.3">
      <c r="A34" s="283"/>
      <c r="B34" s="261"/>
      <c r="C34" s="261"/>
      <c r="D34" s="265"/>
      <c r="E34" s="261"/>
      <c r="F34" s="80">
        <f t="shared" si="2"/>
        <v>0</v>
      </c>
      <c r="G34" s="112" t="s">
        <v>314</v>
      </c>
      <c r="I34" s="112"/>
    </row>
    <row r="35" spans="1:9" s="88" customFormat="1" hidden="1" x14ac:dyDescent="0.3">
      <c r="A35" s="283"/>
      <c r="B35" s="261"/>
      <c r="C35" s="261"/>
      <c r="D35" s="265"/>
      <c r="E35" s="261"/>
      <c r="F35" s="80">
        <f t="shared" si="2"/>
        <v>0</v>
      </c>
      <c r="G35" s="112" t="s">
        <v>314</v>
      </c>
      <c r="I35" s="112"/>
    </row>
    <row r="36" spans="1:9" s="88" customFormat="1" hidden="1" x14ac:dyDescent="0.3">
      <c r="A36" s="283"/>
      <c r="B36" s="261"/>
      <c r="C36" s="261"/>
      <c r="D36" s="265"/>
      <c r="E36" s="261"/>
      <c r="F36" s="80">
        <f t="shared" si="2"/>
        <v>0</v>
      </c>
      <c r="G36" s="112" t="s">
        <v>314</v>
      </c>
      <c r="I36" s="112"/>
    </row>
    <row r="37" spans="1:9" s="88" customFormat="1" hidden="1" x14ac:dyDescent="0.3">
      <c r="A37" s="283"/>
      <c r="B37" s="261"/>
      <c r="C37" s="261"/>
      <c r="D37" s="265"/>
      <c r="E37" s="261"/>
      <c r="F37" s="80">
        <f t="shared" si="2"/>
        <v>0</v>
      </c>
      <c r="G37" s="112" t="s">
        <v>314</v>
      </c>
      <c r="I37" s="112"/>
    </row>
    <row r="38" spans="1:9" s="88" customFormat="1" hidden="1" x14ac:dyDescent="0.3">
      <c r="A38" s="283"/>
      <c r="B38" s="261"/>
      <c r="C38" s="261"/>
      <c r="D38" s="265"/>
      <c r="E38" s="261"/>
      <c r="F38" s="80">
        <f t="shared" si="2"/>
        <v>0</v>
      </c>
      <c r="G38" s="112" t="s">
        <v>314</v>
      </c>
      <c r="I38" s="112"/>
    </row>
    <row r="39" spans="1:9" s="88" customFormat="1" hidden="1" x14ac:dyDescent="0.3">
      <c r="A39" s="283"/>
      <c r="B39" s="261"/>
      <c r="C39" s="261"/>
      <c r="D39" s="265"/>
      <c r="E39" s="261"/>
      <c r="F39" s="80">
        <f t="shared" si="2"/>
        <v>0</v>
      </c>
      <c r="G39" s="112" t="s">
        <v>314</v>
      </c>
      <c r="I39" s="112"/>
    </row>
    <row r="40" spans="1:9" s="88" customFormat="1" hidden="1" x14ac:dyDescent="0.3">
      <c r="A40" s="283"/>
      <c r="B40" s="261"/>
      <c r="C40" s="261"/>
      <c r="D40" s="265"/>
      <c r="E40" s="261"/>
      <c r="F40" s="80">
        <f t="shared" si="2"/>
        <v>0</v>
      </c>
      <c r="G40" s="112" t="s">
        <v>314</v>
      </c>
      <c r="I40" s="112"/>
    </row>
    <row r="41" spans="1:9" s="88" customFormat="1" hidden="1" x14ac:dyDescent="0.3">
      <c r="A41" s="283"/>
      <c r="B41" s="261"/>
      <c r="C41" s="261"/>
      <c r="D41" s="265"/>
      <c r="E41" s="261"/>
      <c r="F41" s="80">
        <f t="shared" si="2"/>
        <v>0</v>
      </c>
      <c r="G41" s="112" t="s">
        <v>314</v>
      </c>
      <c r="I41" s="112"/>
    </row>
    <row r="42" spans="1:9" s="88" customFormat="1" hidden="1" x14ac:dyDescent="0.3">
      <c r="A42" s="283"/>
      <c r="B42" s="261"/>
      <c r="C42" s="261"/>
      <c r="D42" s="265"/>
      <c r="E42" s="261"/>
      <c r="F42" s="80">
        <f t="shared" si="2"/>
        <v>0</v>
      </c>
      <c r="G42" s="112" t="s">
        <v>314</v>
      </c>
      <c r="I42" s="112"/>
    </row>
    <row r="43" spans="1:9" s="88" customFormat="1" hidden="1" x14ac:dyDescent="0.3">
      <c r="A43" s="283"/>
      <c r="B43" s="261"/>
      <c r="C43" s="261"/>
      <c r="D43" s="265"/>
      <c r="E43" s="261"/>
      <c r="F43" s="80">
        <f t="shared" si="2"/>
        <v>0</v>
      </c>
      <c r="G43" s="112" t="s">
        <v>314</v>
      </c>
      <c r="I43" s="112"/>
    </row>
    <row r="44" spans="1:9" s="88" customFormat="1" hidden="1" x14ac:dyDescent="0.3">
      <c r="A44" s="283"/>
      <c r="B44" s="261"/>
      <c r="C44" s="261"/>
      <c r="D44" s="265"/>
      <c r="E44" s="261"/>
      <c r="F44" s="80">
        <f t="shared" si="2"/>
        <v>0</v>
      </c>
      <c r="G44" s="112" t="s">
        <v>314</v>
      </c>
      <c r="I44" s="112"/>
    </row>
    <row r="45" spans="1:9" s="88" customFormat="1" hidden="1" x14ac:dyDescent="0.3">
      <c r="A45" s="283"/>
      <c r="B45" s="261"/>
      <c r="C45" s="261"/>
      <c r="D45" s="265"/>
      <c r="E45" s="261"/>
      <c r="F45" s="80">
        <f t="shared" si="2"/>
        <v>0</v>
      </c>
      <c r="G45" s="112" t="s">
        <v>314</v>
      </c>
      <c r="I45" s="112"/>
    </row>
    <row r="46" spans="1:9" s="88" customFormat="1" hidden="1" x14ac:dyDescent="0.3">
      <c r="A46" s="283"/>
      <c r="B46" s="261"/>
      <c r="C46" s="261"/>
      <c r="D46" s="265"/>
      <c r="E46" s="261"/>
      <c r="F46" s="80">
        <f t="shared" si="2"/>
        <v>0</v>
      </c>
      <c r="G46" s="112" t="s">
        <v>314</v>
      </c>
      <c r="I46" s="112"/>
    </row>
    <row r="47" spans="1:9" s="88" customFormat="1" hidden="1" x14ac:dyDescent="0.3">
      <c r="A47" s="283"/>
      <c r="B47" s="261"/>
      <c r="C47" s="261"/>
      <c r="D47" s="265"/>
      <c r="E47" s="261"/>
      <c r="F47" s="80">
        <f t="shared" si="2"/>
        <v>0</v>
      </c>
      <c r="G47" s="112" t="s">
        <v>314</v>
      </c>
      <c r="I47" s="112"/>
    </row>
    <row r="48" spans="1:9" s="88" customFormat="1" hidden="1" x14ac:dyDescent="0.3">
      <c r="A48" s="283"/>
      <c r="B48" s="261"/>
      <c r="C48" s="261"/>
      <c r="D48" s="265"/>
      <c r="E48" s="261"/>
      <c r="F48" s="80">
        <f t="shared" si="2"/>
        <v>0</v>
      </c>
      <c r="G48" s="112" t="s">
        <v>314</v>
      </c>
      <c r="I48" s="112"/>
    </row>
    <row r="49" spans="1:9" s="88" customFormat="1" hidden="1" x14ac:dyDescent="0.3">
      <c r="A49" s="283"/>
      <c r="B49" s="261"/>
      <c r="C49" s="261"/>
      <c r="D49" s="265"/>
      <c r="E49" s="261"/>
      <c r="F49" s="80">
        <f t="shared" si="2"/>
        <v>0</v>
      </c>
      <c r="G49" s="112" t="s">
        <v>314</v>
      </c>
      <c r="I49" s="112"/>
    </row>
    <row r="50" spans="1:9" s="88" customFormat="1" hidden="1" x14ac:dyDescent="0.3">
      <c r="A50" s="283"/>
      <c r="B50" s="261"/>
      <c r="C50" s="261"/>
      <c r="D50" s="265"/>
      <c r="E50" s="261"/>
      <c r="F50" s="80">
        <f t="shared" si="2"/>
        <v>0</v>
      </c>
      <c r="G50" s="112" t="s">
        <v>314</v>
      </c>
      <c r="I50" s="112"/>
    </row>
    <row r="51" spans="1:9" s="88" customFormat="1" hidden="1" x14ac:dyDescent="0.3">
      <c r="A51" s="283"/>
      <c r="B51" s="261"/>
      <c r="C51" s="261"/>
      <c r="D51" s="265"/>
      <c r="E51" s="261"/>
      <c r="F51" s="80">
        <f t="shared" si="2"/>
        <v>0</v>
      </c>
      <c r="G51" s="112" t="s">
        <v>314</v>
      </c>
      <c r="I51" s="112"/>
    </row>
    <row r="52" spans="1:9" s="88" customFormat="1" hidden="1" x14ac:dyDescent="0.3">
      <c r="A52" s="283"/>
      <c r="B52" s="261"/>
      <c r="C52" s="261"/>
      <c r="D52" s="265"/>
      <c r="E52" s="261"/>
      <c r="F52" s="80">
        <f t="shared" si="2"/>
        <v>0</v>
      </c>
      <c r="G52" s="112" t="s">
        <v>314</v>
      </c>
      <c r="I52" s="112"/>
    </row>
    <row r="53" spans="1:9" s="88" customFormat="1" hidden="1" x14ac:dyDescent="0.3">
      <c r="A53" s="283"/>
      <c r="B53" s="261"/>
      <c r="C53" s="261"/>
      <c r="D53" s="265"/>
      <c r="E53" s="261"/>
      <c r="F53" s="80">
        <f t="shared" si="2"/>
        <v>0</v>
      </c>
      <c r="G53" s="112" t="s">
        <v>314</v>
      </c>
      <c r="I53" s="112"/>
    </row>
    <row r="54" spans="1:9" s="88" customFormat="1" hidden="1" x14ac:dyDescent="0.3">
      <c r="A54" s="283"/>
      <c r="B54" s="261"/>
      <c r="C54" s="261"/>
      <c r="D54" s="265"/>
      <c r="E54" s="261"/>
      <c r="F54" s="80">
        <f t="shared" si="2"/>
        <v>0</v>
      </c>
      <c r="G54" s="112" t="s">
        <v>314</v>
      </c>
      <c r="I54" s="112"/>
    </row>
    <row r="55" spans="1:9" s="88" customFormat="1" hidden="1" x14ac:dyDescent="0.3">
      <c r="A55" s="283"/>
      <c r="B55" s="261"/>
      <c r="C55" s="261"/>
      <c r="D55" s="265"/>
      <c r="E55" s="261"/>
      <c r="F55" s="80">
        <f t="shared" si="2"/>
        <v>0</v>
      </c>
      <c r="G55" s="112" t="s">
        <v>314</v>
      </c>
      <c r="I55" s="112"/>
    </row>
    <row r="56" spans="1:9" s="88" customFormat="1" hidden="1" x14ac:dyDescent="0.3">
      <c r="A56" s="283"/>
      <c r="B56" s="261"/>
      <c r="C56" s="261"/>
      <c r="D56" s="265"/>
      <c r="E56" s="261"/>
      <c r="F56" s="80">
        <f t="shared" si="2"/>
        <v>0</v>
      </c>
      <c r="G56" s="112" t="s">
        <v>314</v>
      </c>
      <c r="I56" s="112"/>
    </row>
    <row r="57" spans="1:9" s="88" customFormat="1" hidden="1" x14ac:dyDescent="0.3">
      <c r="A57" s="283"/>
      <c r="B57" s="261"/>
      <c r="C57" s="261"/>
      <c r="D57" s="265"/>
      <c r="E57" s="261"/>
      <c r="F57" s="80">
        <f t="shared" si="2"/>
        <v>0</v>
      </c>
      <c r="G57" s="112" t="s">
        <v>314</v>
      </c>
      <c r="I57" s="112"/>
    </row>
    <row r="58" spans="1:9" s="88" customFormat="1" hidden="1" x14ac:dyDescent="0.3">
      <c r="A58" s="283"/>
      <c r="B58" s="261"/>
      <c r="C58" s="261"/>
      <c r="D58" s="265"/>
      <c r="E58" s="261"/>
      <c r="F58" s="80">
        <f t="shared" si="2"/>
        <v>0</v>
      </c>
      <c r="G58" s="112" t="s">
        <v>314</v>
      </c>
      <c r="I58" s="112"/>
    </row>
    <row r="59" spans="1:9" s="88" customFormat="1" hidden="1" x14ac:dyDescent="0.3">
      <c r="A59" s="283"/>
      <c r="B59" s="261"/>
      <c r="C59" s="261"/>
      <c r="D59" s="265"/>
      <c r="E59" s="261"/>
      <c r="F59" s="80">
        <f t="shared" si="2"/>
        <v>0</v>
      </c>
      <c r="G59" s="112" t="s">
        <v>314</v>
      </c>
      <c r="I59" s="112"/>
    </row>
    <row r="60" spans="1:9" s="88" customFormat="1" hidden="1" x14ac:dyDescent="0.3">
      <c r="A60" s="283"/>
      <c r="B60" s="261"/>
      <c r="C60" s="261"/>
      <c r="D60" s="265"/>
      <c r="E60" s="261"/>
      <c r="F60" s="80">
        <f t="shared" si="2"/>
        <v>0</v>
      </c>
      <c r="G60" s="112" t="s">
        <v>314</v>
      </c>
      <c r="I60" s="112"/>
    </row>
    <row r="61" spans="1:9" s="88" customFormat="1" hidden="1" x14ac:dyDescent="0.3">
      <c r="A61" s="283"/>
      <c r="B61" s="261"/>
      <c r="C61" s="261"/>
      <c r="D61" s="265"/>
      <c r="E61" s="261"/>
      <c r="F61" s="80">
        <f t="shared" si="2"/>
        <v>0</v>
      </c>
      <c r="G61" s="112" t="s">
        <v>314</v>
      </c>
      <c r="I61" s="112"/>
    </row>
    <row r="62" spans="1:9" s="88" customFormat="1" hidden="1" x14ac:dyDescent="0.3">
      <c r="A62" s="283"/>
      <c r="B62" s="261"/>
      <c r="C62" s="261"/>
      <c r="D62" s="265"/>
      <c r="E62" s="261"/>
      <c r="F62" s="80">
        <f t="shared" si="2"/>
        <v>0</v>
      </c>
      <c r="G62" s="112" t="s">
        <v>314</v>
      </c>
      <c r="I62" s="112"/>
    </row>
    <row r="63" spans="1:9" s="88" customFormat="1" hidden="1" x14ac:dyDescent="0.3">
      <c r="A63" s="283"/>
      <c r="B63" s="261"/>
      <c r="C63" s="261"/>
      <c r="D63" s="265"/>
      <c r="E63" s="261"/>
      <c r="F63" s="80">
        <f t="shared" si="2"/>
        <v>0</v>
      </c>
      <c r="G63" s="112" t="s">
        <v>314</v>
      </c>
      <c r="I63" s="112"/>
    </row>
    <row r="64" spans="1:9" s="88" customFormat="1" hidden="1" x14ac:dyDescent="0.3">
      <c r="A64" s="283"/>
      <c r="B64" s="261"/>
      <c r="C64" s="261"/>
      <c r="D64" s="265"/>
      <c r="E64" s="261"/>
      <c r="F64" s="80">
        <f t="shared" si="2"/>
        <v>0</v>
      </c>
      <c r="G64" s="112" t="s">
        <v>314</v>
      </c>
      <c r="I64" s="112"/>
    </row>
    <row r="65" spans="1:9" s="88" customFormat="1" hidden="1" x14ac:dyDescent="0.3">
      <c r="A65" s="283"/>
      <c r="B65" s="261"/>
      <c r="C65" s="261"/>
      <c r="D65" s="265"/>
      <c r="E65" s="261"/>
      <c r="F65" s="80">
        <f t="shared" si="2"/>
        <v>0</v>
      </c>
      <c r="G65" s="112" t="s">
        <v>314</v>
      </c>
      <c r="I65" s="112"/>
    </row>
    <row r="66" spans="1:9" s="88" customFormat="1" hidden="1" x14ac:dyDescent="0.3">
      <c r="A66" s="283"/>
      <c r="B66" s="261"/>
      <c r="C66" s="261"/>
      <c r="D66" s="265"/>
      <c r="E66" s="261"/>
      <c r="F66" s="80">
        <f t="shared" si="2"/>
        <v>0</v>
      </c>
      <c r="G66" s="112" t="s">
        <v>314</v>
      </c>
      <c r="I66" s="112"/>
    </row>
    <row r="67" spans="1:9" s="88" customFormat="1" hidden="1" x14ac:dyDescent="0.3">
      <c r="A67" s="283"/>
      <c r="B67" s="261"/>
      <c r="C67" s="261"/>
      <c r="D67" s="265"/>
      <c r="E67" s="261"/>
      <c r="F67" s="80">
        <f t="shared" si="2"/>
        <v>0</v>
      </c>
      <c r="G67" s="112" t="s">
        <v>314</v>
      </c>
      <c r="I67" s="112"/>
    </row>
    <row r="68" spans="1:9" s="88" customFormat="1" hidden="1" x14ac:dyDescent="0.3">
      <c r="A68" s="283"/>
      <c r="B68" s="261"/>
      <c r="C68" s="261"/>
      <c r="D68" s="265"/>
      <c r="E68" s="261"/>
      <c r="F68" s="80">
        <f t="shared" si="2"/>
        <v>0</v>
      </c>
      <c r="G68" s="112" t="s">
        <v>314</v>
      </c>
      <c r="I68" s="112"/>
    </row>
    <row r="69" spans="1:9" s="88" customFormat="1" hidden="1" x14ac:dyDescent="0.3">
      <c r="A69" s="283"/>
      <c r="B69" s="261"/>
      <c r="C69" s="261"/>
      <c r="D69" s="265"/>
      <c r="E69" s="261"/>
      <c r="F69" s="80">
        <f t="shared" si="2"/>
        <v>0</v>
      </c>
      <c r="G69" s="112" t="s">
        <v>314</v>
      </c>
      <c r="I69" s="112"/>
    </row>
    <row r="70" spans="1:9" s="88" customFormat="1" hidden="1" x14ac:dyDescent="0.3">
      <c r="A70" s="283"/>
      <c r="B70" s="261"/>
      <c r="C70" s="261"/>
      <c r="D70" s="265"/>
      <c r="E70" s="261"/>
      <c r="F70" s="80">
        <f t="shared" si="1"/>
        <v>0</v>
      </c>
      <c r="G70" s="112" t="s">
        <v>314</v>
      </c>
      <c r="I70" s="112"/>
    </row>
    <row r="71" spans="1:9" s="88" customFormat="1" hidden="1" x14ac:dyDescent="0.3">
      <c r="A71" s="283"/>
      <c r="B71" s="261"/>
      <c r="C71" s="261"/>
      <c r="D71" s="265"/>
      <c r="E71" s="261"/>
      <c r="F71" s="80">
        <f t="shared" si="1"/>
        <v>0</v>
      </c>
      <c r="G71" s="112" t="s">
        <v>314</v>
      </c>
      <c r="I71" s="112"/>
    </row>
    <row r="72" spans="1:9" s="88" customFormat="1" hidden="1" x14ac:dyDescent="0.3">
      <c r="A72" s="283"/>
      <c r="B72" s="261"/>
      <c r="C72" s="261"/>
      <c r="D72" s="265"/>
      <c r="E72" s="261"/>
      <c r="F72" s="80">
        <f t="shared" si="1"/>
        <v>0</v>
      </c>
      <c r="G72" s="112" t="s">
        <v>314</v>
      </c>
      <c r="I72" s="112"/>
    </row>
    <row r="73" spans="1:9" s="88" customFormat="1" hidden="1" x14ac:dyDescent="0.3">
      <c r="A73" s="283"/>
      <c r="B73" s="261"/>
      <c r="C73" s="261"/>
      <c r="D73" s="265"/>
      <c r="E73" s="261"/>
      <c r="F73" s="80">
        <f t="shared" si="1"/>
        <v>0</v>
      </c>
      <c r="G73" s="112" t="s">
        <v>314</v>
      </c>
      <c r="I73" s="112"/>
    </row>
    <row r="74" spans="1:9" s="88" customFormat="1" hidden="1" x14ac:dyDescent="0.3">
      <c r="A74" s="283"/>
      <c r="B74" s="261"/>
      <c r="C74" s="261"/>
      <c r="D74" s="265"/>
      <c r="E74" s="261"/>
      <c r="F74" s="80">
        <f t="shared" si="1"/>
        <v>0</v>
      </c>
      <c r="G74" s="112" t="s">
        <v>314</v>
      </c>
      <c r="I74" s="112"/>
    </row>
    <row r="75" spans="1:9" s="88" customFormat="1" hidden="1" x14ac:dyDescent="0.3">
      <c r="A75" s="283"/>
      <c r="B75" s="261"/>
      <c r="C75" s="261"/>
      <c r="D75" s="265"/>
      <c r="E75" s="261"/>
      <c r="F75" s="80">
        <f t="shared" si="1"/>
        <v>0</v>
      </c>
      <c r="G75" s="112" t="s">
        <v>314</v>
      </c>
      <c r="I75" s="112"/>
    </row>
    <row r="76" spans="1:9" s="88" customFormat="1" hidden="1" x14ac:dyDescent="0.3">
      <c r="A76" s="283"/>
      <c r="B76" s="261"/>
      <c r="C76" s="261"/>
      <c r="D76" s="265"/>
      <c r="E76" s="261"/>
      <c r="F76" s="80">
        <f t="shared" si="1"/>
        <v>0</v>
      </c>
      <c r="G76" s="112" t="s">
        <v>314</v>
      </c>
      <c r="I76" s="112"/>
    </row>
    <row r="77" spans="1:9" s="88" customFormat="1" hidden="1" x14ac:dyDescent="0.3">
      <c r="A77" s="283"/>
      <c r="B77" s="261"/>
      <c r="C77" s="261"/>
      <c r="D77" s="265"/>
      <c r="E77" s="261"/>
      <c r="F77" s="80">
        <f t="shared" si="1"/>
        <v>0</v>
      </c>
      <c r="G77" s="112" t="s">
        <v>314</v>
      </c>
      <c r="I77" s="112"/>
    </row>
    <row r="78" spans="1:9" s="88" customFormat="1" hidden="1" x14ac:dyDescent="0.3">
      <c r="A78" s="283"/>
      <c r="B78" s="261"/>
      <c r="C78" s="261"/>
      <c r="D78" s="265"/>
      <c r="E78" s="261"/>
      <c r="F78" s="80">
        <f t="shared" si="1"/>
        <v>0</v>
      </c>
      <c r="G78" s="112" t="s">
        <v>314</v>
      </c>
      <c r="I78" s="112"/>
    </row>
    <row r="79" spans="1:9" s="88" customFormat="1" hidden="1" x14ac:dyDescent="0.3">
      <c r="A79" s="283"/>
      <c r="B79" s="261"/>
      <c r="C79" s="261"/>
      <c r="D79" s="265"/>
      <c r="E79" s="261"/>
      <c r="F79" s="80">
        <f t="shared" si="1"/>
        <v>0</v>
      </c>
      <c r="G79" s="112" t="s">
        <v>314</v>
      </c>
      <c r="I79" s="112"/>
    </row>
    <row r="80" spans="1:9" s="88" customFormat="1" hidden="1" x14ac:dyDescent="0.3">
      <c r="A80" s="283"/>
      <c r="B80" s="261"/>
      <c r="C80" s="261"/>
      <c r="D80" s="265"/>
      <c r="E80" s="261"/>
      <c r="F80" s="80">
        <f t="shared" si="1"/>
        <v>0</v>
      </c>
      <c r="G80" s="112" t="s">
        <v>314</v>
      </c>
      <c r="I80" s="112"/>
    </row>
    <row r="81" spans="1:9" s="88" customFormat="1" hidden="1" x14ac:dyDescent="0.3">
      <c r="A81" s="283"/>
      <c r="B81" s="261"/>
      <c r="C81" s="261"/>
      <c r="D81" s="265"/>
      <c r="E81" s="261"/>
      <c r="F81" s="80">
        <f t="shared" si="1"/>
        <v>0</v>
      </c>
      <c r="G81" s="112" t="s">
        <v>314</v>
      </c>
      <c r="I81" s="112"/>
    </row>
    <row r="82" spans="1:9" s="88" customFormat="1" hidden="1" x14ac:dyDescent="0.3">
      <c r="A82" s="283"/>
      <c r="B82" s="261"/>
      <c r="C82" s="261"/>
      <c r="D82" s="265"/>
      <c r="E82" s="261"/>
      <c r="F82" s="80">
        <f t="shared" si="1"/>
        <v>0</v>
      </c>
      <c r="G82" s="112" t="s">
        <v>314</v>
      </c>
      <c r="I82" s="112"/>
    </row>
    <row r="83" spans="1:9" s="88" customFormat="1" hidden="1" x14ac:dyDescent="0.3">
      <c r="A83" s="283"/>
      <c r="B83" s="261"/>
      <c r="C83" s="261"/>
      <c r="D83" s="265"/>
      <c r="E83" s="261"/>
      <c r="F83" s="80">
        <f t="shared" si="1"/>
        <v>0</v>
      </c>
      <c r="G83" s="112" t="s">
        <v>314</v>
      </c>
      <c r="I83" s="112"/>
    </row>
    <row r="84" spans="1:9" s="88" customFormat="1" hidden="1" x14ac:dyDescent="0.3">
      <c r="A84" s="283"/>
      <c r="B84" s="261"/>
      <c r="C84" s="261"/>
      <c r="D84" s="265"/>
      <c r="E84" s="261"/>
      <c r="F84" s="80">
        <f t="shared" si="1"/>
        <v>0</v>
      </c>
      <c r="G84" s="112" t="s">
        <v>314</v>
      </c>
      <c r="I84" s="112"/>
    </row>
    <row r="85" spans="1:9" s="88" customFormat="1" hidden="1" x14ac:dyDescent="0.3">
      <c r="A85" s="283"/>
      <c r="B85" s="261"/>
      <c r="C85" s="261"/>
      <c r="D85" s="265"/>
      <c r="E85" s="261"/>
      <c r="F85" s="80">
        <f t="shared" si="1"/>
        <v>0</v>
      </c>
      <c r="G85" s="112" t="s">
        <v>314</v>
      </c>
      <c r="I85" s="112"/>
    </row>
    <row r="86" spans="1:9" s="88" customFormat="1" hidden="1" x14ac:dyDescent="0.3">
      <c r="A86" s="283"/>
      <c r="B86" s="261"/>
      <c r="C86" s="261"/>
      <c r="D86" s="265"/>
      <c r="E86" s="261"/>
      <c r="F86" s="80">
        <f t="shared" ref="F86:F101" si="3">ROUND(+B86*D86*E86,2)</f>
        <v>0</v>
      </c>
      <c r="G86" s="112" t="s">
        <v>314</v>
      </c>
      <c r="I86" s="112"/>
    </row>
    <row r="87" spans="1:9" s="88" customFormat="1" hidden="1" x14ac:dyDescent="0.3">
      <c r="A87" s="283"/>
      <c r="B87" s="261"/>
      <c r="C87" s="261"/>
      <c r="D87" s="265"/>
      <c r="E87" s="261"/>
      <c r="F87" s="80">
        <f t="shared" si="3"/>
        <v>0</v>
      </c>
      <c r="G87" s="112" t="s">
        <v>314</v>
      </c>
      <c r="I87" s="112"/>
    </row>
    <row r="88" spans="1:9" s="88" customFormat="1" hidden="1" x14ac:dyDescent="0.3">
      <c r="A88" s="283"/>
      <c r="B88" s="261"/>
      <c r="C88" s="261"/>
      <c r="D88" s="265"/>
      <c r="E88" s="261"/>
      <c r="F88" s="80">
        <f t="shared" si="3"/>
        <v>0</v>
      </c>
      <c r="G88" s="112" t="s">
        <v>314</v>
      </c>
      <c r="I88" s="112"/>
    </row>
    <row r="89" spans="1:9" s="88" customFormat="1" hidden="1" x14ac:dyDescent="0.3">
      <c r="A89" s="283"/>
      <c r="B89" s="261"/>
      <c r="C89" s="261"/>
      <c r="D89" s="265"/>
      <c r="E89" s="261"/>
      <c r="F89" s="80">
        <f t="shared" si="3"/>
        <v>0</v>
      </c>
      <c r="G89" s="112" t="s">
        <v>314</v>
      </c>
      <c r="I89" s="112"/>
    </row>
    <row r="90" spans="1:9" s="88" customFormat="1" hidden="1" x14ac:dyDescent="0.3">
      <c r="A90" s="283"/>
      <c r="B90" s="261"/>
      <c r="C90" s="261"/>
      <c r="D90" s="265"/>
      <c r="E90" s="261"/>
      <c r="F90" s="80">
        <f t="shared" si="3"/>
        <v>0</v>
      </c>
      <c r="G90" s="112" t="s">
        <v>314</v>
      </c>
      <c r="I90" s="112"/>
    </row>
    <row r="91" spans="1:9" s="88" customFormat="1" hidden="1" x14ac:dyDescent="0.3">
      <c r="A91" s="283"/>
      <c r="B91" s="261"/>
      <c r="C91" s="261"/>
      <c r="D91" s="265"/>
      <c r="E91" s="261"/>
      <c r="F91" s="80">
        <f t="shared" si="3"/>
        <v>0</v>
      </c>
      <c r="G91" s="112" t="s">
        <v>314</v>
      </c>
      <c r="I91" s="112"/>
    </row>
    <row r="92" spans="1:9" s="88" customFormat="1" hidden="1" x14ac:dyDescent="0.3">
      <c r="A92" s="283"/>
      <c r="B92" s="261"/>
      <c r="C92" s="261"/>
      <c r="D92" s="265"/>
      <c r="E92" s="261"/>
      <c r="F92" s="80">
        <f t="shared" si="3"/>
        <v>0</v>
      </c>
      <c r="G92" s="112" t="s">
        <v>314</v>
      </c>
      <c r="I92" s="112"/>
    </row>
    <row r="93" spans="1:9" s="88" customFormat="1" hidden="1" x14ac:dyDescent="0.3">
      <c r="A93" s="283"/>
      <c r="B93" s="261"/>
      <c r="C93" s="261"/>
      <c r="D93" s="265"/>
      <c r="E93" s="261"/>
      <c r="F93" s="80">
        <f t="shared" si="3"/>
        <v>0</v>
      </c>
      <c r="G93" s="112" t="s">
        <v>314</v>
      </c>
      <c r="I93" s="112"/>
    </row>
    <row r="94" spans="1:9" s="88" customFormat="1" hidden="1" x14ac:dyDescent="0.3">
      <c r="A94" s="283"/>
      <c r="B94" s="261"/>
      <c r="C94" s="261"/>
      <c r="D94" s="265"/>
      <c r="E94" s="261"/>
      <c r="F94" s="80">
        <f t="shared" si="3"/>
        <v>0</v>
      </c>
      <c r="G94" s="112" t="s">
        <v>314</v>
      </c>
      <c r="I94" s="112"/>
    </row>
    <row r="95" spans="1:9" s="88" customFormat="1" hidden="1" x14ac:dyDescent="0.3">
      <c r="A95" s="283"/>
      <c r="B95" s="261"/>
      <c r="C95" s="261"/>
      <c r="D95" s="265"/>
      <c r="E95" s="261"/>
      <c r="F95" s="80">
        <f t="shared" si="3"/>
        <v>0</v>
      </c>
      <c r="G95" s="112" t="s">
        <v>314</v>
      </c>
      <c r="I95" s="112"/>
    </row>
    <row r="96" spans="1:9" s="88" customFormat="1" hidden="1" x14ac:dyDescent="0.3">
      <c r="A96" s="283"/>
      <c r="B96" s="261"/>
      <c r="C96" s="261"/>
      <c r="D96" s="265"/>
      <c r="E96" s="261"/>
      <c r="F96" s="80">
        <f t="shared" si="3"/>
        <v>0</v>
      </c>
      <c r="G96" s="112" t="s">
        <v>314</v>
      </c>
      <c r="I96" s="112"/>
    </row>
    <row r="97" spans="1:9" s="88" customFormat="1" hidden="1" x14ac:dyDescent="0.3">
      <c r="A97" s="283"/>
      <c r="B97" s="261"/>
      <c r="C97" s="261"/>
      <c r="D97" s="265"/>
      <c r="E97" s="261"/>
      <c r="F97" s="80">
        <f t="shared" si="3"/>
        <v>0</v>
      </c>
      <c r="G97" s="112" t="s">
        <v>314</v>
      </c>
      <c r="I97" s="112"/>
    </row>
    <row r="98" spans="1:9" s="88" customFormat="1" hidden="1" x14ac:dyDescent="0.3">
      <c r="A98" s="283"/>
      <c r="B98" s="261"/>
      <c r="C98" s="261"/>
      <c r="D98" s="265"/>
      <c r="E98" s="261"/>
      <c r="F98" s="80">
        <f t="shared" si="3"/>
        <v>0</v>
      </c>
      <c r="G98" s="112" t="s">
        <v>314</v>
      </c>
      <c r="I98" s="112"/>
    </row>
    <row r="99" spans="1:9" s="88" customFormat="1" hidden="1" x14ac:dyDescent="0.3">
      <c r="A99" s="283"/>
      <c r="B99" s="261"/>
      <c r="C99" s="261"/>
      <c r="D99" s="265"/>
      <c r="E99" s="261"/>
      <c r="F99" s="80">
        <f t="shared" si="3"/>
        <v>0</v>
      </c>
      <c r="G99" s="112" t="s">
        <v>314</v>
      </c>
      <c r="I99" s="112"/>
    </row>
    <row r="100" spans="1:9" s="88" customFormat="1" hidden="1" x14ac:dyDescent="0.3">
      <c r="A100" s="283"/>
      <c r="B100" s="261"/>
      <c r="C100" s="261"/>
      <c r="D100" s="265"/>
      <c r="E100" s="261"/>
      <c r="F100" s="80">
        <f t="shared" si="3"/>
        <v>0</v>
      </c>
      <c r="G100" s="112" t="s">
        <v>314</v>
      </c>
      <c r="I100" s="112"/>
    </row>
    <row r="101" spans="1:9" s="88" customFormat="1" hidden="1" x14ac:dyDescent="0.3">
      <c r="A101" s="283"/>
      <c r="B101" s="261"/>
      <c r="C101" s="261"/>
      <c r="D101" s="265"/>
      <c r="E101" s="261"/>
      <c r="F101" s="80">
        <f t="shared" si="3"/>
        <v>0</v>
      </c>
      <c r="G101" s="112" t="s">
        <v>314</v>
      </c>
      <c r="I101" s="112"/>
    </row>
    <row r="102" spans="1:9" s="88" customFormat="1" hidden="1" x14ac:dyDescent="0.3">
      <c r="A102" s="283"/>
      <c r="B102" s="261"/>
      <c r="C102" s="261"/>
      <c r="D102" s="265"/>
      <c r="E102" s="261"/>
      <c r="F102" s="80">
        <f t="shared" ref="F102:F117" si="4">ROUND(+B102*D102*E102,2)</f>
        <v>0</v>
      </c>
      <c r="G102" s="112" t="s">
        <v>314</v>
      </c>
      <c r="I102" s="112"/>
    </row>
    <row r="103" spans="1:9" s="88" customFormat="1" hidden="1" x14ac:dyDescent="0.3">
      <c r="A103" s="283"/>
      <c r="B103" s="261"/>
      <c r="C103" s="261"/>
      <c r="D103" s="265"/>
      <c r="E103" s="261"/>
      <c r="F103" s="80">
        <f t="shared" si="4"/>
        <v>0</v>
      </c>
      <c r="G103" s="112" t="s">
        <v>314</v>
      </c>
      <c r="I103" s="112"/>
    </row>
    <row r="104" spans="1:9" s="88" customFormat="1" hidden="1" x14ac:dyDescent="0.3">
      <c r="A104" s="283"/>
      <c r="B104" s="261"/>
      <c r="C104" s="261"/>
      <c r="D104" s="265"/>
      <c r="E104" s="261"/>
      <c r="F104" s="80">
        <f t="shared" si="4"/>
        <v>0</v>
      </c>
      <c r="G104" s="112" t="s">
        <v>314</v>
      </c>
      <c r="I104" s="112"/>
    </row>
    <row r="105" spans="1:9" s="88" customFormat="1" hidden="1" x14ac:dyDescent="0.3">
      <c r="A105" s="283"/>
      <c r="B105" s="261"/>
      <c r="C105" s="261"/>
      <c r="D105" s="265"/>
      <c r="E105" s="261"/>
      <c r="F105" s="80">
        <f t="shared" si="4"/>
        <v>0</v>
      </c>
      <c r="G105" s="112" t="s">
        <v>314</v>
      </c>
      <c r="I105" s="112"/>
    </row>
    <row r="106" spans="1:9" s="88" customFormat="1" hidden="1" x14ac:dyDescent="0.3">
      <c r="A106" s="283"/>
      <c r="B106" s="261"/>
      <c r="C106" s="261"/>
      <c r="D106" s="265"/>
      <c r="E106" s="261"/>
      <c r="F106" s="80">
        <f t="shared" si="4"/>
        <v>0</v>
      </c>
      <c r="G106" s="112" t="s">
        <v>314</v>
      </c>
      <c r="I106" s="112"/>
    </row>
    <row r="107" spans="1:9" s="88" customFormat="1" hidden="1" x14ac:dyDescent="0.3">
      <c r="A107" s="283"/>
      <c r="B107" s="261"/>
      <c r="C107" s="261"/>
      <c r="D107" s="265"/>
      <c r="E107" s="261"/>
      <c r="F107" s="80">
        <f t="shared" si="4"/>
        <v>0</v>
      </c>
      <c r="G107" s="112" t="s">
        <v>314</v>
      </c>
      <c r="I107" s="112"/>
    </row>
    <row r="108" spans="1:9" s="88" customFormat="1" hidden="1" x14ac:dyDescent="0.3">
      <c r="A108" s="283"/>
      <c r="B108" s="261"/>
      <c r="C108" s="261"/>
      <c r="D108" s="265"/>
      <c r="E108" s="261"/>
      <c r="F108" s="80">
        <f t="shared" si="4"/>
        <v>0</v>
      </c>
      <c r="G108" s="112" t="s">
        <v>314</v>
      </c>
      <c r="I108" s="112"/>
    </row>
    <row r="109" spans="1:9" s="88" customFormat="1" hidden="1" x14ac:dyDescent="0.3">
      <c r="A109" s="283"/>
      <c r="B109" s="261"/>
      <c r="C109" s="261"/>
      <c r="D109" s="265"/>
      <c r="E109" s="261"/>
      <c r="F109" s="80">
        <f t="shared" si="4"/>
        <v>0</v>
      </c>
      <c r="G109" s="112" t="s">
        <v>314</v>
      </c>
      <c r="I109" s="112"/>
    </row>
    <row r="110" spans="1:9" s="88" customFormat="1" hidden="1" x14ac:dyDescent="0.3">
      <c r="A110" s="283"/>
      <c r="B110" s="261"/>
      <c r="C110" s="261"/>
      <c r="D110" s="265"/>
      <c r="E110" s="261"/>
      <c r="F110" s="80">
        <f t="shared" si="4"/>
        <v>0</v>
      </c>
      <c r="G110" s="112" t="s">
        <v>314</v>
      </c>
      <c r="I110" s="112"/>
    </row>
    <row r="111" spans="1:9" s="88" customFormat="1" hidden="1" x14ac:dyDescent="0.3">
      <c r="A111" s="283"/>
      <c r="B111" s="261"/>
      <c r="C111" s="261"/>
      <c r="D111" s="265"/>
      <c r="E111" s="261"/>
      <c r="F111" s="80">
        <f t="shared" si="4"/>
        <v>0</v>
      </c>
      <c r="G111" s="112" t="s">
        <v>314</v>
      </c>
      <c r="I111" s="112"/>
    </row>
    <row r="112" spans="1:9" s="88" customFormat="1" hidden="1" x14ac:dyDescent="0.3">
      <c r="A112" s="283"/>
      <c r="B112" s="261"/>
      <c r="C112" s="261"/>
      <c r="D112" s="265"/>
      <c r="E112" s="261"/>
      <c r="F112" s="80">
        <f t="shared" si="4"/>
        <v>0</v>
      </c>
      <c r="G112" s="112" t="s">
        <v>314</v>
      </c>
      <c r="I112" s="112"/>
    </row>
    <row r="113" spans="1:9" s="88" customFormat="1" hidden="1" x14ac:dyDescent="0.3">
      <c r="A113" s="283"/>
      <c r="B113" s="261"/>
      <c r="C113" s="261"/>
      <c r="D113" s="265"/>
      <c r="E113" s="261"/>
      <c r="F113" s="80">
        <f t="shared" si="4"/>
        <v>0</v>
      </c>
      <c r="G113" s="112" t="s">
        <v>314</v>
      </c>
      <c r="I113" s="112"/>
    </row>
    <row r="114" spans="1:9" s="88" customFormat="1" hidden="1" x14ac:dyDescent="0.3">
      <c r="A114" s="283"/>
      <c r="B114" s="261"/>
      <c r="C114" s="261"/>
      <c r="D114" s="265"/>
      <c r="E114" s="261"/>
      <c r="F114" s="80">
        <f t="shared" si="4"/>
        <v>0</v>
      </c>
      <c r="G114" s="112" t="s">
        <v>314</v>
      </c>
      <c r="I114" s="112"/>
    </row>
    <row r="115" spans="1:9" s="88" customFormat="1" hidden="1" x14ac:dyDescent="0.3">
      <c r="A115" s="283"/>
      <c r="B115" s="261"/>
      <c r="C115" s="261"/>
      <c r="D115" s="265"/>
      <c r="E115" s="261"/>
      <c r="F115" s="80">
        <f t="shared" si="4"/>
        <v>0</v>
      </c>
      <c r="G115" s="112" t="s">
        <v>314</v>
      </c>
      <c r="I115" s="112"/>
    </row>
    <row r="116" spans="1:9" s="88" customFormat="1" hidden="1" x14ac:dyDescent="0.3">
      <c r="A116" s="283"/>
      <c r="B116" s="261"/>
      <c r="C116" s="261"/>
      <c r="D116" s="265"/>
      <c r="E116" s="261"/>
      <c r="F116" s="80">
        <f t="shared" si="4"/>
        <v>0</v>
      </c>
      <c r="G116" s="112" t="s">
        <v>314</v>
      </c>
      <c r="I116" s="112"/>
    </row>
    <row r="117" spans="1:9" s="88" customFormat="1" hidden="1" x14ac:dyDescent="0.3">
      <c r="A117" s="283"/>
      <c r="B117" s="261"/>
      <c r="C117" s="261"/>
      <c r="D117" s="265"/>
      <c r="E117" s="261"/>
      <c r="F117" s="80">
        <f t="shared" si="4"/>
        <v>0</v>
      </c>
      <c r="G117" s="112" t="s">
        <v>314</v>
      </c>
      <c r="I117" s="112"/>
    </row>
    <row r="118" spans="1:9" s="88" customFormat="1" hidden="1" x14ac:dyDescent="0.3">
      <c r="A118" s="283"/>
      <c r="B118" s="261"/>
      <c r="C118" s="261"/>
      <c r="D118" s="265"/>
      <c r="E118" s="261"/>
      <c r="F118" s="80">
        <f t="shared" si="1"/>
        <v>0</v>
      </c>
      <c r="G118" s="112" t="s">
        <v>314</v>
      </c>
      <c r="I118" s="112"/>
    </row>
    <row r="119" spans="1:9" s="88" customFormat="1" hidden="1" x14ac:dyDescent="0.3">
      <c r="A119" s="283"/>
      <c r="B119" s="261"/>
      <c r="C119" s="261"/>
      <c r="D119" s="265"/>
      <c r="E119" s="261"/>
      <c r="F119" s="80">
        <f t="shared" si="1"/>
        <v>0</v>
      </c>
      <c r="G119" s="112" t="s">
        <v>314</v>
      </c>
      <c r="I119" s="112"/>
    </row>
    <row r="120" spans="1:9" s="88" customFormat="1" hidden="1" x14ac:dyDescent="0.3">
      <c r="A120" s="283"/>
      <c r="B120" s="261"/>
      <c r="C120" s="261"/>
      <c r="D120" s="265"/>
      <c r="E120" s="261"/>
      <c r="F120" s="80">
        <f t="shared" si="1"/>
        <v>0</v>
      </c>
      <c r="G120" s="112" t="s">
        <v>314</v>
      </c>
      <c r="I120" s="112"/>
    </row>
    <row r="121" spans="1:9" s="88" customFormat="1" hidden="1" x14ac:dyDescent="0.3">
      <c r="A121" s="283"/>
      <c r="B121" s="261"/>
      <c r="C121" s="261"/>
      <c r="D121" s="265"/>
      <c r="E121" s="261"/>
      <c r="F121" s="80">
        <f t="shared" si="1"/>
        <v>0</v>
      </c>
      <c r="G121" s="112" t="s">
        <v>314</v>
      </c>
      <c r="I121" s="112"/>
    </row>
    <row r="122" spans="1:9" s="88" customFormat="1" hidden="1" x14ac:dyDescent="0.3">
      <c r="A122" s="283"/>
      <c r="B122" s="261"/>
      <c r="C122" s="261"/>
      <c r="D122" s="265"/>
      <c r="E122" s="261"/>
      <c r="F122" s="80">
        <f t="shared" ref="F122:F125" si="5">ROUND(+B122*D122*E122,2)</f>
        <v>0</v>
      </c>
      <c r="G122" s="112" t="s">
        <v>314</v>
      </c>
      <c r="I122" s="112"/>
    </row>
    <row r="123" spans="1:9" s="88" customFormat="1" hidden="1" x14ac:dyDescent="0.3">
      <c r="A123" s="283"/>
      <c r="B123" s="261"/>
      <c r="C123" s="261"/>
      <c r="D123" s="265"/>
      <c r="E123" s="261"/>
      <c r="F123" s="80">
        <f t="shared" si="5"/>
        <v>0</v>
      </c>
      <c r="G123" s="112" t="s">
        <v>314</v>
      </c>
      <c r="I123" s="112"/>
    </row>
    <row r="124" spans="1:9" s="88" customFormat="1" hidden="1" x14ac:dyDescent="0.3">
      <c r="A124" s="283"/>
      <c r="B124" s="261"/>
      <c r="C124" s="261"/>
      <c r="D124" s="265"/>
      <c r="E124" s="261"/>
      <c r="F124" s="80">
        <f t="shared" si="5"/>
        <v>0</v>
      </c>
      <c r="G124" s="112" t="s">
        <v>314</v>
      </c>
      <c r="I124" s="112"/>
    </row>
    <row r="125" spans="1:9" s="88" customFormat="1" hidden="1" x14ac:dyDescent="0.3">
      <c r="A125" s="283"/>
      <c r="B125" s="261"/>
      <c r="C125" s="261"/>
      <c r="D125" s="265"/>
      <c r="E125" s="261"/>
      <c r="F125" s="80">
        <f t="shared" si="5"/>
        <v>0</v>
      </c>
      <c r="G125" s="112" t="s">
        <v>314</v>
      </c>
      <c r="I125" s="112"/>
    </row>
    <row r="126" spans="1:9" s="88" customFormat="1" hidden="1" x14ac:dyDescent="0.3">
      <c r="A126" s="283"/>
      <c r="B126" s="261"/>
      <c r="C126" s="261"/>
      <c r="D126" s="265"/>
      <c r="E126" s="261"/>
      <c r="F126" s="80">
        <f t="shared" ref="F126:F129" si="6">ROUND(+B126*D126*E126,2)</f>
        <v>0</v>
      </c>
      <c r="G126" s="112" t="s">
        <v>314</v>
      </c>
      <c r="I126" s="112"/>
    </row>
    <row r="127" spans="1:9" s="88" customFormat="1" hidden="1" x14ac:dyDescent="0.3">
      <c r="A127" s="283"/>
      <c r="B127" s="261"/>
      <c r="C127" s="261"/>
      <c r="D127" s="265"/>
      <c r="E127" s="261"/>
      <c r="F127" s="80">
        <f t="shared" si="6"/>
        <v>0</v>
      </c>
      <c r="G127" s="112" t="s">
        <v>314</v>
      </c>
      <c r="I127" s="112"/>
    </row>
    <row r="128" spans="1:9" s="88" customFormat="1" hidden="1" x14ac:dyDescent="0.3">
      <c r="A128" s="283"/>
      <c r="B128" s="261"/>
      <c r="C128" s="261"/>
      <c r="D128" s="265"/>
      <c r="E128" s="261"/>
      <c r="F128" s="80">
        <f t="shared" si="6"/>
        <v>0</v>
      </c>
      <c r="G128" s="112" t="s">
        <v>314</v>
      </c>
      <c r="I128" s="112"/>
    </row>
    <row r="129" spans="1:9" s="88" customFormat="1" hidden="1" x14ac:dyDescent="0.3">
      <c r="A129" s="283"/>
      <c r="B129" s="261"/>
      <c r="C129" s="261"/>
      <c r="D129" s="265"/>
      <c r="E129" s="261"/>
      <c r="F129" s="80">
        <f t="shared" si="6"/>
        <v>0</v>
      </c>
      <c r="G129" s="112" t="s">
        <v>314</v>
      </c>
      <c r="I129" s="112"/>
    </row>
    <row r="130" spans="1:9" s="88" customFormat="1" hidden="1" x14ac:dyDescent="0.3">
      <c r="A130" s="283"/>
      <c r="B130" s="261"/>
      <c r="C130" s="261"/>
      <c r="D130" s="265"/>
      <c r="E130" s="261"/>
      <c r="F130" s="80">
        <f t="shared" si="1"/>
        <v>0</v>
      </c>
      <c r="G130" s="112" t="s">
        <v>314</v>
      </c>
      <c r="I130" s="112"/>
    </row>
    <row r="131" spans="1:9" s="88" customFormat="1" hidden="1" x14ac:dyDescent="0.3">
      <c r="A131" s="283"/>
      <c r="B131" s="261"/>
      <c r="C131" s="261"/>
      <c r="D131" s="265"/>
      <c r="E131" s="261"/>
      <c r="F131" s="80">
        <f t="shared" ref="F131" si="7">ROUND(+B131*D131*E131,2)</f>
        <v>0</v>
      </c>
      <c r="G131" s="112" t="s">
        <v>314</v>
      </c>
      <c r="I131" s="112"/>
    </row>
    <row r="132" spans="1:9" s="88" customFormat="1" hidden="1" x14ac:dyDescent="0.3">
      <c r="A132" s="283"/>
      <c r="B132" s="261"/>
      <c r="C132" s="261"/>
      <c r="D132" s="265"/>
      <c r="E132" s="261"/>
      <c r="F132" s="80">
        <f t="shared" ref="F132" si="8">ROUND(+B132*D132*E132,2)</f>
        <v>0</v>
      </c>
      <c r="G132" s="112" t="s">
        <v>314</v>
      </c>
      <c r="I132" s="112"/>
    </row>
    <row r="133" spans="1:9" s="88" customFormat="1" hidden="1" x14ac:dyDescent="0.3">
      <c r="A133" s="283"/>
      <c r="B133" s="261"/>
      <c r="C133" s="261"/>
      <c r="D133" s="265"/>
      <c r="E133" s="261"/>
      <c r="F133" s="80">
        <f t="shared" si="1"/>
        <v>0</v>
      </c>
      <c r="G133" s="112" t="s">
        <v>314</v>
      </c>
      <c r="I133" s="112"/>
    </row>
    <row r="134" spans="1:9" s="88" customFormat="1" x14ac:dyDescent="0.3">
      <c r="A134" s="264" t="s">
        <v>57</v>
      </c>
      <c r="B134" s="261">
        <v>3</v>
      </c>
      <c r="C134" s="261" t="s">
        <v>293</v>
      </c>
      <c r="D134" s="265">
        <f t="shared" ref="D134" ca="1" si="9">RAND()*1000000</f>
        <v>13533.293565525684</v>
      </c>
      <c r="E134" s="261">
        <v>2</v>
      </c>
      <c r="F134" s="293">
        <f ca="1">ROUND(+B134*D134*E134,2)</f>
        <v>81199.759999999995</v>
      </c>
      <c r="G134" s="112" t="s">
        <v>314</v>
      </c>
      <c r="I134" s="112"/>
    </row>
    <row r="135" spans="1:9" s="88" customFormat="1" x14ac:dyDescent="0.3">
      <c r="A135" s="228"/>
      <c r="D135" s="195"/>
      <c r="E135" s="207" t="s">
        <v>40</v>
      </c>
      <c r="F135" s="307">
        <f ca="1">ROUND(SUBTOTAL(109,F5:F134),2)</f>
        <v>8969350.2100000009</v>
      </c>
      <c r="G135" s="112" t="s">
        <v>314</v>
      </c>
      <c r="I135" s="115" t="s">
        <v>318</v>
      </c>
    </row>
    <row r="136" spans="1:9" s="88" customFormat="1" x14ac:dyDescent="0.3">
      <c r="A136" s="228"/>
      <c r="D136" s="134"/>
      <c r="F136" s="298"/>
      <c r="G136" s="112" t="s">
        <v>315</v>
      </c>
    </row>
    <row r="137" spans="1:9" s="88" customFormat="1" x14ac:dyDescent="0.3">
      <c r="A137" s="264" t="s">
        <v>295</v>
      </c>
      <c r="B137" s="261">
        <v>3</v>
      </c>
      <c r="C137" s="261" t="s">
        <v>293</v>
      </c>
      <c r="D137" s="265">
        <f t="shared" ref="D137:D139" ca="1" si="10">RAND()*1000000</f>
        <v>886005.02448658459</v>
      </c>
      <c r="E137" s="261">
        <v>2</v>
      </c>
      <c r="F137" s="80">
        <f ca="1">ROUND(+B137*D137*E137,2)</f>
        <v>5316030.1500000004</v>
      </c>
      <c r="G137" s="112" t="s">
        <v>315</v>
      </c>
    </row>
    <row r="138" spans="1:9" s="88" customFormat="1" x14ac:dyDescent="0.3">
      <c r="A138" s="283" t="s">
        <v>323</v>
      </c>
      <c r="B138" s="261">
        <v>3</v>
      </c>
      <c r="C138" s="261" t="s">
        <v>293</v>
      </c>
      <c r="D138" s="265">
        <f t="shared" ca="1" si="10"/>
        <v>495650.98192078969</v>
      </c>
      <c r="E138" s="261">
        <v>2</v>
      </c>
      <c r="F138" s="80">
        <f t="shared" ref="F138:F201" ca="1" si="11">ROUND(+B138*D138*E138,2)</f>
        <v>2973905.89</v>
      </c>
      <c r="G138" s="112" t="s">
        <v>315</v>
      </c>
      <c r="I138" s="112"/>
    </row>
    <row r="139" spans="1:9" s="88" customFormat="1" x14ac:dyDescent="0.3">
      <c r="A139" s="283" t="s">
        <v>324</v>
      </c>
      <c r="B139" s="261">
        <v>3</v>
      </c>
      <c r="C139" s="261" t="s">
        <v>293</v>
      </c>
      <c r="D139" s="265">
        <f t="shared" ca="1" si="10"/>
        <v>60290.836924935975</v>
      </c>
      <c r="E139" s="261">
        <v>2</v>
      </c>
      <c r="F139" s="80">
        <f t="shared" ca="1" si="11"/>
        <v>361745.02</v>
      </c>
      <c r="G139" s="112" t="s">
        <v>315</v>
      </c>
      <c r="I139" s="112"/>
    </row>
    <row r="140" spans="1:9" s="88" customFormat="1" hidden="1" x14ac:dyDescent="0.3">
      <c r="A140" s="283"/>
      <c r="B140" s="261"/>
      <c r="C140" s="261"/>
      <c r="D140" s="265"/>
      <c r="E140" s="261"/>
      <c r="F140" s="80">
        <f t="shared" si="11"/>
        <v>0</v>
      </c>
      <c r="G140" s="112" t="s">
        <v>315</v>
      </c>
      <c r="I140" s="112"/>
    </row>
    <row r="141" spans="1:9" s="88" customFormat="1" hidden="1" x14ac:dyDescent="0.3">
      <c r="A141" s="283"/>
      <c r="B141" s="261"/>
      <c r="C141" s="261"/>
      <c r="D141" s="265"/>
      <c r="E141" s="261"/>
      <c r="F141" s="80">
        <f t="shared" si="11"/>
        <v>0</v>
      </c>
      <c r="G141" s="112" t="s">
        <v>315</v>
      </c>
      <c r="I141" s="112"/>
    </row>
    <row r="142" spans="1:9" s="88" customFormat="1" hidden="1" x14ac:dyDescent="0.3">
      <c r="A142" s="283"/>
      <c r="B142" s="261"/>
      <c r="C142" s="261"/>
      <c r="D142" s="265"/>
      <c r="E142" s="261"/>
      <c r="F142" s="80">
        <f t="shared" si="11"/>
        <v>0</v>
      </c>
      <c r="G142" s="112" t="s">
        <v>315</v>
      </c>
      <c r="I142" s="112"/>
    </row>
    <row r="143" spans="1:9" s="88" customFormat="1" hidden="1" x14ac:dyDescent="0.3">
      <c r="A143" s="283"/>
      <c r="B143" s="261"/>
      <c r="C143" s="261"/>
      <c r="D143" s="265"/>
      <c r="E143" s="261"/>
      <c r="F143" s="80">
        <f t="shared" si="11"/>
        <v>0</v>
      </c>
      <c r="G143" s="112" t="s">
        <v>315</v>
      </c>
      <c r="I143" s="112"/>
    </row>
    <row r="144" spans="1:9" s="88" customFormat="1" hidden="1" x14ac:dyDescent="0.3">
      <c r="A144" s="283"/>
      <c r="B144" s="261"/>
      <c r="C144" s="261"/>
      <c r="D144" s="265"/>
      <c r="E144" s="261"/>
      <c r="F144" s="80">
        <f t="shared" si="11"/>
        <v>0</v>
      </c>
      <c r="G144" s="112" t="s">
        <v>315</v>
      </c>
      <c r="I144" s="112"/>
    </row>
    <row r="145" spans="1:9" s="88" customFormat="1" hidden="1" x14ac:dyDescent="0.3">
      <c r="A145" s="283"/>
      <c r="B145" s="261"/>
      <c r="C145" s="261"/>
      <c r="D145" s="265"/>
      <c r="E145" s="261"/>
      <c r="F145" s="80">
        <f t="shared" si="11"/>
        <v>0</v>
      </c>
      <c r="G145" s="112" t="s">
        <v>315</v>
      </c>
      <c r="I145" s="112"/>
    </row>
    <row r="146" spans="1:9" s="88" customFormat="1" hidden="1" x14ac:dyDescent="0.3">
      <c r="A146" s="283"/>
      <c r="B146" s="261"/>
      <c r="C146" s="261"/>
      <c r="D146" s="265"/>
      <c r="E146" s="261"/>
      <c r="F146" s="80">
        <f t="shared" si="11"/>
        <v>0</v>
      </c>
      <c r="G146" s="112" t="s">
        <v>315</v>
      </c>
      <c r="I146" s="112"/>
    </row>
    <row r="147" spans="1:9" s="88" customFormat="1" hidden="1" x14ac:dyDescent="0.3">
      <c r="A147" s="283"/>
      <c r="B147" s="261"/>
      <c r="C147" s="261"/>
      <c r="D147" s="265"/>
      <c r="E147" s="261"/>
      <c r="F147" s="80">
        <f t="shared" si="11"/>
        <v>0</v>
      </c>
      <c r="G147" s="112" t="s">
        <v>315</v>
      </c>
      <c r="I147" s="112"/>
    </row>
    <row r="148" spans="1:9" s="88" customFormat="1" hidden="1" x14ac:dyDescent="0.3">
      <c r="A148" s="283"/>
      <c r="B148" s="261"/>
      <c r="C148" s="261"/>
      <c r="D148" s="265"/>
      <c r="E148" s="261"/>
      <c r="F148" s="80">
        <f t="shared" si="11"/>
        <v>0</v>
      </c>
      <c r="G148" s="112" t="s">
        <v>315</v>
      </c>
      <c r="I148" s="112"/>
    </row>
    <row r="149" spans="1:9" s="88" customFormat="1" hidden="1" x14ac:dyDescent="0.3">
      <c r="A149" s="283"/>
      <c r="B149" s="261"/>
      <c r="C149" s="261"/>
      <c r="D149" s="265"/>
      <c r="E149" s="261"/>
      <c r="F149" s="80">
        <f t="shared" si="11"/>
        <v>0</v>
      </c>
      <c r="G149" s="112" t="s">
        <v>315</v>
      </c>
      <c r="I149" s="112"/>
    </row>
    <row r="150" spans="1:9" s="88" customFormat="1" hidden="1" x14ac:dyDescent="0.3">
      <c r="A150" s="283"/>
      <c r="B150" s="261"/>
      <c r="C150" s="261"/>
      <c r="D150" s="265"/>
      <c r="E150" s="261"/>
      <c r="F150" s="80">
        <f t="shared" si="11"/>
        <v>0</v>
      </c>
      <c r="G150" s="112" t="s">
        <v>315</v>
      </c>
      <c r="I150" s="112"/>
    </row>
    <row r="151" spans="1:9" s="88" customFormat="1" hidden="1" x14ac:dyDescent="0.3">
      <c r="A151" s="283"/>
      <c r="B151" s="261"/>
      <c r="C151" s="261"/>
      <c r="D151" s="265"/>
      <c r="E151" s="261"/>
      <c r="F151" s="80">
        <f t="shared" si="11"/>
        <v>0</v>
      </c>
      <c r="G151" s="112" t="s">
        <v>315</v>
      </c>
      <c r="I151" s="112"/>
    </row>
    <row r="152" spans="1:9" s="88" customFormat="1" hidden="1" x14ac:dyDescent="0.3">
      <c r="A152" s="283"/>
      <c r="B152" s="261"/>
      <c r="C152" s="261"/>
      <c r="D152" s="265"/>
      <c r="E152" s="261"/>
      <c r="F152" s="80">
        <f t="shared" si="11"/>
        <v>0</v>
      </c>
      <c r="G152" s="112" t="s">
        <v>315</v>
      </c>
      <c r="I152" s="112"/>
    </row>
    <row r="153" spans="1:9" s="88" customFormat="1" hidden="1" x14ac:dyDescent="0.3">
      <c r="A153" s="283"/>
      <c r="B153" s="261"/>
      <c r="C153" s="261"/>
      <c r="D153" s="265"/>
      <c r="E153" s="261"/>
      <c r="F153" s="80">
        <f t="shared" si="11"/>
        <v>0</v>
      </c>
      <c r="G153" s="112" t="s">
        <v>315</v>
      </c>
      <c r="I153" s="112"/>
    </row>
    <row r="154" spans="1:9" s="88" customFormat="1" hidden="1" x14ac:dyDescent="0.3">
      <c r="A154" s="283"/>
      <c r="B154" s="261"/>
      <c r="C154" s="261"/>
      <c r="D154" s="265"/>
      <c r="E154" s="261"/>
      <c r="F154" s="80">
        <f t="shared" si="11"/>
        <v>0</v>
      </c>
      <c r="G154" s="112" t="s">
        <v>315</v>
      </c>
      <c r="I154" s="112"/>
    </row>
    <row r="155" spans="1:9" s="88" customFormat="1" hidden="1" x14ac:dyDescent="0.3">
      <c r="A155" s="283"/>
      <c r="B155" s="261"/>
      <c r="C155" s="261"/>
      <c r="D155" s="265"/>
      <c r="E155" s="261"/>
      <c r="F155" s="80">
        <f t="shared" si="11"/>
        <v>0</v>
      </c>
      <c r="G155" s="112" t="s">
        <v>315</v>
      </c>
      <c r="I155" s="112"/>
    </row>
    <row r="156" spans="1:9" s="88" customFormat="1" hidden="1" x14ac:dyDescent="0.3">
      <c r="A156" s="283"/>
      <c r="B156" s="261"/>
      <c r="C156" s="261"/>
      <c r="D156" s="265"/>
      <c r="E156" s="261"/>
      <c r="F156" s="80">
        <f t="shared" si="11"/>
        <v>0</v>
      </c>
      <c r="G156" s="112" t="s">
        <v>315</v>
      </c>
      <c r="I156" s="112"/>
    </row>
    <row r="157" spans="1:9" s="88" customFormat="1" hidden="1" x14ac:dyDescent="0.3">
      <c r="A157" s="283"/>
      <c r="B157" s="261"/>
      <c r="C157" s="261"/>
      <c r="D157" s="265"/>
      <c r="E157" s="261"/>
      <c r="F157" s="80">
        <f t="shared" si="11"/>
        <v>0</v>
      </c>
      <c r="G157" s="112" t="s">
        <v>315</v>
      </c>
      <c r="I157" s="112"/>
    </row>
    <row r="158" spans="1:9" s="88" customFormat="1" hidden="1" x14ac:dyDescent="0.3">
      <c r="A158" s="283"/>
      <c r="B158" s="261"/>
      <c r="C158" s="261"/>
      <c r="D158" s="265"/>
      <c r="E158" s="261"/>
      <c r="F158" s="80">
        <f t="shared" si="11"/>
        <v>0</v>
      </c>
      <c r="G158" s="112" t="s">
        <v>315</v>
      </c>
      <c r="I158" s="112"/>
    </row>
    <row r="159" spans="1:9" s="88" customFormat="1" hidden="1" x14ac:dyDescent="0.3">
      <c r="A159" s="283"/>
      <c r="B159" s="261"/>
      <c r="C159" s="261"/>
      <c r="D159" s="265"/>
      <c r="E159" s="261"/>
      <c r="F159" s="80">
        <f t="shared" si="11"/>
        <v>0</v>
      </c>
      <c r="G159" s="112" t="s">
        <v>315</v>
      </c>
      <c r="I159" s="112"/>
    </row>
    <row r="160" spans="1:9" s="88" customFormat="1" hidden="1" x14ac:dyDescent="0.3">
      <c r="A160" s="283"/>
      <c r="B160" s="261"/>
      <c r="C160" s="261"/>
      <c r="D160" s="265"/>
      <c r="E160" s="261"/>
      <c r="F160" s="80">
        <f t="shared" si="11"/>
        <v>0</v>
      </c>
      <c r="G160" s="112" t="s">
        <v>315</v>
      </c>
      <c r="I160" s="112"/>
    </row>
    <row r="161" spans="1:9" s="88" customFormat="1" hidden="1" x14ac:dyDescent="0.3">
      <c r="A161" s="283"/>
      <c r="B161" s="261"/>
      <c r="C161" s="261"/>
      <c r="D161" s="265"/>
      <c r="E161" s="261"/>
      <c r="F161" s="80">
        <f t="shared" si="11"/>
        <v>0</v>
      </c>
      <c r="G161" s="112" t="s">
        <v>315</v>
      </c>
      <c r="I161" s="112"/>
    </row>
    <row r="162" spans="1:9" s="88" customFormat="1" hidden="1" x14ac:dyDescent="0.3">
      <c r="A162" s="283"/>
      <c r="B162" s="261"/>
      <c r="C162" s="261"/>
      <c r="D162" s="265"/>
      <c r="E162" s="261"/>
      <c r="F162" s="80">
        <f t="shared" si="11"/>
        <v>0</v>
      </c>
      <c r="G162" s="112" t="s">
        <v>315</v>
      </c>
      <c r="I162" s="112"/>
    </row>
    <row r="163" spans="1:9" s="88" customFormat="1" hidden="1" x14ac:dyDescent="0.3">
      <c r="A163" s="283"/>
      <c r="B163" s="261"/>
      <c r="C163" s="261"/>
      <c r="D163" s="265"/>
      <c r="E163" s="261"/>
      <c r="F163" s="80">
        <f t="shared" si="11"/>
        <v>0</v>
      </c>
      <c r="G163" s="112" t="s">
        <v>315</v>
      </c>
      <c r="I163" s="112"/>
    </row>
    <row r="164" spans="1:9" s="88" customFormat="1" hidden="1" x14ac:dyDescent="0.3">
      <c r="A164" s="283"/>
      <c r="B164" s="261"/>
      <c r="C164" s="261"/>
      <c r="D164" s="265"/>
      <c r="E164" s="261"/>
      <c r="F164" s="80">
        <f t="shared" si="11"/>
        <v>0</v>
      </c>
      <c r="G164" s="112" t="s">
        <v>315</v>
      </c>
      <c r="I164" s="112"/>
    </row>
    <row r="165" spans="1:9" s="88" customFormat="1" hidden="1" x14ac:dyDescent="0.3">
      <c r="A165" s="283"/>
      <c r="B165" s="261"/>
      <c r="C165" s="261"/>
      <c r="D165" s="265"/>
      <c r="E165" s="261"/>
      <c r="F165" s="80">
        <f t="shared" si="11"/>
        <v>0</v>
      </c>
      <c r="G165" s="112" t="s">
        <v>315</v>
      </c>
      <c r="I165" s="112"/>
    </row>
    <row r="166" spans="1:9" s="88" customFormat="1" hidden="1" x14ac:dyDescent="0.3">
      <c r="A166" s="283"/>
      <c r="B166" s="261"/>
      <c r="C166" s="261"/>
      <c r="D166" s="265"/>
      <c r="E166" s="261"/>
      <c r="F166" s="80">
        <f t="shared" si="11"/>
        <v>0</v>
      </c>
      <c r="G166" s="112" t="s">
        <v>315</v>
      </c>
      <c r="I166" s="112"/>
    </row>
    <row r="167" spans="1:9" s="88" customFormat="1" hidden="1" x14ac:dyDescent="0.3">
      <c r="A167" s="283"/>
      <c r="B167" s="261"/>
      <c r="C167" s="261"/>
      <c r="D167" s="265"/>
      <c r="E167" s="261"/>
      <c r="F167" s="80">
        <f t="shared" si="11"/>
        <v>0</v>
      </c>
      <c r="G167" s="112" t="s">
        <v>315</v>
      </c>
      <c r="I167" s="112"/>
    </row>
    <row r="168" spans="1:9" s="88" customFormat="1" hidden="1" x14ac:dyDescent="0.3">
      <c r="A168" s="283"/>
      <c r="B168" s="261"/>
      <c r="C168" s="261"/>
      <c r="D168" s="265"/>
      <c r="E168" s="261"/>
      <c r="F168" s="80">
        <f t="shared" si="11"/>
        <v>0</v>
      </c>
      <c r="G168" s="112" t="s">
        <v>315</v>
      </c>
      <c r="I168" s="112"/>
    </row>
    <row r="169" spans="1:9" s="88" customFormat="1" hidden="1" x14ac:dyDescent="0.3">
      <c r="A169" s="283"/>
      <c r="B169" s="261"/>
      <c r="C169" s="261"/>
      <c r="D169" s="265"/>
      <c r="E169" s="261"/>
      <c r="F169" s="80">
        <f t="shared" si="11"/>
        <v>0</v>
      </c>
      <c r="G169" s="112" t="s">
        <v>315</v>
      </c>
      <c r="I169" s="112"/>
    </row>
    <row r="170" spans="1:9" s="88" customFormat="1" hidden="1" x14ac:dyDescent="0.3">
      <c r="A170" s="283"/>
      <c r="B170" s="261"/>
      <c r="C170" s="261"/>
      <c r="D170" s="265"/>
      <c r="E170" s="261"/>
      <c r="F170" s="80">
        <f t="shared" si="11"/>
        <v>0</v>
      </c>
      <c r="G170" s="112" t="s">
        <v>315</v>
      </c>
      <c r="I170" s="112"/>
    </row>
    <row r="171" spans="1:9" s="88" customFormat="1" hidden="1" x14ac:dyDescent="0.3">
      <c r="A171" s="283"/>
      <c r="B171" s="261"/>
      <c r="C171" s="261"/>
      <c r="D171" s="265"/>
      <c r="E171" s="261"/>
      <c r="F171" s="80">
        <f t="shared" si="11"/>
        <v>0</v>
      </c>
      <c r="G171" s="112" t="s">
        <v>315</v>
      </c>
      <c r="I171" s="112"/>
    </row>
    <row r="172" spans="1:9" s="88" customFormat="1" hidden="1" x14ac:dyDescent="0.3">
      <c r="A172" s="283"/>
      <c r="B172" s="261"/>
      <c r="C172" s="261"/>
      <c r="D172" s="265"/>
      <c r="E172" s="261"/>
      <c r="F172" s="80">
        <f t="shared" si="11"/>
        <v>0</v>
      </c>
      <c r="G172" s="112" t="s">
        <v>315</v>
      </c>
      <c r="I172" s="112"/>
    </row>
    <row r="173" spans="1:9" s="88" customFormat="1" hidden="1" x14ac:dyDescent="0.3">
      <c r="A173" s="283"/>
      <c r="B173" s="261"/>
      <c r="C173" s="261"/>
      <c r="D173" s="265"/>
      <c r="E173" s="261"/>
      <c r="F173" s="80">
        <f t="shared" si="11"/>
        <v>0</v>
      </c>
      <c r="G173" s="112" t="s">
        <v>315</v>
      </c>
      <c r="I173" s="112"/>
    </row>
    <row r="174" spans="1:9" s="88" customFormat="1" hidden="1" x14ac:dyDescent="0.3">
      <c r="A174" s="283"/>
      <c r="B174" s="261"/>
      <c r="C174" s="261"/>
      <c r="D174" s="265"/>
      <c r="E174" s="261"/>
      <c r="F174" s="80">
        <f t="shared" si="11"/>
        <v>0</v>
      </c>
      <c r="G174" s="112" t="s">
        <v>315</v>
      </c>
      <c r="I174" s="112"/>
    </row>
    <row r="175" spans="1:9" s="88" customFormat="1" hidden="1" x14ac:dyDescent="0.3">
      <c r="A175" s="283"/>
      <c r="B175" s="261"/>
      <c r="C175" s="261"/>
      <c r="D175" s="265"/>
      <c r="E175" s="261"/>
      <c r="F175" s="80">
        <f t="shared" si="11"/>
        <v>0</v>
      </c>
      <c r="G175" s="112" t="s">
        <v>315</v>
      </c>
      <c r="I175" s="112"/>
    </row>
    <row r="176" spans="1:9" s="88" customFormat="1" hidden="1" x14ac:dyDescent="0.3">
      <c r="A176" s="283"/>
      <c r="B176" s="261"/>
      <c r="C176" s="261"/>
      <c r="D176" s="265"/>
      <c r="E176" s="261"/>
      <c r="F176" s="80">
        <f t="shared" si="11"/>
        <v>0</v>
      </c>
      <c r="G176" s="112" t="s">
        <v>315</v>
      </c>
      <c r="I176" s="112"/>
    </row>
    <row r="177" spans="1:9" s="88" customFormat="1" hidden="1" x14ac:dyDescent="0.3">
      <c r="A177" s="283"/>
      <c r="B177" s="261"/>
      <c r="C177" s="261"/>
      <c r="D177" s="265"/>
      <c r="E177" s="261"/>
      <c r="F177" s="80">
        <f t="shared" si="11"/>
        <v>0</v>
      </c>
      <c r="G177" s="112" t="s">
        <v>315</v>
      </c>
      <c r="I177" s="112"/>
    </row>
    <row r="178" spans="1:9" s="88" customFormat="1" hidden="1" x14ac:dyDescent="0.3">
      <c r="A178" s="283"/>
      <c r="B178" s="261"/>
      <c r="C178" s="261"/>
      <c r="D178" s="265"/>
      <c r="E178" s="261"/>
      <c r="F178" s="80">
        <f t="shared" si="11"/>
        <v>0</v>
      </c>
      <c r="G178" s="112" t="s">
        <v>315</v>
      </c>
      <c r="I178" s="112"/>
    </row>
    <row r="179" spans="1:9" s="88" customFormat="1" hidden="1" x14ac:dyDescent="0.3">
      <c r="A179" s="283"/>
      <c r="B179" s="261"/>
      <c r="C179" s="261"/>
      <c r="D179" s="265"/>
      <c r="E179" s="261"/>
      <c r="F179" s="80">
        <f t="shared" si="11"/>
        <v>0</v>
      </c>
      <c r="G179" s="112" t="s">
        <v>315</v>
      </c>
      <c r="I179" s="112"/>
    </row>
    <row r="180" spans="1:9" s="88" customFormat="1" hidden="1" x14ac:dyDescent="0.3">
      <c r="A180" s="283"/>
      <c r="B180" s="261"/>
      <c r="C180" s="261"/>
      <c r="D180" s="265"/>
      <c r="E180" s="261"/>
      <c r="F180" s="80">
        <f t="shared" si="11"/>
        <v>0</v>
      </c>
      <c r="G180" s="112" t="s">
        <v>315</v>
      </c>
      <c r="I180" s="112"/>
    </row>
    <row r="181" spans="1:9" s="88" customFormat="1" hidden="1" x14ac:dyDescent="0.3">
      <c r="A181" s="283"/>
      <c r="B181" s="261"/>
      <c r="C181" s="261"/>
      <c r="D181" s="265"/>
      <c r="E181" s="261"/>
      <c r="F181" s="80">
        <f t="shared" si="11"/>
        <v>0</v>
      </c>
      <c r="G181" s="112" t="s">
        <v>315</v>
      </c>
      <c r="I181" s="112"/>
    </row>
    <row r="182" spans="1:9" s="88" customFormat="1" hidden="1" x14ac:dyDescent="0.3">
      <c r="A182" s="283"/>
      <c r="B182" s="261"/>
      <c r="C182" s="261"/>
      <c r="D182" s="265"/>
      <c r="E182" s="261"/>
      <c r="F182" s="80">
        <f t="shared" si="11"/>
        <v>0</v>
      </c>
      <c r="G182" s="112" t="s">
        <v>315</v>
      </c>
      <c r="I182" s="112"/>
    </row>
    <row r="183" spans="1:9" s="88" customFormat="1" hidden="1" x14ac:dyDescent="0.3">
      <c r="A183" s="283"/>
      <c r="B183" s="261"/>
      <c r="C183" s="261"/>
      <c r="D183" s="265"/>
      <c r="E183" s="261"/>
      <c r="F183" s="80">
        <f t="shared" si="11"/>
        <v>0</v>
      </c>
      <c r="G183" s="112" t="s">
        <v>315</v>
      </c>
      <c r="I183" s="112"/>
    </row>
    <row r="184" spans="1:9" s="88" customFormat="1" hidden="1" x14ac:dyDescent="0.3">
      <c r="A184" s="283"/>
      <c r="B184" s="261"/>
      <c r="C184" s="261"/>
      <c r="D184" s="265"/>
      <c r="E184" s="261"/>
      <c r="F184" s="80">
        <f t="shared" si="11"/>
        <v>0</v>
      </c>
      <c r="G184" s="112" t="s">
        <v>315</v>
      </c>
      <c r="I184" s="112"/>
    </row>
    <row r="185" spans="1:9" s="88" customFormat="1" hidden="1" x14ac:dyDescent="0.3">
      <c r="A185" s="283"/>
      <c r="B185" s="261"/>
      <c r="C185" s="261"/>
      <c r="D185" s="265"/>
      <c r="E185" s="261"/>
      <c r="F185" s="80">
        <f t="shared" si="11"/>
        <v>0</v>
      </c>
      <c r="G185" s="112" t="s">
        <v>315</v>
      </c>
      <c r="I185" s="112"/>
    </row>
    <row r="186" spans="1:9" s="88" customFormat="1" hidden="1" x14ac:dyDescent="0.3">
      <c r="A186" s="283"/>
      <c r="B186" s="261"/>
      <c r="C186" s="261"/>
      <c r="D186" s="265"/>
      <c r="E186" s="261"/>
      <c r="F186" s="80">
        <f t="shared" si="11"/>
        <v>0</v>
      </c>
      <c r="G186" s="112" t="s">
        <v>315</v>
      </c>
      <c r="I186" s="112"/>
    </row>
    <row r="187" spans="1:9" s="88" customFormat="1" hidden="1" x14ac:dyDescent="0.3">
      <c r="A187" s="283"/>
      <c r="B187" s="261"/>
      <c r="C187" s="261"/>
      <c r="D187" s="265"/>
      <c r="E187" s="261"/>
      <c r="F187" s="80">
        <f t="shared" si="11"/>
        <v>0</v>
      </c>
      <c r="G187" s="112" t="s">
        <v>315</v>
      </c>
      <c r="I187" s="112"/>
    </row>
    <row r="188" spans="1:9" s="88" customFormat="1" hidden="1" x14ac:dyDescent="0.3">
      <c r="A188" s="283"/>
      <c r="B188" s="261"/>
      <c r="C188" s="261"/>
      <c r="D188" s="265"/>
      <c r="E188" s="261"/>
      <c r="F188" s="80">
        <f t="shared" si="11"/>
        <v>0</v>
      </c>
      <c r="G188" s="112" t="s">
        <v>315</v>
      </c>
      <c r="I188" s="112"/>
    </row>
    <row r="189" spans="1:9" s="88" customFormat="1" hidden="1" x14ac:dyDescent="0.3">
      <c r="A189" s="283"/>
      <c r="B189" s="261"/>
      <c r="C189" s="261"/>
      <c r="D189" s="265"/>
      <c r="E189" s="261"/>
      <c r="F189" s="80">
        <f t="shared" si="11"/>
        <v>0</v>
      </c>
      <c r="G189" s="112" t="s">
        <v>315</v>
      </c>
      <c r="I189" s="112"/>
    </row>
    <row r="190" spans="1:9" s="88" customFormat="1" hidden="1" x14ac:dyDescent="0.3">
      <c r="A190" s="283"/>
      <c r="B190" s="261"/>
      <c r="C190" s="261"/>
      <c r="D190" s="265"/>
      <c r="E190" s="261"/>
      <c r="F190" s="80">
        <f t="shared" si="11"/>
        <v>0</v>
      </c>
      <c r="G190" s="112" t="s">
        <v>315</v>
      </c>
      <c r="I190" s="112"/>
    </row>
    <row r="191" spans="1:9" s="88" customFormat="1" hidden="1" x14ac:dyDescent="0.3">
      <c r="A191" s="283"/>
      <c r="B191" s="261"/>
      <c r="C191" s="261"/>
      <c r="D191" s="265"/>
      <c r="E191" s="261"/>
      <c r="F191" s="80">
        <f t="shared" si="11"/>
        <v>0</v>
      </c>
      <c r="G191" s="112" t="s">
        <v>315</v>
      </c>
      <c r="I191" s="112"/>
    </row>
    <row r="192" spans="1:9" s="88" customFormat="1" hidden="1" x14ac:dyDescent="0.3">
      <c r="A192" s="283"/>
      <c r="B192" s="261"/>
      <c r="C192" s="261"/>
      <c r="D192" s="265"/>
      <c r="E192" s="261"/>
      <c r="F192" s="80">
        <f t="shared" si="11"/>
        <v>0</v>
      </c>
      <c r="G192" s="112" t="s">
        <v>315</v>
      </c>
      <c r="I192" s="112"/>
    </row>
    <row r="193" spans="1:9" s="88" customFormat="1" hidden="1" x14ac:dyDescent="0.3">
      <c r="A193" s="283"/>
      <c r="B193" s="261"/>
      <c r="C193" s="261"/>
      <c r="D193" s="265"/>
      <c r="E193" s="261"/>
      <c r="F193" s="80">
        <f t="shared" si="11"/>
        <v>0</v>
      </c>
      <c r="G193" s="112" t="s">
        <v>315</v>
      </c>
      <c r="I193" s="112"/>
    </row>
    <row r="194" spans="1:9" s="88" customFormat="1" hidden="1" x14ac:dyDescent="0.3">
      <c r="A194" s="283"/>
      <c r="B194" s="261"/>
      <c r="C194" s="261"/>
      <c r="D194" s="265"/>
      <c r="E194" s="261"/>
      <c r="F194" s="80">
        <f t="shared" si="11"/>
        <v>0</v>
      </c>
      <c r="G194" s="112" t="s">
        <v>315</v>
      </c>
      <c r="I194" s="112"/>
    </row>
    <row r="195" spans="1:9" s="88" customFormat="1" hidden="1" x14ac:dyDescent="0.3">
      <c r="A195" s="283"/>
      <c r="B195" s="261"/>
      <c r="C195" s="261"/>
      <c r="D195" s="265"/>
      <c r="E195" s="261"/>
      <c r="F195" s="80">
        <f t="shared" si="11"/>
        <v>0</v>
      </c>
      <c r="G195" s="112" t="s">
        <v>315</v>
      </c>
      <c r="I195" s="112"/>
    </row>
    <row r="196" spans="1:9" s="88" customFormat="1" hidden="1" x14ac:dyDescent="0.3">
      <c r="A196" s="283"/>
      <c r="B196" s="261"/>
      <c r="C196" s="261"/>
      <c r="D196" s="265"/>
      <c r="E196" s="261"/>
      <c r="F196" s="80">
        <f t="shared" si="11"/>
        <v>0</v>
      </c>
      <c r="G196" s="112" t="s">
        <v>315</v>
      </c>
      <c r="I196" s="112"/>
    </row>
    <row r="197" spans="1:9" s="88" customFormat="1" hidden="1" x14ac:dyDescent="0.3">
      <c r="A197" s="283"/>
      <c r="B197" s="261"/>
      <c r="C197" s="261"/>
      <c r="D197" s="265"/>
      <c r="E197" s="261"/>
      <c r="F197" s="80">
        <f t="shared" si="11"/>
        <v>0</v>
      </c>
      <c r="G197" s="112" t="s">
        <v>315</v>
      </c>
      <c r="I197" s="112"/>
    </row>
    <row r="198" spans="1:9" s="88" customFormat="1" hidden="1" x14ac:dyDescent="0.3">
      <c r="A198" s="283"/>
      <c r="B198" s="261"/>
      <c r="C198" s="261"/>
      <c r="D198" s="265"/>
      <c r="E198" s="261"/>
      <c r="F198" s="80">
        <f t="shared" si="11"/>
        <v>0</v>
      </c>
      <c r="G198" s="112" t="s">
        <v>315</v>
      </c>
      <c r="I198" s="112"/>
    </row>
    <row r="199" spans="1:9" s="88" customFormat="1" hidden="1" x14ac:dyDescent="0.3">
      <c r="A199" s="283"/>
      <c r="B199" s="261"/>
      <c r="C199" s="261"/>
      <c r="D199" s="265"/>
      <c r="E199" s="261"/>
      <c r="F199" s="80">
        <f t="shared" si="11"/>
        <v>0</v>
      </c>
      <c r="G199" s="112" t="s">
        <v>315</v>
      </c>
      <c r="I199" s="112"/>
    </row>
    <row r="200" spans="1:9" s="88" customFormat="1" hidden="1" x14ac:dyDescent="0.3">
      <c r="A200" s="283"/>
      <c r="B200" s="261"/>
      <c r="C200" s="261"/>
      <c r="D200" s="265"/>
      <c r="E200" s="261"/>
      <c r="F200" s="80">
        <f t="shared" si="11"/>
        <v>0</v>
      </c>
      <c r="G200" s="112" t="s">
        <v>315</v>
      </c>
      <c r="I200" s="112"/>
    </row>
    <row r="201" spans="1:9" s="88" customFormat="1" hidden="1" x14ac:dyDescent="0.3">
      <c r="A201" s="283"/>
      <c r="B201" s="261"/>
      <c r="C201" s="261"/>
      <c r="D201" s="265"/>
      <c r="E201" s="261"/>
      <c r="F201" s="80">
        <f t="shared" si="11"/>
        <v>0</v>
      </c>
      <c r="G201" s="112" t="s">
        <v>315</v>
      </c>
      <c r="I201" s="112"/>
    </row>
    <row r="202" spans="1:9" s="88" customFormat="1" hidden="1" x14ac:dyDescent="0.3">
      <c r="A202" s="283"/>
      <c r="B202" s="261"/>
      <c r="C202" s="261"/>
      <c r="D202" s="265"/>
      <c r="E202" s="261"/>
      <c r="F202" s="80">
        <f t="shared" ref="F202:F265" si="12">ROUND(+B202*D202*E202,2)</f>
        <v>0</v>
      </c>
      <c r="G202" s="112" t="s">
        <v>315</v>
      </c>
      <c r="I202" s="112"/>
    </row>
    <row r="203" spans="1:9" s="88" customFormat="1" hidden="1" x14ac:dyDescent="0.3">
      <c r="A203" s="283"/>
      <c r="B203" s="261"/>
      <c r="C203" s="261"/>
      <c r="D203" s="265"/>
      <c r="E203" s="261"/>
      <c r="F203" s="80">
        <f t="shared" si="12"/>
        <v>0</v>
      </c>
      <c r="G203" s="112" t="s">
        <v>315</v>
      </c>
      <c r="I203" s="112"/>
    </row>
    <row r="204" spans="1:9" s="88" customFormat="1" hidden="1" x14ac:dyDescent="0.3">
      <c r="A204" s="283"/>
      <c r="B204" s="261"/>
      <c r="C204" s="261"/>
      <c r="D204" s="265"/>
      <c r="E204" s="261"/>
      <c r="F204" s="80">
        <f t="shared" si="12"/>
        <v>0</v>
      </c>
      <c r="G204" s="112" t="s">
        <v>315</v>
      </c>
      <c r="I204" s="112"/>
    </row>
    <row r="205" spans="1:9" s="88" customFormat="1" hidden="1" x14ac:dyDescent="0.3">
      <c r="A205" s="283"/>
      <c r="B205" s="261"/>
      <c r="C205" s="261"/>
      <c r="D205" s="265"/>
      <c r="E205" s="261"/>
      <c r="F205" s="80">
        <f t="shared" si="12"/>
        <v>0</v>
      </c>
      <c r="G205" s="112" t="s">
        <v>315</v>
      </c>
      <c r="I205" s="112"/>
    </row>
    <row r="206" spans="1:9" s="88" customFormat="1" hidden="1" x14ac:dyDescent="0.3">
      <c r="A206" s="283"/>
      <c r="B206" s="261"/>
      <c r="C206" s="261"/>
      <c r="D206" s="265"/>
      <c r="E206" s="261"/>
      <c r="F206" s="80">
        <f t="shared" si="12"/>
        <v>0</v>
      </c>
      <c r="G206" s="112" t="s">
        <v>315</v>
      </c>
      <c r="I206" s="112"/>
    </row>
    <row r="207" spans="1:9" s="88" customFormat="1" hidden="1" x14ac:dyDescent="0.3">
      <c r="A207" s="283"/>
      <c r="B207" s="261"/>
      <c r="C207" s="261"/>
      <c r="D207" s="265"/>
      <c r="E207" s="261"/>
      <c r="F207" s="80">
        <f t="shared" si="12"/>
        <v>0</v>
      </c>
      <c r="G207" s="112" t="s">
        <v>315</v>
      </c>
      <c r="I207" s="112"/>
    </row>
    <row r="208" spans="1:9" s="88" customFormat="1" hidden="1" x14ac:dyDescent="0.3">
      <c r="A208" s="283"/>
      <c r="B208" s="261"/>
      <c r="C208" s="261"/>
      <c r="D208" s="265"/>
      <c r="E208" s="261"/>
      <c r="F208" s="80">
        <f t="shared" si="12"/>
        <v>0</v>
      </c>
      <c r="G208" s="112" t="s">
        <v>315</v>
      </c>
      <c r="I208" s="112"/>
    </row>
    <row r="209" spans="1:9" s="88" customFormat="1" hidden="1" x14ac:dyDescent="0.3">
      <c r="A209" s="283"/>
      <c r="B209" s="261"/>
      <c r="C209" s="261"/>
      <c r="D209" s="265"/>
      <c r="E209" s="261"/>
      <c r="F209" s="80">
        <f t="shared" si="12"/>
        <v>0</v>
      </c>
      <c r="G209" s="112" t="s">
        <v>315</v>
      </c>
      <c r="I209" s="112"/>
    </row>
    <row r="210" spans="1:9" s="88" customFormat="1" hidden="1" x14ac:dyDescent="0.3">
      <c r="A210" s="283"/>
      <c r="B210" s="261"/>
      <c r="C210" s="261"/>
      <c r="D210" s="265"/>
      <c r="E210" s="261"/>
      <c r="F210" s="80">
        <f t="shared" si="12"/>
        <v>0</v>
      </c>
      <c r="G210" s="112" t="s">
        <v>315</v>
      </c>
      <c r="I210" s="112"/>
    </row>
    <row r="211" spans="1:9" s="88" customFormat="1" hidden="1" x14ac:dyDescent="0.3">
      <c r="A211" s="283"/>
      <c r="B211" s="261"/>
      <c r="C211" s="261"/>
      <c r="D211" s="265"/>
      <c r="E211" s="261"/>
      <c r="F211" s="80">
        <f t="shared" si="12"/>
        <v>0</v>
      </c>
      <c r="G211" s="112" t="s">
        <v>315</v>
      </c>
      <c r="I211" s="112"/>
    </row>
    <row r="212" spans="1:9" s="88" customFormat="1" hidden="1" x14ac:dyDescent="0.3">
      <c r="A212" s="283"/>
      <c r="B212" s="261"/>
      <c r="C212" s="261"/>
      <c r="D212" s="265"/>
      <c r="E212" s="261"/>
      <c r="F212" s="80">
        <f t="shared" si="12"/>
        <v>0</v>
      </c>
      <c r="G212" s="112" t="s">
        <v>315</v>
      </c>
      <c r="I212" s="112"/>
    </row>
    <row r="213" spans="1:9" s="88" customFormat="1" hidden="1" x14ac:dyDescent="0.3">
      <c r="A213" s="283"/>
      <c r="B213" s="261"/>
      <c r="C213" s="261"/>
      <c r="D213" s="265"/>
      <c r="E213" s="261"/>
      <c r="F213" s="80">
        <f t="shared" si="12"/>
        <v>0</v>
      </c>
      <c r="G213" s="112" t="s">
        <v>315</v>
      </c>
      <c r="I213" s="112"/>
    </row>
    <row r="214" spans="1:9" s="88" customFormat="1" hidden="1" x14ac:dyDescent="0.3">
      <c r="A214" s="283"/>
      <c r="B214" s="261"/>
      <c r="C214" s="261"/>
      <c r="D214" s="265"/>
      <c r="E214" s="261"/>
      <c r="F214" s="80">
        <f t="shared" si="12"/>
        <v>0</v>
      </c>
      <c r="G214" s="112" t="s">
        <v>315</v>
      </c>
      <c r="I214" s="112"/>
    </row>
    <row r="215" spans="1:9" s="88" customFormat="1" hidden="1" x14ac:dyDescent="0.3">
      <c r="A215" s="283"/>
      <c r="B215" s="261"/>
      <c r="C215" s="261"/>
      <c r="D215" s="265"/>
      <c r="E215" s="261"/>
      <c r="F215" s="80">
        <f t="shared" si="12"/>
        <v>0</v>
      </c>
      <c r="G215" s="112" t="s">
        <v>315</v>
      </c>
      <c r="I215" s="112"/>
    </row>
    <row r="216" spans="1:9" s="88" customFormat="1" hidden="1" x14ac:dyDescent="0.3">
      <c r="A216" s="283"/>
      <c r="B216" s="261"/>
      <c r="C216" s="261"/>
      <c r="D216" s="265"/>
      <c r="E216" s="261"/>
      <c r="F216" s="80">
        <f t="shared" si="12"/>
        <v>0</v>
      </c>
      <c r="G216" s="112" t="s">
        <v>315</v>
      </c>
      <c r="I216" s="112"/>
    </row>
    <row r="217" spans="1:9" s="88" customFormat="1" hidden="1" x14ac:dyDescent="0.3">
      <c r="A217" s="283"/>
      <c r="B217" s="261"/>
      <c r="C217" s="261"/>
      <c r="D217" s="265"/>
      <c r="E217" s="261"/>
      <c r="F217" s="80">
        <f t="shared" si="12"/>
        <v>0</v>
      </c>
      <c r="G217" s="112" t="s">
        <v>315</v>
      </c>
      <c r="I217" s="112"/>
    </row>
    <row r="218" spans="1:9" s="88" customFormat="1" hidden="1" x14ac:dyDescent="0.3">
      <c r="A218" s="283"/>
      <c r="B218" s="261"/>
      <c r="C218" s="261"/>
      <c r="D218" s="265"/>
      <c r="E218" s="261"/>
      <c r="F218" s="80">
        <f t="shared" si="12"/>
        <v>0</v>
      </c>
      <c r="G218" s="112" t="s">
        <v>315</v>
      </c>
      <c r="I218" s="112"/>
    </row>
    <row r="219" spans="1:9" s="88" customFormat="1" hidden="1" x14ac:dyDescent="0.3">
      <c r="A219" s="283"/>
      <c r="B219" s="261"/>
      <c r="C219" s="261"/>
      <c r="D219" s="265"/>
      <c r="E219" s="261"/>
      <c r="F219" s="80">
        <f t="shared" si="12"/>
        <v>0</v>
      </c>
      <c r="G219" s="112" t="s">
        <v>315</v>
      </c>
      <c r="I219" s="112"/>
    </row>
    <row r="220" spans="1:9" s="88" customFormat="1" hidden="1" x14ac:dyDescent="0.3">
      <c r="A220" s="283"/>
      <c r="B220" s="261"/>
      <c r="C220" s="261"/>
      <c r="D220" s="265"/>
      <c r="E220" s="261"/>
      <c r="F220" s="80">
        <f t="shared" si="12"/>
        <v>0</v>
      </c>
      <c r="G220" s="112" t="s">
        <v>315</v>
      </c>
      <c r="I220" s="112"/>
    </row>
    <row r="221" spans="1:9" s="88" customFormat="1" hidden="1" x14ac:dyDescent="0.3">
      <c r="A221" s="283"/>
      <c r="B221" s="261"/>
      <c r="C221" s="261"/>
      <c r="D221" s="265"/>
      <c r="E221" s="261"/>
      <c r="F221" s="80">
        <f t="shared" si="12"/>
        <v>0</v>
      </c>
      <c r="G221" s="112" t="s">
        <v>315</v>
      </c>
      <c r="I221" s="112"/>
    </row>
    <row r="222" spans="1:9" s="88" customFormat="1" hidden="1" x14ac:dyDescent="0.3">
      <c r="A222" s="283"/>
      <c r="B222" s="261"/>
      <c r="C222" s="261"/>
      <c r="D222" s="265"/>
      <c r="E222" s="261"/>
      <c r="F222" s="80">
        <f t="shared" si="12"/>
        <v>0</v>
      </c>
      <c r="G222" s="112" t="s">
        <v>315</v>
      </c>
      <c r="I222" s="112"/>
    </row>
    <row r="223" spans="1:9" s="88" customFormat="1" hidden="1" x14ac:dyDescent="0.3">
      <c r="A223" s="283"/>
      <c r="B223" s="261"/>
      <c r="C223" s="261"/>
      <c r="D223" s="265"/>
      <c r="E223" s="261"/>
      <c r="F223" s="80">
        <f t="shared" si="12"/>
        <v>0</v>
      </c>
      <c r="G223" s="112" t="s">
        <v>315</v>
      </c>
      <c r="I223" s="112"/>
    </row>
    <row r="224" spans="1:9" s="88" customFormat="1" hidden="1" x14ac:dyDescent="0.3">
      <c r="A224" s="283"/>
      <c r="B224" s="261"/>
      <c r="C224" s="261"/>
      <c r="D224" s="265"/>
      <c r="E224" s="261"/>
      <c r="F224" s="80">
        <f t="shared" si="12"/>
        <v>0</v>
      </c>
      <c r="G224" s="112" t="s">
        <v>315</v>
      </c>
      <c r="I224" s="112"/>
    </row>
    <row r="225" spans="1:9" s="88" customFormat="1" hidden="1" x14ac:dyDescent="0.3">
      <c r="A225" s="283"/>
      <c r="B225" s="261"/>
      <c r="C225" s="261"/>
      <c r="D225" s="265"/>
      <c r="E225" s="261"/>
      <c r="F225" s="80">
        <f t="shared" si="12"/>
        <v>0</v>
      </c>
      <c r="G225" s="112" t="s">
        <v>315</v>
      </c>
      <c r="I225" s="112"/>
    </row>
    <row r="226" spans="1:9" s="88" customFormat="1" hidden="1" x14ac:dyDescent="0.3">
      <c r="A226" s="283"/>
      <c r="B226" s="261"/>
      <c r="C226" s="261"/>
      <c r="D226" s="265"/>
      <c r="E226" s="261"/>
      <c r="F226" s="80">
        <f t="shared" si="12"/>
        <v>0</v>
      </c>
      <c r="G226" s="112" t="s">
        <v>315</v>
      </c>
      <c r="I226" s="112"/>
    </row>
    <row r="227" spans="1:9" s="88" customFormat="1" hidden="1" x14ac:dyDescent="0.3">
      <c r="A227" s="283"/>
      <c r="B227" s="261"/>
      <c r="C227" s="261"/>
      <c r="D227" s="265"/>
      <c r="E227" s="261"/>
      <c r="F227" s="80">
        <f t="shared" si="12"/>
        <v>0</v>
      </c>
      <c r="G227" s="112" t="s">
        <v>315</v>
      </c>
      <c r="I227" s="112"/>
    </row>
    <row r="228" spans="1:9" s="88" customFormat="1" hidden="1" x14ac:dyDescent="0.3">
      <c r="A228" s="283"/>
      <c r="B228" s="261"/>
      <c r="C228" s="261"/>
      <c r="D228" s="265"/>
      <c r="E228" s="261"/>
      <c r="F228" s="80">
        <f t="shared" si="12"/>
        <v>0</v>
      </c>
      <c r="G228" s="112" t="s">
        <v>315</v>
      </c>
      <c r="I228" s="112"/>
    </row>
    <row r="229" spans="1:9" s="88" customFormat="1" hidden="1" x14ac:dyDescent="0.3">
      <c r="A229" s="283"/>
      <c r="B229" s="261"/>
      <c r="C229" s="261"/>
      <c r="D229" s="265"/>
      <c r="E229" s="261"/>
      <c r="F229" s="80">
        <f t="shared" si="12"/>
        <v>0</v>
      </c>
      <c r="G229" s="112" t="s">
        <v>315</v>
      </c>
      <c r="I229" s="112"/>
    </row>
    <row r="230" spans="1:9" s="88" customFormat="1" hidden="1" x14ac:dyDescent="0.3">
      <c r="A230" s="283"/>
      <c r="B230" s="261"/>
      <c r="C230" s="261"/>
      <c r="D230" s="265"/>
      <c r="E230" s="261"/>
      <c r="F230" s="80">
        <f t="shared" si="12"/>
        <v>0</v>
      </c>
      <c r="G230" s="112" t="s">
        <v>315</v>
      </c>
      <c r="I230" s="112"/>
    </row>
    <row r="231" spans="1:9" s="88" customFormat="1" hidden="1" x14ac:dyDescent="0.3">
      <c r="A231" s="283"/>
      <c r="B231" s="261"/>
      <c r="C231" s="261"/>
      <c r="D231" s="265"/>
      <c r="E231" s="261"/>
      <c r="F231" s="80">
        <f t="shared" si="12"/>
        <v>0</v>
      </c>
      <c r="G231" s="112" t="s">
        <v>315</v>
      </c>
      <c r="I231" s="112"/>
    </row>
    <row r="232" spans="1:9" s="88" customFormat="1" hidden="1" x14ac:dyDescent="0.3">
      <c r="A232" s="283"/>
      <c r="B232" s="261"/>
      <c r="C232" s="261"/>
      <c r="D232" s="265"/>
      <c r="E232" s="261"/>
      <c r="F232" s="80">
        <f t="shared" si="12"/>
        <v>0</v>
      </c>
      <c r="G232" s="112" t="s">
        <v>315</v>
      </c>
      <c r="I232" s="112"/>
    </row>
    <row r="233" spans="1:9" s="88" customFormat="1" hidden="1" x14ac:dyDescent="0.3">
      <c r="A233" s="283"/>
      <c r="B233" s="261"/>
      <c r="C233" s="261"/>
      <c r="D233" s="265"/>
      <c r="E233" s="261"/>
      <c r="F233" s="80">
        <f t="shared" si="12"/>
        <v>0</v>
      </c>
      <c r="G233" s="112" t="s">
        <v>315</v>
      </c>
      <c r="I233" s="112"/>
    </row>
    <row r="234" spans="1:9" s="88" customFormat="1" hidden="1" x14ac:dyDescent="0.3">
      <c r="A234" s="283"/>
      <c r="B234" s="261"/>
      <c r="C234" s="261"/>
      <c r="D234" s="265"/>
      <c r="E234" s="261"/>
      <c r="F234" s="80">
        <f t="shared" si="12"/>
        <v>0</v>
      </c>
      <c r="G234" s="112" t="s">
        <v>315</v>
      </c>
      <c r="I234" s="112"/>
    </row>
    <row r="235" spans="1:9" s="88" customFormat="1" hidden="1" x14ac:dyDescent="0.3">
      <c r="A235" s="283"/>
      <c r="B235" s="261"/>
      <c r="C235" s="261"/>
      <c r="D235" s="265"/>
      <c r="E235" s="261"/>
      <c r="F235" s="80">
        <f t="shared" si="12"/>
        <v>0</v>
      </c>
      <c r="G235" s="112" t="s">
        <v>315</v>
      </c>
      <c r="I235" s="112"/>
    </row>
    <row r="236" spans="1:9" s="88" customFormat="1" hidden="1" x14ac:dyDescent="0.3">
      <c r="A236" s="283"/>
      <c r="B236" s="261"/>
      <c r="C236" s="261"/>
      <c r="D236" s="265"/>
      <c r="E236" s="261"/>
      <c r="F236" s="80">
        <f t="shared" si="12"/>
        <v>0</v>
      </c>
      <c r="G236" s="112" t="s">
        <v>315</v>
      </c>
      <c r="I236" s="112"/>
    </row>
    <row r="237" spans="1:9" s="88" customFormat="1" hidden="1" x14ac:dyDescent="0.3">
      <c r="A237" s="283"/>
      <c r="B237" s="261"/>
      <c r="C237" s="261"/>
      <c r="D237" s="265"/>
      <c r="E237" s="261"/>
      <c r="F237" s="80">
        <f t="shared" si="12"/>
        <v>0</v>
      </c>
      <c r="G237" s="112" t="s">
        <v>315</v>
      </c>
      <c r="I237" s="112"/>
    </row>
    <row r="238" spans="1:9" s="88" customFormat="1" hidden="1" x14ac:dyDescent="0.3">
      <c r="A238" s="283"/>
      <c r="B238" s="261"/>
      <c r="C238" s="261"/>
      <c r="D238" s="265"/>
      <c r="E238" s="261"/>
      <c r="F238" s="80">
        <f t="shared" si="12"/>
        <v>0</v>
      </c>
      <c r="G238" s="112" t="s">
        <v>315</v>
      </c>
      <c r="I238" s="112"/>
    </row>
    <row r="239" spans="1:9" s="88" customFormat="1" hidden="1" x14ac:dyDescent="0.3">
      <c r="A239" s="283"/>
      <c r="B239" s="261"/>
      <c r="C239" s="261"/>
      <c r="D239" s="265"/>
      <c r="E239" s="261"/>
      <c r="F239" s="80">
        <f t="shared" si="12"/>
        <v>0</v>
      </c>
      <c r="G239" s="112" t="s">
        <v>315</v>
      </c>
      <c r="I239" s="112"/>
    </row>
    <row r="240" spans="1:9" s="88" customFormat="1" hidden="1" x14ac:dyDescent="0.3">
      <c r="A240" s="283"/>
      <c r="B240" s="261"/>
      <c r="C240" s="261"/>
      <c r="D240" s="265"/>
      <c r="E240" s="261"/>
      <c r="F240" s="80">
        <f t="shared" si="12"/>
        <v>0</v>
      </c>
      <c r="G240" s="112" t="s">
        <v>315</v>
      </c>
      <c r="I240" s="112"/>
    </row>
    <row r="241" spans="1:9" s="88" customFormat="1" hidden="1" x14ac:dyDescent="0.3">
      <c r="A241" s="283"/>
      <c r="B241" s="261"/>
      <c r="C241" s="261"/>
      <c r="D241" s="265"/>
      <c r="E241" s="261"/>
      <c r="F241" s="80">
        <f t="shared" si="12"/>
        <v>0</v>
      </c>
      <c r="G241" s="112" t="s">
        <v>315</v>
      </c>
      <c r="I241" s="112"/>
    </row>
    <row r="242" spans="1:9" s="88" customFormat="1" hidden="1" x14ac:dyDescent="0.3">
      <c r="A242" s="283"/>
      <c r="B242" s="261"/>
      <c r="C242" s="261"/>
      <c r="D242" s="265"/>
      <c r="E242" s="261"/>
      <c r="F242" s="80">
        <f t="shared" si="12"/>
        <v>0</v>
      </c>
      <c r="G242" s="112" t="s">
        <v>315</v>
      </c>
      <c r="I242" s="112"/>
    </row>
    <row r="243" spans="1:9" s="88" customFormat="1" hidden="1" x14ac:dyDescent="0.3">
      <c r="A243" s="283"/>
      <c r="B243" s="261"/>
      <c r="C243" s="261"/>
      <c r="D243" s="265"/>
      <c r="E243" s="261"/>
      <c r="F243" s="80">
        <f t="shared" si="12"/>
        <v>0</v>
      </c>
      <c r="G243" s="112" t="s">
        <v>315</v>
      </c>
      <c r="I243" s="112"/>
    </row>
    <row r="244" spans="1:9" s="88" customFormat="1" hidden="1" x14ac:dyDescent="0.3">
      <c r="A244" s="283"/>
      <c r="B244" s="261"/>
      <c r="C244" s="261"/>
      <c r="D244" s="265"/>
      <c r="E244" s="261"/>
      <c r="F244" s="80">
        <f t="shared" si="12"/>
        <v>0</v>
      </c>
      <c r="G244" s="112" t="s">
        <v>315</v>
      </c>
      <c r="I244" s="112"/>
    </row>
    <row r="245" spans="1:9" s="88" customFormat="1" hidden="1" x14ac:dyDescent="0.3">
      <c r="A245" s="283"/>
      <c r="B245" s="261"/>
      <c r="C245" s="261"/>
      <c r="D245" s="265"/>
      <c r="E245" s="261"/>
      <c r="F245" s="80">
        <f t="shared" si="12"/>
        <v>0</v>
      </c>
      <c r="G245" s="112" t="s">
        <v>315</v>
      </c>
      <c r="I245" s="112"/>
    </row>
    <row r="246" spans="1:9" s="88" customFormat="1" hidden="1" x14ac:dyDescent="0.3">
      <c r="A246" s="283"/>
      <c r="B246" s="261"/>
      <c r="C246" s="261"/>
      <c r="D246" s="265"/>
      <c r="E246" s="261"/>
      <c r="F246" s="80">
        <f t="shared" si="12"/>
        <v>0</v>
      </c>
      <c r="G246" s="112" t="s">
        <v>315</v>
      </c>
      <c r="I246" s="112"/>
    </row>
    <row r="247" spans="1:9" s="88" customFormat="1" hidden="1" x14ac:dyDescent="0.3">
      <c r="A247" s="283"/>
      <c r="B247" s="261"/>
      <c r="C247" s="261"/>
      <c r="D247" s="265"/>
      <c r="E247" s="261"/>
      <c r="F247" s="80">
        <f t="shared" si="12"/>
        <v>0</v>
      </c>
      <c r="G247" s="112" t="s">
        <v>315</v>
      </c>
      <c r="I247" s="112"/>
    </row>
    <row r="248" spans="1:9" s="88" customFormat="1" hidden="1" x14ac:dyDescent="0.3">
      <c r="A248" s="283"/>
      <c r="B248" s="261"/>
      <c r="C248" s="261"/>
      <c r="D248" s="265"/>
      <c r="E248" s="261"/>
      <c r="F248" s="80">
        <f t="shared" si="12"/>
        <v>0</v>
      </c>
      <c r="G248" s="112" t="s">
        <v>315</v>
      </c>
      <c r="I248" s="112"/>
    </row>
    <row r="249" spans="1:9" s="88" customFormat="1" hidden="1" x14ac:dyDescent="0.3">
      <c r="A249" s="283"/>
      <c r="B249" s="261"/>
      <c r="C249" s="261"/>
      <c r="D249" s="265"/>
      <c r="E249" s="261"/>
      <c r="F249" s="80">
        <f t="shared" si="12"/>
        <v>0</v>
      </c>
      <c r="G249" s="112" t="s">
        <v>315</v>
      </c>
      <c r="I249" s="112"/>
    </row>
    <row r="250" spans="1:9" s="88" customFormat="1" hidden="1" x14ac:dyDescent="0.3">
      <c r="A250" s="283"/>
      <c r="B250" s="261"/>
      <c r="C250" s="261"/>
      <c r="D250" s="265"/>
      <c r="E250" s="261"/>
      <c r="F250" s="80">
        <f t="shared" si="12"/>
        <v>0</v>
      </c>
      <c r="G250" s="112" t="s">
        <v>315</v>
      </c>
      <c r="I250" s="112"/>
    </row>
    <row r="251" spans="1:9" s="88" customFormat="1" hidden="1" x14ac:dyDescent="0.3">
      <c r="A251" s="283"/>
      <c r="B251" s="261"/>
      <c r="C251" s="261"/>
      <c r="D251" s="265"/>
      <c r="E251" s="261"/>
      <c r="F251" s="80">
        <f t="shared" si="12"/>
        <v>0</v>
      </c>
      <c r="G251" s="112" t="s">
        <v>315</v>
      </c>
      <c r="I251" s="112"/>
    </row>
    <row r="252" spans="1:9" s="88" customFormat="1" hidden="1" x14ac:dyDescent="0.3">
      <c r="A252" s="283"/>
      <c r="B252" s="261"/>
      <c r="C252" s="261"/>
      <c r="D252" s="265"/>
      <c r="E252" s="261"/>
      <c r="F252" s="80">
        <f t="shared" si="12"/>
        <v>0</v>
      </c>
      <c r="G252" s="112" t="s">
        <v>315</v>
      </c>
      <c r="I252" s="112"/>
    </row>
    <row r="253" spans="1:9" s="88" customFormat="1" hidden="1" x14ac:dyDescent="0.3">
      <c r="A253" s="283"/>
      <c r="B253" s="261"/>
      <c r="C253" s="261"/>
      <c r="D253" s="265"/>
      <c r="E253" s="261"/>
      <c r="F253" s="80">
        <f t="shared" si="12"/>
        <v>0</v>
      </c>
      <c r="G253" s="112" t="s">
        <v>315</v>
      </c>
      <c r="I253" s="112"/>
    </row>
    <row r="254" spans="1:9" s="88" customFormat="1" hidden="1" x14ac:dyDescent="0.3">
      <c r="A254" s="283"/>
      <c r="B254" s="261"/>
      <c r="C254" s="261"/>
      <c r="D254" s="265"/>
      <c r="E254" s="261"/>
      <c r="F254" s="80">
        <f t="shared" si="12"/>
        <v>0</v>
      </c>
      <c r="G254" s="112" t="s">
        <v>315</v>
      </c>
      <c r="I254" s="112"/>
    </row>
    <row r="255" spans="1:9" s="88" customFormat="1" hidden="1" x14ac:dyDescent="0.3">
      <c r="A255" s="283"/>
      <c r="B255" s="261"/>
      <c r="C255" s="261"/>
      <c r="D255" s="265"/>
      <c r="E255" s="261"/>
      <c r="F255" s="80">
        <f t="shared" si="12"/>
        <v>0</v>
      </c>
      <c r="G255" s="112" t="s">
        <v>315</v>
      </c>
      <c r="I255" s="112"/>
    </row>
    <row r="256" spans="1:9" s="88" customFormat="1" hidden="1" x14ac:dyDescent="0.3">
      <c r="A256" s="283"/>
      <c r="B256" s="261"/>
      <c r="C256" s="261"/>
      <c r="D256" s="265"/>
      <c r="E256" s="261"/>
      <c r="F256" s="80">
        <f t="shared" si="12"/>
        <v>0</v>
      </c>
      <c r="G256" s="112" t="s">
        <v>315</v>
      </c>
      <c r="I256" s="112"/>
    </row>
    <row r="257" spans="1:17" s="88" customFormat="1" hidden="1" x14ac:dyDescent="0.3">
      <c r="A257" s="283"/>
      <c r="B257" s="261"/>
      <c r="C257" s="261"/>
      <c r="D257" s="265"/>
      <c r="E257" s="261"/>
      <c r="F257" s="80">
        <f t="shared" si="12"/>
        <v>0</v>
      </c>
      <c r="G257" s="112" t="s">
        <v>315</v>
      </c>
      <c r="I257" s="112"/>
    </row>
    <row r="258" spans="1:17" s="88" customFormat="1" hidden="1" x14ac:dyDescent="0.3">
      <c r="A258" s="283"/>
      <c r="B258" s="261"/>
      <c r="C258" s="261"/>
      <c r="D258" s="265"/>
      <c r="E258" s="261"/>
      <c r="F258" s="80">
        <f t="shared" si="12"/>
        <v>0</v>
      </c>
      <c r="G258" s="112" t="s">
        <v>315</v>
      </c>
      <c r="I258" s="112"/>
    </row>
    <row r="259" spans="1:17" s="88" customFormat="1" hidden="1" x14ac:dyDescent="0.3">
      <c r="A259" s="283"/>
      <c r="B259" s="261"/>
      <c r="C259" s="261"/>
      <c r="D259" s="265"/>
      <c r="E259" s="261"/>
      <c r="F259" s="80">
        <f t="shared" si="12"/>
        <v>0</v>
      </c>
      <c r="G259" s="112" t="s">
        <v>315</v>
      </c>
      <c r="I259" s="112"/>
    </row>
    <row r="260" spans="1:17" s="88" customFormat="1" hidden="1" x14ac:dyDescent="0.3">
      <c r="A260" s="283"/>
      <c r="B260" s="261"/>
      <c r="C260" s="261"/>
      <c r="D260" s="265"/>
      <c r="E260" s="261"/>
      <c r="F260" s="80">
        <f t="shared" si="12"/>
        <v>0</v>
      </c>
      <c r="G260" s="112" t="s">
        <v>315</v>
      </c>
      <c r="I260" s="112"/>
    </row>
    <row r="261" spans="1:17" s="88" customFormat="1" hidden="1" x14ac:dyDescent="0.3">
      <c r="A261" s="283"/>
      <c r="B261" s="261"/>
      <c r="C261" s="261"/>
      <c r="D261" s="265"/>
      <c r="E261" s="261"/>
      <c r="F261" s="80">
        <f t="shared" si="12"/>
        <v>0</v>
      </c>
      <c r="G261" s="112" t="s">
        <v>315</v>
      </c>
      <c r="I261" s="112"/>
    </row>
    <row r="262" spans="1:17" s="88" customFormat="1" hidden="1" x14ac:dyDescent="0.3">
      <c r="A262" s="283"/>
      <c r="B262" s="261"/>
      <c r="C262" s="261"/>
      <c r="D262" s="265"/>
      <c r="E262" s="261"/>
      <c r="F262" s="80">
        <f t="shared" si="12"/>
        <v>0</v>
      </c>
      <c r="G262" s="112" t="s">
        <v>315</v>
      </c>
      <c r="I262" s="112"/>
    </row>
    <row r="263" spans="1:17" s="88" customFormat="1" hidden="1" x14ac:dyDescent="0.3">
      <c r="A263" s="283"/>
      <c r="B263" s="261"/>
      <c r="C263" s="261"/>
      <c r="D263" s="265"/>
      <c r="E263" s="261"/>
      <c r="F263" s="80">
        <f t="shared" si="12"/>
        <v>0</v>
      </c>
      <c r="G263" s="112" t="s">
        <v>315</v>
      </c>
      <c r="I263" s="112"/>
    </row>
    <row r="264" spans="1:17" s="88" customFormat="1" hidden="1" x14ac:dyDescent="0.3">
      <c r="A264" s="283"/>
      <c r="B264" s="261"/>
      <c r="C264" s="261"/>
      <c r="D264" s="265"/>
      <c r="E264" s="261"/>
      <c r="F264" s="80">
        <f t="shared" si="12"/>
        <v>0</v>
      </c>
      <c r="G264" s="112" t="s">
        <v>315</v>
      </c>
      <c r="I264" s="112"/>
    </row>
    <row r="265" spans="1:17" s="88" customFormat="1" hidden="1" x14ac:dyDescent="0.3">
      <c r="A265" s="283"/>
      <c r="B265" s="261"/>
      <c r="C265" s="261"/>
      <c r="D265" s="265"/>
      <c r="E265" s="261"/>
      <c r="F265" s="80">
        <f t="shared" si="12"/>
        <v>0</v>
      </c>
      <c r="G265" s="112" t="s">
        <v>315</v>
      </c>
      <c r="I265" s="112"/>
    </row>
    <row r="266" spans="1:17" s="88" customFormat="1" x14ac:dyDescent="0.3">
      <c r="A266" s="264" t="s">
        <v>295</v>
      </c>
      <c r="B266" s="261">
        <v>3</v>
      </c>
      <c r="C266" s="261" t="s">
        <v>293</v>
      </c>
      <c r="D266" s="265">
        <f t="shared" ref="D266" ca="1" si="13">RAND()*1000000</f>
        <v>473503.9347194655</v>
      </c>
      <c r="E266" s="261">
        <v>2</v>
      </c>
      <c r="F266" s="293">
        <f ca="1">ROUND(+B266*D266*E266,2)</f>
        <v>2841023.61</v>
      </c>
      <c r="G266" s="112" t="s">
        <v>315</v>
      </c>
    </row>
    <row r="267" spans="1:17" s="88" customFormat="1" x14ac:dyDescent="0.3">
      <c r="D267" s="194"/>
      <c r="E267" s="204" t="s">
        <v>35</v>
      </c>
      <c r="F267" s="307">
        <f ca="1">ROUND(SUBTOTAL(109,F136:F266),2)</f>
        <v>11492704.67</v>
      </c>
      <c r="G267" s="112" t="s">
        <v>315</v>
      </c>
      <c r="I267" s="115" t="s">
        <v>318</v>
      </c>
    </row>
    <row r="268" spans="1:17" s="88" customFormat="1" x14ac:dyDescent="0.3">
      <c r="F268" s="298"/>
      <c r="G268" s="112" t="s">
        <v>313</v>
      </c>
    </row>
    <row r="269" spans="1:17" x14ac:dyDescent="0.3">
      <c r="A269" s="3"/>
      <c r="B269" s="3"/>
      <c r="C269" s="3"/>
      <c r="D269" s="54"/>
      <c r="E269" s="143" t="s">
        <v>60</v>
      </c>
      <c r="F269" s="80">
        <f ca="1">+F267+F135</f>
        <v>20462054.880000003</v>
      </c>
      <c r="G269" s="112" t="s">
        <v>313</v>
      </c>
      <c r="I269" s="139" t="s">
        <v>229</v>
      </c>
    </row>
    <row r="270" spans="1:17" x14ac:dyDescent="0.3">
      <c r="G270" s="112" t="s">
        <v>313</v>
      </c>
    </row>
    <row r="271" spans="1:17" s="88" customFormat="1" x14ac:dyDescent="0.3">
      <c r="A271" s="239" t="s">
        <v>58</v>
      </c>
      <c r="B271" s="105"/>
      <c r="C271" s="105"/>
      <c r="D271" s="105"/>
      <c r="E271" s="105"/>
      <c r="F271" s="106"/>
      <c r="G271" s="112" t="s">
        <v>314</v>
      </c>
      <c r="I271" s="140" t="s">
        <v>228</v>
      </c>
    </row>
    <row r="272" spans="1:17" s="88" customFormat="1" ht="45" customHeight="1" x14ac:dyDescent="0.3">
      <c r="A272" s="574" t="s">
        <v>296</v>
      </c>
      <c r="B272" s="575"/>
      <c r="C272" s="575"/>
      <c r="D272" s="575"/>
      <c r="E272" s="575"/>
      <c r="F272" s="576"/>
      <c r="G272" s="112" t="s">
        <v>314</v>
      </c>
      <c r="I272" s="569" t="s">
        <v>287</v>
      </c>
      <c r="J272" s="569"/>
      <c r="K272" s="569"/>
      <c r="L272" s="569"/>
      <c r="M272" s="569"/>
      <c r="N272" s="569"/>
      <c r="O272" s="569"/>
      <c r="P272" s="569"/>
      <c r="Q272" s="569"/>
    </row>
    <row r="273" spans="1:17" x14ac:dyDescent="0.3">
      <c r="A273" s="3"/>
      <c r="B273" s="3"/>
      <c r="C273" s="3"/>
      <c r="D273" s="3"/>
      <c r="E273" s="3"/>
      <c r="F273" s="3"/>
      <c r="G273" s="100" t="s">
        <v>315</v>
      </c>
      <c r="I273"/>
    </row>
    <row r="274" spans="1:17" s="88" customFormat="1" x14ac:dyDescent="0.3">
      <c r="A274" s="239" t="s">
        <v>59</v>
      </c>
      <c r="B274" s="109"/>
      <c r="C274" s="109"/>
      <c r="D274" s="109"/>
      <c r="E274" s="109"/>
      <c r="F274" s="110"/>
      <c r="G274" s="275" t="s">
        <v>315</v>
      </c>
      <c r="I274" s="140" t="s">
        <v>228</v>
      </c>
    </row>
    <row r="275" spans="1:17" s="88" customFormat="1" ht="45" customHeight="1" x14ac:dyDescent="0.3">
      <c r="A275" s="574" t="s">
        <v>297</v>
      </c>
      <c r="B275" s="575"/>
      <c r="C275" s="575"/>
      <c r="D275" s="575"/>
      <c r="E275" s="575"/>
      <c r="F275" s="576"/>
      <c r="G275" s="100" t="s">
        <v>315</v>
      </c>
      <c r="I275" s="569" t="s">
        <v>287</v>
      </c>
      <c r="J275" s="569"/>
      <c r="K275" s="569"/>
      <c r="L275" s="569"/>
      <c r="M275" s="569"/>
      <c r="N275" s="569"/>
      <c r="O275" s="569"/>
      <c r="P275" s="569"/>
      <c r="Q275" s="569"/>
    </row>
    <row r="276" spans="1:17" x14ac:dyDescent="0.3">
      <c r="A276" s="3"/>
      <c r="B276" s="3"/>
      <c r="C276" s="3"/>
      <c r="D276" s="3"/>
      <c r="E276" s="3"/>
      <c r="F276" s="85"/>
    </row>
  </sheetData>
  <sheetProtection algorithmName="SHA-512" hashValue="fF56KUOc7w2eTSEb4POfVy+7ETUNsPY543g6XkcY8j39RFujjowgfpn3Y7zfwiU1J9w3EgY5huLWgsyXYW2OEw==" saltValue="1N/D08NV8zbtbXsPsQ5P9g==" spinCount="100000" sheet="1" formatCells="0" formatRows="0" sort="0" autoFilter="0"/>
  <autoFilter ref="G1:G276" xr:uid="{00000000-0001-0000-0F00-000000000000}"/>
  <mergeCells count="6">
    <mergeCell ref="A272:F272"/>
    <mergeCell ref="A275:F275"/>
    <mergeCell ref="A1:E1"/>
    <mergeCell ref="A2:F2"/>
    <mergeCell ref="I272:Q272"/>
    <mergeCell ref="I275:Q275"/>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97AEF91E-E85B-4072-8807-FEF7FE4968FE}">
            <xm:f>Categories!$A$21=FALSE</xm:f>
            <x14:dxf>
              <fill>
                <patternFill>
                  <bgColor theme="0" tint="-0.34998626667073579"/>
                </patternFill>
              </fill>
            </x14:dxf>
          </x14:cfRule>
          <xm:sqref>A1:F275</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N275"/>
  <sheetViews>
    <sheetView view="pageBreakPreview" zoomScaleNormal="100" zoomScaleSheetLayoutView="100" workbookViewId="0">
      <selection sqref="A1:F1"/>
    </sheetView>
  </sheetViews>
  <sheetFormatPr defaultColWidth="9.109375" defaultRowHeight="14.4" x14ac:dyDescent="0.3"/>
  <cols>
    <col min="1" max="1" width="39.44140625" style="3" customWidth="1"/>
    <col min="2" max="2" width="75.5546875" style="3" customWidth="1"/>
    <col min="3" max="3" width="18.5546875" style="3" customWidth="1"/>
    <col min="4" max="4" width="11" hidden="1" customWidth="1"/>
    <col min="5" max="5" width="2.109375" style="3" customWidth="1"/>
    <col min="6" max="16384" width="9.109375" style="3"/>
  </cols>
  <sheetData>
    <row r="1" spans="1:4" ht="20.25" customHeight="1" x14ac:dyDescent="0.3">
      <c r="A1" s="570" t="s">
        <v>173</v>
      </c>
      <c r="B1" s="570"/>
      <c r="C1" s="3">
        <f>+'Section A'!B2</f>
        <v>0</v>
      </c>
      <c r="D1" s="49"/>
    </row>
    <row r="2" spans="1:4" ht="53.25" customHeight="1" x14ac:dyDescent="0.3">
      <c r="A2" s="594" t="s">
        <v>233</v>
      </c>
      <c r="B2" s="594"/>
      <c r="C2" s="594"/>
      <c r="D2" s="3"/>
    </row>
    <row r="3" spans="1:4" ht="26.4" x14ac:dyDescent="0.3">
      <c r="A3" s="227" t="s">
        <v>20</v>
      </c>
      <c r="B3" s="238" t="s">
        <v>56</v>
      </c>
      <c r="C3" s="57" t="s">
        <v>269</v>
      </c>
      <c r="D3" s="49" t="s">
        <v>316</v>
      </c>
    </row>
    <row r="4" spans="1:4" s="100" customFormat="1" x14ac:dyDescent="0.3">
      <c r="A4" s="232" t="s">
        <v>20</v>
      </c>
      <c r="B4" s="230" t="s">
        <v>56</v>
      </c>
      <c r="C4" s="99">
        <f t="shared" ref="C4:C6" ca="1" si="0">RAND()*1000000</f>
        <v>964706.04692130291</v>
      </c>
      <c r="D4" s="287" t="s">
        <v>314</v>
      </c>
    </row>
    <row r="5" spans="1:4" s="100" customFormat="1" x14ac:dyDescent="0.3">
      <c r="A5" s="226" t="s">
        <v>327</v>
      </c>
      <c r="B5" s="282" t="s">
        <v>56</v>
      </c>
      <c r="C5" s="99">
        <f t="shared" ca="1" si="0"/>
        <v>312613.67064431077</v>
      </c>
      <c r="D5" s="287" t="s">
        <v>314</v>
      </c>
    </row>
    <row r="6" spans="1:4" s="100" customFormat="1" x14ac:dyDescent="0.3">
      <c r="A6" s="226" t="s">
        <v>328</v>
      </c>
      <c r="B6" s="282" t="s">
        <v>56</v>
      </c>
      <c r="C6" s="99">
        <f t="shared" ca="1" si="0"/>
        <v>951806.58372983825</v>
      </c>
      <c r="D6" s="287" t="s">
        <v>314</v>
      </c>
    </row>
    <row r="7" spans="1:4" s="100" customFormat="1" hidden="1" x14ac:dyDescent="0.3">
      <c r="A7" s="226"/>
      <c r="B7" s="282"/>
      <c r="C7" s="99">
        <v>0</v>
      </c>
      <c r="D7" s="287" t="s">
        <v>314</v>
      </c>
    </row>
    <row r="8" spans="1:4" s="100" customFormat="1" hidden="1" x14ac:dyDescent="0.3">
      <c r="A8" s="226"/>
      <c r="B8" s="282"/>
      <c r="C8" s="99">
        <v>0</v>
      </c>
      <c r="D8" s="287" t="s">
        <v>314</v>
      </c>
    </row>
    <row r="9" spans="1:4" s="100" customFormat="1" hidden="1" x14ac:dyDescent="0.3">
      <c r="A9" s="226"/>
      <c r="B9" s="282"/>
      <c r="C9" s="99">
        <v>0</v>
      </c>
      <c r="D9" s="287" t="s">
        <v>314</v>
      </c>
    </row>
    <row r="10" spans="1:4" s="100" customFormat="1" hidden="1" x14ac:dyDescent="0.3">
      <c r="A10" s="226"/>
      <c r="B10" s="282"/>
      <c r="C10" s="99">
        <v>0</v>
      </c>
      <c r="D10" s="287" t="s">
        <v>314</v>
      </c>
    </row>
    <row r="11" spans="1:4" s="100" customFormat="1" hidden="1" x14ac:dyDescent="0.3">
      <c r="A11" s="226"/>
      <c r="B11" s="282"/>
      <c r="C11" s="99">
        <v>0</v>
      </c>
      <c r="D11" s="287" t="s">
        <v>314</v>
      </c>
    </row>
    <row r="12" spans="1:4" s="100" customFormat="1" hidden="1" x14ac:dyDescent="0.3">
      <c r="A12" s="226"/>
      <c r="B12" s="282"/>
      <c r="C12" s="99">
        <v>0</v>
      </c>
      <c r="D12" s="287" t="s">
        <v>314</v>
      </c>
    </row>
    <row r="13" spans="1:4" s="100" customFormat="1" hidden="1" x14ac:dyDescent="0.3">
      <c r="A13" s="226"/>
      <c r="B13" s="282"/>
      <c r="C13" s="99">
        <v>0</v>
      </c>
      <c r="D13" s="287" t="s">
        <v>314</v>
      </c>
    </row>
    <row r="14" spans="1:4" s="100" customFormat="1" hidden="1" x14ac:dyDescent="0.3">
      <c r="A14" s="226"/>
      <c r="B14" s="282"/>
      <c r="C14" s="99">
        <v>0</v>
      </c>
      <c r="D14" s="287" t="s">
        <v>314</v>
      </c>
    </row>
    <row r="15" spans="1:4" s="100" customFormat="1" hidden="1" x14ac:dyDescent="0.3">
      <c r="A15" s="226"/>
      <c r="B15" s="282"/>
      <c r="C15" s="99">
        <v>0</v>
      </c>
      <c r="D15" s="287" t="s">
        <v>314</v>
      </c>
    </row>
    <row r="16" spans="1:4" s="100" customFormat="1" hidden="1" x14ac:dyDescent="0.3">
      <c r="A16" s="226"/>
      <c r="B16" s="282"/>
      <c r="C16" s="99">
        <v>0</v>
      </c>
      <c r="D16" s="287" t="s">
        <v>314</v>
      </c>
    </row>
    <row r="17" spans="1:4" s="100" customFormat="1" hidden="1" x14ac:dyDescent="0.3">
      <c r="A17" s="226"/>
      <c r="B17" s="282"/>
      <c r="C17" s="99">
        <v>0</v>
      </c>
      <c r="D17" s="287" t="s">
        <v>314</v>
      </c>
    </row>
    <row r="18" spans="1:4" s="100" customFormat="1" hidden="1" x14ac:dyDescent="0.3">
      <c r="A18" s="226"/>
      <c r="B18" s="282"/>
      <c r="C18" s="99">
        <v>0</v>
      </c>
      <c r="D18" s="287" t="s">
        <v>314</v>
      </c>
    </row>
    <row r="19" spans="1:4" s="100" customFormat="1" hidden="1" x14ac:dyDescent="0.3">
      <c r="A19" s="226"/>
      <c r="B19" s="282"/>
      <c r="C19" s="99">
        <v>0</v>
      </c>
      <c r="D19" s="287" t="s">
        <v>314</v>
      </c>
    </row>
    <row r="20" spans="1:4" s="100" customFormat="1" hidden="1" x14ac:dyDescent="0.3">
      <c r="A20" s="226"/>
      <c r="B20" s="282"/>
      <c r="C20" s="99">
        <v>0</v>
      </c>
      <c r="D20" s="287" t="s">
        <v>314</v>
      </c>
    </row>
    <row r="21" spans="1:4" s="100" customFormat="1" hidden="1" x14ac:dyDescent="0.3">
      <c r="A21" s="226"/>
      <c r="B21" s="282"/>
      <c r="C21" s="99">
        <v>0</v>
      </c>
      <c r="D21" s="287" t="s">
        <v>314</v>
      </c>
    </row>
    <row r="22" spans="1:4" s="100" customFormat="1" hidden="1" x14ac:dyDescent="0.3">
      <c r="A22" s="226"/>
      <c r="B22" s="282"/>
      <c r="C22" s="99">
        <v>0</v>
      </c>
      <c r="D22" s="287" t="s">
        <v>314</v>
      </c>
    </row>
    <row r="23" spans="1:4" s="100" customFormat="1" hidden="1" x14ac:dyDescent="0.3">
      <c r="A23" s="226"/>
      <c r="B23" s="282"/>
      <c r="C23" s="99">
        <v>0</v>
      </c>
      <c r="D23" s="287" t="s">
        <v>314</v>
      </c>
    </row>
    <row r="24" spans="1:4" s="100" customFormat="1" hidden="1" x14ac:dyDescent="0.3">
      <c r="A24" s="226"/>
      <c r="B24" s="282"/>
      <c r="C24" s="99">
        <v>0</v>
      </c>
      <c r="D24" s="287" t="s">
        <v>314</v>
      </c>
    </row>
    <row r="25" spans="1:4" s="100" customFormat="1" hidden="1" x14ac:dyDescent="0.3">
      <c r="A25" s="226"/>
      <c r="B25" s="282"/>
      <c r="C25" s="99">
        <v>0</v>
      </c>
      <c r="D25" s="287" t="s">
        <v>314</v>
      </c>
    </row>
    <row r="26" spans="1:4" s="100" customFormat="1" hidden="1" x14ac:dyDescent="0.3">
      <c r="A26" s="226"/>
      <c r="B26" s="282"/>
      <c r="C26" s="99">
        <v>0</v>
      </c>
      <c r="D26" s="287" t="s">
        <v>314</v>
      </c>
    </row>
    <row r="27" spans="1:4" s="100" customFormat="1" hidden="1" x14ac:dyDescent="0.3">
      <c r="A27" s="226"/>
      <c r="B27" s="282"/>
      <c r="C27" s="99">
        <v>0</v>
      </c>
      <c r="D27" s="287" t="s">
        <v>314</v>
      </c>
    </row>
    <row r="28" spans="1:4" s="100" customFormat="1" hidden="1" x14ac:dyDescent="0.3">
      <c r="A28" s="226"/>
      <c r="B28" s="282"/>
      <c r="C28" s="99">
        <v>0</v>
      </c>
      <c r="D28" s="287" t="s">
        <v>314</v>
      </c>
    </row>
    <row r="29" spans="1:4" s="100" customFormat="1" hidden="1" x14ac:dyDescent="0.3">
      <c r="A29" s="226"/>
      <c r="B29" s="282"/>
      <c r="C29" s="99">
        <v>0</v>
      </c>
      <c r="D29" s="287" t="s">
        <v>314</v>
      </c>
    </row>
    <row r="30" spans="1:4" s="100" customFormat="1" hidden="1" x14ac:dyDescent="0.3">
      <c r="A30" s="226"/>
      <c r="B30" s="282"/>
      <c r="C30" s="99">
        <v>0</v>
      </c>
      <c r="D30" s="287" t="s">
        <v>314</v>
      </c>
    </row>
    <row r="31" spans="1:4" s="100" customFormat="1" hidden="1" x14ac:dyDescent="0.3">
      <c r="A31" s="226"/>
      <c r="B31" s="282"/>
      <c r="C31" s="99">
        <v>0</v>
      </c>
      <c r="D31" s="287" t="s">
        <v>314</v>
      </c>
    </row>
    <row r="32" spans="1:4" s="100" customFormat="1" hidden="1" x14ac:dyDescent="0.3">
      <c r="A32" s="226"/>
      <c r="B32" s="282"/>
      <c r="C32" s="99">
        <v>0</v>
      </c>
      <c r="D32" s="287" t="s">
        <v>314</v>
      </c>
    </row>
    <row r="33" spans="1:4" s="100" customFormat="1" hidden="1" x14ac:dyDescent="0.3">
      <c r="A33" s="226"/>
      <c r="B33" s="282"/>
      <c r="C33" s="99">
        <v>0</v>
      </c>
      <c r="D33" s="287" t="s">
        <v>314</v>
      </c>
    </row>
    <row r="34" spans="1:4" s="100" customFormat="1" hidden="1" x14ac:dyDescent="0.3">
      <c r="A34" s="226"/>
      <c r="B34" s="282"/>
      <c r="C34" s="99">
        <v>0</v>
      </c>
      <c r="D34" s="287" t="s">
        <v>314</v>
      </c>
    </row>
    <row r="35" spans="1:4" s="100" customFormat="1" hidden="1" x14ac:dyDescent="0.3">
      <c r="A35" s="226"/>
      <c r="B35" s="282"/>
      <c r="C35" s="99">
        <v>0</v>
      </c>
      <c r="D35" s="287" t="s">
        <v>314</v>
      </c>
    </row>
    <row r="36" spans="1:4" s="100" customFormat="1" hidden="1" x14ac:dyDescent="0.3">
      <c r="A36" s="226"/>
      <c r="B36" s="282"/>
      <c r="C36" s="99">
        <v>0</v>
      </c>
      <c r="D36" s="287" t="s">
        <v>314</v>
      </c>
    </row>
    <row r="37" spans="1:4" s="100" customFormat="1" hidden="1" x14ac:dyDescent="0.3">
      <c r="A37" s="226"/>
      <c r="B37" s="282"/>
      <c r="C37" s="99">
        <v>0</v>
      </c>
      <c r="D37" s="287" t="s">
        <v>314</v>
      </c>
    </row>
    <row r="38" spans="1:4" s="100" customFormat="1" hidden="1" x14ac:dyDescent="0.3">
      <c r="A38" s="226"/>
      <c r="B38" s="282"/>
      <c r="C38" s="99">
        <v>0</v>
      </c>
      <c r="D38" s="287" t="s">
        <v>314</v>
      </c>
    </row>
    <row r="39" spans="1:4" s="100" customFormat="1" hidden="1" x14ac:dyDescent="0.3">
      <c r="A39" s="226"/>
      <c r="B39" s="282"/>
      <c r="C39" s="99">
        <v>0</v>
      </c>
      <c r="D39" s="287" t="s">
        <v>314</v>
      </c>
    </row>
    <row r="40" spans="1:4" s="100" customFormat="1" hidden="1" x14ac:dyDescent="0.3">
      <c r="A40" s="226"/>
      <c r="B40" s="282"/>
      <c r="C40" s="99">
        <v>0</v>
      </c>
      <c r="D40" s="287" t="s">
        <v>314</v>
      </c>
    </row>
    <row r="41" spans="1:4" s="100" customFormat="1" hidden="1" x14ac:dyDescent="0.3">
      <c r="A41" s="226"/>
      <c r="B41" s="282"/>
      <c r="C41" s="99">
        <v>0</v>
      </c>
      <c r="D41" s="287" t="s">
        <v>314</v>
      </c>
    </row>
    <row r="42" spans="1:4" s="100" customFormat="1" hidden="1" x14ac:dyDescent="0.3">
      <c r="A42" s="226"/>
      <c r="B42" s="282"/>
      <c r="C42" s="99">
        <v>0</v>
      </c>
      <c r="D42" s="287" t="s">
        <v>314</v>
      </c>
    </row>
    <row r="43" spans="1:4" s="100" customFormat="1" hidden="1" x14ac:dyDescent="0.3">
      <c r="A43" s="226"/>
      <c r="B43" s="282"/>
      <c r="C43" s="99">
        <v>0</v>
      </c>
      <c r="D43" s="287" t="s">
        <v>314</v>
      </c>
    </row>
    <row r="44" spans="1:4" s="100" customFormat="1" hidden="1" x14ac:dyDescent="0.3">
      <c r="A44" s="226"/>
      <c r="B44" s="282"/>
      <c r="C44" s="99">
        <v>0</v>
      </c>
      <c r="D44" s="287" t="s">
        <v>314</v>
      </c>
    </row>
    <row r="45" spans="1:4" s="100" customFormat="1" hidden="1" x14ac:dyDescent="0.3">
      <c r="A45" s="226"/>
      <c r="B45" s="282"/>
      <c r="C45" s="99">
        <v>0</v>
      </c>
      <c r="D45" s="287" t="s">
        <v>314</v>
      </c>
    </row>
    <row r="46" spans="1:4" s="100" customFormat="1" hidden="1" x14ac:dyDescent="0.3">
      <c r="A46" s="226"/>
      <c r="B46" s="282"/>
      <c r="C46" s="99">
        <v>0</v>
      </c>
      <c r="D46" s="287" t="s">
        <v>314</v>
      </c>
    </row>
    <row r="47" spans="1:4" s="100" customFormat="1" hidden="1" x14ac:dyDescent="0.3">
      <c r="A47" s="226"/>
      <c r="B47" s="282"/>
      <c r="C47" s="99">
        <v>0</v>
      </c>
      <c r="D47" s="287" t="s">
        <v>314</v>
      </c>
    </row>
    <row r="48" spans="1:4" s="100" customFormat="1" hidden="1" x14ac:dyDescent="0.3">
      <c r="A48" s="226"/>
      <c r="B48" s="282"/>
      <c r="C48" s="99">
        <v>0</v>
      </c>
      <c r="D48" s="287" t="s">
        <v>314</v>
      </c>
    </row>
    <row r="49" spans="1:4" s="100" customFormat="1" hidden="1" x14ac:dyDescent="0.3">
      <c r="A49" s="226"/>
      <c r="B49" s="282"/>
      <c r="C49" s="99">
        <v>0</v>
      </c>
      <c r="D49" s="287" t="s">
        <v>314</v>
      </c>
    </row>
    <row r="50" spans="1:4" s="100" customFormat="1" hidden="1" x14ac:dyDescent="0.3">
      <c r="A50" s="226"/>
      <c r="B50" s="282"/>
      <c r="C50" s="99">
        <v>0</v>
      </c>
      <c r="D50" s="287" t="s">
        <v>314</v>
      </c>
    </row>
    <row r="51" spans="1:4" s="100" customFormat="1" hidden="1" x14ac:dyDescent="0.3">
      <c r="A51" s="226"/>
      <c r="B51" s="282"/>
      <c r="C51" s="99">
        <v>0</v>
      </c>
      <c r="D51" s="287" t="s">
        <v>314</v>
      </c>
    </row>
    <row r="52" spans="1:4" s="100" customFormat="1" hidden="1" x14ac:dyDescent="0.3">
      <c r="A52" s="226"/>
      <c r="B52" s="282"/>
      <c r="C52" s="99">
        <v>0</v>
      </c>
      <c r="D52" s="287" t="s">
        <v>314</v>
      </c>
    </row>
    <row r="53" spans="1:4" s="100" customFormat="1" hidden="1" x14ac:dyDescent="0.3">
      <c r="A53" s="226"/>
      <c r="B53" s="282"/>
      <c r="C53" s="99">
        <v>0</v>
      </c>
      <c r="D53" s="287" t="s">
        <v>314</v>
      </c>
    </row>
    <row r="54" spans="1:4" s="100" customFormat="1" hidden="1" x14ac:dyDescent="0.3">
      <c r="A54" s="226"/>
      <c r="B54" s="282"/>
      <c r="C54" s="99">
        <v>0</v>
      </c>
      <c r="D54" s="287" t="s">
        <v>314</v>
      </c>
    </row>
    <row r="55" spans="1:4" s="100" customFormat="1" hidden="1" x14ac:dyDescent="0.3">
      <c r="A55" s="226"/>
      <c r="B55" s="282"/>
      <c r="C55" s="99">
        <v>0</v>
      </c>
      <c r="D55" s="287" t="s">
        <v>314</v>
      </c>
    </row>
    <row r="56" spans="1:4" s="100" customFormat="1" hidden="1" x14ac:dyDescent="0.3">
      <c r="A56" s="226"/>
      <c r="B56" s="282"/>
      <c r="C56" s="99">
        <v>0</v>
      </c>
      <c r="D56" s="287" t="s">
        <v>314</v>
      </c>
    </row>
    <row r="57" spans="1:4" s="100" customFormat="1" hidden="1" x14ac:dyDescent="0.3">
      <c r="A57" s="226"/>
      <c r="B57" s="282"/>
      <c r="C57" s="99">
        <v>0</v>
      </c>
      <c r="D57" s="287" t="s">
        <v>314</v>
      </c>
    </row>
    <row r="58" spans="1:4" s="100" customFormat="1" hidden="1" x14ac:dyDescent="0.3">
      <c r="A58" s="226"/>
      <c r="B58" s="282"/>
      <c r="C58" s="99">
        <v>0</v>
      </c>
      <c r="D58" s="287" t="s">
        <v>314</v>
      </c>
    </row>
    <row r="59" spans="1:4" s="100" customFormat="1" hidden="1" x14ac:dyDescent="0.3">
      <c r="A59" s="226"/>
      <c r="B59" s="282"/>
      <c r="C59" s="99">
        <v>0</v>
      </c>
      <c r="D59" s="287" t="s">
        <v>314</v>
      </c>
    </row>
    <row r="60" spans="1:4" s="100" customFormat="1" hidden="1" x14ac:dyDescent="0.3">
      <c r="A60" s="226"/>
      <c r="B60" s="282"/>
      <c r="C60" s="99">
        <v>0</v>
      </c>
      <c r="D60" s="287" t="s">
        <v>314</v>
      </c>
    </row>
    <row r="61" spans="1:4" s="100" customFormat="1" hidden="1" x14ac:dyDescent="0.3">
      <c r="A61" s="226"/>
      <c r="B61" s="282"/>
      <c r="C61" s="99">
        <v>0</v>
      </c>
      <c r="D61" s="287" t="s">
        <v>314</v>
      </c>
    </row>
    <row r="62" spans="1:4" s="100" customFormat="1" hidden="1" x14ac:dyDescent="0.3">
      <c r="A62" s="226"/>
      <c r="B62" s="282"/>
      <c r="C62" s="99">
        <v>0</v>
      </c>
      <c r="D62" s="287" t="s">
        <v>314</v>
      </c>
    </row>
    <row r="63" spans="1:4" s="100" customFormat="1" hidden="1" x14ac:dyDescent="0.3">
      <c r="A63" s="226"/>
      <c r="B63" s="282"/>
      <c r="C63" s="99">
        <v>0</v>
      </c>
      <c r="D63" s="287" t="s">
        <v>314</v>
      </c>
    </row>
    <row r="64" spans="1:4" s="100" customFormat="1" hidden="1" x14ac:dyDescent="0.3">
      <c r="A64" s="226"/>
      <c r="B64" s="282"/>
      <c r="C64" s="99">
        <v>0</v>
      </c>
      <c r="D64" s="287" t="s">
        <v>314</v>
      </c>
    </row>
    <row r="65" spans="1:4" s="100" customFormat="1" hidden="1" x14ac:dyDescent="0.3">
      <c r="A65" s="226"/>
      <c r="B65" s="282"/>
      <c r="C65" s="99">
        <v>0</v>
      </c>
      <c r="D65" s="287" t="s">
        <v>314</v>
      </c>
    </row>
    <row r="66" spans="1:4" s="100" customFormat="1" hidden="1" x14ac:dyDescent="0.3">
      <c r="A66" s="226"/>
      <c r="B66" s="282"/>
      <c r="C66" s="99">
        <v>0</v>
      </c>
      <c r="D66" s="287" t="s">
        <v>314</v>
      </c>
    </row>
    <row r="67" spans="1:4" s="100" customFormat="1" hidden="1" x14ac:dyDescent="0.3">
      <c r="A67" s="226"/>
      <c r="B67" s="282"/>
      <c r="C67" s="99">
        <v>0</v>
      </c>
      <c r="D67" s="287" t="s">
        <v>314</v>
      </c>
    </row>
    <row r="68" spans="1:4" s="100" customFormat="1" hidden="1" x14ac:dyDescent="0.3">
      <c r="A68" s="226"/>
      <c r="B68" s="282"/>
      <c r="C68" s="99">
        <v>0</v>
      </c>
      <c r="D68" s="287" t="s">
        <v>314</v>
      </c>
    </row>
    <row r="69" spans="1:4" s="100" customFormat="1" hidden="1" x14ac:dyDescent="0.3">
      <c r="A69" s="226"/>
      <c r="B69" s="282"/>
      <c r="C69" s="99">
        <v>0</v>
      </c>
      <c r="D69" s="287" t="s">
        <v>314</v>
      </c>
    </row>
    <row r="70" spans="1:4" s="100" customFormat="1" hidden="1" x14ac:dyDescent="0.3">
      <c r="A70" s="226"/>
      <c r="B70" s="282"/>
      <c r="C70" s="99">
        <v>0</v>
      </c>
      <c r="D70" s="287" t="s">
        <v>314</v>
      </c>
    </row>
    <row r="71" spans="1:4" s="100" customFormat="1" hidden="1" x14ac:dyDescent="0.3">
      <c r="A71" s="226"/>
      <c r="B71" s="282"/>
      <c r="C71" s="99">
        <v>0</v>
      </c>
      <c r="D71" s="287" t="s">
        <v>314</v>
      </c>
    </row>
    <row r="72" spans="1:4" s="100" customFormat="1" hidden="1" x14ac:dyDescent="0.3">
      <c r="A72" s="226"/>
      <c r="B72" s="282"/>
      <c r="C72" s="99">
        <v>0</v>
      </c>
      <c r="D72" s="287" t="s">
        <v>314</v>
      </c>
    </row>
    <row r="73" spans="1:4" s="100" customFormat="1" hidden="1" x14ac:dyDescent="0.3">
      <c r="A73" s="226"/>
      <c r="B73" s="282"/>
      <c r="C73" s="99">
        <v>0</v>
      </c>
      <c r="D73" s="287" t="s">
        <v>314</v>
      </c>
    </row>
    <row r="74" spans="1:4" s="100" customFormat="1" hidden="1" x14ac:dyDescent="0.3">
      <c r="A74" s="226"/>
      <c r="B74" s="282"/>
      <c r="C74" s="99">
        <v>0</v>
      </c>
      <c r="D74" s="287" t="s">
        <v>314</v>
      </c>
    </row>
    <row r="75" spans="1:4" s="100" customFormat="1" hidden="1" x14ac:dyDescent="0.3">
      <c r="A75" s="226"/>
      <c r="B75" s="282"/>
      <c r="C75" s="99">
        <v>0</v>
      </c>
      <c r="D75" s="287" t="s">
        <v>314</v>
      </c>
    </row>
    <row r="76" spans="1:4" s="100" customFormat="1" hidden="1" x14ac:dyDescent="0.3">
      <c r="A76" s="226"/>
      <c r="B76" s="282"/>
      <c r="C76" s="99">
        <v>0</v>
      </c>
      <c r="D76" s="287" t="s">
        <v>314</v>
      </c>
    </row>
    <row r="77" spans="1:4" s="100" customFormat="1" hidden="1" x14ac:dyDescent="0.3">
      <c r="A77" s="226"/>
      <c r="B77" s="282"/>
      <c r="C77" s="99">
        <v>0</v>
      </c>
      <c r="D77" s="287" t="s">
        <v>314</v>
      </c>
    </row>
    <row r="78" spans="1:4" s="100" customFormat="1" hidden="1" x14ac:dyDescent="0.3">
      <c r="A78" s="226"/>
      <c r="B78" s="282"/>
      <c r="C78" s="99">
        <v>0</v>
      </c>
      <c r="D78" s="287" t="s">
        <v>314</v>
      </c>
    </row>
    <row r="79" spans="1:4" s="100" customFormat="1" hidden="1" x14ac:dyDescent="0.3">
      <c r="A79" s="226"/>
      <c r="B79" s="282"/>
      <c r="C79" s="99">
        <v>0</v>
      </c>
      <c r="D79" s="287" t="s">
        <v>314</v>
      </c>
    </row>
    <row r="80" spans="1:4" s="100" customFormat="1" hidden="1" x14ac:dyDescent="0.3">
      <c r="A80" s="226"/>
      <c r="B80" s="282"/>
      <c r="C80" s="99">
        <v>0</v>
      </c>
      <c r="D80" s="287" t="s">
        <v>314</v>
      </c>
    </row>
    <row r="81" spans="1:4" s="100" customFormat="1" hidden="1" x14ac:dyDescent="0.3">
      <c r="A81" s="226"/>
      <c r="B81" s="282"/>
      <c r="C81" s="99">
        <v>0</v>
      </c>
      <c r="D81" s="287" t="s">
        <v>314</v>
      </c>
    </row>
    <row r="82" spans="1:4" s="100" customFormat="1" hidden="1" x14ac:dyDescent="0.3">
      <c r="A82" s="226"/>
      <c r="B82" s="282"/>
      <c r="C82" s="99">
        <v>0</v>
      </c>
      <c r="D82" s="287" t="s">
        <v>314</v>
      </c>
    </row>
    <row r="83" spans="1:4" s="100" customFormat="1" hidden="1" x14ac:dyDescent="0.3">
      <c r="A83" s="226"/>
      <c r="B83" s="282"/>
      <c r="C83" s="99">
        <v>0</v>
      </c>
      <c r="D83" s="287" t="s">
        <v>314</v>
      </c>
    </row>
    <row r="84" spans="1:4" s="100" customFormat="1" hidden="1" x14ac:dyDescent="0.3">
      <c r="A84" s="226"/>
      <c r="B84" s="282"/>
      <c r="C84" s="99">
        <v>0</v>
      </c>
      <c r="D84" s="287" t="s">
        <v>314</v>
      </c>
    </row>
    <row r="85" spans="1:4" s="100" customFormat="1" hidden="1" x14ac:dyDescent="0.3">
      <c r="A85" s="226"/>
      <c r="B85" s="282"/>
      <c r="C85" s="99">
        <v>0</v>
      </c>
      <c r="D85" s="287" t="s">
        <v>314</v>
      </c>
    </row>
    <row r="86" spans="1:4" s="100" customFormat="1" hidden="1" x14ac:dyDescent="0.3">
      <c r="A86" s="226"/>
      <c r="B86" s="282"/>
      <c r="C86" s="99">
        <v>0</v>
      </c>
      <c r="D86" s="287" t="s">
        <v>314</v>
      </c>
    </row>
    <row r="87" spans="1:4" s="100" customFormat="1" hidden="1" x14ac:dyDescent="0.3">
      <c r="A87" s="226"/>
      <c r="B87" s="282"/>
      <c r="C87" s="99">
        <v>0</v>
      </c>
      <c r="D87" s="287" t="s">
        <v>314</v>
      </c>
    </row>
    <row r="88" spans="1:4" s="100" customFormat="1" hidden="1" x14ac:dyDescent="0.3">
      <c r="A88" s="226"/>
      <c r="B88" s="282"/>
      <c r="C88" s="99">
        <v>0</v>
      </c>
      <c r="D88" s="287" t="s">
        <v>314</v>
      </c>
    </row>
    <row r="89" spans="1:4" s="100" customFormat="1" hidden="1" x14ac:dyDescent="0.3">
      <c r="A89" s="226"/>
      <c r="B89" s="282"/>
      <c r="C89" s="99">
        <v>0</v>
      </c>
      <c r="D89" s="287" t="s">
        <v>314</v>
      </c>
    </row>
    <row r="90" spans="1:4" s="100" customFormat="1" hidden="1" x14ac:dyDescent="0.3">
      <c r="A90" s="226"/>
      <c r="B90" s="282"/>
      <c r="C90" s="99">
        <v>0</v>
      </c>
      <c r="D90" s="287" t="s">
        <v>314</v>
      </c>
    </row>
    <row r="91" spans="1:4" s="100" customFormat="1" hidden="1" x14ac:dyDescent="0.3">
      <c r="A91" s="226"/>
      <c r="B91" s="282"/>
      <c r="C91" s="99">
        <v>0</v>
      </c>
      <c r="D91" s="287" t="s">
        <v>314</v>
      </c>
    </row>
    <row r="92" spans="1:4" s="100" customFormat="1" hidden="1" x14ac:dyDescent="0.3">
      <c r="A92" s="226"/>
      <c r="B92" s="282"/>
      <c r="C92" s="99">
        <v>0</v>
      </c>
      <c r="D92" s="287" t="s">
        <v>314</v>
      </c>
    </row>
    <row r="93" spans="1:4" s="100" customFormat="1" hidden="1" x14ac:dyDescent="0.3">
      <c r="A93" s="226"/>
      <c r="B93" s="282"/>
      <c r="C93" s="99">
        <v>0</v>
      </c>
      <c r="D93" s="287" t="s">
        <v>314</v>
      </c>
    </row>
    <row r="94" spans="1:4" s="100" customFormat="1" hidden="1" x14ac:dyDescent="0.3">
      <c r="A94" s="226"/>
      <c r="B94" s="282"/>
      <c r="C94" s="99">
        <v>0</v>
      </c>
      <c r="D94" s="287" t="s">
        <v>314</v>
      </c>
    </row>
    <row r="95" spans="1:4" s="100" customFormat="1" hidden="1" x14ac:dyDescent="0.3">
      <c r="A95" s="226"/>
      <c r="B95" s="282"/>
      <c r="C95" s="99">
        <v>0</v>
      </c>
      <c r="D95" s="287" t="s">
        <v>314</v>
      </c>
    </row>
    <row r="96" spans="1:4" s="100" customFormat="1" hidden="1" x14ac:dyDescent="0.3">
      <c r="A96" s="226"/>
      <c r="B96" s="282"/>
      <c r="C96" s="99">
        <v>0</v>
      </c>
      <c r="D96" s="287" t="s">
        <v>314</v>
      </c>
    </row>
    <row r="97" spans="1:4" s="100" customFormat="1" hidden="1" x14ac:dyDescent="0.3">
      <c r="A97" s="226"/>
      <c r="B97" s="282"/>
      <c r="C97" s="99">
        <v>0</v>
      </c>
      <c r="D97" s="287" t="s">
        <v>314</v>
      </c>
    </row>
    <row r="98" spans="1:4" s="100" customFormat="1" hidden="1" x14ac:dyDescent="0.3">
      <c r="A98" s="226"/>
      <c r="B98" s="282"/>
      <c r="C98" s="99">
        <v>0</v>
      </c>
      <c r="D98" s="287" t="s">
        <v>314</v>
      </c>
    </row>
    <row r="99" spans="1:4" s="100" customFormat="1" hidden="1" x14ac:dyDescent="0.3">
      <c r="A99" s="226"/>
      <c r="B99" s="282"/>
      <c r="C99" s="99">
        <v>0</v>
      </c>
      <c r="D99" s="287" t="s">
        <v>314</v>
      </c>
    </row>
    <row r="100" spans="1:4" s="100" customFormat="1" hidden="1" x14ac:dyDescent="0.3">
      <c r="A100" s="226"/>
      <c r="B100" s="282"/>
      <c r="C100" s="99">
        <v>0</v>
      </c>
      <c r="D100" s="287" t="s">
        <v>314</v>
      </c>
    </row>
    <row r="101" spans="1:4" s="100" customFormat="1" hidden="1" x14ac:dyDescent="0.3">
      <c r="A101" s="226"/>
      <c r="B101" s="282"/>
      <c r="C101" s="99">
        <v>0</v>
      </c>
      <c r="D101" s="287" t="s">
        <v>314</v>
      </c>
    </row>
    <row r="102" spans="1:4" s="100" customFormat="1" hidden="1" x14ac:dyDescent="0.3">
      <c r="A102" s="226"/>
      <c r="B102" s="282"/>
      <c r="C102" s="99">
        <v>0</v>
      </c>
      <c r="D102" s="287" t="s">
        <v>314</v>
      </c>
    </row>
    <row r="103" spans="1:4" s="100" customFormat="1" hidden="1" x14ac:dyDescent="0.3">
      <c r="A103" s="226"/>
      <c r="B103" s="282"/>
      <c r="C103" s="99">
        <v>0</v>
      </c>
      <c r="D103" s="287" t="s">
        <v>314</v>
      </c>
    </row>
    <row r="104" spans="1:4" s="100" customFormat="1" hidden="1" x14ac:dyDescent="0.3">
      <c r="A104" s="226"/>
      <c r="B104" s="282"/>
      <c r="C104" s="99">
        <v>0</v>
      </c>
      <c r="D104" s="287" t="s">
        <v>314</v>
      </c>
    </row>
    <row r="105" spans="1:4" s="100" customFormat="1" hidden="1" x14ac:dyDescent="0.3">
      <c r="A105" s="226"/>
      <c r="B105" s="282"/>
      <c r="C105" s="99">
        <v>0</v>
      </c>
      <c r="D105" s="287" t="s">
        <v>314</v>
      </c>
    </row>
    <row r="106" spans="1:4" s="100" customFormat="1" hidden="1" x14ac:dyDescent="0.3">
      <c r="A106" s="226"/>
      <c r="B106" s="282"/>
      <c r="C106" s="99">
        <v>0</v>
      </c>
      <c r="D106" s="287" t="s">
        <v>314</v>
      </c>
    </row>
    <row r="107" spans="1:4" s="100" customFormat="1" hidden="1" x14ac:dyDescent="0.3">
      <c r="A107" s="226"/>
      <c r="B107" s="282"/>
      <c r="C107" s="99">
        <v>0</v>
      </c>
      <c r="D107" s="287" t="s">
        <v>314</v>
      </c>
    </row>
    <row r="108" spans="1:4" s="100" customFormat="1" hidden="1" x14ac:dyDescent="0.3">
      <c r="A108" s="226"/>
      <c r="B108" s="282"/>
      <c r="C108" s="99">
        <v>0</v>
      </c>
      <c r="D108" s="287" t="s">
        <v>314</v>
      </c>
    </row>
    <row r="109" spans="1:4" s="100" customFormat="1" hidden="1" x14ac:dyDescent="0.3">
      <c r="A109" s="226"/>
      <c r="B109" s="282"/>
      <c r="C109" s="99">
        <v>0</v>
      </c>
      <c r="D109" s="287" t="s">
        <v>314</v>
      </c>
    </row>
    <row r="110" spans="1:4" s="100" customFormat="1" hidden="1" x14ac:dyDescent="0.3">
      <c r="A110" s="226"/>
      <c r="B110" s="282"/>
      <c r="C110" s="99">
        <v>0</v>
      </c>
      <c r="D110" s="287" t="s">
        <v>314</v>
      </c>
    </row>
    <row r="111" spans="1:4" s="100" customFormat="1" hidden="1" x14ac:dyDescent="0.3">
      <c r="A111" s="226"/>
      <c r="B111" s="282"/>
      <c r="C111" s="99">
        <v>0</v>
      </c>
      <c r="D111" s="287" t="s">
        <v>314</v>
      </c>
    </row>
    <row r="112" spans="1:4" s="100" customFormat="1" hidden="1" x14ac:dyDescent="0.3">
      <c r="A112" s="226"/>
      <c r="B112" s="282"/>
      <c r="C112" s="99">
        <v>0</v>
      </c>
      <c r="D112" s="287" t="s">
        <v>314</v>
      </c>
    </row>
    <row r="113" spans="1:4" s="100" customFormat="1" hidden="1" x14ac:dyDescent="0.3">
      <c r="A113" s="226"/>
      <c r="B113" s="282"/>
      <c r="C113" s="99">
        <v>0</v>
      </c>
      <c r="D113" s="287" t="s">
        <v>314</v>
      </c>
    </row>
    <row r="114" spans="1:4" s="100" customFormat="1" hidden="1" x14ac:dyDescent="0.3">
      <c r="A114" s="226"/>
      <c r="B114" s="282"/>
      <c r="C114" s="99">
        <v>0</v>
      </c>
      <c r="D114" s="287" t="s">
        <v>314</v>
      </c>
    </row>
    <row r="115" spans="1:4" s="100" customFormat="1" hidden="1" x14ac:dyDescent="0.3">
      <c r="A115" s="226"/>
      <c r="B115" s="282"/>
      <c r="C115" s="99">
        <v>0</v>
      </c>
      <c r="D115" s="287" t="s">
        <v>314</v>
      </c>
    </row>
    <row r="116" spans="1:4" s="100" customFormat="1" hidden="1" x14ac:dyDescent="0.3">
      <c r="A116" s="226"/>
      <c r="B116" s="282"/>
      <c r="C116" s="99">
        <v>0</v>
      </c>
      <c r="D116" s="287" t="s">
        <v>314</v>
      </c>
    </row>
    <row r="117" spans="1:4" s="100" customFormat="1" hidden="1" x14ac:dyDescent="0.3">
      <c r="A117" s="226"/>
      <c r="B117" s="282"/>
      <c r="C117" s="99">
        <v>0</v>
      </c>
      <c r="D117" s="287" t="s">
        <v>314</v>
      </c>
    </row>
    <row r="118" spans="1:4" s="100" customFormat="1" hidden="1" x14ac:dyDescent="0.3">
      <c r="A118" s="226"/>
      <c r="B118" s="282"/>
      <c r="C118" s="99">
        <v>0</v>
      </c>
      <c r="D118" s="287" t="s">
        <v>314</v>
      </c>
    </row>
    <row r="119" spans="1:4" s="100" customFormat="1" hidden="1" x14ac:dyDescent="0.3">
      <c r="A119" s="226"/>
      <c r="B119" s="282"/>
      <c r="C119" s="99">
        <v>0</v>
      </c>
      <c r="D119" s="287" t="s">
        <v>314</v>
      </c>
    </row>
    <row r="120" spans="1:4" s="100" customFormat="1" hidden="1" x14ac:dyDescent="0.3">
      <c r="A120" s="226"/>
      <c r="B120" s="282"/>
      <c r="C120" s="99">
        <v>0</v>
      </c>
      <c r="D120" s="287" t="s">
        <v>314</v>
      </c>
    </row>
    <row r="121" spans="1:4" s="100" customFormat="1" hidden="1" x14ac:dyDescent="0.3">
      <c r="A121" s="226"/>
      <c r="B121" s="282"/>
      <c r="C121" s="99">
        <v>0</v>
      </c>
      <c r="D121" s="287" t="s">
        <v>314</v>
      </c>
    </row>
    <row r="122" spans="1:4" s="100" customFormat="1" hidden="1" x14ac:dyDescent="0.3">
      <c r="A122" s="226"/>
      <c r="B122" s="282"/>
      <c r="C122" s="99">
        <v>0</v>
      </c>
      <c r="D122" s="287" t="s">
        <v>314</v>
      </c>
    </row>
    <row r="123" spans="1:4" s="100" customFormat="1" hidden="1" x14ac:dyDescent="0.3">
      <c r="A123" s="226"/>
      <c r="B123" s="282"/>
      <c r="C123" s="99">
        <v>0</v>
      </c>
      <c r="D123" s="287" t="s">
        <v>314</v>
      </c>
    </row>
    <row r="124" spans="1:4" s="100" customFormat="1" hidden="1" x14ac:dyDescent="0.3">
      <c r="A124" s="226"/>
      <c r="B124" s="282"/>
      <c r="C124" s="99">
        <v>0</v>
      </c>
      <c r="D124" s="287" t="s">
        <v>314</v>
      </c>
    </row>
    <row r="125" spans="1:4" s="100" customFormat="1" hidden="1" x14ac:dyDescent="0.3">
      <c r="A125" s="226"/>
      <c r="B125" s="282"/>
      <c r="C125" s="99">
        <v>0</v>
      </c>
      <c r="D125" s="287" t="s">
        <v>314</v>
      </c>
    </row>
    <row r="126" spans="1:4" s="100" customFormat="1" hidden="1" x14ac:dyDescent="0.3">
      <c r="A126" s="226"/>
      <c r="B126" s="282"/>
      <c r="C126" s="99">
        <v>0</v>
      </c>
      <c r="D126" s="287" t="s">
        <v>314</v>
      </c>
    </row>
    <row r="127" spans="1:4" s="100" customFormat="1" hidden="1" x14ac:dyDescent="0.3">
      <c r="A127" s="226"/>
      <c r="B127" s="282"/>
      <c r="C127" s="99">
        <v>0</v>
      </c>
      <c r="D127" s="287" t="s">
        <v>314</v>
      </c>
    </row>
    <row r="128" spans="1:4" s="100" customFormat="1" hidden="1" x14ac:dyDescent="0.3">
      <c r="A128" s="226"/>
      <c r="B128" s="282"/>
      <c r="C128" s="99">
        <v>0</v>
      </c>
      <c r="D128" s="287" t="s">
        <v>314</v>
      </c>
    </row>
    <row r="129" spans="1:6" s="100" customFormat="1" hidden="1" x14ac:dyDescent="0.3">
      <c r="A129" s="226"/>
      <c r="B129" s="282"/>
      <c r="C129" s="99">
        <v>0</v>
      </c>
      <c r="D129" s="287" t="s">
        <v>314</v>
      </c>
    </row>
    <row r="130" spans="1:6" s="100" customFormat="1" hidden="1" x14ac:dyDescent="0.3">
      <c r="A130" s="226"/>
      <c r="B130" s="282"/>
      <c r="C130" s="99">
        <v>0</v>
      </c>
      <c r="D130" s="287" t="s">
        <v>314</v>
      </c>
    </row>
    <row r="131" spans="1:6" s="100" customFormat="1" hidden="1" x14ac:dyDescent="0.3">
      <c r="A131" s="226"/>
      <c r="B131" s="282"/>
      <c r="C131" s="99">
        <v>0</v>
      </c>
      <c r="D131" s="287" t="s">
        <v>314</v>
      </c>
    </row>
    <row r="132" spans="1:6" s="100" customFormat="1" hidden="1" x14ac:dyDescent="0.3">
      <c r="A132" s="226"/>
      <c r="B132" s="282"/>
      <c r="C132" s="99">
        <v>0</v>
      </c>
      <c r="D132" s="287" t="s">
        <v>314</v>
      </c>
    </row>
    <row r="133" spans="1:6" s="100" customFormat="1" x14ac:dyDescent="0.3">
      <c r="A133" s="283" t="s">
        <v>20</v>
      </c>
      <c r="B133" s="283" t="s">
        <v>56</v>
      </c>
      <c r="C133" s="133">
        <f t="shared" ref="C133" ca="1" si="1">RAND()*1000000</f>
        <v>175543.51422532811</v>
      </c>
      <c r="D133" s="112" t="s">
        <v>314</v>
      </c>
    </row>
    <row r="134" spans="1:6" s="100" customFormat="1" x14ac:dyDescent="0.3">
      <c r="A134" s="228"/>
      <c r="B134" s="207" t="s">
        <v>40</v>
      </c>
      <c r="C134" s="307">
        <f ca="1">ROUND(SUBTOTAL(109,C4:C133),2)</f>
        <v>2404669.8199999998</v>
      </c>
      <c r="D134" s="112" t="s">
        <v>314</v>
      </c>
      <c r="F134" s="115" t="s">
        <v>318</v>
      </c>
    </row>
    <row r="135" spans="1:6" s="100" customFormat="1" x14ac:dyDescent="0.3">
      <c r="A135" s="282"/>
      <c r="B135" s="282"/>
      <c r="C135" s="104"/>
      <c r="D135" s="112" t="s">
        <v>315</v>
      </c>
    </row>
    <row r="136" spans="1:6" s="100" customFormat="1" x14ac:dyDescent="0.3">
      <c r="A136" s="283" t="s">
        <v>294</v>
      </c>
      <c r="B136" s="283" t="s">
        <v>298</v>
      </c>
      <c r="C136" s="99">
        <f t="shared" ref="C136:C138" ca="1" si="2">RAND()*1000000</f>
        <v>172916.16938069899</v>
      </c>
      <c r="D136" s="112" t="s">
        <v>315</v>
      </c>
    </row>
    <row r="137" spans="1:6" s="100" customFormat="1" x14ac:dyDescent="0.3">
      <c r="A137" s="226" t="s">
        <v>329</v>
      </c>
      <c r="B137" s="282" t="s">
        <v>56</v>
      </c>
      <c r="C137" s="99">
        <f t="shared" ca="1" si="2"/>
        <v>165578.00230841147</v>
      </c>
      <c r="D137" s="112" t="s">
        <v>315</v>
      </c>
    </row>
    <row r="138" spans="1:6" s="100" customFormat="1" x14ac:dyDescent="0.3">
      <c r="A138" s="226" t="s">
        <v>330</v>
      </c>
      <c r="B138" s="282" t="s">
        <v>56</v>
      </c>
      <c r="C138" s="99">
        <f t="shared" ca="1" si="2"/>
        <v>915048.60981660243</v>
      </c>
      <c r="D138" s="112" t="s">
        <v>315</v>
      </c>
    </row>
    <row r="139" spans="1:6" s="100" customFormat="1" hidden="1" x14ac:dyDescent="0.3">
      <c r="A139" s="226"/>
      <c r="B139" s="282"/>
      <c r="C139" s="99">
        <v>0</v>
      </c>
      <c r="D139" s="112" t="s">
        <v>315</v>
      </c>
    </row>
    <row r="140" spans="1:6" s="100" customFormat="1" hidden="1" x14ac:dyDescent="0.3">
      <c r="A140" s="226"/>
      <c r="B140" s="282"/>
      <c r="C140" s="99">
        <v>0</v>
      </c>
      <c r="D140" s="112" t="s">
        <v>315</v>
      </c>
    </row>
    <row r="141" spans="1:6" s="100" customFormat="1" hidden="1" x14ac:dyDescent="0.3">
      <c r="A141" s="226"/>
      <c r="B141" s="282"/>
      <c r="C141" s="99">
        <v>0</v>
      </c>
      <c r="D141" s="112" t="s">
        <v>315</v>
      </c>
    </row>
    <row r="142" spans="1:6" s="100" customFormat="1" hidden="1" x14ac:dyDescent="0.3">
      <c r="A142" s="226"/>
      <c r="B142" s="282"/>
      <c r="C142" s="99">
        <v>0</v>
      </c>
      <c r="D142" s="112" t="s">
        <v>315</v>
      </c>
    </row>
    <row r="143" spans="1:6" s="100" customFormat="1" hidden="1" x14ac:dyDescent="0.3">
      <c r="A143" s="226"/>
      <c r="B143" s="282"/>
      <c r="C143" s="99">
        <v>0</v>
      </c>
      <c r="D143" s="112" t="s">
        <v>315</v>
      </c>
    </row>
    <row r="144" spans="1:6" s="100" customFormat="1" hidden="1" x14ac:dyDescent="0.3">
      <c r="A144" s="226"/>
      <c r="B144" s="282"/>
      <c r="C144" s="99">
        <v>0</v>
      </c>
      <c r="D144" s="112" t="s">
        <v>315</v>
      </c>
    </row>
    <row r="145" spans="1:4" s="100" customFormat="1" hidden="1" x14ac:dyDescent="0.3">
      <c r="A145" s="226"/>
      <c r="B145" s="282"/>
      <c r="C145" s="99">
        <v>0</v>
      </c>
      <c r="D145" s="112" t="s">
        <v>315</v>
      </c>
    </row>
    <row r="146" spans="1:4" s="100" customFormat="1" hidden="1" x14ac:dyDescent="0.3">
      <c r="A146" s="226"/>
      <c r="B146" s="282"/>
      <c r="C146" s="99">
        <v>0</v>
      </c>
      <c r="D146" s="112" t="s">
        <v>315</v>
      </c>
    </row>
    <row r="147" spans="1:4" s="100" customFormat="1" hidden="1" x14ac:dyDescent="0.3">
      <c r="A147" s="226"/>
      <c r="B147" s="282"/>
      <c r="C147" s="99">
        <v>0</v>
      </c>
      <c r="D147" s="112" t="s">
        <v>315</v>
      </c>
    </row>
    <row r="148" spans="1:4" s="100" customFormat="1" hidden="1" x14ac:dyDescent="0.3">
      <c r="A148" s="226"/>
      <c r="B148" s="282"/>
      <c r="C148" s="99">
        <v>0</v>
      </c>
      <c r="D148" s="112" t="s">
        <v>315</v>
      </c>
    </row>
    <row r="149" spans="1:4" s="100" customFormat="1" hidden="1" x14ac:dyDescent="0.3">
      <c r="A149" s="226"/>
      <c r="B149" s="282"/>
      <c r="C149" s="99">
        <v>0</v>
      </c>
      <c r="D149" s="112" t="s">
        <v>315</v>
      </c>
    </row>
    <row r="150" spans="1:4" s="100" customFormat="1" hidden="1" x14ac:dyDescent="0.3">
      <c r="A150" s="226"/>
      <c r="B150" s="282"/>
      <c r="C150" s="99">
        <v>0</v>
      </c>
      <c r="D150" s="112" t="s">
        <v>315</v>
      </c>
    </row>
    <row r="151" spans="1:4" s="100" customFormat="1" hidden="1" x14ac:dyDescent="0.3">
      <c r="A151" s="226"/>
      <c r="B151" s="282"/>
      <c r="C151" s="99">
        <v>0</v>
      </c>
      <c r="D151" s="112" t="s">
        <v>315</v>
      </c>
    </row>
    <row r="152" spans="1:4" s="100" customFormat="1" hidden="1" x14ac:dyDescent="0.3">
      <c r="A152" s="226"/>
      <c r="B152" s="282"/>
      <c r="C152" s="99">
        <v>0</v>
      </c>
      <c r="D152" s="112" t="s">
        <v>315</v>
      </c>
    </row>
    <row r="153" spans="1:4" s="100" customFormat="1" hidden="1" x14ac:dyDescent="0.3">
      <c r="A153" s="226"/>
      <c r="B153" s="282"/>
      <c r="C153" s="99">
        <v>0</v>
      </c>
      <c r="D153" s="112" t="s">
        <v>315</v>
      </c>
    </row>
    <row r="154" spans="1:4" s="100" customFormat="1" hidden="1" x14ac:dyDescent="0.3">
      <c r="A154" s="226"/>
      <c r="B154" s="282"/>
      <c r="C154" s="99">
        <v>0</v>
      </c>
      <c r="D154" s="112" t="s">
        <v>315</v>
      </c>
    </row>
    <row r="155" spans="1:4" s="100" customFormat="1" hidden="1" x14ac:dyDescent="0.3">
      <c r="A155" s="226"/>
      <c r="B155" s="282"/>
      <c r="C155" s="99">
        <v>0</v>
      </c>
      <c r="D155" s="112" t="s">
        <v>315</v>
      </c>
    </row>
    <row r="156" spans="1:4" s="100" customFormat="1" hidden="1" x14ac:dyDescent="0.3">
      <c r="A156" s="226"/>
      <c r="B156" s="282"/>
      <c r="C156" s="99">
        <v>0</v>
      </c>
      <c r="D156" s="112" t="s">
        <v>315</v>
      </c>
    </row>
    <row r="157" spans="1:4" s="100" customFormat="1" hidden="1" x14ac:dyDescent="0.3">
      <c r="A157" s="226"/>
      <c r="B157" s="282"/>
      <c r="C157" s="99">
        <v>0</v>
      </c>
      <c r="D157" s="112" t="s">
        <v>315</v>
      </c>
    </row>
    <row r="158" spans="1:4" s="100" customFormat="1" hidden="1" x14ac:dyDescent="0.3">
      <c r="A158" s="226"/>
      <c r="B158" s="282"/>
      <c r="C158" s="99">
        <v>0</v>
      </c>
      <c r="D158" s="112" t="s">
        <v>315</v>
      </c>
    </row>
    <row r="159" spans="1:4" s="100" customFormat="1" hidden="1" x14ac:dyDescent="0.3">
      <c r="A159" s="226"/>
      <c r="B159" s="282"/>
      <c r="C159" s="99">
        <v>0</v>
      </c>
      <c r="D159" s="112" t="s">
        <v>315</v>
      </c>
    </row>
    <row r="160" spans="1:4" s="100" customFormat="1" hidden="1" x14ac:dyDescent="0.3">
      <c r="A160" s="226"/>
      <c r="B160" s="282"/>
      <c r="C160" s="99">
        <v>0</v>
      </c>
      <c r="D160" s="112" t="s">
        <v>315</v>
      </c>
    </row>
    <row r="161" spans="1:4" s="100" customFormat="1" hidden="1" x14ac:dyDescent="0.3">
      <c r="A161" s="226"/>
      <c r="B161" s="282"/>
      <c r="C161" s="99">
        <v>0</v>
      </c>
      <c r="D161" s="112" t="s">
        <v>315</v>
      </c>
    </row>
    <row r="162" spans="1:4" s="100" customFormat="1" hidden="1" x14ac:dyDescent="0.3">
      <c r="A162" s="226"/>
      <c r="B162" s="282"/>
      <c r="C162" s="99">
        <v>0</v>
      </c>
      <c r="D162" s="112" t="s">
        <v>315</v>
      </c>
    </row>
    <row r="163" spans="1:4" s="100" customFormat="1" hidden="1" x14ac:dyDescent="0.3">
      <c r="A163" s="226"/>
      <c r="B163" s="282"/>
      <c r="C163" s="99">
        <v>0</v>
      </c>
      <c r="D163" s="112" t="s">
        <v>315</v>
      </c>
    </row>
    <row r="164" spans="1:4" s="100" customFormat="1" hidden="1" x14ac:dyDescent="0.3">
      <c r="A164" s="226"/>
      <c r="B164" s="282"/>
      <c r="C164" s="99">
        <v>0</v>
      </c>
      <c r="D164" s="112" t="s">
        <v>315</v>
      </c>
    </row>
    <row r="165" spans="1:4" s="100" customFormat="1" hidden="1" x14ac:dyDescent="0.3">
      <c r="A165" s="226"/>
      <c r="B165" s="282"/>
      <c r="C165" s="99">
        <v>0</v>
      </c>
      <c r="D165" s="112" t="s">
        <v>315</v>
      </c>
    </row>
    <row r="166" spans="1:4" s="100" customFormat="1" hidden="1" x14ac:dyDescent="0.3">
      <c r="A166" s="226"/>
      <c r="B166" s="282"/>
      <c r="C166" s="99">
        <v>0</v>
      </c>
      <c r="D166" s="112" t="s">
        <v>315</v>
      </c>
    </row>
    <row r="167" spans="1:4" s="100" customFormat="1" hidden="1" x14ac:dyDescent="0.3">
      <c r="A167" s="226"/>
      <c r="B167" s="282"/>
      <c r="C167" s="99">
        <v>0</v>
      </c>
      <c r="D167" s="112" t="s">
        <v>315</v>
      </c>
    </row>
    <row r="168" spans="1:4" s="100" customFormat="1" hidden="1" x14ac:dyDescent="0.3">
      <c r="A168" s="226"/>
      <c r="B168" s="282"/>
      <c r="C168" s="99">
        <v>0</v>
      </c>
      <c r="D168" s="112" t="s">
        <v>315</v>
      </c>
    </row>
    <row r="169" spans="1:4" s="100" customFormat="1" hidden="1" x14ac:dyDescent="0.3">
      <c r="A169" s="226"/>
      <c r="B169" s="282"/>
      <c r="C169" s="99">
        <v>0</v>
      </c>
      <c r="D169" s="112" t="s">
        <v>315</v>
      </c>
    </row>
    <row r="170" spans="1:4" s="100" customFormat="1" hidden="1" x14ac:dyDescent="0.3">
      <c r="A170" s="226"/>
      <c r="B170" s="282"/>
      <c r="C170" s="99">
        <v>0</v>
      </c>
      <c r="D170" s="112" t="s">
        <v>315</v>
      </c>
    </row>
    <row r="171" spans="1:4" s="100" customFormat="1" hidden="1" x14ac:dyDescent="0.3">
      <c r="A171" s="226"/>
      <c r="B171" s="282"/>
      <c r="C171" s="99">
        <v>0</v>
      </c>
      <c r="D171" s="112" t="s">
        <v>315</v>
      </c>
    </row>
    <row r="172" spans="1:4" s="100" customFormat="1" hidden="1" x14ac:dyDescent="0.3">
      <c r="A172" s="226"/>
      <c r="B172" s="282"/>
      <c r="C172" s="99">
        <v>0</v>
      </c>
      <c r="D172" s="112" t="s">
        <v>315</v>
      </c>
    </row>
    <row r="173" spans="1:4" s="100" customFormat="1" hidden="1" x14ac:dyDescent="0.3">
      <c r="A173" s="226"/>
      <c r="B173" s="282"/>
      <c r="C173" s="99">
        <v>0</v>
      </c>
      <c r="D173" s="112" t="s">
        <v>315</v>
      </c>
    </row>
    <row r="174" spans="1:4" s="100" customFormat="1" hidden="1" x14ac:dyDescent="0.3">
      <c r="A174" s="226"/>
      <c r="B174" s="282"/>
      <c r="C174" s="99">
        <v>0</v>
      </c>
      <c r="D174" s="112" t="s">
        <v>315</v>
      </c>
    </row>
    <row r="175" spans="1:4" s="100" customFormat="1" hidden="1" x14ac:dyDescent="0.3">
      <c r="A175" s="226"/>
      <c r="B175" s="282"/>
      <c r="C175" s="99">
        <v>0</v>
      </c>
      <c r="D175" s="112" t="s">
        <v>315</v>
      </c>
    </row>
    <row r="176" spans="1:4" s="100" customFormat="1" hidden="1" x14ac:dyDescent="0.3">
      <c r="A176" s="226"/>
      <c r="B176" s="282"/>
      <c r="C176" s="99">
        <v>0</v>
      </c>
      <c r="D176" s="112" t="s">
        <v>315</v>
      </c>
    </row>
    <row r="177" spans="1:4" s="100" customFormat="1" hidden="1" x14ac:dyDescent="0.3">
      <c r="A177" s="226"/>
      <c r="B177" s="282"/>
      <c r="C177" s="99">
        <v>0</v>
      </c>
      <c r="D177" s="112" t="s">
        <v>315</v>
      </c>
    </row>
    <row r="178" spans="1:4" s="100" customFormat="1" hidden="1" x14ac:dyDescent="0.3">
      <c r="A178" s="226"/>
      <c r="B178" s="282"/>
      <c r="C178" s="99">
        <v>0</v>
      </c>
      <c r="D178" s="112" t="s">
        <v>315</v>
      </c>
    </row>
    <row r="179" spans="1:4" s="100" customFormat="1" hidden="1" x14ac:dyDescent="0.3">
      <c r="A179" s="226"/>
      <c r="B179" s="282"/>
      <c r="C179" s="99">
        <v>0</v>
      </c>
      <c r="D179" s="112" t="s">
        <v>315</v>
      </c>
    </row>
    <row r="180" spans="1:4" s="100" customFormat="1" hidden="1" x14ac:dyDescent="0.3">
      <c r="A180" s="226"/>
      <c r="B180" s="282"/>
      <c r="C180" s="99">
        <v>0</v>
      </c>
      <c r="D180" s="112" t="s">
        <v>315</v>
      </c>
    </row>
    <row r="181" spans="1:4" s="100" customFormat="1" hidden="1" x14ac:dyDescent="0.3">
      <c r="A181" s="226"/>
      <c r="B181" s="282"/>
      <c r="C181" s="99">
        <v>0</v>
      </c>
      <c r="D181" s="112" t="s">
        <v>315</v>
      </c>
    </row>
    <row r="182" spans="1:4" s="100" customFormat="1" hidden="1" x14ac:dyDescent="0.3">
      <c r="A182" s="226"/>
      <c r="B182" s="282"/>
      <c r="C182" s="99">
        <v>0</v>
      </c>
      <c r="D182" s="112" t="s">
        <v>315</v>
      </c>
    </row>
    <row r="183" spans="1:4" s="100" customFormat="1" hidden="1" x14ac:dyDescent="0.3">
      <c r="A183" s="226"/>
      <c r="B183" s="282"/>
      <c r="C183" s="99">
        <v>0</v>
      </c>
      <c r="D183" s="112" t="s">
        <v>315</v>
      </c>
    </row>
    <row r="184" spans="1:4" s="100" customFormat="1" hidden="1" x14ac:dyDescent="0.3">
      <c r="A184" s="226"/>
      <c r="B184" s="282"/>
      <c r="C184" s="99">
        <v>0</v>
      </c>
      <c r="D184" s="112" t="s">
        <v>315</v>
      </c>
    </row>
    <row r="185" spans="1:4" s="100" customFormat="1" hidden="1" x14ac:dyDescent="0.3">
      <c r="A185" s="226"/>
      <c r="B185" s="282"/>
      <c r="C185" s="99">
        <v>0</v>
      </c>
      <c r="D185" s="112" t="s">
        <v>315</v>
      </c>
    </row>
    <row r="186" spans="1:4" s="100" customFormat="1" hidden="1" x14ac:dyDescent="0.3">
      <c r="A186" s="226"/>
      <c r="B186" s="282"/>
      <c r="C186" s="99">
        <v>0</v>
      </c>
      <c r="D186" s="112" t="s">
        <v>315</v>
      </c>
    </row>
    <row r="187" spans="1:4" s="100" customFormat="1" hidden="1" x14ac:dyDescent="0.3">
      <c r="A187" s="226"/>
      <c r="B187" s="282"/>
      <c r="C187" s="99">
        <v>0</v>
      </c>
      <c r="D187" s="112" t="s">
        <v>315</v>
      </c>
    </row>
    <row r="188" spans="1:4" s="100" customFormat="1" hidden="1" x14ac:dyDescent="0.3">
      <c r="A188" s="226"/>
      <c r="B188" s="282"/>
      <c r="C188" s="99">
        <v>0</v>
      </c>
      <c r="D188" s="112" t="s">
        <v>315</v>
      </c>
    </row>
    <row r="189" spans="1:4" s="100" customFormat="1" hidden="1" x14ac:dyDescent="0.3">
      <c r="A189" s="226"/>
      <c r="B189" s="282"/>
      <c r="C189" s="99">
        <v>0</v>
      </c>
      <c r="D189" s="112" t="s">
        <v>315</v>
      </c>
    </row>
    <row r="190" spans="1:4" s="100" customFormat="1" hidden="1" x14ac:dyDescent="0.3">
      <c r="A190" s="226"/>
      <c r="B190" s="282"/>
      <c r="C190" s="99">
        <v>0</v>
      </c>
      <c r="D190" s="112" t="s">
        <v>315</v>
      </c>
    </row>
    <row r="191" spans="1:4" s="100" customFormat="1" hidden="1" x14ac:dyDescent="0.3">
      <c r="A191" s="226"/>
      <c r="B191" s="282"/>
      <c r="C191" s="99">
        <v>0</v>
      </c>
      <c r="D191" s="112" t="s">
        <v>315</v>
      </c>
    </row>
    <row r="192" spans="1:4" s="100" customFormat="1" hidden="1" x14ac:dyDescent="0.3">
      <c r="A192" s="226"/>
      <c r="B192" s="282"/>
      <c r="C192" s="99">
        <v>0</v>
      </c>
      <c r="D192" s="112" t="s">
        <v>315</v>
      </c>
    </row>
    <row r="193" spans="1:4" s="100" customFormat="1" hidden="1" x14ac:dyDescent="0.3">
      <c r="A193" s="226"/>
      <c r="B193" s="282"/>
      <c r="C193" s="99">
        <v>0</v>
      </c>
      <c r="D193" s="112" t="s">
        <v>315</v>
      </c>
    </row>
    <row r="194" spans="1:4" s="100" customFormat="1" hidden="1" x14ac:dyDescent="0.3">
      <c r="A194" s="226"/>
      <c r="B194" s="282"/>
      <c r="C194" s="99">
        <v>0</v>
      </c>
      <c r="D194" s="112" t="s">
        <v>315</v>
      </c>
    </row>
    <row r="195" spans="1:4" s="100" customFormat="1" hidden="1" x14ac:dyDescent="0.3">
      <c r="A195" s="226"/>
      <c r="B195" s="282"/>
      <c r="C195" s="99">
        <v>0</v>
      </c>
      <c r="D195" s="112" t="s">
        <v>315</v>
      </c>
    </row>
    <row r="196" spans="1:4" s="100" customFormat="1" hidden="1" x14ac:dyDescent="0.3">
      <c r="A196" s="226"/>
      <c r="B196" s="282"/>
      <c r="C196" s="99">
        <v>0</v>
      </c>
      <c r="D196" s="112" t="s">
        <v>315</v>
      </c>
    </row>
    <row r="197" spans="1:4" s="100" customFormat="1" hidden="1" x14ac:dyDescent="0.3">
      <c r="A197" s="226"/>
      <c r="B197" s="282"/>
      <c r="C197" s="99">
        <v>0</v>
      </c>
      <c r="D197" s="112" t="s">
        <v>315</v>
      </c>
    </row>
    <row r="198" spans="1:4" s="100" customFormat="1" hidden="1" x14ac:dyDescent="0.3">
      <c r="A198" s="226"/>
      <c r="B198" s="282"/>
      <c r="C198" s="99">
        <v>0</v>
      </c>
      <c r="D198" s="112" t="s">
        <v>315</v>
      </c>
    </row>
    <row r="199" spans="1:4" s="100" customFormat="1" hidden="1" x14ac:dyDescent="0.3">
      <c r="A199" s="226"/>
      <c r="B199" s="282"/>
      <c r="C199" s="99">
        <v>0</v>
      </c>
      <c r="D199" s="112" t="s">
        <v>315</v>
      </c>
    </row>
    <row r="200" spans="1:4" s="100" customFormat="1" hidden="1" x14ac:dyDescent="0.3">
      <c r="A200" s="226"/>
      <c r="B200" s="282"/>
      <c r="C200" s="99">
        <v>0</v>
      </c>
      <c r="D200" s="112" t="s">
        <v>315</v>
      </c>
    </row>
    <row r="201" spans="1:4" s="100" customFormat="1" hidden="1" x14ac:dyDescent="0.3">
      <c r="A201" s="226"/>
      <c r="B201" s="282"/>
      <c r="C201" s="99">
        <v>0</v>
      </c>
      <c r="D201" s="112" t="s">
        <v>315</v>
      </c>
    </row>
    <row r="202" spans="1:4" s="100" customFormat="1" hidden="1" x14ac:dyDescent="0.3">
      <c r="A202" s="226"/>
      <c r="B202" s="282"/>
      <c r="C202" s="99">
        <v>0</v>
      </c>
      <c r="D202" s="112" t="s">
        <v>315</v>
      </c>
    </row>
    <row r="203" spans="1:4" s="100" customFormat="1" hidden="1" x14ac:dyDescent="0.3">
      <c r="A203" s="226"/>
      <c r="B203" s="282"/>
      <c r="C203" s="99">
        <v>0</v>
      </c>
      <c r="D203" s="112" t="s">
        <v>315</v>
      </c>
    </row>
    <row r="204" spans="1:4" s="100" customFormat="1" hidden="1" x14ac:dyDescent="0.3">
      <c r="A204" s="226"/>
      <c r="B204" s="282"/>
      <c r="C204" s="99">
        <v>0</v>
      </c>
      <c r="D204" s="112" t="s">
        <v>315</v>
      </c>
    </row>
    <row r="205" spans="1:4" s="100" customFormat="1" hidden="1" x14ac:dyDescent="0.3">
      <c r="A205" s="226"/>
      <c r="B205" s="282"/>
      <c r="C205" s="99">
        <v>0</v>
      </c>
      <c r="D205" s="112" t="s">
        <v>315</v>
      </c>
    </row>
    <row r="206" spans="1:4" s="100" customFormat="1" hidden="1" x14ac:dyDescent="0.3">
      <c r="A206" s="226"/>
      <c r="B206" s="282"/>
      <c r="C206" s="99">
        <v>0</v>
      </c>
      <c r="D206" s="112" t="s">
        <v>315</v>
      </c>
    </row>
    <row r="207" spans="1:4" s="100" customFormat="1" hidden="1" x14ac:dyDescent="0.3">
      <c r="A207" s="226"/>
      <c r="B207" s="282"/>
      <c r="C207" s="99">
        <v>0</v>
      </c>
      <c r="D207" s="112" t="s">
        <v>315</v>
      </c>
    </row>
    <row r="208" spans="1:4" s="100" customFormat="1" hidden="1" x14ac:dyDescent="0.3">
      <c r="A208" s="226"/>
      <c r="B208" s="282"/>
      <c r="C208" s="99">
        <v>0</v>
      </c>
      <c r="D208" s="112" t="s">
        <v>315</v>
      </c>
    </row>
    <row r="209" spans="1:4" s="100" customFormat="1" hidden="1" x14ac:dyDescent="0.3">
      <c r="A209" s="226"/>
      <c r="B209" s="282"/>
      <c r="C209" s="99">
        <v>0</v>
      </c>
      <c r="D209" s="112" t="s">
        <v>315</v>
      </c>
    </row>
    <row r="210" spans="1:4" s="100" customFormat="1" hidden="1" x14ac:dyDescent="0.3">
      <c r="A210" s="226"/>
      <c r="B210" s="282"/>
      <c r="C210" s="99">
        <v>0</v>
      </c>
      <c r="D210" s="112" t="s">
        <v>315</v>
      </c>
    </row>
    <row r="211" spans="1:4" s="100" customFormat="1" hidden="1" x14ac:dyDescent="0.3">
      <c r="A211" s="226"/>
      <c r="B211" s="282"/>
      <c r="C211" s="99">
        <v>0</v>
      </c>
      <c r="D211" s="112" t="s">
        <v>315</v>
      </c>
    </row>
    <row r="212" spans="1:4" s="100" customFormat="1" hidden="1" x14ac:dyDescent="0.3">
      <c r="A212" s="226"/>
      <c r="B212" s="282"/>
      <c r="C212" s="99">
        <v>0</v>
      </c>
      <c r="D212" s="112" t="s">
        <v>315</v>
      </c>
    </row>
    <row r="213" spans="1:4" s="100" customFormat="1" hidden="1" x14ac:dyDescent="0.3">
      <c r="A213" s="226"/>
      <c r="B213" s="282"/>
      <c r="C213" s="99">
        <v>0</v>
      </c>
      <c r="D213" s="112" t="s">
        <v>315</v>
      </c>
    </row>
    <row r="214" spans="1:4" s="100" customFormat="1" hidden="1" x14ac:dyDescent="0.3">
      <c r="A214" s="226"/>
      <c r="B214" s="282"/>
      <c r="C214" s="99">
        <v>0</v>
      </c>
      <c r="D214" s="112" t="s">
        <v>315</v>
      </c>
    </row>
    <row r="215" spans="1:4" s="100" customFormat="1" hidden="1" x14ac:dyDescent="0.3">
      <c r="A215" s="226"/>
      <c r="B215" s="282"/>
      <c r="C215" s="99">
        <v>0</v>
      </c>
      <c r="D215" s="112" t="s">
        <v>315</v>
      </c>
    </row>
    <row r="216" spans="1:4" s="100" customFormat="1" hidden="1" x14ac:dyDescent="0.3">
      <c r="A216" s="226"/>
      <c r="B216" s="282"/>
      <c r="C216" s="99">
        <v>0</v>
      </c>
      <c r="D216" s="112" t="s">
        <v>315</v>
      </c>
    </row>
    <row r="217" spans="1:4" s="100" customFormat="1" hidden="1" x14ac:dyDescent="0.3">
      <c r="A217" s="226"/>
      <c r="B217" s="282"/>
      <c r="C217" s="99">
        <v>0</v>
      </c>
      <c r="D217" s="112" t="s">
        <v>315</v>
      </c>
    </row>
    <row r="218" spans="1:4" s="100" customFormat="1" hidden="1" x14ac:dyDescent="0.3">
      <c r="A218" s="226"/>
      <c r="B218" s="282"/>
      <c r="C218" s="99">
        <v>0</v>
      </c>
      <c r="D218" s="112" t="s">
        <v>315</v>
      </c>
    </row>
    <row r="219" spans="1:4" s="100" customFormat="1" hidden="1" x14ac:dyDescent="0.3">
      <c r="A219" s="226"/>
      <c r="B219" s="282"/>
      <c r="C219" s="99">
        <v>0</v>
      </c>
      <c r="D219" s="112" t="s">
        <v>315</v>
      </c>
    </row>
    <row r="220" spans="1:4" s="100" customFormat="1" hidden="1" x14ac:dyDescent="0.3">
      <c r="A220" s="226"/>
      <c r="B220" s="282"/>
      <c r="C220" s="99">
        <v>0</v>
      </c>
      <c r="D220" s="112" t="s">
        <v>315</v>
      </c>
    </row>
    <row r="221" spans="1:4" s="100" customFormat="1" hidden="1" x14ac:dyDescent="0.3">
      <c r="A221" s="226"/>
      <c r="B221" s="282"/>
      <c r="C221" s="99">
        <v>0</v>
      </c>
      <c r="D221" s="112" t="s">
        <v>315</v>
      </c>
    </row>
    <row r="222" spans="1:4" s="100" customFormat="1" hidden="1" x14ac:dyDescent="0.3">
      <c r="A222" s="226"/>
      <c r="B222" s="282"/>
      <c r="C222" s="99">
        <v>0</v>
      </c>
      <c r="D222" s="112" t="s">
        <v>315</v>
      </c>
    </row>
    <row r="223" spans="1:4" s="100" customFormat="1" hidden="1" x14ac:dyDescent="0.3">
      <c r="A223" s="226"/>
      <c r="B223" s="282"/>
      <c r="C223" s="99">
        <v>0</v>
      </c>
      <c r="D223" s="112" t="s">
        <v>315</v>
      </c>
    </row>
    <row r="224" spans="1:4" s="100" customFormat="1" hidden="1" x14ac:dyDescent="0.3">
      <c r="A224" s="226"/>
      <c r="B224" s="282"/>
      <c r="C224" s="99">
        <v>0</v>
      </c>
      <c r="D224" s="112" t="s">
        <v>315</v>
      </c>
    </row>
    <row r="225" spans="1:4" s="100" customFormat="1" hidden="1" x14ac:dyDescent="0.3">
      <c r="A225" s="226"/>
      <c r="B225" s="282"/>
      <c r="C225" s="99">
        <v>0</v>
      </c>
      <c r="D225" s="112" t="s">
        <v>315</v>
      </c>
    </row>
    <row r="226" spans="1:4" s="100" customFormat="1" hidden="1" x14ac:dyDescent="0.3">
      <c r="A226" s="226"/>
      <c r="B226" s="282"/>
      <c r="C226" s="99">
        <v>0</v>
      </c>
      <c r="D226" s="112" t="s">
        <v>315</v>
      </c>
    </row>
    <row r="227" spans="1:4" s="100" customFormat="1" hidden="1" x14ac:dyDescent="0.3">
      <c r="A227" s="226"/>
      <c r="B227" s="282"/>
      <c r="C227" s="99">
        <v>0</v>
      </c>
      <c r="D227" s="112" t="s">
        <v>315</v>
      </c>
    </row>
    <row r="228" spans="1:4" s="100" customFormat="1" hidden="1" x14ac:dyDescent="0.3">
      <c r="A228" s="226"/>
      <c r="B228" s="282"/>
      <c r="C228" s="99">
        <v>0</v>
      </c>
      <c r="D228" s="112" t="s">
        <v>315</v>
      </c>
    </row>
    <row r="229" spans="1:4" s="100" customFormat="1" hidden="1" x14ac:dyDescent="0.3">
      <c r="A229" s="226"/>
      <c r="B229" s="282"/>
      <c r="C229" s="99">
        <v>0</v>
      </c>
      <c r="D229" s="112" t="s">
        <v>315</v>
      </c>
    </row>
    <row r="230" spans="1:4" s="100" customFormat="1" hidden="1" x14ac:dyDescent="0.3">
      <c r="A230" s="226"/>
      <c r="B230" s="282"/>
      <c r="C230" s="99">
        <v>0</v>
      </c>
      <c r="D230" s="112" t="s">
        <v>315</v>
      </c>
    </row>
    <row r="231" spans="1:4" s="100" customFormat="1" hidden="1" x14ac:dyDescent="0.3">
      <c r="A231" s="226"/>
      <c r="B231" s="282"/>
      <c r="C231" s="99">
        <v>0</v>
      </c>
      <c r="D231" s="112" t="s">
        <v>315</v>
      </c>
    </row>
    <row r="232" spans="1:4" s="100" customFormat="1" hidden="1" x14ac:dyDescent="0.3">
      <c r="A232" s="226"/>
      <c r="B232" s="282"/>
      <c r="C232" s="99">
        <v>0</v>
      </c>
      <c r="D232" s="112" t="s">
        <v>315</v>
      </c>
    </row>
    <row r="233" spans="1:4" s="100" customFormat="1" hidden="1" x14ac:dyDescent="0.3">
      <c r="A233" s="226"/>
      <c r="B233" s="282"/>
      <c r="C233" s="99">
        <v>0</v>
      </c>
      <c r="D233" s="112" t="s">
        <v>315</v>
      </c>
    </row>
    <row r="234" spans="1:4" s="100" customFormat="1" hidden="1" x14ac:dyDescent="0.3">
      <c r="A234" s="226"/>
      <c r="B234" s="282"/>
      <c r="C234" s="99">
        <v>0</v>
      </c>
      <c r="D234" s="112" t="s">
        <v>315</v>
      </c>
    </row>
    <row r="235" spans="1:4" s="100" customFormat="1" hidden="1" x14ac:dyDescent="0.3">
      <c r="A235" s="226"/>
      <c r="B235" s="282"/>
      <c r="C235" s="99">
        <v>0</v>
      </c>
      <c r="D235" s="112" t="s">
        <v>315</v>
      </c>
    </row>
    <row r="236" spans="1:4" s="100" customFormat="1" hidden="1" x14ac:dyDescent="0.3">
      <c r="A236" s="226"/>
      <c r="B236" s="282"/>
      <c r="C236" s="99">
        <v>0</v>
      </c>
      <c r="D236" s="112" t="s">
        <v>315</v>
      </c>
    </row>
    <row r="237" spans="1:4" s="100" customFormat="1" hidden="1" x14ac:dyDescent="0.3">
      <c r="A237" s="226"/>
      <c r="B237" s="282"/>
      <c r="C237" s="99">
        <v>0</v>
      </c>
      <c r="D237" s="112" t="s">
        <v>315</v>
      </c>
    </row>
    <row r="238" spans="1:4" s="100" customFormat="1" hidden="1" x14ac:dyDescent="0.3">
      <c r="A238" s="226"/>
      <c r="B238" s="282"/>
      <c r="C238" s="99">
        <v>0</v>
      </c>
      <c r="D238" s="112" t="s">
        <v>315</v>
      </c>
    </row>
    <row r="239" spans="1:4" s="100" customFormat="1" hidden="1" x14ac:dyDescent="0.3">
      <c r="A239" s="226"/>
      <c r="B239" s="282"/>
      <c r="C239" s="99">
        <v>0</v>
      </c>
      <c r="D239" s="112" t="s">
        <v>315</v>
      </c>
    </row>
    <row r="240" spans="1:4" s="100" customFormat="1" hidden="1" x14ac:dyDescent="0.3">
      <c r="A240" s="226"/>
      <c r="B240" s="282"/>
      <c r="C240" s="99">
        <v>0</v>
      </c>
      <c r="D240" s="112" t="s">
        <v>315</v>
      </c>
    </row>
    <row r="241" spans="1:4" s="100" customFormat="1" hidden="1" x14ac:dyDescent="0.3">
      <c r="A241" s="226"/>
      <c r="B241" s="282"/>
      <c r="C241" s="99">
        <v>0</v>
      </c>
      <c r="D241" s="112" t="s">
        <v>315</v>
      </c>
    </row>
    <row r="242" spans="1:4" s="100" customFormat="1" hidden="1" x14ac:dyDescent="0.3">
      <c r="A242" s="226"/>
      <c r="B242" s="282"/>
      <c r="C242" s="99">
        <v>0</v>
      </c>
      <c r="D242" s="112" t="s">
        <v>315</v>
      </c>
    </row>
    <row r="243" spans="1:4" s="100" customFormat="1" hidden="1" x14ac:dyDescent="0.3">
      <c r="A243" s="226"/>
      <c r="B243" s="282"/>
      <c r="C243" s="99">
        <v>0</v>
      </c>
      <c r="D243" s="112" t="s">
        <v>315</v>
      </c>
    </row>
    <row r="244" spans="1:4" s="100" customFormat="1" hidden="1" x14ac:dyDescent="0.3">
      <c r="A244" s="226"/>
      <c r="B244" s="282"/>
      <c r="C244" s="99">
        <v>0</v>
      </c>
      <c r="D244" s="112" t="s">
        <v>315</v>
      </c>
    </row>
    <row r="245" spans="1:4" s="100" customFormat="1" hidden="1" x14ac:dyDescent="0.3">
      <c r="A245" s="226"/>
      <c r="B245" s="282"/>
      <c r="C245" s="99">
        <v>0</v>
      </c>
      <c r="D245" s="112" t="s">
        <v>315</v>
      </c>
    </row>
    <row r="246" spans="1:4" s="100" customFormat="1" hidden="1" x14ac:dyDescent="0.3">
      <c r="A246" s="226"/>
      <c r="B246" s="282"/>
      <c r="C246" s="99">
        <v>0</v>
      </c>
      <c r="D246" s="112" t="s">
        <v>315</v>
      </c>
    </row>
    <row r="247" spans="1:4" s="100" customFormat="1" hidden="1" x14ac:dyDescent="0.3">
      <c r="A247" s="226"/>
      <c r="B247" s="282"/>
      <c r="C247" s="99">
        <v>0</v>
      </c>
      <c r="D247" s="112" t="s">
        <v>315</v>
      </c>
    </row>
    <row r="248" spans="1:4" s="100" customFormat="1" hidden="1" x14ac:dyDescent="0.3">
      <c r="A248" s="226"/>
      <c r="B248" s="282"/>
      <c r="C248" s="99">
        <v>0</v>
      </c>
      <c r="D248" s="112" t="s">
        <v>315</v>
      </c>
    </row>
    <row r="249" spans="1:4" s="100" customFormat="1" hidden="1" x14ac:dyDescent="0.3">
      <c r="A249" s="226"/>
      <c r="B249" s="282"/>
      <c r="C249" s="99">
        <v>0</v>
      </c>
      <c r="D249" s="112" t="s">
        <v>315</v>
      </c>
    </row>
    <row r="250" spans="1:4" s="100" customFormat="1" hidden="1" x14ac:dyDescent="0.3">
      <c r="A250" s="226"/>
      <c r="B250" s="282"/>
      <c r="C250" s="99">
        <v>0</v>
      </c>
      <c r="D250" s="112" t="s">
        <v>315</v>
      </c>
    </row>
    <row r="251" spans="1:4" s="100" customFormat="1" hidden="1" x14ac:dyDescent="0.3">
      <c r="A251" s="226"/>
      <c r="B251" s="282"/>
      <c r="C251" s="99">
        <v>0</v>
      </c>
      <c r="D251" s="112" t="s">
        <v>315</v>
      </c>
    </row>
    <row r="252" spans="1:4" s="100" customFormat="1" hidden="1" x14ac:dyDescent="0.3">
      <c r="A252" s="226"/>
      <c r="B252" s="282"/>
      <c r="C252" s="99">
        <v>0</v>
      </c>
      <c r="D252" s="112" t="s">
        <v>315</v>
      </c>
    </row>
    <row r="253" spans="1:4" s="100" customFormat="1" hidden="1" x14ac:dyDescent="0.3">
      <c r="A253" s="226"/>
      <c r="B253" s="282"/>
      <c r="C253" s="99">
        <v>0</v>
      </c>
      <c r="D253" s="112" t="s">
        <v>315</v>
      </c>
    </row>
    <row r="254" spans="1:4" s="100" customFormat="1" hidden="1" x14ac:dyDescent="0.3">
      <c r="A254" s="226"/>
      <c r="B254" s="282"/>
      <c r="C254" s="99">
        <v>0</v>
      </c>
      <c r="D254" s="112" t="s">
        <v>315</v>
      </c>
    </row>
    <row r="255" spans="1:4" s="100" customFormat="1" hidden="1" x14ac:dyDescent="0.3">
      <c r="A255" s="226"/>
      <c r="B255" s="282"/>
      <c r="C255" s="99">
        <v>0</v>
      </c>
      <c r="D255" s="112" t="s">
        <v>315</v>
      </c>
    </row>
    <row r="256" spans="1:4" s="100" customFormat="1" hidden="1" x14ac:dyDescent="0.3">
      <c r="A256" s="226"/>
      <c r="B256" s="282"/>
      <c r="C256" s="99">
        <v>0</v>
      </c>
      <c r="D256" s="112" t="s">
        <v>315</v>
      </c>
    </row>
    <row r="257" spans="1:14" s="100" customFormat="1" hidden="1" x14ac:dyDescent="0.3">
      <c r="A257" s="226"/>
      <c r="B257" s="282"/>
      <c r="C257" s="99">
        <v>0</v>
      </c>
      <c r="D257" s="112" t="s">
        <v>315</v>
      </c>
    </row>
    <row r="258" spans="1:14" s="100" customFormat="1" hidden="1" x14ac:dyDescent="0.3">
      <c r="A258" s="226"/>
      <c r="B258" s="282"/>
      <c r="C258" s="99">
        <v>0</v>
      </c>
      <c r="D258" s="112" t="s">
        <v>315</v>
      </c>
    </row>
    <row r="259" spans="1:14" s="100" customFormat="1" hidden="1" x14ac:dyDescent="0.3">
      <c r="A259" s="226"/>
      <c r="B259" s="282"/>
      <c r="C259" s="99">
        <v>0</v>
      </c>
      <c r="D259" s="112" t="s">
        <v>315</v>
      </c>
    </row>
    <row r="260" spans="1:14" s="100" customFormat="1" hidden="1" x14ac:dyDescent="0.3">
      <c r="A260" s="226"/>
      <c r="B260" s="282"/>
      <c r="C260" s="99">
        <v>0</v>
      </c>
      <c r="D260" s="112" t="s">
        <v>315</v>
      </c>
    </row>
    <row r="261" spans="1:14" s="100" customFormat="1" hidden="1" x14ac:dyDescent="0.3">
      <c r="A261" s="226"/>
      <c r="B261" s="282"/>
      <c r="C261" s="99">
        <v>0</v>
      </c>
      <c r="D261" s="112" t="s">
        <v>315</v>
      </c>
    </row>
    <row r="262" spans="1:14" s="100" customFormat="1" hidden="1" x14ac:dyDescent="0.3">
      <c r="A262" s="226"/>
      <c r="B262" s="282"/>
      <c r="C262" s="99">
        <v>0</v>
      </c>
      <c r="D262" s="112" t="s">
        <v>315</v>
      </c>
    </row>
    <row r="263" spans="1:14" s="100" customFormat="1" hidden="1" x14ac:dyDescent="0.3">
      <c r="A263" s="226"/>
      <c r="B263" s="282"/>
      <c r="C263" s="99">
        <v>0</v>
      </c>
      <c r="D263" s="112" t="s">
        <v>315</v>
      </c>
    </row>
    <row r="264" spans="1:14" s="100" customFormat="1" hidden="1" x14ac:dyDescent="0.3">
      <c r="A264" s="226"/>
      <c r="B264" s="282"/>
      <c r="C264" s="99">
        <v>0</v>
      </c>
      <c r="D264" s="112" t="s">
        <v>315</v>
      </c>
    </row>
    <row r="265" spans="1:14" s="100" customFormat="1" x14ac:dyDescent="0.3">
      <c r="A265" s="283" t="s">
        <v>294</v>
      </c>
      <c r="B265" s="283" t="s">
        <v>298</v>
      </c>
      <c r="C265" s="133">
        <f t="shared" ref="C265" ca="1" si="3">RAND()*1000000</f>
        <v>911454.10206111858</v>
      </c>
      <c r="D265" s="112" t="s">
        <v>315</v>
      </c>
    </row>
    <row r="266" spans="1:14" s="100" customFormat="1" x14ac:dyDescent="0.3">
      <c r="A266" s="228"/>
      <c r="B266" s="204" t="s">
        <v>35</v>
      </c>
      <c r="C266" s="307">
        <f ca="1">ROUND(SUBTOTAL(109,C135:C265),2)</f>
        <v>2164996.88</v>
      </c>
      <c r="D266" s="112" t="s">
        <v>315</v>
      </c>
      <c r="F266" s="115" t="s">
        <v>318</v>
      </c>
    </row>
    <row r="267" spans="1:14" x14ac:dyDescent="0.3">
      <c r="C267" s="85"/>
      <c r="D267" s="112" t="s">
        <v>313</v>
      </c>
    </row>
    <row r="268" spans="1:14" x14ac:dyDescent="0.3">
      <c r="B268" s="224" t="s">
        <v>63</v>
      </c>
      <c r="C268" s="79">
        <f ca="1">+C266+C134</f>
        <v>4569666.6999999993</v>
      </c>
      <c r="D268" s="112" t="s">
        <v>313</v>
      </c>
      <c r="F268" s="139" t="s">
        <v>229</v>
      </c>
    </row>
    <row r="269" spans="1:14" s="100" customFormat="1" x14ac:dyDescent="0.3">
      <c r="C269" s="104"/>
      <c r="D269" s="112" t="s">
        <v>313</v>
      </c>
    </row>
    <row r="270" spans="1:14" s="100" customFormat="1" x14ac:dyDescent="0.3">
      <c r="A270" s="239" t="s">
        <v>61</v>
      </c>
      <c r="B270" s="105"/>
      <c r="C270" s="106"/>
      <c r="D270" s="112" t="s">
        <v>314</v>
      </c>
      <c r="F270" s="140" t="s">
        <v>228</v>
      </c>
    </row>
    <row r="271" spans="1:14" s="100" customFormat="1" ht="45" customHeight="1" x14ac:dyDescent="0.3">
      <c r="A271" s="574" t="s">
        <v>299</v>
      </c>
      <c r="B271" s="575"/>
      <c r="C271" s="576"/>
      <c r="D271" s="112" t="s">
        <v>314</v>
      </c>
      <c r="F271" s="569" t="s">
        <v>287</v>
      </c>
      <c r="G271" s="569"/>
      <c r="H271" s="569"/>
      <c r="I271" s="569"/>
      <c r="J271" s="569"/>
      <c r="K271" s="569"/>
      <c r="L271" s="569"/>
      <c r="M271" s="569"/>
      <c r="N271" s="569"/>
    </row>
    <row r="272" spans="1:14" x14ac:dyDescent="0.3">
      <c r="D272" s="100" t="s">
        <v>315</v>
      </c>
    </row>
    <row r="273" spans="1:14" s="100" customFormat="1" x14ac:dyDescent="0.3">
      <c r="A273" s="239" t="s">
        <v>62</v>
      </c>
      <c r="B273" s="109"/>
      <c r="C273" s="110"/>
      <c r="D273" s="275" t="s">
        <v>315</v>
      </c>
      <c r="F273" s="140" t="s">
        <v>228</v>
      </c>
    </row>
    <row r="274" spans="1:14" s="100" customFormat="1" ht="45" customHeight="1" x14ac:dyDescent="0.3">
      <c r="A274" s="574" t="s">
        <v>300</v>
      </c>
      <c r="B274" s="575"/>
      <c r="C274" s="576"/>
      <c r="D274" s="100" t="s">
        <v>315</v>
      </c>
      <c r="F274" s="569" t="s">
        <v>287</v>
      </c>
      <c r="G274" s="569"/>
      <c r="H274" s="569"/>
      <c r="I274" s="569"/>
      <c r="J274" s="569"/>
      <c r="K274" s="569"/>
      <c r="L274" s="569"/>
      <c r="M274" s="569"/>
      <c r="N274" s="569"/>
    </row>
    <row r="275" spans="1:14" x14ac:dyDescent="0.3">
      <c r="D275" s="100"/>
    </row>
  </sheetData>
  <sheetProtection algorithmName="SHA-512" hashValue="7F61pS27HcJ5w2NPTB7XHqA8mDk2jkgpauAgIGOlIhzRr4Ao9owFlyYSsQ+cEuKiWO0N4rXFGPbbflK/CljLLA==" saltValue="5njtmXwgHrl82LlSI7y+MA==" spinCount="100000" sheet="1" formatCells="0" formatRows="0" autoFilter="0"/>
  <autoFilter ref="D1:D275" xr:uid="{00000000-0001-0000-1000-000000000000}"/>
  <mergeCells count="6">
    <mergeCell ref="A1:B1"/>
    <mergeCell ref="A2:C2"/>
    <mergeCell ref="A271:C271"/>
    <mergeCell ref="A274:C274"/>
    <mergeCell ref="F271:N271"/>
    <mergeCell ref="F274:N274"/>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280BC088-AA3E-4F35-B48F-5B61CCFAD279}">
            <xm:f>Categories!$A$22=FALSE</xm:f>
            <x14:dxf>
              <fill>
                <patternFill>
                  <bgColor theme="0" tint="-0.34998626667073579"/>
                </patternFill>
              </fill>
            </x14:dxf>
          </x14:cfRule>
          <xm:sqref>A1:C274</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Q275"/>
  <sheetViews>
    <sheetView view="pageBreakPreview" zoomScaleNormal="100" zoomScaleSheetLayoutView="100" workbookViewId="0">
      <selection sqref="A1:F1"/>
    </sheetView>
  </sheetViews>
  <sheetFormatPr defaultColWidth="9.109375" defaultRowHeight="14.4" x14ac:dyDescent="0.3"/>
  <cols>
    <col min="1" max="1" width="42.33203125" style="3" customWidth="1"/>
    <col min="2" max="5" width="16.44140625" style="3" customWidth="1"/>
    <col min="6" max="6" width="16.6640625" style="3" customWidth="1"/>
    <col min="7" max="7" width="11" hidden="1" customWidth="1"/>
    <col min="8" max="8" width="2.44140625" style="3" customWidth="1"/>
    <col min="9" max="16384" width="9.109375" style="3"/>
  </cols>
  <sheetData>
    <row r="1" spans="1:7" ht="29.25" customHeight="1" x14ac:dyDescent="0.3">
      <c r="A1" s="570" t="s">
        <v>173</v>
      </c>
      <c r="B1" s="570"/>
      <c r="C1" s="570"/>
      <c r="D1" s="570"/>
      <c r="E1" s="570"/>
      <c r="F1" s="3">
        <f>+'Section A'!B2</f>
        <v>0</v>
      </c>
      <c r="G1" s="49" t="s">
        <v>316</v>
      </c>
    </row>
    <row r="2" spans="1:7" ht="41.25" customHeight="1" x14ac:dyDescent="0.3">
      <c r="A2" s="571" t="s">
        <v>232</v>
      </c>
      <c r="B2" s="571"/>
      <c r="C2" s="571"/>
      <c r="D2" s="571"/>
      <c r="E2" s="571"/>
      <c r="F2" s="571"/>
      <c r="G2" s="3" t="s">
        <v>313</v>
      </c>
    </row>
    <row r="3" spans="1:7" ht="7.5" customHeight="1" x14ac:dyDescent="0.3">
      <c r="A3" s="8"/>
      <c r="B3" s="8"/>
      <c r="C3" s="8"/>
      <c r="D3" s="8"/>
      <c r="E3" s="8"/>
      <c r="F3" s="8"/>
      <c r="G3" t="s">
        <v>313</v>
      </c>
    </row>
    <row r="4" spans="1:7" ht="26.4" x14ac:dyDescent="0.3">
      <c r="A4" s="225" t="s">
        <v>57</v>
      </c>
      <c r="B4" s="53" t="s">
        <v>44</v>
      </c>
      <c r="C4" s="53" t="s">
        <v>43</v>
      </c>
      <c r="D4" s="53" t="s">
        <v>33</v>
      </c>
      <c r="E4" s="53" t="s">
        <v>32</v>
      </c>
      <c r="F4" s="299" t="s">
        <v>270</v>
      </c>
      <c r="G4" s="274" t="s">
        <v>313</v>
      </c>
    </row>
    <row r="5" spans="1:7" s="100" customFormat="1" x14ac:dyDescent="0.3">
      <c r="A5" s="230" t="s">
        <v>57</v>
      </c>
      <c r="B5" s="261">
        <v>3</v>
      </c>
      <c r="C5" s="261" t="s">
        <v>289</v>
      </c>
      <c r="D5" s="265">
        <f ca="1">RAND()*100000</f>
        <v>28698.170404668068</v>
      </c>
      <c r="E5" s="261">
        <v>3</v>
      </c>
      <c r="F5" s="80">
        <f t="shared" ref="F5:F36" ca="1" si="0">ROUND(+B5*D5*E5,2)</f>
        <v>258283.53</v>
      </c>
      <c r="G5" s="112" t="s">
        <v>314</v>
      </c>
    </row>
    <row r="6" spans="1:7" s="100" customFormat="1" x14ac:dyDescent="0.3">
      <c r="A6" s="283" t="s">
        <v>323</v>
      </c>
      <c r="B6" s="261">
        <v>3</v>
      </c>
      <c r="C6" s="261" t="s">
        <v>289</v>
      </c>
      <c r="D6" s="265">
        <f t="shared" ref="D6:D7" ca="1" si="1">RAND()*100000</f>
        <v>26782.814289312064</v>
      </c>
      <c r="E6" s="261">
        <v>3</v>
      </c>
      <c r="F6" s="80">
        <f t="shared" ca="1" si="0"/>
        <v>241045.33</v>
      </c>
      <c r="G6" s="112" t="s">
        <v>314</v>
      </c>
    </row>
    <row r="7" spans="1:7" s="100" customFormat="1" x14ac:dyDescent="0.3">
      <c r="A7" s="283" t="s">
        <v>324</v>
      </c>
      <c r="B7" s="261">
        <v>3</v>
      </c>
      <c r="C7" s="261" t="s">
        <v>289</v>
      </c>
      <c r="D7" s="265">
        <f t="shared" ca="1" si="1"/>
        <v>68048.272981734568</v>
      </c>
      <c r="E7" s="261">
        <v>3</v>
      </c>
      <c r="F7" s="80">
        <f t="shared" ca="1" si="0"/>
        <v>612434.46</v>
      </c>
      <c r="G7" s="112" t="s">
        <v>314</v>
      </c>
    </row>
    <row r="8" spans="1:7" s="100" customFormat="1" hidden="1" x14ac:dyDescent="0.3">
      <c r="A8" s="283"/>
      <c r="B8" s="261"/>
      <c r="C8" s="261"/>
      <c r="D8" s="265"/>
      <c r="E8" s="261"/>
      <c r="F8" s="80">
        <f t="shared" si="0"/>
        <v>0</v>
      </c>
      <c r="G8" s="112" t="s">
        <v>314</v>
      </c>
    </row>
    <row r="9" spans="1:7" s="100" customFormat="1" hidden="1" x14ac:dyDescent="0.3">
      <c r="A9" s="283"/>
      <c r="B9" s="261"/>
      <c r="C9" s="261"/>
      <c r="D9" s="265"/>
      <c r="E9" s="261"/>
      <c r="F9" s="80">
        <f t="shared" si="0"/>
        <v>0</v>
      </c>
      <c r="G9" s="112" t="s">
        <v>314</v>
      </c>
    </row>
    <row r="10" spans="1:7" s="100" customFormat="1" hidden="1" x14ac:dyDescent="0.3">
      <c r="A10" s="283"/>
      <c r="B10" s="261"/>
      <c r="C10" s="261"/>
      <c r="D10" s="265"/>
      <c r="E10" s="261"/>
      <c r="F10" s="80">
        <f t="shared" si="0"/>
        <v>0</v>
      </c>
      <c r="G10" s="112" t="s">
        <v>314</v>
      </c>
    </row>
    <row r="11" spans="1:7" s="100" customFormat="1" hidden="1" x14ac:dyDescent="0.3">
      <c r="A11" s="283"/>
      <c r="B11" s="261"/>
      <c r="C11" s="261"/>
      <c r="D11" s="265"/>
      <c r="E11" s="261"/>
      <c r="F11" s="80">
        <f t="shared" si="0"/>
        <v>0</v>
      </c>
      <c r="G11" s="112" t="s">
        <v>314</v>
      </c>
    </row>
    <row r="12" spans="1:7" s="100" customFormat="1" hidden="1" x14ac:dyDescent="0.3">
      <c r="A12" s="283"/>
      <c r="B12" s="261"/>
      <c r="C12" s="261"/>
      <c r="D12" s="265"/>
      <c r="E12" s="261"/>
      <c r="F12" s="80">
        <f t="shared" si="0"/>
        <v>0</v>
      </c>
      <c r="G12" s="112" t="s">
        <v>314</v>
      </c>
    </row>
    <row r="13" spans="1:7" s="100" customFormat="1" hidden="1" x14ac:dyDescent="0.3">
      <c r="A13" s="283"/>
      <c r="B13" s="261"/>
      <c r="C13" s="261"/>
      <c r="D13" s="265"/>
      <c r="E13" s="261"/>
      <c r="F13" s="80">
        <f t="shared" si="0"/>
        <v>0</v>
      </c>
      <c r="G13" s="112" t="s">
        <v>314</v>
      </c>
    </row>
    <row r="14" spans="1:7" s="100" customFormat="1" hidden="1" x14ac:dyDescent="0.3">
      <c r="A14" s="283"/>
      <c r="B14" s="261"/>
      <c r="C14" s="261"/>
      <c r="D14" s="265"/>
      <c r="E14" s="261"/>
      <c r="F14" s="80">
        <f t="shared" si="0"/>
        <v>0</v>
      </c>
      <c r="G14" s="112" t="s">
        <v>314</v>
      </c>
    </row>
    <row r="15" spans="1:7" s="100" customFormat="1" hidden="1" x14ac:dyDescent="0.3">
      <c r="A15" s="283"/>
      <c r="B15" s="261"/>
      <c r="C15" s="261"/>
      <c r="D15" s="265"/>
      <c r="E15" s="261"/>
      <c r="F15" s="80">
        <f t="shared" si="0"/>
        <v>0</v>
      </c>
      <c r="G15" s="112" t="s">
        <v>314</v>
      </c>
    </row>
    <row r="16" spans="1:7" s="100" customFormat="1" hidden="1" x14ac:dyDescent="0.3">
      <c r="A16" s="283"/>
      <c r="B16" s="261"/>
      <c r="C16" s="261"/>
      <c r="D16" s="265"/>
      <c r="E16" s="261"/>
      <c r="F16" s="80">
        <f t="shared" si="0"/>
        <v>0</v>
      </c>
      <c r="G16" s="112" t="s">
        <v>314</v>
      </c>
    </row>
    <row r="17" spans="1:7" s="100" customFormat="1" hidden="1" x14ac:dyDescent="0.3">
      <c r="A17" s="283"/>
      <c r="B17" s="261"/>
      <c r="C17" s="261"/>
      <c r="D17" s="265"/>
      <c r="E17" s="261"/>
      <c r="F17" s="80">
        <f t="shared" si="0"/>
        <v>0</v>
      </c>
      <c r="G17" s="112" t="s">
        <v>314</v>
      </c>
    </row>
    <row r="18" spans="1:7" s="100" customFormat="1" hidden="1" x14ac:dyDescent="0.3">
      <c r="A18" s="283"/>
      <c r="B18" s="261"/>
      <c r="C18" s="261"/>
      <c r="D18" s="265"/>
      <c r="E18" s="261"/>
      <c r="F18" s="80">
        <f t="shared" si="0"/>
        <v>0</v>
      </c>
      <c r="G18" s="112" t="s">
        <v>314</v>
      </c>
    </row>
    <row r="19" spans="1:7" s="100" customFormat="1" hidden="1" x14ac:dyDescent="0.3">
      <c r="A19" s="283"/>
      <c r="B19" s="261"/>
      <c r="C19" s="261"/>
      <c r="D19" s="265"/>
      <c r="E19" s="261"/>
      <c r="F19" s="80">
        <f t="shared" si="0"/>
        <v>0</v>
      </c>
      <c r="G19" s="112" t="s">
        <v>314</v>
      </c>
    </row>
    <row r="20" spans="1:7" s="100" customFormat="1" hidden="1" x14ac:dyDescent="0.3">
      <c r="A20" s="283"/>
      <c r="B20" s="261"/>
      <c r="C20" s="261"/>
      <c r="D20" s="265"/>
      <c r="E20" s="261"/>
      <c r="F20" s="80">
        <f t="shared" si="0"/>
        <v>0</v>
      </c>
      <c r="G20" s="112" t="s">
        <v>314</v>
      </c>
    </row>
    <row r="21" spans="1:7" s="100" customFormat="1" hidden="1" x14ac:dyDescent="0.3">
      <c r="A21" s="283"/>
      <c r="B21" s="261"/>
      <c r="C21" s="261"/>
      <c r="D21" s="265"/>
      <c r="E21" s="261"/>
      <c r="F21" s="80">
        <f t="shared" si="0"/>
        <v>0</v>
      </c>
      <c r="G21" s="112" t="s">
        <v>314</v>
      </c>
    </row>
    <row r="22" spans="1:7" s="100" customFormat="1" hidden="1" x14ac:dyDescent="0.3">
      <c r="A22" s="283"/>
      <c r="B22" s="261"/>
      <c r="C22" s="261"/>
      <c r="D22" s="265"/>
      <c r="E22" s="261"/>
      <c r="F22" s="80">
        <f t="shared" si="0"/>
        <v>0</v>
      </c>
      <c r="G22" s="112" t="s">
        <v>314</v>
      </c>
    </row>
    <row r="23" spans="1:7" s="100" customFormat="1" hidden="1" x14ac:dyDescent="0.3">
      <c r="A23" s="283"/>
      <c r="B23" s="261"/>
      <c r="C23" s="261"/>
      <c r="D23" s="265"/>
      <c r="E23" s="261"/>
      <c r="F23" s="80">
        <f t="shared" si="0"/>
        <v>0</v>
      </c>
      <c r="G23" s="112" t="s">
        <v>314</v>
      </c>
    </row>
    <row r="24" spans="1:7" s="100" customFormat="1" hidden="1" x14ac:dyDescent="0.3">
      <c r="A24" s="283"/>
      <c r="B24" s="261"/>
      <c r="C24" s="261"/>
      <c r="D24" s="265"/>
      <c r="E24" s="261"/>
      <c r="F24" s="80">
        <f t="shared" si="0"/>
        <v>0</v>
      </c>
      <c r="G24" s="112" t="s">
        <v>314</v>
      </c>
    </row>
    <row r="25" spans="1:7" s="100" customFormat="1" hidden="1" x14ac:dyDescent="0.3">
      <c r="A25" s="283"/>
      <c r="B25" s="261"/>
      <c r="C25" s="261"/>
      <c r="D25" s="265"/>
      <c r="E25" s="261"/>
      <c r="F25" s="80">
        <f t="shared" si="0"/>
        <v>0</v>
      </c>
      <c r="G25" s="112" t="s">
        <v>314</v>
      </c>
    </row>
    <row r="26" spans="1:7" s="100" customFormat="1" hidden="1" x14ac:dyDescent="0.3">
      <c r="A26" s="283"/>
      <c r="B26" s="261"/>
      <c r="C26" s="261"/>
      <c r="D26" s="265"/>
      <c r="E26" s="261"/>
      <c r="F26" s="80">
        <f t="shared" si="0"/>
        <v>0</v>
      </c>
      <c r="G26" s="112" t="s">
        <v>314</v>
      </c>
    </row>
    <row r="27" spans="1:7" s="100" customFormat="1" hidden="1" x14ac:dyDescent="0.3">
      <c r="A27" s="283"/>
      <c r="B27" s="261"/>
      <c r="C27" s="261"/>
      <c r="D27" s="265"/>
      <c r="E27" s="261"/>
      <c r="F27" s="80">
        <f t="shared" si="0"/>
        <v>0</v>
      </c>
      <c r="G27" s="112" t="s">
        <v>314</v>
      </c>
    </row>
    <row r="28" spans="1:7" s="100" customFormat="1" hidden="1" x14ac:dyDescent="0.3">
      <c r="A28" s="283"/>
      <c r="B28" s="261"/>
      <c r="C28" s="261"/>
      <c r="D28" s="265"/>
      <c r="E28" s="261"/>
      <c r="F28" s="80">
        <f t="shared" si="0"/>
        <v>0</v>
      </c>
      <c r="G28" s="112" t="s">
        <v>314</v>
      </c>
    </row>
    <row r="29" spans="1:7" s="100" customFormat="1" hidden="1" x14ac:dyDescent="0.3">
      <c r="A29" s="283"/>
      <c r="B29" s="261"/>
      <c r="C29" s="261"/>
      <c r="D29" s="265"/>
      <c r="E29" s="261"/>
      <c r="F29" s="80">
        <f t="shared" si="0"/>
        <v>0</v>
      </c>
      <c r="G29" s="112" t="s">
        <v>314</v>
      </c>
    </row>
    <row r="30" spans="1:7" s="100" customFormat="1" hidden="1" x14ac:dyDescent="0.3">
      <c r="A30" s="283"/>
      <c r="B30" s="261"/>
      <c r="C30" s="261"/>
      <c r="D30" s="265"/>
      <c r="E30" s="261"/>
      <c r="F30" s="80">
        <f t="shared" si="0"/>
        <v>0</v>
      </c>
      <c r="G30" s="112" t="s">
        <v>314</v>
      </c>
    </row>
    <row r="31" spans="1:7" s="100" customFormat="1" hidden="1" x14ac:dyDescent="0.3">
      <c r="A31" s="283"/>
      <c r="B31" s="261"/>
      <c r="C31" s="261"/>
      <c r="D31" s="265"/>
      <c r="E31" s="261"/>
      <c r="F31" s="80">
        <f t="shared" si="0"/>
        <v>0</v>
      </c>
      <c r="G31" s="112" t="s">
        <v>314</v>
      </c>
    </row>
    <row r="32" spans="1:7" s="100" customFormat="1" hidden="1" x14ac:dyDescent="0.3">
      <c r="A32" s="283"/>
      <c r="B32" s="261"/>
      <c r="C32" s="261"/>
      <c r="D32" s="265"/>
      <c r="E32" s="261"/>
      <c r="F32" s="80">
        <f t="shared" si="0"/>
        <v>0</v>
      </c>
      <c r="G32" s="112" t="s">
        <v>314</v>
      </c>
    </row>
    <row r="33" spans="1:7" s="100" customFormat="1" hidden="1" x14ac:dyDescent="0.3">
      <c r="A33" s="283"/>
      <c r="B33" s="261"/>
      <c r="C33" s="261"/>
      <c r="D33" s="265"/>
      <c r="E33" s="261"/>
      <c r="F33" s="80">
        <f t="shared" si="0"/>
        <v>0</v>
      </c>
      <c r="G33" s="112" t="s">
        <v>314</v>
      </c>
    </row>
    <row r="34" spans="1:7" s="100" customFormat="1" hidden="1" x14ac:dyDescent="0.3">
      <c r="A34" s="283"/>
      <c r="B34" s="261"/>
      <c r="C34" s="261"/>
      <c r="D34" s="265"/>
      <c r="E34" s="261"/>
      <c r="F34" s="80">
        <f t="shared" si="0"/>
        <v>0</v>
      </c>
      <c r="G34" s="112" t="s">
        <v>314</v>
      </c>
    </row>
    <row r="35" spans="1:7" s="100" customFormat="1" hidden="1" x14ac:dyDescent="0.3">
      <c r="A35" s="283"/>
      <c r="B35" s="261"/>
      <c r="C35" s="261"/>
      <c r="D35" s="265"/>
      <c r="E35" s="261"/>
      <c r="F35" s="80">
        <f t="shared" si="0"/>
        <v>0</v>
      </c>
      <c r="G35" s="112" t="s">
        <v>314</v>
      </c>
    </row>
    <row r="36" spans="1:7" s="100" customFormat="1" hidden="1" x14ac:dyDescent="0.3">
      <c r="A36" s="283"/>
      <c r="B36" s="261"/>
      <c r="C36" s="261"/>
      <c r="D36" s="265"/>
      <c r="E36" s="261"/>
      <c r="F36" s="80">
        <f t="shared" si="0"/>
        <v>0</v>
      </c>
      <c r="G36" s="112" t="s">
        <v>314</v>
      </c>
    </row>
    <row r="37" spans="1:7" s="100" customFormat="1" hidden="1" x14ac:dyDescent="0.3">
      <c r="A37" s="283"/>
      <c r="B37" s="261"/>
      <c r="C37" s="261"/>
      <c r="D37" s="265"/>
      <c r="E37" s="261"/>
      <c r="F37" s="80">
        <f t="shared" ref="F37:F68" si="2">ROUND(+B37*D37*E37,2)</f>
        <v>0</v>
      </c>
      <c r="G37" s="112" t="s">
        <v>314</v>
      </c>
    </row>
    <row r="38" spans="1:7" s="100" customFormat="1" hidden="1" x14ac:dyDescent="0.3">
      <c r="A38" s="283"/>
      <c r="B38" s="261"/>
      <c r="C38" s="261"/>
      <c r="D38" s="265"/>
      <c r="E38" s="261"/>
      <c r="F38" s="80">
        <f t="shared" si="2"/>
        <v>0</v>
      </c>
      <c r="G38" s="112" t="s">
        <v>314</v>
      </c>
    </row>
    <row r="39" spans="1:7" s="100" customFormat="1" hidden="1" x14ac:dyDescent="0.3">
      <c r="A39" s="283"/>
      <c r="B39" s="261"/>
      <c r="C39" s="261"/>
      <c r="D39" s="265"/>
      <c r="E39" s="261"/>
      <c r="F39" s="80">
        <f t="shared" si="2"/>
        <v>0</v>
      </c>
      <c r="G39" s="112" t="s">
        <v>314</v>
      </c>
    </row>
    <row r="40" spans="1:7" s="100" customFormat="1" hidden="1" x14ac:dyDescent="0.3">
      <c r="A40" s="283"/>
      <c r="B40" s="261"/>
      <c r="C40" s="261"/>
      <c r="D40" s="265"/>
      <c r="E40" s="261"/>
      <c r="F40" s="80">
        <f t="shared" si="2"/>
        <v>0</v>
      </c>
      <c r="G40" s="112" t="s">
        <v>314</v>
      </c>
    </row>
    <row r="41" spans="1:7" s="100" customFormat="1" hidden="1" x14ac:dyDescent="0.3">
      <c r="A41" s="283"/>
      <c r="B41" s="261"/>
      <c r="C41" s="261"/>
      <c r="D41" s="265"/>
      <c r="E41" s="261"/>
      <c r="F41" s="80">
        <f t="shared" si="2"/>
        <v>0</v>
      </c>
      <c r="G41" s="112" t="s">
        <v>314</v>
      </c>
    </row>
    <row r="42" spans="1:7" s="100" customFormat="1" hidden="1" x14ac:dyDescent="0.3">
      <c r="A42" s="283"/>
      <c r="B42" s="261"/>
      <c r="C42" s="261"/>
      <c r="D42" s="265"/>
      <c r="E42" s="261"/>
      <c r="F42" s="80">
        <f t="shared" si="2"/>
        <v>0</v>
      </c>
      <c r="G42" s="112" t="s">
        <v>314</v>
      </c>
    </row>
    <row r="43" spans="1:7" s="100" customFormat="1" hidden="1" x14ac:dyDescent="0.3">
      <c r="A43" s="283"/>
      <c r="B43" s="261"/>
      <c r="C43" s="261"/>
      <c r="D43" s="265"/>
      <c r="E43" s="261"/>
      <c r="F43" s="80">
        <f t="shared" si="2"/>
        <v>0</v>
      </c>
      <c r="G43" s="112" t="s">
        <v>314</v>
      </c>
    </row>
    <row r="44" spans="1:7" s="100" customFormat="1" hidden="1" x14ac:dyDescent="0.3">
      <c r="A44" s="283"/>
      <c r="B44" s="261"/>
      <c r="C44" s="261"/>
      <c r="D44" s="265"/>
      <c r="E44" s="261"/>
      <c r="F44" s="80">
        <f t="shared" si="2"/>
        <v>0</v>
      </c>
      <c r="G44" s="112" t="s">
        <v>314</v>
      </c>
    </row>
    <row r="45" spans="1:7" s="100" customFormat="1" hidden="1" x14ac:dyDescent="0.3">
      <c r="A45" s="283"/>
      <c r="B45" s="261"/>
      <c r="C45" s="261"/>
      <c r="D45" s="265"/>
      <c r="E45" s="261"/>
      <c r="F45" s="80">
        <f t="shared" si="2"/>
        <v>0</v>
      </c>
      <c r="G45" s="112" t="s">
        <v>314</v>
      </c>
    </row>
    <row r="46" spans="1:7" s="100" customFormat="1" hidden="1" x14ac:dyDescent="0.3">
      <c r="A46" s="283"/>
      <c r="B46" s="261"/>
      <c r="C46" s="261"/>
      <c r="D46" s="265"/>
      <c r="E46" s="261"/>
      <c r="F46" s="80">
        <f t="shared" si="2"/>
        <v>0</v>
      </c>
      <c r="G46" s="112" t="s">
        <v>314</v>
      </c>
    </row>
    <row r="47" spans="1:7" s="100" customFormat="1" hidden="1" x14ac:dyDescent="0.3">
      <c r="A47" s="283"/>
      <c r="B47" s="261"/>
      <c r="C47" s="261"/>
      <c r="D47" s="265"/>
      <c r="E47" s="261"/>
      <c r="F47" s="80">
        <f t="shared" si="2"/>
        <v>0</v>
      </c>
      <c r="G47" s="112" t="s">
        <v>314</v>
      </c>
    </row>
    <row r="48" spans="1:7" s="100" customFormat="1" hidden="1" x14ac:dyDescent="0.3">
      <c r="A48" s="283"/>
      <c r="B48" s="261"/>
      <c r="C48" s="261"/>
      <c r="D48" s="265"/>
      <c r="E48" s="261"/>
      <c r="F48" s="80">
        <f t="shared" si="2"/>
        <v>0</v>
      </c>
      <c r="G48" s="112" t="s">
        <v>314</v>
      </c>
    </row>
    <row r="49" spans="1:7" s="100" customFormat="1" hidden="1" x14ac:dyDescent="0.3">
      <c r="A49" s="283"/>
      <c r="B49" s="261"/>
      <c r="C49" s="261"/>
      <c r="D49" s="265"/>
      <c r="E49" s="261"/>
      <c r="F49" s="80">
        <f t="shared" si="2"/>
        <v>0</v>
      </c>
      <c r="G49" s="112" t="s">
        <v>314</v>
      </c>
    </row>
    <row r="50" spans="1:7" s="100" customFormat="1" hidden="1" x14ac:dyDescent="0.3">
      <c r="A50" s="283"/>
      <c r="B50" s="261"/>
      <c r="C50" s="261"/>
      <c r="D50" s="265"/>
      <c r="E50" s="261"/>
      <c r="F50" s="80">
        <f t="shared" si="2"/>
        <v>0</v>
      </c>
      <c r="G50" s="112" t="s">
        <v>314</v>
      </c>
    </row>
    <row r="51" spans="1:7" s="100" customFormat="1" hidden="1" x14ac:dyDescent="0.3">
      <c r="A51" s="283"/>
      <c r="B51" s="261"/>
      <c r="C51" s="261"/>
      <c r="D51" s="265"/>
      <c r="E51" s="261"/>
      <c r="F51" s="80">
        <f t="shared" si="2"/>
        <v>0</v>
      </c>
      <c r="G51" s="112" t="s">
        <v>314</v>
      </c>
    </row>
    <row r="52" spans="1:7" s="100" customFormat="1" hidden="1" x14ac:dyDescent="0.3">
      <c r="A52" s="283"/>
      <c r="B52" s="261"/>
      <c r="C52" s="261"/>
      <c r="D52" s="265"/>
      <c r="E52" s="261"/>
      <c r="F52" s="80">
        <f t="shared" si="2"/>
        <v>0</v>
      </c>
      <c r="G52" s="112" t="s">
        <v>314</v>
      </c>
    </row>
    <row r="53" spans="1:7" s="100" customFormat="1" hidden="1" x14ac:dyDescent="0.3">
      <c r="A53" s="283"/>
      <c r="B53" s="261"/>
      <c r="C53" s="261"/>
      <c r="D53" s="265"/>
      <c r="E53" s="261"/>
      <c r="F53" s="80">
        <f t="shared" si="2"/>
        <v>0</v>
      </c>
      <c r="G53" s="112" t="s">
        <v>314</v>
      </c>
    </row>
    <row r="54" spans="1:7" s="100" customFormat="1" hidden="1" x14ac:dyDescent="0.3">
      <c r="A54" s="283"/>
      <c r="B54" s="261"/>
      <c r="C54" s="261"/>
      <c r="D54" s="265"/>
      <c r="E54" s="261"/>
      <c r="F54" s="80">
        <f t="shared" si="2"/>
        <v>0</v>
      </c>
      <c r="G54" s="112" t="s">
        <v>314</v>
      </c>
    </row>
    <row r="55" spans="1:7" s="100" customFormat="1" hidden="1" x14ac:dyDescent="0.3">
      <c r="A55" s="283"/>
      <c r="B55" s="261"/>
      <c r="C55" s="261"/>
      <c r="D55" s="265"/>
      <c r="E55" s="261"/>
      <c r="F55" s="80">
        <f t="shared" si="2"/>
        <v>0</v>
      </c>
      <c r="G55" s="112" t="s">
        <v>314</v>
      </c>
    </row>
    <row r="56" spans="1:7" s="100" customFormat="1" hidden="1" x14ac:dyDescent="0.3">
      <c r="A56" s="283"/>
      <c r="B56" s="261"/>
      <c r="C56" s="261"/>
      <c r="D56" s="265"/>
      <c r="E56" s="261"/>
      <c r="F56" s="80">
        <f t="shared" si="2"/>
        <v>0</v>
      </c>
      <c r="G56" s="112" t="s">
        <v>314</v>
      </c>
    </row>
    <row r="57" spans="1:7" s="100" customFormat="1" hidden="1" x14ac:dyDescent="0.3">
      <c r="A57" s="283"/>
      <c r="B57" s="261"/>
      <c r="C57" s="261"/>
      <c r="D57" s="265"/>
      <c r="E57" s="261"/>
      <c r="F57" s="80">
        <f t="shared" si="2"/>
        <v>0</v>
      </c>
      <c r="G57" s="112" t="s">
        <v>314</v>
      </c>
    </row>
    <row r="58" spans="1:7" s="100" customFormat="1" hidden="1" x14ac:dyDescent="0.3">
      <c r="A58" s="283"/>
      <c r="B58" s="261"/>
      <c r="C58" s="261"/>
      <c r="D58" s="265"/>
      <c r="E58" s="261"/>
      <c r="F58" s="80">
        <f t="shared" si="2"/>
        <v>0</v>
      </c>
      <c r="G58" s="112" t="s">
        <v>314</v>
      </c>
    </row>
    <row r="59" spans="1:7" s="100" customFormat="1" hidden="1" x14ac:dyDescent="0.3">
      <c r="A59" s="283"/>
      <c r="B59" s="261"/>
      <c r="C59" s="261"/>
      <c r="D59" s="265"/>
      <c r="E59" s="261"/>
      <c r="F59" s="80">
        <f t="shared" si="2"/>
        <v>0</v>
      </c>
      <c r="G59" s="112" t="s">
        <v>314</v>
      </c>
    </row>
    <row r="60" spans="1:7" s="100" customFormat="1" hidden="1" x14ac:dyDescent="0.3">
      <c r="A60" s="283"/>
      <c r="B60" s="261"/>
      <c r="C60" s="261"/>
      <c r="D60" s="265"/>
      <c r="E60" s="261"/>
      <c r="F60" s="80">
        <f t="shared" si="2"/>
        <v>0</v>
      </c>
      <c r="G60" s="112" t="s">
        <v>314</v>
      </c>
    </row>
    <row r="61" spans="1:7" s="100" customFormat="1" hidden="1" x14ac:dyDescent="0.3">
      <c r="A61" s="283"/>
      <c r="B61" s="261"/>
      <c r="C61" s="261"/>
      <c r="D61" s="265"/>
      <c r="E61" s="261"/>
      <c r="F61" s="80">
        <f t="shared" si="2"/>
        <v>0</v>
      </c>
      <c r="G61" s="112" t="s">
        <v>314</v>
      </c>
    </row>
    <row r="62" spans="1:7" s="100" customFormat="1" hidden="1" x14ac:dyDescent="0.3">
      <c r="A62" s="283"/>
      <c r="B62" s="261"/>
      <c r="C62" s="261"/>
      <c r="D62" s="265"/>
      <c r="E62" s="261"/>
      <c r="F62" s="80">
        <f t="shared" si="2"/>
        <v>0</v>
      </c>
      <c r="G62" s="112" t="s">
        <v>314</v>
      </c>
    </row>
    <row r="63" spans="1:7" s="100" customFormat="1" hidden="1" x14ac:dyDescent="0.3">
      <c r="A63" s="283"/>
      <c r="B63" s="261"/>
      <c r="C63" s="261"/>
      <c r="D63" s="265"/>
      <c r="E63" s="261"/>
      <c r="F63" s="80">
        <f t="shared" si="2"/>
        <v>0</v>
      </c>
      <c r="G63" s="112" t="s">
        <v>314</v>
      </c>
    </row>
    <row r="64" spans="1:7" s="100" customFormat="1" hidden="1" x14ac:dyDescent="0.3">
      <c r="A64" s="283"/>
      <c r="B64" s="261"/>
      <c r="C64" s="261"/>
      <c r="D64" s="265"/>
      <c r="E64" s="261"/>
      <c r="F64" s="80">
        <f t="shared" si="2"/>
        <v>0</v>
      </c>
      <c r="G64" s="112" t="s">
        <v>314</v>
      </c>
    </row>
    <row r="65" spans="1:7" s="100" customFormat="1" hidden="1" x14ac:dyDescent="0.3">
      <c r="A65" s="283"/>
      <c r="B65" s="261"/>
      <c r="C65" s="261"/>
      <c r="D65" s="265"/>
      <c r="E65" s="261"/>
      <c r="F65" s="80">
        <f t="shared" si="2"/>
        <v>0</v>
      </c>
      <c r="G65" s="112" t="s">
        <v>314</v>
      </c>
    </row>
    <row r="66" spans="1:7" s="100" customFormat="1" hidden="1" x14ac:dyDescent="0.3">
      <c r="A66" s="283"/>
      <c r="B66" s="261"/>
      <c r="C66" s="261"/>
      <c r="D66" s="265"/>
      <c r="E66" s="261"/>
      <c r="F66" s="80">
        <f t="shared" si="2"/>
        <v>0</v>
      </c>
      <c r="G66" s="112" t="s">
        <v>314</v>
      </c>
    </row>
    <row r="67" spans="1:7" s="100" customFormat="1" hidden="1" x14ac:dyDescent="0.3">
      <c r="A67" s="283"/>
      <c r="B67" s="261"/>
      <c r="C67" s="261"/>
      <c r="D67" s="265"/>
      <c r="E67" s="261"/>
      <c r="F67" s="80">
        <f t="shared" si="2"/>
        <v>0</v>
      </c>
      <c r="G67" s="112" t="s">
        <v>314</v>
      </c>
    </row>
    <row r="68" spans="1:7" s="100" customFormat="1" hidden="1" x14ac:dyDescent="0.3">
      <c r="A68" s="283"/>
      <c r="B68" s="261"/>
      <c r="C68" s="261"/>
      <c r="D68" s="265"/>
      <c r="E68" s="261"/>
      <c r="F68" s="80">
        <f t="shared" si="2"/>
        <v>0</v>
      </c>
      <c r="G68" s="112" t="s">
        <v>314</v>
      </c>
    </row>
    <row r="69" spans="1:7" s="100" customFormat="1" hidden="1" x14ac:dyDescent="0.3">
      <c r="A69" s="283"/>
      <c r="B69" s="261"/>
      <c r="C69" s="261"/>
      <c r="D69" s="265"/>
      <c r="E69" s="261"/>
      <c r="F69" s="80">
        <f t="shared" ref="F69:F100" si="3">ROUND(+B69*D69*E69,2)</f>
        <v>0</v>
      </c>
      <c r="G69" s="112" t="s">
        <v>314</v>
      </c>
    </row>
    <row r="70" spans="1:7" s="100" customFormat="1" hidden="1" x14ac:dyDescent="0.3">
      <c r="A70" s="283"/>
      <c r="B70" s="261"/>
      <c r="C70" s="261"/>
      <c r="D70" s="265"/>
      <c r="E70" s="261"/>
      <c r="F70" s="80">
        <f t="shared" si="3"/>
        <v>0</v>
      </c>
      <c r="G70" s="112" t="s">
        <v>314</v>
      </c>
    </row>
    <row r="71" spans="1:7" s="100" customFormat="1" hidden="1" x14ac:dyDescent="0.3">
      <c r="A71" s="283"/>
      <c r="B71" s="261"/>
      <c r="C71" s="261"/>
      <c r="D71" s="265"/>
      <c r="E71" s="261"/>
      <c r="F71" s="80">
        <f t="shared" si="3"/>
        <v>0</v>
      </c>
      <c r="G71" s="112" t="s">
        <v>314</v>
      </c>
    </row>
    <row r="72" spans="1:7" s="100" customFormat="1" hidden="1" x14ac:dyDescent="0.3">
      <c r="A72" s="283"/>
      <c r="B72" s="261"/>
      <c r="C72" s="261"/>
      <c r="D72" s="265"/>
      <c r="E72" s="261"/>
      <c r="F72" s="80">
        <f t="shared" si="3"/>
        <v>0</v>
      </c>
      <c r="G72" s="112" t="s">
        <v>314</v>
      </c>
    </row>
    <row r="73" spans="1:7" s="100" customFormat="1" hidden="1" x14ac:dyDescent="0.3">
      <c r="A73" s="283"/>
      <c r="B73" s="261"/>
      <c r="C73" s="261"/>
      <c r="D73" s="265"/>
      <c r="E73" s="261"/>
      <c r="F73" s="80">
        <f t="shared" si="3"/>
        <v>0</v>
      </c>
      <c r="G73" s="112" t="s">
        <v>314</v>
      </c>
    </row>
    <row r="74" spans="1:7" s="100" customFormat="1" hidden="1" x14ac:dyDescent="0.3">
      <c r="A74" s="283"/>
      <c r="B74" s="261"/>
      <c r="C74" s="261"/>
      <c r="D74" s="265"/>
      <c r="E74" s="261"/>
      <c r="F74" s="80">
        <f t="shared" si="3"/>
        <v>0</v>
      </c>
      <c r="G74" s="112" t="s">
        <v>314</v>
      </c>
    </row>
    <row r="75" spans="1:7" s="100" customFormat="1" hidden="1" x14ac:dyDescent="0.3">
      <c r="A75" s="283"/>
      <c r="B75" s="261"/>
      <c r="C75" s="261"/>
      <c r="D75" s="265"/>
      <c r="E75" s="261"/>
      <c r="F75" s="80">
        <f t="shared" si="3"/>
        <v>0</v>
      </c>
      <c r="G75" s="112" t="s">
        <v>314</v>
      </c>
    </row>
    <row r="76" spans="1:7" s="100" customFormat="1" hidden="1" x14ac:dyDescent="0.3">
      <c r="A76" s="283"/>
      <c r="B76" s="261"/>
      <c r="C76" s="261"/>
      <c r="D76" s="265"/>
      <c r="E76" s="261"/>
      <c r="F76" s="80">
        <f t="shared" si="3"/>
        <v>0</v>
      </c>
      <c r="G76" s="112" t="s">
        <v>314</v>
      </c>
    </row>
    <row r="77" spans="1:7" s="100" customFormat="1" hidden="1" x14ac:dyDescent="0.3">
      <c r="A77" s="283"/>
      <c r="B77" s="261"/>
      <c r="C77" s="261"/>
      <c r="D77" s="265"/>
      <c r="E77" s="261"/>
      <c r="F77" s="80">
        <f t="shared" si="3"/>
        <v>0</v>
      </c>
      <c r="G77" s="112" t="s">
        <v>314</v>
      </c>
    </row>
    <row r="78" spans="1:7" s="100" customFormat="1" hidden="1" x14ac:dyDescent="0.3">
      <c r="A78" s="283"/>
      <c r="B78" s="261"/>
      <c r="C78" s="261"/>
      <c r="D78" s="265"/>
      <c r="E78" s="261"/>
      <c r="F78" s="80">
        <f t="shared" si="3"/>
        <v>0</v>
      </c>
      <c r="G78" s="112" t="s">
        <v>314</v>
      </c>
    </row>
    <row r="79" spans="1:7" s="100" customFormat="1" hidden="1" x14ac:dyDescent="0.3">
      <c r="A79" s="283"/>
      <c r="B79" s="261"/>
      <c r="C79" s="261"/>
      <c r="D79" s="265"/>
      <c r="E79" s="261"/>
      <c r="F79" s="80">
        <f t="shared" si="3"/>
        <v>0</v>
      </c>
      <c r="G79" s="112" t="s">
        <v>314</v>
      </c>
    </row>
    <row r="80" spans="1:7" s="100" customFormat="1" hidden="1" x14ac:dyDescent="0.3">
      <c r="A80" s="283"/>
      <c r="B80" s="261"/>
      <c r="C80" s="261"/>
      <c r="D80" s="265"/>
      <c r="E80" s="261"/>
      <c r="F80" s="80">
        <f t="shared" si="3"/>
        <v>0</v>
      </c>
      <c r="G80" s="112" t="s">
        <v>314</v>
      </c>
    </row>
    <row r="81" spans="1:7" s="100" customFormat="1" hidden="1" x14ac:dyDescent="0.3">
      <c r="A81" s="283"/>
      <c r="B81" s="261"/>
      <c r="C81" s="261"/>
      <c r="D81" s="265"/>
      <c r="E81" s="261"/>
      <c r="F81" s="80">
        <f t="shared" si="3"/>
        <v>0</v>
      </c>
      <c r="G81" s="112" t="s">
        <v>314</v>
      </c>
    </row>
    <row r="82" spans="1:7" s="100" customFormat="1" hidden="1" x14ac:dyDescent="0.3">
      <c r="A82" s="283"/>
      <c r="B82" s="261"/>
      <c r="C82" s="261"/>
      <c r="D82" s="265"/>
      <c r="E82" s="261"/>
      <c r="F82" s="80">
        <f t="shared" si="3"/>
        <v>0</v>
      </c>
      <c r="G82" s="112" t="s">
        <v>314</v>
      </c>
    </row>
    <row r="83" spans="1:7" s="100" customFormat="1" hidden="1" x14ac:dyDescent="0.3">
      <c r="A83" s="283"/>
      <c r="B83" s="261"/>
      <c r="C83" s="261"/>
      <c r="D83" s="265"/>
      <c r="E83" s="261"/>
      <c r="F83" s="80">
        <f t="shared" si="3"/>
        <v>0</v>
      </c>
      <c r="G83" s="112" t="s">
        <v>314</v>
      </c>
    </row>
    <row r="84" spans="1:7" s="100" customFormat="1" hidden="1" x14ac:dyDescent="0.3">
      <c r="A84" s="283"/>
      <c r="B84" s="261"/>
      <c r="C84" s="261"/>
      <c r="D84" s="265"/>
      <c r="E84" s="261"/>
      <c r="F84" s="80">
        <f t="shared" si="3"/>
        <v>0</v>
      </c>
      <c r="G84" s="112" t="s">
        <v>314</v>
      </c>
    </row>
    <row r="85" spans="1:7" s="100" customFormat="1" hidden="1" x14ac:dyDescent="0.3">
      <c r="A85" s="283"/>
      <c r="B85" s="261"/>
      <c r="C85" s="261"/>
      <c r="D85" s="265"/>
      <c r="E85" s="261"/>
      <c r="F85" s="80">
        <f t="shared" si="3"/>
        <v>0</v>
      </c>
      <c r="G85" s="112" t="s">
        <v>314</v>
      </c>
    </row>
    <row r="86" spans="1:7" s="100" customFormat="1" hidden="1" x14ac:dyDescent="0.3">
      <c r="A86" s="283"/>
      <c r="B86" s="261"/>
      <c r="C86" s="261"/>
      <c r="D86" s="265"/>
      <c r="E86" s="261"/>
      <c r="F86" s="80">
        <f t="shared" si="3"/>
        <v>0</v>
      </c>
      <c r="G86" s="112" t="s">
        <v>314</v>
      </c>
    </row>
    <row r="87" spans="1:7" s="100" customFormat="1" hidden="1" x14ac:dyDescent="0.3">
      <c r="A87" s="283"/>
      <c r="B87" s="261"/>
      <c r="C87" s="261"/>
      <c r="D87" s="265"/>
      <c r="E87" s="261"/>
      <c r="F87" s="80">
        <f t="shared" si="3"/>
        <v>0</v>
      </c>
      <c r="G87" s="112" t="s">
        <v>314</v>
      </c>
    </row>
    <row r="88" spans="1:7" s="100" customFormat="1" hidden="1" x14ac:dyDescent="0.3">
      <c r="A88" s="283"/>
      <c r="B88" s="261"/>
      <c r="C88" s="261"/>
      <c r="D88" s="265"/>
      <c r="E88" s="261"/>
      <c r="F88" s="80">
        <f t="shared" si="3"/>
        <v>0</v>
      </c>
      <c r="G88" s="112" t="s">
        <v>314</v>
      </c>
    </row>
    <row r="89" spans="1:7" s="100" customFormat="1" hidden="1" x14ac:dyDescent="0.3">
      <c r="A89" s="283"/>
      <c r="B89" s="261"/>
      <c r="C89" s="261"/>
      <c r="D89" s="265"/>
      <c r="E89" s="261"/>
      <c r="F89" s="80">
        <f t="shared" si="3"/>
        <v>0</v>
      </c>
      <c r="G89" s="112" t="s">
        <v>314</v>
      </c>
    </row>
    <row r="90" spans="1:7" s="100" customFormat="1" hidden="1" x14ac:dyDescent="0.3">
      <c r="A90" s="283"/>
      <c r="B90" s="261"/>
      <c r="C90" s="261"/>
      <c r="D90" s="265"/>
      <c r="E90" s="261"/>
      <c r="F90" s="80">
        <f t="shared" si="3"/>
        <v>0</v>
      </c>
      <c r="G90" s="112" t="s">
        <v>314</v>
      </c>
    </row>
    <row r="91" spans="1:7" s="100" customFormat="1" hidden="1" x14ac:dyDescent="0.3">
      <c r="A91" s="283"/>
      <c r="B91" s="261"/>
      <c r="C91" s="261"/>
      <c r="D91" s="265"/>
      <c r="E91" s="261"/>
      <c r="F91" s="80">
        <f t="shared" si="3"/>
        <v>0</v>
      </c>
      <c r="G91" s="112" t="s">
        <v>314</v>
      </c>
    </row>
    <row r="92" spans="1:7" s="100" customFormat="1" hidden="1" x14ac:dyDescent="0.3">
      <c r="A92" s="283"/>
      <c r="B92" s="261"/>
      <c r="C92" s="261"/>
      <c r="D92" s="265"/>
      <c r="E92" s="261"/>
      <c r="F92" s="80">
        <f t="shared" si="3"/>
        <v>0</v>
      </c>
      <c r="G92" s="112" t="s">
        <v>314</v>
      </c>
    </row>
    <row r="93" spans="1:7" s="100" customFormat="1" hidden="1" x14ac:dyDescent="0.3">
      <c r="A93" s="283"/>
      <c r="B93" s="261"/>
      <c r="C93" s="261"/>
      <c r="D93" s="265"/>
      <c r="E93" s="261"/>
      <c r="F93" s="80">
        <f t="shared" si="3"/>
        <v>0</v>
      </c>
      <c r="G93" s="112" t="s">
        <v>314</v>
      </c>
    </row>
    <row r="94" spans="1:7" s="100" customFormat="1" hidden="1" x14ac:dyDescent="0.3">
      <c r="A94" s="283"/>
      <c r="B94" s="261"/>
      <c r="C94" s="261"/>
      <c r="D94" s="265"/>
      <c r="E94" s="261"/>
      <c r="F94" s="80">
        <f t="shared" si="3"/>
        <v>0</v>
      </c>
      <c r="G94" s="112" t="s">
        <v>314</v>
      </c>
    </row>
    <row r="95" spans="1:7" s="100" customFormat="1" hidden="1" x14ac:dyDescent="0.3">
      <c r="A95" s="283"/>
      <c r="B95" s="261"/>
      <c r="C95" s="261"/>
      <c r="D95" s="265"/>
      <c r="E95" s="261"/>
      <c r="F95" s="80">
        <f t="shared" si="3"/>
        <v>0</v>
      </c>
      <c r="G95" s="112" t="s">
        <v>314</v>
      </c>
    </row>
    <row r="96" spans="1:7" s="100" customFormat="1" hidden="1" x14ac:dyDescent="0.3">
      <c r="A96" s="283"/>
      <c r="B96" s="261"/>
      <c r="C96" s="261"/>
      <c r="D96" s="265"/>
      <c r="E96" s="261"/>
      <c r="F96" s="80">
        <f t="shared" si="3"/>
        <v>0</v>
      </c>
      <c r="G96" s="112" t="s">
        <v>314</v>
      </c>
    </row>
    <row r="97" spans="1:7" s="100" customFormat="1" hidden="1" x14ac:dyDescent="0.3">
      <c r="A97" s="283"/>
      <c r="B97" s="261"/>
      <c r="C97" s="261"/>
      <c r="D97" s="265"/>
      <c r="E97" s="261"/>
      <c r="F97" s="80">
        <f t="shared" si="3"/>
        <v>0</v>
      </c>
      <c r="G97" s="112" t="s">
        <v>314</v>
      </c>
    </row>
    <row r="98" spans="1:7" s="100" customFormat="1" hidden="1" x14ac:dyDescent="0.3">
      <c r="A98" s="283"/>
      <c r="B98" s="261"/>
      <c r="C98" s="261"/>
      <c r="D98" s="265"/>
      <c r="E98" s="261"/>
      <c r="F98" s="80">
        <f t="shared" si="3"/>
        <v>0</v>
      </c>
      <c r="G98" s="112" t="s">
        <v>314</v>
      </c>
    </row>
    <row r="99" spans="1:7" s="100" customFormat="1" hidden="1" x14ac:dyDescent="0.3">
      <c r="A99" s="283"/>
      <c r="B99" s="261"/>
      <c r="C99" s="261"/>
      <c r="D99" s="265"/>
      <c r="E99" s="261"/>
      <c r="F99" s="80">
        <f t="shared" si="3"/>
        <v>0</v>
      </c>
      <c r="G99" s="112" t="s">
        <v>314</v>
      </c>
    </row>
    <row r="100" spans="1:7" s="100" customFormat="1" hidden="1" x14ac:dyDescent="0.3">
      <c r="A100" s="283"/>
      <c r="B100" s="261"/>
      <c r="C100" s="261"/>
      <c r="D100" s="265"/>
      <c r="E100" s="261"/>
      <c r="F100" s="80">
        <f t="shared" si="3"/>
        <v>0</v>
      </c>
      <c r="G100" s="112" t="s">
        <v>314</v>
      </c>
    </row>
    <row r="101" spans="1:7" s="100" customFormat="1" hidden="1" x14ac:dyDescent="0.3">
      <c r="A101" s="283"/>
      <c r="B101" s="261"/>
      <c r="C101" s="261"/>
      <c r="D101" s="265"/>
      <c r="E101" s="261"/>
      <c r="F101" s="80">
        <f t="shared" ref="F101:F132" si="4">ROUND(+B101*D101*E101,2)</f>
        <v>0</v>
      </c>
      <c r="G101" s="112" t="s">
        <v>314</v>
      </c>
    </row>
    <row r="102" spans="1:7" s="100" customFormat="1" hidden="1" x14ac:dyDescent="0.3">
      <c r="A102" s="283"/>
      <c r="B102" s="261"/>
      <c r="C102" s="261"/>
      <c r="D102" s="265"/>
      <c r="E102" s="261"/>
      <c r="F102" s="80">
        <f t="shared" si="4"/>
        <v>0</v>
      </c>
      <c r="G102" s="112" t="s">
        <v>314</v>
      </c>
    </row>
    <row r="103" spans="1:7" s="100" customFormat="1" hidden="1" x14ac:dyDescent="0.3">
      <c r="A103" s="283"/>
      <c r="B103" s="261"/>
      <c r="C103" s="261"/>
      <c r="D103" s="265"/>
      <c r="E103" s="261"/>
      <c r="F103" s="80">
        <f t="shared" si="4"/>
        <v>0</v>
      </c>
      <c r="G103" s="112" t="s">
        <v>314</v>
      </c>
    </row>
    <row r="104" spans="1:7" s="100" customFormat="1" hidden="1" x14ac:dyDescent="0.3">
      <c r="A104" s="283"/>
      <c r="B104" s="261"/>
      <c r="C104" s="261"/>
      <c r="D104" s="265"/>
      <c r="E104" s="261"/>
      <c r="F104" s="80">
        <f t="shared" si="4"/>
        <v>0</v>
      </c>
      <c r="G104" s="112" t="s">
        <v>314</v>
      </c>
    </row>
    <row r="105" spans="1:7" s="100" customFormat="1" hidden="1" x14ac:dyDescent="0.3">
      <c r="A105" s="283"/>
      <c r="B105" s="261"/>
      <c r="C105" s="261"/>
      <c r="D105" s="265"/>
      <c r="E105" s="261"/>
      <c r="F105" s="80">
        <f t="shared" si="4"/>
        <v>0</v>
      </c>
      <c r="G105" s="112" t="s">
        <v>314</v>
      </c>
    </row>
    <row r="106" spans="1:7" s="100" customFormat="1" hidden="1" x14ac:dyDescent="0.3">
      <c r="A106" s="283"/>
      <c r="B106" s="261"/>
      <c r="C106" s="261"/>
      <c r="D106" s="265"/>
      <c r="E106" s="261"/>
      <c r="F106" s="80">
        <f t="shared" si="4"/>
        <v>0</v>
      </c>
      <c r="G106" s="112" t="s">
        <v>314</v>
      </c>
    </row>
    <row r="107" spans="1:7" s="100" customFormat="1" hidden="1" x14ac:dyDescent="0.3">
      <c r="A107" s="283"/>
      <c r="B107" s="261"/>
      <c r="C107" s="261"/>
      <c r="D107" s="265"/>
      <c r="E107" s="261"/>
      <c r="F107" s="80">
        <f t="shared" si="4"/>
        <v>0</v>
      </c>
      <c r="G107" s="112" t="s">
        <v>314</v>
      </c>
    </row>
    <row r="108" spans="1:7" s="100" customFormat="1" hidden="1" x14ac:dyDescent="0.3">
      <c r="A108" s="283"/>
      <c r="B108" s="261"/>
      <c r="C108" s="261"/>
      <c r="D108" s="265"/>
      <c r="E108" s="261"/>
      <c r="F108" s="80">
        <f t="shared" si="4"/>
        <v>0</v>
      </c>
      <c r="G108" s="112" t="s">
        <v>314</v>
      </c>
    </row>
    <row r="109" spans="1:7" s="100" customFormat="1" hidden="1" x14ac:dyDescent="0.3">
      <c r="A109" s="283"/>
      <c r="B109" s="261"/>
      <c r="C109" s="261"/>
      <c r="D109" s="265"/>
      <c r="E109" s="261"/>
      <c r="F109" s="80">
        <f t="shared" si="4"/>
        <v>0</v>
      </c>
      <c r="G109" s="112" t="s">
        <v>314</v>
      </c>
    </row>
    <row r="110" spans="1:7" s="100" customFormat="1" hidden="1" x14ac:dyDescent="0.3">
      <c r="A110" s="283"/>
      <c r="B110" s="261"/>
      <c r="C110" s="261"/>
      <c r="D110" s="265"/>
      <c r="E110" s="261"/>
      <c r="F110" s="80">
        <f t="shared" si="4"/>
        <v>0</v>
      </c>
      <c r="G110" s="112" t="s">
        <v>314</v>
      </c>
    </row>
    <row r="111" spans="1:7" s="100" customFormat="1" hidden="1" x14ac:dyDescent="0.3">
      <c r="A111" s="283"/>
      <c r="B111" s="261"/>
      <c r="C111" s="261"/>
      <c r="D111" s="265"/>
      <c r="E111" s="261"/>
      <c r="F111" s="80">
        <f t="shared" si="4"/>
        <v>0</v>
      </c>
      <c r="G111" s="112" t="s">
        <v>314</v>
      </c>
    </row>
    <row r="112" spans="1:7" s="100" customFormat="1" hidden="1" x14ac:dyDescent="0.3">
      <c r="A112" s="283"/>
      <c r="B112" s="261"/>
      <c r="C112" s="261"/>
      <c r="D112" s="265"/>
      <c r="E112" s="261"/>
      <c r="F112" s="80">
        <f t="shared" si="4"/>
        <v>0</v>
      </c>
      <c r="G112" s="112" t="s">
        <v>314</v>
      </c>
    </row>
    <row r="113" spans="1:7" s="100" customFormat="1" hidden="1" x14ac:dyDescent="0.3">
      <c r="A113" s="283"/>
      <c r="B113" s="261"/>
      <c r="C113" s="261"/>
      <c r="D113" s="265"/>
      <c r="E113" s="261"/>
      <c r="F113" s="80">
        <f t="shared" si="4"/>
        <v>0</v>
      </c>
      <c r="G113" s="112" t="s">
        <v>314</v>
      </c>
    </row>
    <row r="114" spans="1:7" s="100" customFormat="1" hidden="1" x14ac:dyDescent="0.3">
      <c r="A114" s="283"/>
      <c r="B114" s="261"/>
      <c r="C114" s="261"/>
      <c r="D114" s="265"/>
      <c r="E114" s="261"/>
      <c r="F114" s="80">
        <f t="shared" si="4"/>
        <v>0</v>
      </c>
      <c r="G114" s="112" t="s">
        <v>314</v>
      </c>
    </row>
    <row r="115" spans="1:7" s="100" customFormat="1" hidden="1" x14ac:dyDescent="0.3">
      <c r="A115" s="283"/>
      <c r="B115" s="261"/>
      <c r="C115" s="261"/>
      <c r="D115" s="265"/>
      <c r="E115" s="261"/>
      <c r="F115" s="80">
        <f t="shared" si="4"/>
        <v>0</v>
      </c>
      <c r="G115" s="112" t="s">
        <v>314</v>
      </c>
    </row>
    <row r="116" spans="1:7" s="100" customFormat="1" hidden="1" x14ac:dyDescent="0.3">
      <c r="A116" s="283"/>
      <c r="B116" s="261"/>
      <c r="C116" s="261"/>
      <c r="D116" s="265"/>
      <c r="E116" s="261"/>
      <c r="F116" s="80">
        <f t="shared" si="4"/>
        <v>0</v>
      </c>
      <c r="G116" s="112" t="s">
        <v>314</v>
      </c>
    </row>
    <row r="117" spans="1:7" s="100" customFormat="1" hidden="1" x14ac:dyDescent="0.3">
      <c r="A117" s="283"/>
      <c r="B117" s="261"/>
      <c r="C117" s="261"/>
      <c r="D117" s="265"/>
      <c r="E117" s="261"/>
      <c r="F117" s="80">
        <f t="shared" si="4"/>
        <v>0</v>
      </c>
      <c r="G117" s="112" t="s">
        <v>314</v>
      </c>
    </row>
    <row r="118" spans="1:7" s="100" customFormat="1" hidden="1" x14ac:dyDescent="0.3">
      <c r="A118" s="283"/>
      <c r="B118" s="261"/>
      <c r="C118" s="261"/>
      <c r="D118" s="265"/>
      <c r="E118" s="261"/>
      <c r="F118" s="80">
        <f t="shared" si="4"/>
        <v>0</v>
      </c>
      <c r="G118" s="112" t="s">
        <v>314</v>
      </c>
    </row>
    <row r="119" spans="1:7" s="100" customFormat="1" hidden="1" x14ac:dyDescent="0.3">
      <c r="A119" s="283"/>
      <c r="B119" s="261"/>
      <c r="C119" s="261"/>
      <c r="D119" s="265"/>
      <c r="E119" s="261"/>
      <c r="F119" s="80">
        <f t="shared" si="4"/>
        <v>0</v>
      </c>
      <c r="G119" s="112" t="s">
        <v>314</v>
      </c>
    </row>
    <row r="120" spans="1:7" s="100" customFormat="1" hidden="1" x14ac:dyDescent="0.3">
      <c r="A120" s="283"/>
      <c r="B120" s="261"/>
      <c r="C120" s="261"/>
      <c r="D120" s="265"/>
      <c r="E120" s="261"/>
      <c r="F120" s="80">
        <f t="shared" si="4"/>
        <v>0</v>
      </c>
      <c r="G120" s="112" t="s">
        <v>314</v>
      </c>
    </row>
    <row r="121" spans="1:7" s="100" customFormat="1" hidden="1" x14ac:dyDescent="0.3">
      <c r="A121" s="283"/>
      <c r="B121" s="261"/>
      <c r="C121" s="261"/>
      <c r="D121" s="265"/>
      <c r="E121" s="261"/>
      <c r="F121" s="80">
        <f t="shared" si="4"/>
        <v>0</v>
      </c>
      <c r="G121" s="112" t="s">
        <v>314</v>
      </c>
    </row>
    <row r="122" spans="1:7" s="100" customFormat="1" hidden="1" x14ac:dyDescent="0.3">
      <c r="A122" s="283"/>
      <c r="B122" s="261"/>
      <c r="C122" s="261"/>
      <c r="D122" s="265"/>
      <c r="E122" s="261"/>
      <c r="F122" s="80">
        <f t="shared" si="4"/>
        <v>0</v>
      </c>
      <c r="G122" s="112" t="s">
        <v>314</v>
      </c>
    </row>
    <row r="123" spans="1:7" s="100" customFormat="1" hidden="1" x14ac:dyDescent="0.3">
      <c r="A123" s="283"/>
      <c r="B123" s="261"/>
      <c r="C123" s="261"/>
      <c r="D123" s="265"/>
      <c r="E123" s="261"/>
      <c r="F123" s="80">
        <f t="shared" si="4"/>
        <v>0</v>
      </c>
      <c r="G123" s="112" t="s">
        <v>314</v>
      </c>
    </row>
    <row r="124" spans="1:7" s="100" customFormat="1" hidden="1" x14ac:dyDescent="0.3">
      <c r="A124" s="283"/>
      <c r="B124" s="261"/>
      <c r="C124" s="261"/>
      <c r="D124" s="265"/>
      <c r="E124" s="261"/>
      <c r="F124" s="80">
        <f t="shared" si="4"/>
        <v>0</v>
      </c>
      <c r="G124" s="112" t="s">
        <v>314</v>
      </c>
    </row>
    <row r="125" spans="1:7" s="100" customFormat="1" hidden="1" x14ac:dyDescent="0.3">
      <c r="A125" s="283"/>
      <c r="B125" s="261"/>
      <c r="C125" s="261"/>
      <c r="D125" s="265"/>
      <c r="E125" s="261"/>
      <c r="F125" s="80">
        <f t="shared" si="4"/>
        <v>0</v>
      </c>
      <c r="G125" s="112" t="s">
        <v>314</v>
      </c>
    </row>
    <row r="126" spans="1:7" s="100" customFormat="1" hidden="1" x14ac:dyDescent="0.3">
      <c r="A126" s="283"/>
      <c r="B126" s="261"/>
      <c r="C126" s="261"/>
      <c r="D126" s="265"/>
      <c r="E126" s="261"/>
      <c r="F126" s="80">
        <f t="shared" si="4"/>
        <v>0</v>
      </c>
      <c r="G126" s="112" t="s">
        <v>314</v>
      </c>
    </row>
    <row r="127" spans="1:7" s="100" customFormat="1" hidden="1" x14ac:dyDescent="0.3">
      <c r="A127" s="283"/>
      <c r="B127" s="261"/>
      <c r="C127" s="261"/>
      <c r="D127" s="265"/>
      <c r="E127" s="261"/>
      <c r="F127" s="80">
        <f t="shared" si="4"/>
        <v>0</v>
      </c>
      <c r="G127" s="112" t="s">
        <v>314</v>
      </c>
    </row>
    <row r="128" spans="1:7" s="100" customFormat="1" hidden="1" x14ac:dyDescent="0.3">
      <c r="A128" s="283"/>
      <c r="B128" s="261"/>
      <c r="C128" s="261"/>
      <c r="D128" s="265"/>
      <c r="E128" s="261"/>
      <c r="F128" s="80">
        <f t="shared" si="4"/>
        <v>0</v>
      </c>
      <c r="G128" s="112" t="s">
        <v>314</v>
      </c>
    </row>
    <row r="129" spans="1:9" s="100" customFormat="1" hidden="1" x14ac:dyDescent="0.3">
      <c r="A129" s="283"/>
      <c r="B129" s="261"/>
      <c r="C129" s="261"/>
      <c r="D129" s="265"/>
      <c r="E129" s="261"/>
      <c r="F129" s="80">
        <f t="shared" si="4"/>
        <v>0</v>
      </c>
      <c r="G129" s="112" t="s">
        <v>314</v>
      </c>
    </row>
    <row r="130" spans="1:9" s="100" customFormat="1" hidden="1" x14ac:dyDescent="0.3">
      <c r="A130" s="283"/>
      <c r="B130" s="261"/>
      <c r="C130" s="261"/>
      <c r="D130" s="265"/>
      <c r="E130" s="261"/>
      <c r="F130" s="80">
        <f t="shared" si="4"/>
        <v>0</v>
      </c>
      <c r="G130" s="112" t="s">
        <v>314</v>
      </c>
    </row>
    <row r="131" spans="1:9" s="100" customFormat="1" hidden="1" x14ac:dyDescent="0.3">
      <c r="A131" s="283"/>
      <c r="B131" s="261"/>
      <c r="C131" s="261"/>
      <c r="D131" s="265"/>
      <c r="E131" s="261"/>
      <c r="F131" s="80">
        <f t="shared" si="4"/>
        <v>0</v>
      </c>
      <c r="G131" s="112" t="s">
        <v>314</v>
      </c>
    </row>
    <row r="132" spans="1:9" s="100" customFormat="1" hidden="1" x14ac:dyDescent="0.3">
      <c r="A132" s="283"/>
      <c r="B132" s="261"/>
      <c r="C132" s="261"/>
      <c r="D132" s="265"/>
      <c r="E132" s="261"/>
      <c r="F132" s="80">
        <f t="shared" si="4"/>
        <v>0</v>
      </c>
      <c r="G132" s="112" t="s">
        <v>314</v>
      </c>
    </row>
    <row r="133" spans="1:9" s="100" customFormat="1" hidden="1" x14ac:dyDescent="0.3">
      <c r="A133" s="283"/>
      <c r="B133" s="261"/>
      <c r="C133" s="261"/>
      <c r="D133" s="265"/>
      <c r="E133" s="261"/>
      <c r="F133" s="80">
        <f t="shared" ref="F133:F134" si="5">ROUND(+B133*D133*E133,2)</f>
        <v>0</v>
      </c>
      <c r="G133" s="112" t="s">
        <v>314</v>
      </c>
    </row>
    <row r="134" spans="1:9" s="100" customFormat="1" x14ac:dyDescent="0.3">
      <c r="A134" s="264" t="s">
        <v>57</v>
      </c>
      <c r="B134" s="261">
        <v>3</v>
      </c>
      <c r="C134" s="261" t="s">
        <v>289</v>
      </c>
      <c r="D134" s="265">
        <f t="shared" ref="D134" ca="1" si="6">RAND()*100000</f>
        <v>38059.38402115964</v>
      </c>
      <c r="E134" s="261">
        <v>3</v>
      </c>
      <c r="F134" s="293">
        <f t="shared" ca="1" si="5"/>
        <v>342534.46</v>
      </c>
      <c r="G134" s="112" t="s">
        <v>314</v>
      </c>
    </row>
    <row r="135" spans="1:9" s="100" customFormat="1" x14ac:dyDescent="0.3">
      <c r="A135" s="228"/>
      <c r="B135" s="88"/>
      <c r="C135" s="88"/>
      <c r="D135" s="195"/>
      <c r="E135" s="207" t="s">
        <v>40</v>
      </c>
      <c r="F135" s="307">
        <f ca="1">ROUND(SUBTOTAL(109,F5:F134),2)</f>
        <v>1454297.78</v>
      </c>
      <c r="G135" s="112" t="s">
        <v>314</v>
      </c>
      <c r="I135" s="115" t="s">
        <v>318</v>
      </c>
    </row>
    <row r="136" spans="1:9" s="100" customFormat="1" x14ac:dyDescent="0.3">
      <c r="A136" s="228"/>
      <c r="B136" s="88"/>
      <c r="C136" s="88"/>
      <c r="D136" s="134"/>
      <c r="E136" s="88"/>
      <c r="F136" s="298"/>
      <c r="G136" s="112" t="s">
        <v>315</v>
      </c>
    </row>
    <row r="137" spans="1:9" s="100" customFormat="1" x14ac:dyDescent="0.3">
      <c r="A137" s="264" t="s">
        <v>295</v>
      </c>
      <c r="B137" s="261">
        <v>3</v>
      </c>
      <c r="C137" s="261" t="s">
        <v>289</v>
      </c>
      <c r="D137" s="265">
        <f ca="1">RAND()*100000</f>
        <v>56092.529940839173</v>
      </c>
      <c r="E137" s="261">
        <v>3</v>
      </c>
      <c r="F137" s="80">
        <f t="shared" ref="F137:F168" ca="1" si="7">ROUND(+B137*D137*E137,2)</f>
        <v>504832.77</v>
      </c>
      <c r="G137" s="112" t="s">
        <v>315</v>
      </c>
    </row>
    <row r="138" spans="1:9" s="100" customFormat="1" x14ac:dyDescent="0.3">
      <c r="A138" s="283" t="s">
        <v>323</v>
      </c>
      <c r="B138" s="261">
        <v>3</v>
      </c>
      <c r="C138" s="261" t="s">
        <v>289</v>
      </c>
      <c r="D138" s="265">
        <f t="shared" ref="D138:D139" ca="1" si="8">RAND()*100000</f>
        <v>24517.395398420329</v>
      </c>
      <c r="E138" s="261">
        <v>3</v>
      </c>
      <c r="F138" s="80">
        <f t="shared" ca="1" si="7"/>
        <v>220656.56</v>
      </c>
      <c r="G138" s="112" t="s">
        <v>315</v>
      </c>
    </row>
    <row r="139" spans="1:9" s="100" customFormat="1" x14ac:dyDescent="0.3">
      <c r="A139" s="283" t="s">
        <v>324</v>
      </c>
      <c r="B139" s="261">
        <v>3</v>
      </c>
      <c r="C139" s="261" t="s">
        <v>289</v>
      </c>
      <c r="D139" s="265">
        <f t="shared" ca="1" si="8"/>
        <v>82751.390984264726</v>
      </c>
      <c r="E139" s="261">
        <v>3</v>
      </c>
      <c r="F139" s="80">
        <f t="shared" ca="1" si="7"/>
        <v>744762.52</v>
      </c>
      <c r="G139" s="112" t="s">
        <v>315</v>
      </c>
    </row>
    <row r="140" spans="1:9" s="100" customFormat="1" hidden="1" x14ac:dyDescent="0.3">
      <c r="A140" s="283"/>
      <c r="B140" s="261"/>
      <c r="C140" s="261"/>
      <c r="D140" s="265"/>
      <c r="E140" s="261"/>
      <c r="F140" s="80">
        <f t="shared" si="7"/>
        <v>0</v>
      </c>
      <c r="G140" s="112" t="s">
        <v>315</v>
      </c>
    </row>
    <row r="141" spans="1:9" s="100" customFormat="1" hidden="1" x14ac:dyDescent="0.3">
      <c r="A141" s="283"/>
      <c r="B141" s="261"/>
      <c r="C141" s="261"/>
      <c r="D141" s="265"/>
      <c r="E141" s="261"/>
      <c r="F141" s="80">
        <f t="shared" si="7"/>
        <v>0</v>
      </c>
      <c r="G141" s="112" t="s">
        <v>315</v>
      </c>
    </row>
    <row r="142" spans="1:9" s="100" customFormat="1" hidden="1" x14ac:dyDescent="0.3">
      <c r="A142" s="283"/>
      <c r="B142" s="261"/>
      <c r="C142" s="261"/>
      <c r="D142" s="265"/>
      <c r="E142" s="261"/>
      <c r="F142" s="80">
        <f t="shared" si="7"/>
        <v>0</v>
      </c>
      <c r="G142" s="112" t="s">
        <v>315</v>
      </c>
    </row>
    <row r="143" spans="1:9" s="100" customFormat="1" hidden="1" x14ac:dyDescent="0.3">
      <c r="A143" s="283"/>
      <c r="B143" s="261"/>
      <c r="C143" s="261"/>
      <c r="D143" s="265"/>
      <c r="E143" s="261"/>
      <c r="F143" s="80">
        <f t="shared" si="7"/>
        <v>0</v>
      </c>
      <c r="G143" s="112" t="s">
        <v>315</v>
      </c>
    </row>
    <row r="144" spans="1:9" s="100" customFormat="1" hidden="1" x14ac:dyDescent="0.3">
      <c r="A144" s="283"/>
      <c r="B144" s="261"/>
      <c r="C144" s="261"/>
      <c r="D144" s="265"/>
      <c r="E144" s="261"/>
      <c r="F144" s="80">
        <f t="shared" si="7"/>
        <v>0</v>
      </c>
      <c r="G144" s="112" t="s">
        <v>315</v>
      </c>
    </row>
    <row r="145" spans="1:7" s="100" customFormat="1" hidden="1" x14ac:dyDescent="0.3">
      <c r="A145" s="283"/>
      <c r="B145" s="261"/>
      <c r="C145" s="261"/>
      <c r="D145" s="265"/>
      <c r="E145" s="261"/>
      <c r="F145" s="80">
        <f t="shared" si="7"/>
        <v>0</v>
      </c>
      <c r="G145" s="112" t="s">
        <v>315</v>
      </c>
    </row>
    <row r="146" spans="1:7" s="100" customFormat="1" hidden="1" x14ac:dyDescent="0.3">
      <c r="A146" s="283"/>
      <c r="B146" s="261"/>
      <c r="C146" s="261"/>
      <c r="D146" s="265"/>
      <c r="E146" s="261"/>
      <c r="F146" s="80">
        <f t="shared" si="7"/>
        <v>0</v>
      </c>
      <c r="G146" s="112" t="s">
        <v>315</v>
      </c>
    </row>
    <row r="147" spans="1:7" s="100" customFormat="1" hidden="1" x14ac:dyDescent="0.3">
      <c r="A147" s="283"/>
      <c r="B147" s="261"/>
      <c r="C147" s="261"/>
      <c r="D147" s="265"/>
      <c r="E147" s="261"/>
      <c r="F147" s="80">
        <f t="shared" si="7"/>
        <v>0</v>
      </c>
      <c r="G147" s="112" t="s">
        <v>315</v>
      </c>
    </row>
    <row r="148" spans="1:7" s="100" customFormat="1" hidden="1" x14ac:dyDescent="0.3">
      <c r="A148" s="283"/>
      <c r="B148" s="261"/>
      <c r="C148" s="261"/>
      <c r="D148" s="265"/>
      <c r="E148" s="261"/>
      <c r="F148" s="80">
        <f t="shared" si="7"/>
        <v>0</v>
      </c>
      <c r="G148" s="112" t="s">
        <v>315</v>
      </c>
    </row>
    <row r="149" spans="1:7" s="100" customFormat="1" hidden="1" x14ac:dyDescent="0.3">
      <c r="A149" s="283"/>
      <c r="B149" s="261"/>
      <c r="C149" s="261"/>
      <c r="D149" s="265"/>
      <c r="E149" s="261"/>
      <c r="F149" s="80">
        <f t="shared" si="7"/>
        <v>0</v>
      </c>
      <c r="G149" s="112" t="s">
        <v>315</v>
      </c>
    </row>
    <row r="150" spans="1:7" s="100" customFormat="1" hidden="1" x14ac:dyDescent="0.3">
      <c r="A150" s="283"/>
      <c r="B150" s="261"/>
      <c r="C150" s="261"/>
      <c r="D150" s="265"/>
      <c r="E150" s="261"/>
      <c r="F150" s="80">
        <f t="shared" si="7"/>
        <v>0</v>
      </c>
      <c r="G150" s="112" t="s">
        <v>315</v>
      </c>
    </row>
    <row r="151" spans="1:7" s="100" customFormat="1" hidden="1" x14ac:dyDescent="0.3">
      <c r="A151" s="283"/>
      <c r="B151" s="261"/>
      <c r="C151" s="261"/>
      <c r="D151" s="265"/>
      <c r="E151" s="261"/>
      <c r="F151" s="80">
        <f t="shared" si="7"/>
        <v>0</v>
      </c>
      <c r="G151" s="112" t="s">
        <v>315</v>
      </c>
    </row>
    <row r="152" spans="1:7" s="100" customFormat="1" hidden="1" x14ac:dyDescent="0.3">
      <c r="A152" s="283"/>
      <c r="B152" s="261"/>
      <c r="C152" s="261"/>
      <c r="D152" s="265"/>
      <c r="E152" s="261"/>
      <c r="F152" s="80">
        <f t="shared" si="7"/>
        <v>0</v>
      </c>
      <c r="G152" s="112" t="s">
        <v>315</v>
      </c>
    </row>
    <row r="153" spans="1:7" s="100" customFormat="1" hidden="1" x14ac:dyDescent="0.3">
      <c r="A153" s="283"/>
      <c r="B153" s="261"/>
      <c r="C153" s="261"/>
      <c r="D153" s="265"/>
      <c r="E153" s="261"/>
      <c r="F153" s="80">
        <f t="shared" si="7"/>
        <v>0</v>
      </c>
      <c r="G153" s="112" t="s">
        <v>315</v>
      </c>
    </row>
    <row r="154" spans="1:7" s="100" customFormat="1" hidden="1" x14ac:dyDescent="0.3">
      <c r="A154" s="283"/>
      <c r="B154" s="261"/>
      <c r="C154" s="261"/>
      <c r="D154" s="265"/>
      <c r="E154" s="261"/>
      <c r="F154" s="80">
        <f t="shared" si="7"/>
        <v>0</v>
      </c>
      <c r="G154" s="112" t="s">
        <v>315</v>
      </c>
    </row>
    <row r="155" spans="1:7" s="100" customFormat="1" hidden="1" x14ac:dyDescent="0.3">
      <c r="A155" s="283"/>
      <c r="B155" s="261"/>
      <c r="C155" s="261"/>
      <c r="D155" s="265"/>
      <c r="E155" s="261"/>
      <c r="F155" s="80">
        <f t="shared" si="7"/>
        <v>0</v>
      </c>
      <c r="G155" s="112" t="s">
        <v>315</v>
      </c>
    </row>
    <row r="156" spans="1:7" s="100" customFormat="1" hidden="1" x14ac:dyDescent="0.3">
      <c r="A156" s="283"/>
      <c r="B156" s="261"/>
      <c r="C156" s="261"/>
      <c r="D156" s="265"/>
      <c r="E156" s="261"/>
      <c r="F156" s="80">
        <f t="shared" si="7"/>
        <v>0</v>
      </c>
      <c r="G156" s="112" t="s">
        <v>315</v>
      </c>
    </row>
    <row r="157" spans="1:7" s="100" customFormat="1" hidden="1" x14ac:dyDescent="0.3">
      <c r="A157" s="283"/>
      <c r="B157" s="261"/>
      <c r="C157" s="261"/>
      <c r="D157" s="265"/>
      <c r="E157" s="261"/>
      <c r="F157" s="80">
        <f t="shared" si="7"/>
        <v>0</v>
      </c>
      <c r="G157" s="112" t="s">
        <v>315</v>
      </c>
    </row>
    <row r="158" spans="1:7" s="100" customFormat="1" hidden="1" x14ac:dyDescent="0.3">
      <c r="A158" s="283"/>
      <c r="B158" s="261"/>
      <c r="C158" s="261"/>
      <c r="D158" s="265"/>
      <c r="E158" s="261"/>
      <c r="F158" s="80">
        <f t="shared" si="7"/>
        <v>0</v>
      </c>
      <c r="G158" s="112" t="s">
        <v>315</v>
      </c>
    </row>
    <row r="159" spans="1:7" s="100" customFormat="1" hidden="1" x14ac:dyDescent="0.3">
      <c r="A159" s="283"/>
      <c r="B159" s="261"/>
      <c r="C159" s="261"/>
      <c r="D159" s="265"/>
      <c r="E159" s="261"/>
      <c r="F159" s="80">
        <f t="shared" si="7"/>
        <v>0</v>
      </c>
      <c r="G159" s="112" t="s">
        <v>315</v>
      </c>
    </row>
    <row r="160" spans="1:7" s="100" customFormat="1" hidden="1" x14ac:dyDescent="0.3">
      <c r="A160" s="283"/>
      <c r="B160" s="261"/>
      <c r="C160" s="261"/>
      <c r="D160" s="265"/>
      <c r="E160" s="261"/>
      <c r="F160" s="80">
        <f t="shared" si="7"/>
        <v>0</v>
      </c>
      <c r="G160" s="112" t="s">
        <v>315</v>
      </c>
    </row>
    <row r="161" spans="1:7" s="100" customFormat="1" hidden="1" x14ac:dyDescent="0.3">
      <c r="A161" s="283"/>
      <c r="B161" s="261"/>
      <c r="C161" s="261"/>
      <c r="D161" s="265"/>
      <c r="E161" s="261"/>
      <c r="F161" s="80">
        <f t="shared" si="7"/>
        <v>0</v>
      </c>
      <c r="G161" s="112" t="s">
        <v>315</v>
      </c>
    </row>
    <row r="162" spans="1:7" s="100" customFormat="1" hidden="1" x14ac:dyDescent="0.3">
      <c r="A162" s="283"/>
      <c r="B162" s="261"/>
      <c r="C162" s="261"/>
      <c r="D162" s="265"/>
      <c r="E162" s="261"/>
      <c r="F162" s="80">
        <f t="shared" si="7"/>
        <v>0</v>
      </c>
      <c r="G162" s="112" t="s">
        <v>315</v>
      </c>
    </row>
    <row r="163" spans="1:7" s="100" customFormat="1" hidden="1" x14ac:dyDescent="0.3">
      <c r="A163" s="283"/>
      <c r="B163" s="261"/>
      <c r="C163" s="261"/>
      <c r="D163" s="265"/>
      <c r="E163" s="261"/>
      <c r="F163" s="80">
        <f t="shared" si="7"/>
        <v>0</v>
      </c>
      <c r="G163" s="112" t="s">
        <v>315</v>
      </c>
    </row>
    <row r="164" spans="1:7" s="100" customFormat="1" hidden="1" x14ac:dyDescent="0.3">
      <c r="A164" s="283"/>
      <c r="B164" s="261"/>
      <c r="C164" s="261"/>
      <c r="D164" s="265"/>
      <c r="E164" s="261"/>
      <c r="F164" s="80">
        <f t="shared" si="7"/>
        <v>0</v>
      </c>
      <c r="G164" s="112" t="s">
        <v>315</v>
      </c>
    </row>
    <row r="165" spans="1:7" s="100" customFormat="1" hidden="1" x14ac:dyDescent="0.3">
      <c r="A165" s="283"/>
      <c r="B165" s="261"/>
      <c r="C165" s="261"/>
      <c r="D165" s="265"/>
      <c r="E165" s="261"/>
      <c r="F165" s="80">
        <f t="shared" si="7"/>
        <v>0</v>
      </c>
      <c r="G165" s="112" t="s">
        <v>315</v>
      </c>
    </row>
    <row r="166" spans="1:7" s="100" customFormat="1" hidden="1" x14ac:dyDescent="0.3">
      <c r="A166" s="283"/>
      <c r="B166" s="261"/>
      <c r="C166" s="261"/>
      <c r="D166" s="265"/>
      <c r="E166" s="261"/>
      <c r="F166" s="80">
        <f t="shared" si="7"/>
        <v>0</v>
      </c>
      <c r="G166" s="112" t="s">
        <v>315</v>
      </c>
    </row>
    <row r="167" spans="1:7" s="100" customFormat="1" hidden="1" x14ac:dyDescent="0.3">
      <c r="A167" s="283"/>
      <c r="B167" s="261"/>
      <c r="C167" s="261"/>
      <c r="D167" s="265"/>
      <c r="E167" s="261"/>
      <c r="F167" s="80">
        <f t="shared" si="7"/>
        <v>0</v>
      </c>
      <c r="G167" s="112" t="s">
        <v>315</v>
      </c>
    </row>
    <row r="168" spans="1:7" s="100" customFormat="1" hidden="1" x14ac:dyDescent="0.3">
      <c r="A168" s="283"/>
      <c r="B168" s="261"/>
      <c r="C168" s="261"/>
      <c r="D168" s="265"/>
      <c r="E168" s="261"/>
      <c r="F168" s="80">
        <f t="shared" si="7"/>
        <v>0</v>
      </c>
      <c r="G168" s="112" t="s">
        <v>315</v>
      </c>
    </row>
    <row r="169" spans="1:7" s="100" customFormat="1" hidden="1" x14ac:dyDescent="0.3">
      <c r="A169" s="283"/>
      <c r="B169" s="261"/>
      <c r="C169" s="261"/>
      <c r="D169" s="265"/>
      <c r="E169" s="261"/>
      <c r="F169" s="80">
        <f t="shared" ref="F169:F200" si="9">ROUND(+B169*D169*E169,2)</f>
        <v>0</v>
      </c>
      <c r="G169" s="112" t="s">
        <v>315</v>
      </c>
    </row>
    <row r="170" spans="1:7" s="100" customFormat="1" hidden="1" x14ac:dyDescent="0.3">
      <c r="A170" s="283"/>
      <c r="B170" s="261"/>
      <c r="C170" s="261"/>
      <c r="D170" s="265"/>
      <c r="E170" s="261"/>
      <c r="F170" s="80">
        <f t="shared" si="9"/>
        <v>0</v>
      </c>
      <c r="G170" s="112" t="s">
        <v>315</v>
      </c>
    </row>
    <row r="171" spans="1:7" s="100" customFormat="1" hidden="1" x14ac:dyDescent="0.3">
      <c r="A171" s="283"/>
      <c r="B171" s="261"/>
      <c r="C171" s="261"/>
      <c r="D171" s="265"/>
      <c r="E171" s="261"/>
      <c r="F171" s="80">
        <f t="shared" si="9"/>
        <v>0</v>
      </c>
      <c r="G171" s="112" t="s">
        <v>315</v>
      </c>
    </row>
    <row r="172" spans="1:7" s="100" customFormat="1" hidden="1" x14ac:dyDescent="0.3">
      <c r="A172" s="283"/>
      <c r="B172" s="261"/>
      <c r="C172" s="261"/>
      <c r="D172" s="265"/>
      <c r="E172" s="261"/>
      <c r="F172" s="80">
        <f t="shared" si="9"/>
        <v>0</v>
      </c>
      <c r="G172" s="112" t="s">
        <v>315</v>
      </c>
    </row>
    <row r="173" spans="1:7" s="100" customFormat="1" hidden="1" x14ac:dyDescent="0.3">
      <c r="A173" s="283"/>
      <c r="B173" s="261"/>
      <c r="C173" s="261"/>
      <c r="D173" s="265"/>
      <c r="E173" s="261"/>
      <c r="F173" s="80">
        <f t="shared" si="9"/>
        <v>0</v>
      </c>
      <c r="G173" s="112" t="s">
        <v>315</v>
      </c>
    </row>
    <row r="174" spans="1:7" s="100" customFormat="1" hidden="1" x14ac:dyDescent="0.3">
      <c r="A174" s="283"/>
      <c r="B174" s="261"/>
      <c r="C174" s="261"/>
      <c r="D174" s="265"/>
      <c r="E174" s="261"/>
      <c r="F174" s="80">
        <f t="shared" si="9"/>
        <v>0</v>
      </c>
      <c r="G174" s="112" t="s">
        <v>315</v>
      </c>
    </row>
    <row r="175" spans="1:7" s="100" customFormat="1" hidden="1" x14ac:dyDescent="0.3">
      <c r="A175" s="283"/>
      <c r="B175" s="261"/>
      <c r="C175" s="261"/>
      <c r="D175" s="265"/>
      <c r="E175" s="261"/>
      <c r="F175" s="80">
        <f t="shared" si="9"/>
        <v>0</v>
      </c>
      <c r="G175" s="112" t="s">
        <v>315</v>
      </c>
    </row>
    <row r="176" spans="1:7" s="100" customFormat="1" hidden="1" x14ac:dyDescent="0.3">
      <c r="A176" s="283"/>
      <c r="B176" s="261"/>
      <c r="C176" s="261"/>
      <c r="D176" s="265"/>
      <c r="E176" s="261"/>
      <c r="F176" s="80">
        <f t="shared" si="9"/>
        <v>0</v>
      </c>
      <c r="G176" s="112" t="s">
        <v>315</v>
      </c>
    </row>
    <row r="177" spans="1:7" s="100" customFormat="1" hidden="1" x14ac:dyDescent="0.3">
      <c r="A177" s="283"/>
      <c r="B177" s="261"/>
      <c r="C177" s="261"/>
      <c r="D177" s="265"/>
      <c r="E177" s="261"/>
      <c r="F177" s="80">
        <f t="shared" si="9"/>
        <v>0</v>
      </c>
      <c r="G177" s="112" t="s">
        <v>315</v>
      </c>
    </row>
    <row r="178" spans="1:7" s="100" customFormat="1" hidden="1" x14ac:dyDescent="0.3">
      <c r="A178" s="283"/>
      <c r="B178" s="261"/>
      <c r="C178" s="261"/>
      <c r="D178" s="265"/>
      <c r="E178" s="261"/>
      <c r="F178" s="80">
        <f t="shared" si="9"/>
        <v>0</v>
      </c>
      <c r="G178" s="112" t="s">
        <v>315</v>
      </c>
    </row>
    <row r="179" spans="1:7" s="100" customFormat="1" hidden="1" x14ac:dyDescent="0.3">
      <c r="A179" s="283"/>
      <c r="B179" s="261"/>
      <c r="C179" s="261"/>
      <c r="D179" s="265"/>
      <c r="E179" s="261"/>
      <c r="F179" s="80">
        <f t="shared" si="9"/>
        <v>0</v>
      </c>
      <c r="G179" s="112" t="s">
        <v>315</v>
      </c>
    </row>
    <row r="180" spans="1:7" s="100" customFormat="1" hidden="1" x14ac:dyDescent="0.3">
      <c r="A180" s="283"/>
      <c r="B180" s="261"/>
      <c r="C180" s="261"/>
      <c r="D180" s="265"/>
      <c r="E180" s="261"/>
      <c r="F180" s="80">
        <f t="shared" si="9"/>
        <v>0</v>
      </c>
      <c r="G180" s="112" t="s">
        <v>315</v>
      </c>
    </row>
    <row r="181" spans="1:7" s="100" customFormat="1" hidden="1" x14ac:dyDescent="0.3">
      <c r="A181" s="283"/>
      <c r="B181" s="261"/>
      <c r="C181" s="261"/>
      <c r="D181" s="265"/>
      <c r="E181" s="261"/>
      <c r="F181" s="80">
        <f t="shared" si="9"/>
        <v>0</v>
      </c>
      <c r="G181" s="112" t="s">
        <v>315</v>
      </c>
    </row>
    <row r="182" spans="1:7" s="100" customFormat="1" hidden="1" x14ac:dyDescent="0.3">
      <c r="A182" s="283"/>
      <c r="B182" s="261"/>
      <c r="C182" s="261"/>
      <c r="D182" s="265"/>
      <c r="E182" s="261"/>
      <c r="F182" s="80">
        <f t="shared" si="9"/>
        <v>0</v>
      </c>
      <c r="G182" s="112" t="s">
        <v>315</v>
      </c>
    </row>
    <row r="183" spans="1:7" s="100" customFormat="1" hidden="1" x14ac:dyDescent="0.3">
      <c r="A183" s="283"/>
      <c r="B183" s="261"/>
      <c r="C183" s="261"/>
      <c r="D183" s="265"/>
      <c r="E183" s="261"/>
      <c r="F183" s="80">
        <f t="shared" si="9"/>
        <v>0</v>
      </c>
      <c r="G183" s="112" t="s">
        <v>315</v>
      </c>
    </row>
    <row r="184" spans="1:7" s="100" customFormat="1" hidden="1" x14ac:dyDescent="0.3">
      <c r="A184" s="283"/>
      <c r="B184" s="261"/>
      <c r="C184" s="261"/>
      <c r="D184" s="265"/>
      <c r="E184" s="261"/>
      <c r="F184" s="80">
        <f t="shared" si="9"/>
        <v>0</v>
      </c>
      <c r="G184" s="112" t="s">
        <v>315</v>
      </c>
    </row>
    <row r="185" spans="1:7" s="100" customFormat="1" hidden="1" x14ac:dyDescent="0.3">
      <c r="A185" s="283"/>
      <c r="B185" s="261"/>
      <c r="C185" s="261"/>
      <c r="D185" s="265"/>
      <c r="E185" s="261"/>
      <c r="F185" s="80">
        <f t="shared" si="9"/>
        <v>0</v>
      </c>
      <c r="G185" s="112" t="s">
        <v>315</v>
      </c>
    </row>
    <row r="186" spans="1:7" s="100" customFormat="1" hidden="1" x14ac:dyDescent="0.3">
      <c r="A186" s="283"/>
      <c r="B186" s="261"/>
      <c r="C186" s="261"/>
      <c r="D186" s="265"/>
      <c r="E186" s="261"/>
      <c r="F186" s="80">
        <f t="shared" si="9"/>
        <v>0</v>
      </c>
      <c r="G186" s="112" t="s">
        <v>315</v>
      </c>
    </row>
    <row r="187" spans="1:7" s="100" customFormat="1" hidden="1" x14ac:dyDescent="0.3">
      <c r="A187" s="283"/>
      <c r="B187" s="261"/>
      <c r="C187" s="261"/>
      <c r="D187" s="265"/>
      <c r="E187" s="261"/>
      <c r="F187" s="80">
        <f t="shared" si="9"/>
        <v>0</v>
      </c>
      <c r="G187" s="112" t="s">
        <v>315</v>
      </c>
    </row>
    <row r="188" spans="1:7" s="100" customFormat="1" hidden="1" x14ac:dyDescent="0.3">
      <c r="A188" s="283"/>
      <c r="B188" s="261"/>
      <c r="C188" s="261"/>
      <c r="D188" s="265"/>
      <c r="E188" s="261"/>
      <c r="F188" s="80">
        <f t="shared" si="9"/>
        <v>0</v>
      </c>
      <c r="G188" s="112" t="s">
        <v>315</v>
      </c>
    </row>
    <row r="189" spans="1:7" s="100" customFormat="1" hidden="1" x14ac:dyDescent="0.3">
      <c r="A189" s="283"/>
      <c r="B189" s="261"/>
      <c r="C189" s="261"/>
      <c r="D189" s="265"/>
      <c r="E189" s="261"/>
      <c r="F189" s="80">
        <f t="shared" si="9"/>
        <v>0</v>
      </c>
      <c r="G189" s="112" t="s">
        <v>315</v>
      </c>
    </row>
    <row r="190" spans="1:7" s="100" customFormat="1" hidden="1" x14ac:dyDescent="0.3">
      <c r="A190" s="283"/>
      <c r="B190" s="261"/>
      <c r="C190" s="261"/>
      <c r="D190" s="265"/>
      <c r="E190" s="261"/>
      <c r="F190" s="80">
        <f t="shared" si="9"/>
        <v>0</v>
      </c>
      <c r="G190" s="112" t="s">
        <v>315</v>
      </c>
    </row>
    <row r="191" spans="1:7" s="100" customFormat="1" hidden="1" x14ac:dyDescent="0.3">
      <c r="A191" s="283"/>
      <c r="B191" s="261"/>
      <c r="C191" s="261"/>
      <c r="D191" s="265"/>
      <c r="E191" s="261"/>
      <c r="F191" s="80">
        <f t="shared" si="9"/>
        <v>0</v>
      </c>
      <c r="G191" s="112" t="s">
        <v>315</v>
      </c>
    </row>
    <row r="192" spans="1:7" s="100" customFormat="1" hidden="1" x14ac:dyDescent="0.3">
      <c r="A192" s="283"/>
      <c r="B192" s="261"/>
      <c r="C192" s="261"/>
      <c r="D192" s="265"/>
      <c r="E192" s="261"/>
      <c r="F192" s="80">
        <f t="shared" si="9"/>
        <v>0</v>
      </c>
      <c r="G192" s="112" t="s">
        <v>315</v>
      </c>
    </row>
    <row r="193" spans="1:7" s="100" customFormat="1" hidden="1" x14ac:dyDescent="0.3">
      <c r="A193" s="283"/>
      <c r="B193" s="261"/>
      <c r="C193" s="261"/>
      <c r="D193" s="265"/>
      <c r="E193" s="261"/>
      <c r="F193" s="80">
        <f t="shared" si="9"/>
        <v>0</v>
      </c>
      <c r="G193" s="112" t="s">
        <v>315</v>
      </c>
    </row>
    <row r="194" spans="1:7" s="100" customFormat="1" hidden="1" x14ac:dyDescent="0.3">
      <c r="A194" s="283"/>
      <c r="B194" s="261"/>
      <c r="C194" s="261"/>
      <c r="D194" s="265"/>
      <c r="E194" s="261"/>
      <c r="F194" s="80">
        <f t="shared" si="9"/>
        <v>0</v>
      </c>
      <c r="G194" s="112" t="s">
        <v>315</v>
      </c>
    </row>
    <row r="195" spans="1:7" s="100" customFormat="1" hidden="1" x14ac:dyDescent="0.3">
      <c r="A195" s="283"/>
      <c r="B195" s="261"/>
      <c r="C195" s="261"/>
      <c r="D195" s="265"/>
      <c r="E195" s="261"/>
      <c r="F195" s="80">
        <f t="shared" si="9"/>
        <v>0</v>
      </c>
      <c r="G195" s="112" t="s">
        <v>315</v>
      </c>
    </row>
    <row r="196" spans="1:7" s="100" customFormat="1" hidden="1" x14ac:dyDescent="0.3">
      <c r="A196" s="283"/>
      <c r="B196" s="261"/>
      <c r="C196" s="261"/>
      <c r="D196" s="265"/>
      <c r="E196" s="261"/>
      <c r="F196" s="80">
        <f t="shared" si="9"/>
        <v>0</v>
      </c>
      <c r="G196" s="112" t="s">
        <v>315</v>
      </c>
    </row>
    <row r="197" spans="1:7" s="100" customFormat="1" hidden="1" x14ac:dyDescent="0.3">
      <c r="A197" s="283"/>
      <c r="B197" s="261"/>
      <c r="C197" s="261"/>
      <c r="D197" s="265"/>
      <c r="E197" s="261"/>
      <c r="F197" s="80">
        <f t="shared" si="9"/>
        <v>0</v>
      </c>
      <c r="G197" s="112" t="s">
        <v>315</v>
      </c>
    </row>
    <row r="198" spans="1:7" s="100" customFormat="1" hidden="1" x14ac:dyDescent="0.3">
      <c r="A198" s="283"/>
      <c r="B198" s="261"/>
      <c r="C198" s="261"/>
      <c r="D198" s="265"/>
      <c r="E198" s="261"/>
      <c r="F198" s="80">
        <f t="shared" si="9"/>
        <v>0</v>
      </c>
      <c r="G198" s="112" t="s">
        <v>315</v>
      </c>
    </row>
    <row r="199" spans="1:7" s="100" customFormat="1" hidden="1" x14ac:dyDescent="0.3">
      <c r="A199" s="283"/>
      <c r="B199" s="261"/>
      <c r="C199" s="261"/>
      <c r="D199" s="265"/>
      <c r="E199" s="261"/>
      <c r="F199" s="80">
        <f t="shared" si="9"/>
        <v>0</v>
      </c>
      <c r="G199" s="112" t="s">
        <v>315</v>
      </c>
    </row>
    <row r="200" spans="1:7" s="100" customFormat="1" hidden="1" x14ac:dyDescent="0.3">
      <c r="A200" s="283"/>
      <c r="B200" s="261"/>
      <c r="C200" s="261"/>
      <c r="D200" s="265"/>
      <c r="E200" s="261"/>
      <c r="F200" s="80">
        <f t="shared" si="9"/>
        <v>0</v>
      </c>
      <c r="G200" s="112" t="s">
        <v>315</v>
      </c>
    </row>
    <row r="201" spans="1:7" s="100" customFormat="1" hidden="1" x14ac:dyDescent="0.3">
      <c r="A201" s="283"/>
      <c r="B201" s="261"/>
      <c r="C201" s="261"/>
      <c r="D201" s="265"/>
      <c r="E201" s="261"/>
      <c r="F201" s="80">
        <f t="shared" ref="F201:F232" si="10">ROUND(+B201*D201*E201,2)</f>
        <v>0</v>
      </c>
      <c r="G201" s="112" t="s">
        <v>315</v>
      </c>
    </row>
    <row r="202" spans="1:7" s="100" customFormat="1" hidden="1" x14ac:dyDescent="0.3">
      <c r="A202" s="283"/>
      <c r="B202" s="261"/>
      <c r="C202" s="261"/>
      <c r="D202" s="265"/>
      <c r="E202" s="261"/>
      <c r="F202" s="80">
        <f t="shared" si="10"/>
        <v>0</v>
      </c>
      <c r="G202" s="112" t="s">
        <v>315</v>
      </c>
    </row>
    <row r="203" spans="1:7" s="100" customFormat="1" hidden="1" x14ac:dyDescent="0.3">
      <c r="A203" s="283"/>
      <c r="B203" s="261"/>
      <c r="C203" s="261"/>
      <c r="D203" s="265"/>
      <c r="E203" s="261"/>
      <c r="F203" s="80">
        <f t="shared" si="10"/>
        <v>0</v>
      </c>
      <c r="G203" s="112" t="s">
        <v>315</v>
      </c>
    </row>
    <row r="204" spans="1:7" s="100" customFormat="1" hidden="1" x14ac:dyDescent="0.3">
      <c r="A204" s="283"/>
      <c r="B204" s="261"/>
      <c r="C204" s="261"/>
      <c r="D204" s="265"/>
      <c r="E204" s="261"/>
      <c r="F204" s="80">
        <f t="shared" si="10"/>
        <v>0</v>
      </c>
      <c r="G204" s="112" t="s">
        <v>315</v>
      </c>
    </row>
    <row r="205" spans="1:7" s="100" customFormat="1" hidden="1" x14ac:dyDescent="0.3">
      <c r="A205" s="283"/>
      <c r="B205" s="261"/>
      <c r="C205" s="261"/>
      <c r="D205" s="265"/>
      <c r="E205" s="261"/>
      <c r="F205" s="80">
        <f t="shared" si="10"/>
        <v>0</v>
      </c>
      <c r="G205" s="112" t="s">
        <v>315</v>
      </c>
    </row>
    <row r="206" spans="1:7" s="100" customFormat="1" hidden="1" x14ac:dyDescent="0.3">
      <c r="A206" s="283"/>
      <c r="B206" s="261"/>
      <c r="C206" s="261"/>
      <c r="D206" s="265"/>
      <c r="E206" s="261"/>
      <c r="F206" s="80">
        <f t="shared" si="10"/>
        <v>0</v>
      </c>
      <c r="G206" s="112" t="s">
        <v>315</v>
      </c>
    </row>
    <row r="207" spans="1:7" s="100" customFormat="1" hidden="1" x14ac:dyDescent="0.3">
      <c r="A207" s="283"/>
      <c r="B207" s="261"/>
      <c r="C207" s="261"/>
      <c r="D207" s="265"/>
      <c r="E207" s="261"/>
      <c r="F207" s="80">
        <f t="shared" si="10"/>
        <v>0</v>
      </c>
      <c r="G207" s="112" t="s">
        <v>315</v>
      </c>
    </row>
    <row r="208" spans="1:7" s="100" customFormat="1" hidden="1" x14ac:dyDescent="0.3">
      <c r="A208" s="283"/>
      <c r="B208" s="261"/>
      <c r="C208" s="261"/>
      <c r="D208" s="265"/>
      <c r="E208" s="261"/>
      <c r="F208" s="80">
        <f t="shared" si="10"/>
        <v>0</v>
      </c>
      <c r="G208" s="112" t="s">
        <v>315</v>
      </c>
    </row>
    <row r="209" spans="1:7" s="100" customFormat="1" hidden="1" x14ac:dyDescent="0.3">
      <c r="A209" s="283"/>
      <c r="B209" s="261"/>
      <c r="C209" s="261"/>
      <c r="D209" s="265"/>
      <c r="E209" s="261"/>
      <c r="F209" s="80">
        <f t="shared" si="10"/>
        <v>0</v>
      </c>
      <c r="G209" s="112" t="s">
        <v>315</v>
      </c>
    </row>
    <row r="210" spans="1:7" s="100" customFormat="1" hidden="1" x14ac:dyDescent="0.3">
      <c r="A210" s="283"/>
      <c r="B210" s="261"/>
      <c r="C210" s="261"/>
      <c r="D210" s="265"/>
      <c r="E210" s="261"/>
      <c r="F210" s="80">
        <f t="shared" si="10"/>
        <v>0</v>
      </c>
      <c r="G210" s="112" t="s">
        <v>315</v>
      </c>
    </row>
    <row r="211" spans="1:7" s="100" customFormat="1" hidden="1" x14ac:dyDescent="0.3">
      <c r="A211" s="283"/>
      <c r="B211" s="261"/>
      <c r="C211" s="261"/>
      <c r="D211" s="265"/>
      <c r="E211" s="261"/>
      <c r="F211" s="80">
        <f t="shared" si="10"/>
        <v>0</v>
      </c>
      <c r="G211" s="112" t="s">
        <v>315</v>
      </c>
    </row>
    <row r="212" spans="1:7" s="100" customFormat="1" hidden="1" x14ac:dyDescent="0.3">
      <c r="A212" s="283"/>
      <c r="B212" s="261"/>
      <c r="C212" s="261"/>
      <c r="D212" s="265"/>
      <c r="E212" s="261"/>
      <c r="F212" s="80">
        <f t="shared" si="10"/>
        <v>0</v>
      </c>
      <c r="G212" s="112" t="s">
        <v>315</v>
      </c>
    </row>
    <row r="213" spans="1:7" s="100" customFormat="1" hidden="1" x14ac:dyDescent="0.3">
      <c r="A213" s="283"/>
      <c r="B213" s="261"/>
      <c r="C213" s="261"/>
      <c r="D213" s="265"/>
      <c r="E213" s="261"/>
      <c r="F213" s="80">
        <f t="shared" si="10"/>
        <v>0</v>
      </c>
      <c r="G213" s="112" t="s">
        <v>315</v>
      </c>
    </row>
    <row r="214" spans="1:7" s="100" customFormat="1" hidden="1" x14ac:dyDescent="0.3">
      <c r="A214" s="283"/>
      <c r="B214" s="261"/>
      <c r="C214" s="261"/>
      <c r="D214" s="265"/>
      <c r="E214" s="261"/>
      <c r="F214" s="80">
        <f t="shared" si="10"/>
        <v>0</v>
      </c>
      <c r="G214" s="112" t="s">
        <v>315</v>
      </c>
    </row>
    <row r="215" spans="1:7" s="100" customFormat="1" hidden="1" x14ac:dyDescent="0.3">
      <c r="A215" s="283"/>
      <c r="B215" s="261"/>
      <c r="C215" s="261"/>
      <c r="D215" s="265"/>
      <c r="E215" s="261"/>
      <c r="F215" s="80">
        <f t="shared" si="10"/>
        <v>0</v>
      </c>
      <c r="G215" s="112" t="s">
        <v>315</v>
      </c>
    </row>
    <row r="216" spans="1:7" s="100" customFormat="1" hidden="1" x14ac:dyDescent="0.3">
      <c r="A216" s="283"/>
      <c r="B216" s="261"/>
      <c r="C216" s="261"/>
      <c r="D216" s="265"/>
      <c r="E216" s="261"/>
      <c r="F216" s="80">
        <f t="shared" si="10"/>
        <v>0</v>
      </c>
      <c r="G216" s="112" t="s">
        <v>315</v>
      </c>
    </row>
    <row r="217" spans="1:7" s="100" customFormat="1" hidden="1" x14ac:dyDescent="0.3">
      <c r="A217" s="283"/>
      <c r="B217" s="261"/>
      <c r="C217" s="261"/>
      <c r="D217" s="265"/>
      <c r="E217" s="261"/>
      <c r="F217" s="80">
        <f t="shared" si="10"/>
        <v>0</v>
      </c>
      <c r="G217" s="112" t="s">
        <v>315</v>
      </c>
    </row>
    <row r="218" spans="1:7" s="100" customFormat="1" hidden="1" x14ac:dyDescent="0.3">
      <c r="A218" s="283"/>
      <c r="B218" s="261"/>
      <c r="C218" s="261"/>
      <c r="D218" s="265"/>
      <c r="E218" s="261"/>
      <c r="F218" s="80">
        <f t="shared" si="10"/>
        <v>0</v>
      </c>
      <c r="G218" s="112" t="s">
        <v>315</v>
      </c>
    </row>
    <row r="219" spans="1:7" s="100" customFormat="1" hidden="1" x14ac:dyDescent="0.3">
      <c r="A219" s="283"/>
      <c r="B219" s="261"/>
      <c r="C219" s="261"/>
      <c r="D219" s="265"/>
      <c r="E219" s="261"/>
      <c r="F219" s="80">
        <f t="shared" si="10"/>
        <v>0</v>
      </c>
      <c r="G219" s="112" t="s">
        <v>315</v>
      </c>
    </row>
    <row r="220" spans="1:7" s="100" customFormat="1" hidden="1" x14ac:dyDescent="0.3">
      <c r="A220" s="283"/>
      <c r="B220" s="261"/>
      <c r="C220" s="261"/>
      <c r="D220" s="265"/>
      <c r="E220" s="261"/>
      <c r="F220" s="80">
        <f t="shared" si="10"/>
        <v>0</v>
      </c>
      <c r="G220" s="112" t="s">
        <v>315</v>
      </c>
    </row>
    <row r="221" spans="1:7" s="100" customFormat="1" hidden="1" x14ac:dyDescent="0.3">
      <c r="A221" s="283"/>
      <c r="B221" s="261"/>
      <c r="C221" s="261"/>
      <c r="D221" s="265"/>
      <c r="E221" s="261"/>
      <c r="F221" s="80">
        <f t="shared" si="10"/>
        <v>0</v>
      </c>
      <c r="G221" s="112" t="s">
        <v>315</v>
      </c>
    </row>
    <row r="222" spans="1:7" s="100" customFormat="1" hidden="1" x14ac:dyDescent="0.3">
      <c r="A222" s="283"/>
      <c r="B222" s="261"/>
      <c r="C222" s="261"/>
      <c r="D222" s="265"/>
      <c r="E222" s="261"/>
      <c r="F222" s="80">
        <f t="shared" si="10"/>
        <v>0</v>
      </c>
      <c r="G222" s="112" t="s">
        <v>315</v>
      </c>
    </row>
    <row r="223" spans="1:7" s="100" customFormat="1" hidden="1" x14ac:dyDescent="0.3">
      <c r="A223" s="283"/>
      <c r="B223" s="261"/>
      <c r="C223" s="261"/>
      <c r="D223" s="265"/>
      <c r="E223" s="261"/>
      <c r="F223" s="80">
        <f t="shared" si="10"/>
        <v>0</v>
      </c>
      <c r="G223" s="112" t="s">
        <v>315</v>
      </c>
    </row>
    <row r="224" spans="1:7" s="100" customFormat="1" hidden="1" x14ac:dyDescent="0.3">
      <c r="A224" s="283"/>
      <c r="B224" s="261"/>
      <c r="C224" s="261"/>
      <c r="D224" s="265"/>
      <c r="E224" s="261"/>
      <c r="F224" s="80">
        <f t="shared" si="10"/>
        <v>0</v>
      </c>
      <c r="G224" s="112" t="s">
        <v>315</v>
      </c>
    </row>
    <row r="225" spans="1:7" s="100" customFormat="1" hidden="1" x14ac:dyDescent="0.3">
      <c r="A225" s="283"/>
      <c r="B225" s="261"/>
      <c r="C225" s="261"/>
      <c r="D225" s="265"/>
      <c r="E225" s="261"/>
      <c r="F225" s="80">
        <f t="shared" si="10"/>
        <v>0</v>
      </c>
      <c r="G225" s="112" t="s">
        <v>315</v>
      </c>
    </row>
    <row r="226" spans="1:7" s="100" customFormat="1" hidden="1" x14ac:dyDescent="0.3">
      <c r="A226" s="283"/>
      <c r="B226" s="261"/>
      <c r="C226" s="261"/>
      <c r="D226" s="265"/>
      <c r="E226" s="261"/>
      <c r="F226" s="80">
        <f t="shared" si="10"/>
        <v>0</v>
      </c>
      <c r="G226" s="112" t="s">
        <v>315</v>
      </c>
    </row>
    <row r="227" spans="1:7" s="100" customFormat="1" hidden="1" x14ac:dyDescent="0.3">
      <c r="A227" s="283"/>
      <c r="B227" s="261"/>
      <c r="C227" s="261"/>
      <c r="D227" s="265"/>
      <c r="E227" s="261"/>
      <c r="F227" s="80">
        <f t="shared" si="10"/>
        <v>0</v>
      </c>
      <c r="G227" s="112" t="s">
        <v>315</v>
      </c>
    </row>
    <row r="228" spans="1:7" s="100" customFormat="1" hidden="1" x14ac:dyDescent="0.3">
      <c r="A228" s="283"/>
      <c r="B228" s="261"/>
      <c r="C228" s="261"/>
      <c r="D228" s="265"/>
      <c r="E228" s="261"/>
      <c r="F228" s="80">
        <f t="shared" si="10"/>
        <v>0</v>
      </c>
      <c r="G228" s="112" t="s">
        <v>315</v>
      </c>
    </row>
    <row r="229" spans="1:7" s="100" customFormat="1" hidden="1" x14ac:dyDescent="0.3">
      <c r="A229" s="283"/>
      <c r="B229" s="261"/>
      <c r="C229" s="261"/>
      <c r="D229" s="265"/>
      <c r="E229" s="261"/>
      <c r="F229" s="80">
        <f t="shared" si="10"/>
        <v>0</v>
      </c>
      <c r="G229" s="112" t="s">
        <v>315</v>
      </c>
    </row>
    <row r="230" spans="1:7" s="100" customFormat="1" hidden="1" x14ac:dyDescent="0.3">
      <c r="A230" s="283"/>
      <c r="B230" s="261"/>
      <c r="C230" s="261"/>
      <c r="D230" s="265"/>
      <c r="E230" s="261"/>
      <c r="F230" s="80">
        <f t="shared" si="10"/>
        <v>0</v>
      </c>
      <c r="G230" s="112" t="s">
        <v>315</v>
      </c>
    </row>
    <row r="231" spans="1:7" s="100" customFormat="1" hidden="1" x14ac:dyDescent="0.3">
      <c r="A231" s="283"/>
      <c r="B231" s="261"/>
      <c r="C231" s="261"/>
      <c r="D231" s="265"/>
      <c r="E231" s="261"/>
      <c r="F231" s="80">
        <f t="shared" si="10"/>
        <v>0</v>
      </c>
      <c r="G231" s="112" t="s">
        <v>315</v>
      </c>
    </row>
    <row r="232" spans="1:7" s="100" customFormat="1" hidden="1" x14ac:dyDescent="0.3">
      <c r="A232" s="283"/>
      <c r="B232" s="261"/>
      <c r="C232" s="261"/>
      <c r="D232" s="265"/>
      <c r="E232" s="261"/>
      <c r="F232" s="80">
        <f t="shared" si="10"/>
        <v>0</v>
      </c>
      <c r="G232" s="112" t="s">
        <v>315</v>
      </c>
    </row>
    <row r="233" spans="1:7" s="100" customFormat="1" hidden="1" x14ac:dyDescent="0.3">
      <c r="A233" s="283"/>
      <c r="B233" s="261"/>
      <c r="C233" s="261"/>
      <c r="D233" s="265"/>
      <c r="E233" s="261"/>
      <c r="F233" s="80">
        <f t="shared" ref="F233:F264" si="11">ROUND(+B233*D233*E233,2)</f>
        <v>0</v>
      </c>
      <c r="G233" s="112" t="s">
        <v>315</v>
      </c>
    </row>
    <row r="234" spans="1:7" s="100" customFormat="1" hidden="1" x14ac:dyDescent="0.3">
      <c r="A234" s="283"/>
      <c r="B234" s="261"/>
      <c r="C234" s="261"/>
      <c r="D234" s="265"/>
      <c r="E234" s="261"/>
      <c r="F234" s="80">
        <f t="shared" si="11"/>
        <v>0</v>
      </c>
      <c r="G234" s="112" t="s">
        <v>315</v>
      </c>
    </row>
    <row r="235" spans="1:7" s="100" customFormat="1" hidden="1" x14ac:dyDescent="0.3">
      <c r="A235" s="283"/>
      <c r="B235" s="261"/>
      <c r="C235" s="261"/>
      <c r="D235" s="265"/>
      <c r="E235" s="261"/>
      <c r="F235" s="80">
        <f t="shared" si="11"/>
        <v>0</v>
      </c>
      <c r="G235" s="112" t="s">
        <v>315</v>
      </c>
    </row>
    <row r="236" spans="1:7" s="100" customFormat="1" hidden="1" x14ac:dyDescent="0.3">
      <c r="A236" s="283"/>
      <c r="B236" s="261"/>
      <c r="C236" s="261"/>
      <c r="D236" s="265"/>
      <c r="E236" s="261"/>
      <c r="F236" s="80">
        <f t="shared" si="11"/>
        <v>0</v>
      </c>
      <c r="G236" s="112" t="s">
        <v>315</v>
      </c>
    </row>
    <row r="237" spans="1:7" s="100" customFormat="1" hidden="1" x14ac:dyDescent="0.3">
      <c r="A237" s="283"/>
      <c r="B237" s="261"/>
      <c r="C237" s="261"/>
      <c r="D237" s="265"/>
      <c r="E237" s="261"/>
      <c r="F237" s="80">
        <f t="shared" si="11"/>
        <v>0</v>
      </c>
      <c r="G237" s="112" t="s">
        <v>315</v>
      </c>
    </row>
    <row r="238" spans="1:7" s="100" customFormat="1" hidden="1" x14ac:dyDescent="0.3">
      <c r="A238" s="283"/>
      <c r="B238" s="261"/>
      <c r="C238" s="261"/>
      <c r="D238" s="265"/>
      <c r="E238" s="261"/>
      <c r="F238" s="80">
        <f t="shared" si="11"/>
        <v>0</v>
      </c>
      <c r="G238" s="112" t="s">
        <v>315</v>
      </c>
    </row>
    <row r="239" spans="1:7" s="100" customFormat="1" hidden="1" x14ac:dyDescent="0.3">
      <c r="A239" s="283"/>
      <c r="B239" s="261"/>
      <c r="C239" s="261"/>
      <c r="D239" s="265"/>
      <c r="E239" s="261"/>
      <c r="F239" s="80">
        <f t="shared" si="11"/>
        <v>0</v>
      </c>
      <c r="G239" s="112" t="s">
        <v>315</v>
      </c>
    </row>
    <row r="240" spans="1:7" s="100" customFormat="1" hidden="1" x14ac:dyDescent="0.3">
      <c r="A240" s="283"/>
      <c r="B240" s="261"/>
      <c r="C240" s="261"/>
      <c r="D240" s="265"/>
      <c r="E240" s="261"/>
      <c r="F240" s="80">
        <f t="shared" si="11"/>
        <v>0</v>
      </c>
      <c r="G240" s="112" t="s">
        <v>315</v>
      </c>
    </row>
    <row r="241" spans="1:7" s="100" customFormat="1" hidden="1" x14ac:dyDescent="0.3">
      <c r="A241" s="283"/>
      <c r="B241" s="261"/>
      <c r="C241" s="261"/>
      <c r="D241" s="265"/>
      <c r="E241" s="261"/>
      <c r="F241" s="80">
        <f t="shared" si="11"/>
        <v>0</v>
      </c>
      <c r="G241" s="112" t="s">
        <v>315</v>
      </c>
    </row>
    <row r="242" spans="1:7" s="100" customFormat="1" hidden="1" x14ac:dyDescent="0.3">
      <c r="A242" s="283"/>
      <c r="B242" s="261"/>
      <c r="C242" s="261"/>
      <c r="D242" s="265"/>
      <c r="E242" s="261"/>
      <c r="F242" s="80">
        <f t="shared" si="11"/>
        <v>0</v>
      </c>
      <c r="G242" s="112" t="s">
        <v>315</v>
      </c>
    </row>
    <row r="243" spans="1:7" s="100" customFormat="1" hidden="1" x14ac:dyDescent="0.3">
      <c r="A243" s="283"/>
      <c r="B243" s="261"/>
      <c r="C243" s="261"/>
      <c r="D243" s="265"/>
      <c r="E243" s="261"/>
      <c r="F243" s="80">
        <f t="shared" si="11"/>
        <v>0</v>
      </c>
      <c r="G243" s="112" t="s">
        <v>315</v>
      </c>
    </row>
    <row r="244" spans="1:7" s="100" customFormat="1" hidden="1" x14ac:dyDescent="0.3">
      <c r="A244" s="283"/>
      <c r="B244" s="261"/>
      <c r="C244" s="261"/>
      <c r="D244" s="265"/>
      <c r="E244" s="261"/>
      <c r="F244" s="80">
        <f t="shared" si="11"/>
        <v>0</v>
      </c>
      <c r="G244" s="112" t="s">
        <v>315</v>
      </c>
    </row>
    <row r="245" spans="1:7" s="100" customFormat="1" hidden="1" x14ac:dyDescent="0.3">
      <c r="A245" s="283"/>
      <c r="B245" s="261"/>
      <c r="C245" s="261"/>
      <c r="D245" s="265"/>
      <c r="E245" s="261"/>
      <c r="F245" s="80">
        <f t="shared" si="11"/>
        <v>0</v>
      </c>
      <c r="G245" s="112" t="s">
        <v>315</v>
      </c>
    </row>
    <row r="246" spans="1:7" s="100" customFormat="1" hidden="1" x14ac:dyDescent="0.3">
      <c r="A246" s="283"/>
      <c r="B246" s="261"/>
      <c r="C246" s="261"/>
      <c r="D246" s="265"/>
      <c r="E246" s="261"/>
      <c r="F246" s="80">
        <f t="shared" si="11"/>
        <v>0</v>
      </c>
      <c r="G246" s="112" t="s">
        <v>315</v>
      </c>
    </row>
    <row r="247" spans="1:7" s="100" customFormat="1" hidden="1" x14ac:dyDescent="0.3">
      <c r="A247" s="283"/>
      <c r="B247" s="261"/>
      <c r="C247" s="261"/>
      <c r="D247" s="265"/>
      <c r="E247" s="261"/>
      <c r="F247" s="80">
        <f t="shared" si="11"/>
        <v>0</v>
      </c>
      <c r="G247" s="112" t="s">
        <v>315</v>
      </c>
    </row>
    <row r="248" spans="1:7" s="100" customFormat="1" hidden="1" x14ac:dyDescent="0.3">
      <c r="A248" s="283"/>
      <c r="B248" s="261"/>
      <c r="C248" s="261"/>
      <c r="D248" s="265"/>
      <c r="E248" s="261"/>
      <c r="F248" s="80">
        <f t="shared" si="11"/>
        <v>0</v>
      </c>
      <c r="G248" s="112" t="s">
        <v>315</v>
      </c>
    </row>
    <row r="249" spans="1:7" s="100" customFormat="1" hidden="1" x14ac:dyDescent="0.3">
      <c r="A249" s="283"/>
      <c r="B249" s="261"/>
      <c r="C249" s="261"/>
      <c r="D249" s="265"/>
      <c r="E249" s="261"/>
      <c r="F249" s="80">
        <f t="shared" si="11"/>
        <v>0</v>
      </c>
      <c r="G249" s="112" t="s">
        <v>315</v>
      </c>
    </row>
    <row r="250" spans="1:7" s="100" customFormat="1" hidden="1" x14ac:dyDescent="0.3">
      <c r="A250" s="283"/>
      <c r="B250" s="261"/>
      <c r="C250" s="261"/>
      <c r="D250" s="265"/>
      <c r="E250" s="261"/>
      <c r="F250" s="80">
        <f t="shared" si="11"/>
        <v>0</v>
      </c>
      <c r="G250" s="112" t="s">
        <v>315</v>
      </c>
    </row>
    <row r="251" spans="1:7" s="100" customFormat="1" hidden="1" x14ac:dyDescent="0.3">
      <c r="A251" s="283"/>
      <c r="B251" s="261"/>
      <c r="C251" s="261"/>
      <c r="D251" s="265"/>
      <c r="E251" s="261"/>
      <c r="F251" s="80">
        <f t="shared" si="11"/>
        <v>0</v>
      </c>
      <c r="G251" s="112" t="s">
        <v>315</v>
      </c>
    </row>
    <row r="252" spans="1:7" s="100" customFormat="1" hidden="1" x14ac:dyDescent="0.3">
      <c r="A252" s="283"/>
      <c r="B252" s="261"/>
      <c r="C252" s="261"/>
      <c r="D252" s="265"/>
      <c r="E252" s="261"/>
      <c r="F252" s="80">
        <f t="shared" si="11"/>
        <v>0</v>
      </c>
      <c r="G252" s="112" t="s">
        <v>315</v>
      </c>
    </row>
    <row r="253" spans="1:7" s="100" customFormat="1" hidden="1" x14ac:dyDescent="0.3">
      <c r="A253" s="283"/>
      <c r="B253" s="261"/>
      <c r="C253" s="261"/>
      <c r="D253" s="265"/>
      <c r="E253" s="261"/>
      <c r="F253" s="80">
        <f t="shared" si="11"/>
        <v>0</v>
      </c>
      <c r="G253" s="112" t="s">
        <v>315</v>
      </c>
    </row>
    <row r="254" spans="1:7" s="100" customFormat="1" hidden="1" x14ac:dyDescent="0.3">
      <c r="A254" s="283"/>
      <c r="B254" s="261"/>
      <c r="C254" s="261"/>
      <c r="D254" s="265"/>
      <c r="E254" s="261"/>
      <c r="F254" s="80">
        <f t="shared" si="11"/>
        <v>0</v>
      </c>
      <c r="G254" s="112" t="s">
        <v>315</v>
      </c>
    </row>
    <row r="255" spans="1:7" s="100" customFormat="1" hidden="1" x14ac:dyDescent="0.3">
      <c r="A255" s="283"/>
      <c r="B255" s="261"/>
      <c r="C255" s="261"/>
      <c r="D255" s="265"/>
      <c r="E255" s="261"/>
      <c r="F255" s="80">
        <f t="shared" si="11"/>
        <v>0</v>
      </c>
      <c r="G255" s="112" t="s">
        <v>315</v>
      </c>
    </row>
    <row r="256" spans="1:7" s="100" customFormat="1" hidden="1" x14ac:dyDescent="0.3">
      <c r="A256" s="283"/>
      <c r="B256" s="261"/>
      <c r="C256" s="261"/>
      <c r="D256" s="265"/>
      <c r="E256" s="261"/>
      <c r="F256" s="80">
        <f t="shared" si="11"/>
        <v>0</v>
      </c>
      <c r="G256" s="112" t="s">
        <v>315</v>
      </c>
    </row>
    <row r="257" spans="1:17" s="100" customFormat="1" hidden="1" x14ac:dyDescent="0.3">
      <c r="A257" s="283"/>
      <c r="B257" s="261"/>
      <c r="C257" s="261"/>
      <c r="D257" s="265"/>
      <c r="E257" s="261"/>
      <c r="F257" s="80">
        <f t="shared" si="11"/>
        <v>0</v>
      </c>
      <c r="G257" s="112" t="s">
        <v>315</v>
      </c>
    </row>
    <row r="258" spans="1:17" s="100" customFormat="1" hidden="1" x14ac:dyDescent="0.3">
      <c r="A258" s="283"/>
      <c r="B258" s="261"/>
      <c r="C258" s="261"/>
      <c r="D258" s="265"/>
      <c r="E258" s="261"/>
      <c r="F258" s="80">
        <f t="shared" si="11"/>
        <v>0</v>
      </c>
      <c r="G258" s="112" t="s">
        <v>315</v>
      </c>
    </row>
    <row r="259" spans="1:17" s="100" customFormat="1" hidden="1" x14ac:dyDescent="0.3">
      <c r="A259" s="283"/>
      <c r="B259" s="261"/>
      <c r="C259" s="261"/>
      <c r="D259" s="265"/>
      <c r="E259" s="261"/>
      <c r="F259" s="80">
        <f t="shared" si="11"/>
        <v>0</v>
      </c>
      <c r="G259" s="112" t="s">
        <v>315</v>
      </c>
    </row>
    <row r="260" spans="1:17" s="100" customFormat="1" hidden="1" x14ac:dyDescent="0.3">
      <c r="A260" s="283"/>
      <c r="B260" s="261"/>
      <c r="C260" s="261"/>
      <c r="D260" s="265"/>
      <c r="E260" s="261"/>
      <c r="F260" s="80">
        <f t="shared" si="11"/>
        <v>0</v>
      </c>
      <c r="G260" s="112" t="s">
        <v>315</v>
      </c>
    </row>
    <row r="261" spans="1:17" s="100" customFormat="1" hidden="1" x14ac:dyDescent="0.3">
      <c r="A261" s="283"/>
      <c r="B261" s="261"/>
      <c r="C261" s="261"/>
      <c r="D261" s="265"/>
      <c r="E261" s="261"/>
      <c r="F261" s="80">
        <f t="shared" si="11"/>
        <v>0</v>
      </c>
      <c r="G261" s="112" t="s">
        <v>315</v>
      </c>
    </row>
    <row r="262" spans="1:17" s="100" customFormat="1" hidden="1" x14ac:dyDescent="0.3">
      <c r="A262" s="283"/>
      <c r="B262" s="261"/>
      <c r="C262" s="261"/>
      <c r="D262" s="265"/>
      <c r="E262" s="261"/>
      <c r="F262" s="80">
        <f t="shared" si="11"/>
        <v>0</v>
      </c>
      <c r="G262" s="112" t="s">
        <v>315</v>
      </c>
    </row>
    <row r="263" spans="1:17" s="100" customFormat="1" hidden="1" x14ac:dyDescent="0.3">
      <c r="A263" s="283"/>
      <c r="B263" s="261"/>
      <c r="C263" s="261"/>
      <c r="D263" s="265"/>
      <c r="E263" s="261"/>
      <c r="F263" s="80">
        <f t="shared" si="11"/>
        <v>0</v>
      </c>
      <c r="G263" s="112" t="s">
        <v>315</v>
      </c>
    </row>
    <row r="264" spans="1:17" s="100" customFormat="1" hidden="1" x14ac:dyDescent="0.3">
      <c r="A264" s="283"/>
      <c r="B264" s="261"/>
      <c r="C264" s="261"/>
      <c r="D264" s="265"/>
      <c r="E264" s="261"/>
      <c r="F264" s="80">
        <f t="shared" si="11"/>
        <v>0</v>
      </c>
      <c r="G264" s="112" t="s">
        <v>315</v>
      </c>
    </row>
    <row r="265" spans="1:17" s="100" customFormat="1" hidden="1" x14ac:dyDescent="0.3">
      <c r="A265" s="283"/>
      <c r="B265" s="261"/>
      <c r="C265" s="261"/>
      <c r="D265" s="265"/>
      <c r="E265" s="261"/>
      <c r="F265" s="80">
        <f t="shared" ref="F265:F266" si="12">ROUND(+B265*D265*E265,2)</f>
        <v>0</v>
      </c>
      <c r="G265" s="112" t="s">
        <v>315</v>
      </c>
    </row>
    <row r="266" spans="1:17" s="100" customFormat="1" x14ac:dyDescent="0.3">
      <c r="A266" s="264" t="s">
        <v>295</v>
      </c>
      <c r="B266" s="261">
        <v>3</v>
      </c>
      <c r="C266" s="261" t="s">
        <v>289</v>
      </c>
      <c r="D266" s="265">
        <f t="shared" ref="D266" ca="1" si="13">RAND()*100000</f>
        <v>58397.296712062838</v>
      </c>
      <c r="E266" s="261">
        <v>3</v>
      </c>
      <c r="F266" s="293">
        <f t="shared" ca="1" si="12"/>
        <v>525575.67000000004</v>
      </c>
      <c r="G266" s="112" t="s">
        <v>315</v>
      </c>
    </row>
    <row r="267" spans="1:17" s="100" customFormat="1" x14ac:dyDescent="0.3">
      <c r="A267" s="228"/>
      <c r="B267" s="88"/>
      <c r="C267" s="88"/>
      <c r="D267" s="197"/>
      <c r="E267" s="204" t="s">
        <v>35</v>
      </c>
      <c r="F267" s="307">
        <f ca="1">ROUND(SUBTOTAL(109,F136:F266),2)</f>
        <v>1995827.52</v>
      </c>
      <c r="G267" s="112" t="s">
        <v>315</v>
      </c>
      <c r="I267" s="115" t="s">
        <v>318</v>
      </c>
    </row>
    <row r="268" spans="1:17" x14ac:dyDescent="0.3">
      <c r="F268" s="300"/>
      <c r="G268" s="112" t="s">
        <v>313</v>
      </c>
    </row>
    <row r="269" spans="1:17" x14ac:dyDescent="0.3">
      <c r="C269" s="582" t="s">
        <v>88</v>
      </c>
      <c r="D269" s="582"/>
      <c r="E269" s="582"/>
      <c r="F269" s="80">
        <f ca="1">+F267+F135</f>
        <v>3450125.3</v>
      </c>
      <c r="G269" s="112" t="s">
        <v>313</v>
      </c>
      <c r="I269" s="139" t="s">
        <v>229</v>
      </c>
    </row>
    <row r="270" spans="1:17" s="100" customFormat="1" x14ac:dyDescent="0.3">
      <c r="A270" s="233"/>
      <c r="B270" s="107"/>
      <c r="C270" s="107"/>
      <c r="D270" s="107"/>
      <c r="E270" s="107"/>
      <c r="F270" s="135"/>
      <c r="G270" s="112" t="s">
        <v>313</v>
      </c>
    </row>
    <row r="271" spans="1:17" s="100" customFormat="1" x14ac:dyDescent="0.3">
      <c r="A271" s="239" t="s">
        <v>64</v>
      </c>
      <c r="B271" s="136"/>
      <c r="C271" s="136"/>
      <c r="D271" s="105"/>
      <c r="E271" s="105"/>
      <c r="F271" s="106"/>
      <c r="G271" s="112" t="s">
        <v>314</v>
      </c>
      <c r="I271" s="140" t="s">
        <v>228</v>
      </c>
    </row>
    <row r="272" spans="1:17" s="100" customFormat="1" ht="45" customHeight="1" x14ac:dyDescent="0.3">
      <c r="A272" s="574" t="s">
        <v>301</v>
      </c>
      <c r="B272" s="575"/>
      <c r="C272" s="575"/>
      <c r="D272" s="575"/>
      <c r="E272" s="575"/>
      <c r="F272" s="576"/>
      <c r="G272" s="112" t="s">
        <v>314</v>
      </c>
      <c r="I272" s="569" t="s">
        <v>287</v>
      </c>
      <c r="J272" s="569"/>
      <c r="K272" s="569"/>
      <c r="L272" s="569"/>
      <c r="M272" s="569"/>
      <c r="N272" s="569"/>
      <c r="O272" s="569"/>
      <c r="P272" s="569"/>
      <c r="Q272" s="569"/>
    </row>
    <row r="273" spans="1:17" x14ac:dyDescent="0.3">
      <c r="G273" s="100" t="s">
        <v>315</v>
      </c>
    </row>
    <row r="274" spans="1:17" s="100" customFormat="1" x14ac:dyDescent="0.3">
      <c r="A274" s="239" t="s">
        <v>65</v>
      </c>
      <c r="B274" s="109"/>
      <c r="C274" s="109"/>
      <c r="D274" s="109"/>
      <c r="E274" s="109"/>
      <c r="F274" s="110"/>
      <c r="G274" s="275" t="s">
        <v>315</v>
      </c>
      <c r="I274" s="140" t="s">
        <v>228</v>
      </c>
    </row>
    <row r="275" spans="1:17" s="100" customFormat="1" ht="45" customHeight="1" x14ac:dyDescent="0.3">
      <c r="A275" s="574" t="s">
        <v>302</v>
      </c>
      <c r="B275" s="575"/>
      <c r="C275" s="575"/>
      <c r="D275" s="575"/>
      <c r="E275" s="575"/>
      <c r="F275" s="576"/>
      <c r="G275" s="100" t="s">
        <v>315</v>
      </c>
      <c r="I275" s="569" t="s">
        <v>287</v>
      </c>
      <c r="J275" s="569"/>
      <c r="K275" s="569"/>
      <c r="L275" s="569"/>
      <c r="M275" s="569"/>
      <c r="N275" s="569"/>
      <c r="O275" s="569"/>
      <c r="P275" s="569"/>
      <c r="Q275" s="569"/>
    </row>
  </sheetData>
  <sheetProtection algorithmName="SHA-512" hashValue="cDeik9VcithP6V0HYu104bz5iSdwNBhMd8BzCZdQ34cDX22MUDCiejhrp9lOGTG5a7KHNVkRFRED+5ZTCO1dVQ==" saltValue="q6SpnPNZDtnqxhHt5UeP/Q==" spinCount="100000" sheet="1" formatCells="0" formatRows="0"/>
  <autoFilter ref="G1:G276" xr:uid="{00000000-0001-0000-1100-000000000000}"/>
  <mergeCells count="7">
    <mergeCell ref="I272:Q272"/>
    <mergeCell ref="I275:Q275"/>
    <mergeCell ref="A1:E1"/>
    <mergeCell ref="C269:E269"/>
    <mergeCell ref="A2:F2"/>
    <mergeCell ref="A272:F272"/>
    <mergeCell ref="A275:F275"/>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90A1D4AF-9950-468B-9F50-E364C21DCE68}">
            <xm:f>Categories!$A$23=FALSE</xm:f>
            <x14:dxf>
              <fill>
                <patternFill>
                  <bgColor theme="0" tint="-0.34998626667073579"/>
                </patternFill>
              </fill>
            </x14:dxf>
          </x14:cfRule>
          <xm:sqref>A1:F275</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Q275"/>
  <sheetViews>
    <sheetView view="pageBreakPreview" zoomScaleNormal="100" zoomScaleSheetLayoutView="100" workbookViewId="0">
      <selection sqref="A1:E1"/>
    </sheetView>
  </sheetViews>
  <sheetFormatPr defaultColWidth="9.109375" defaultRowHeight="14.4" x14ac:dyDescent="0.3"/>
  <cols>
    <col min="1" max="1" width="56" style="3" customWidth="1"/>
    <col min="2" max="5" width="12.5546875" style="3" customWidth="1"/>
    <col min="6" max="6" width="17.109375" style="3" customWidth="1"/>
    <col min="7" max="7" width="11" hidden="1" customWidth="1"/>
    <col min="8" max="8" width="2.44140625" style="3" customWidth="1"/>
    <col min="9" max="16384" width="9.109375" style="3"/>
  </cols>
  <sheetData>
    <row r="1" spans="1:9" ht="24.75" customHeight="1" x14ac:dyDescent="0.3">
      <c r="A1" s="570" t="s">
        <v>173</v>
      </c>
      <c r="B1" s="570"/>
      <c r="C1" s="570"/>
      <c r="D1" s="570"/>
      <c r="E1" s="570"/>
      <c r="F1" s="3">
        <f>+'Section A'!B2</f>
        <v>0</v>
      </c>
      <c r="G1" s="49" t="s">
        <v>316</v>
      </c>
    </row>
    <row r="2" spans="1:9" ht="42" customHeight="1" x14ac:dyDescent="0.3">
      <c r="A2" s="571" t="s">
        <v>182</v>
      </c>
      <c r="B2" s="571"/>
      <c r="C2" s="571"/>
      <c r="D2" s="571"/>
      <c r="E2" s="571"/>
      <c r="F2" s="571"/>
      <c r="G2" s="3" t="s">
        <v>313</v>
      </c>
    </row>
    <row r="3" spans="1:9" x14ac:dyDescent="0.3">
      <c r="A3" s="8"/>
      <c r="B3" s="8"/>
      <c r="C3" s="8"/>
      <c r="D3" s="8"/>
      <c r="E3" s="8"/>
      <c r="F3" s="8"/>
      <c r="G3" t="s">
        <v>313</v>
      </c>
    </row>
    <row r="4" spans="1:9" ht="26.4" x14ac:dyDescent="0.3">
      <c r="A4" s="225" t="s">
        <v>57</v>
      </c>
      <c r="B4" s="53" t="s">
        <v>44</v>
      </c>
      <c r="C4" s="53" t="s">
        <v>43</v>
      </c>
      <c r="D4" s="53" t="s">
        <v>33</v>
      </c>
      <c r="E4" s="53" t="s">
        <v>32</v>
      </c>
      <c r="F4" s="9" t="s">
        <v>271</v>
      </c>
      <c r="G4" s="274" t="s">
        <v>313</v>
      </c>
      <c r="I4" s="140" t="s">
        <v>227</v>
      </c>
    </row>
    <row r="5" spans="1:9" s="100" customFormat="1" x14ac:dyDescent="0.3">
      <c r="A5" s="230" t="s">
        <v>57</v>
      </c>
      <c r="B5" s="261">
        <v>4</v>
      </c>
      <c r="C5" s="261" t="s">
        <v>289</v>
      </c>
      <c r="D5" s="265">
        <f t="shared" ref="D5:D7" ca="1" si="0">RAND()*1000000</f>
        <v>510131.29796155455</v>
      </c>
      <c r="E5" s="261">
        <v>3</v>
      </c>
      <c r="F5" s="80">
        <f t="shared" ref="F5:F36" ca="1" si="1">ROUND(+B5*D5*E5,2)</f>
        <v>6121575.5800000001</v>
      </c>
      <c r="G5" s="112" t="s">
        <v>314</v>
      </c>
      <c r="I5" s="112"/>
    </row>
    <row r="6" spans="1:9" s="100" customFormat="1" x14ac:dyDescent="0.3">
      <c r="A6" s="283" t="s">
        <v>323</v>
      </c>
      <c r="B6" s="261">
        <v>4</v>
      </c>
      <c r="C6" s="261" t="s">
        <v>289</v>
      </c>
      <c r="D6" s="265">
        <f t="shared" ca="1" si="0"/>
        <v>783866.96699449013</v>
      </c>
      <c r="E6" s="261">
        <v>3</v>
      </c>
      <c r="F6" s="80">
        <f t="shared" ca="1" si="1"/>
        <v>9406403.5999999996</v>
      </c>
      <c r="G6" s="112" t="s">
        <v>314</v>
      </c>
      <c r="I6" s="112"/>
    </row>
    <row r="7" spans="1:9" s="100" customFormat="1" x14ac:dyDescent="0.3">
      <c r="A7" s="283" t="s">
        <v>324</v>
      </c>
      <c r="B7" s="261">
        <v>4</v>
      </c>
      <c r="C7" s="261" t="s">
        <v>289</v>
      </c>
      <c r="D7" s="265">
        <f t="shared" ca="1" si="0"/>
        <v>451255.79567912011</v>
      </c>
      <c r="E7" s="261">
        <v>3</v>
      </c>
      <c r="F7" s="80">
        <f t="shared" ca="1" si="1"/>
        <v>5415069.5499999998</v>
      </c>
      <c r="G7" s="112" t="s">
        <v>314</v>
      </c>
      <c r="I7" s="112"/>
    </row>
    <row r="8" spans="1:9" s="100" customFormat="1" hidden="1" x14ac:dyDescent="0.3">
      <c r="A8" s="283"/>
      <c r="B8" s="261"/>
      <c r="C8" s="261"/>
      <c r="D8" s="265"/>
      <c r="E8" s="261"/>
      <c r="F8" s="80">
        <f t="shared" si="1"/>
        <v>0</v>
      </c>
      <c r="G8" s="112" t="s">
        <v>314</v>
      </c>
      <c r="I8" s="112"/>
    </row>
    <row r="9" spans="1:9" s="100" customFormat="1" hidden="1" x14ac:dyDescent="0.3">
      <c r="A9" s="283"/>
      <c r="B9" s="261"/>
      <c r="C9" s="261"/>
      <c r="D9" s="265"/>
      <c r="E9" s="261"/>
      <c r="F9" s="80">
        <f t="shared" si="1"/>
        <v>0</v>
      </c>
      <c r="G9" s="112" t="s">
        <v>314</v>
      </c>
      <c r="I9" s="112"/>
    </row>
    <row r="10" spans="1:9" s="100" customFormat="1" hidden="1" x14ac:dyDescent="0.3">
      <c r="A10" s="283"/>
      <c r="B10" s="261"/>
      <c r="C10" s="261"/>
      <c r="D10" s="265"/>
      <c r="E10" s="261"/>
      <c r="F10" s="80">
        <f t="shared" si="1"/>
        <v>0</v>
      </c>
      <c r="G10" s="112" t="s">
        <v>314</v>
      </c>
      <c r="I10" s="112"/>
    </row>
    <row r="11" spans="1:9" s="100" customFormat="1" hidden="1" x14ac:dyDescent="0.3">
      <c r="A11" s="283"/>
      <c r="B11" s="261"/>
      <c r="C11" s="261"/>
      <c r="D11" s="265"/>
      <c r="E11" s="261"/>
      <c r="F11" s="80">
        <f t="shared" si="1"/>
        <v>0</v>
      </c>
      <c r="G11" s="112" t="s">
        <v>314</v>
      </c>
      <c r="I11" s="112"/>
    </row>
    <row r="12" spans="1:9" s="100" customFormat="1" hidden="1" x14ac:dyDescent="0.3">
      <c r="A12" s="283"/>
      <c r="B12" s="261"/>
      <c r="C12" s="261"/>
      <c r="D12" s="265"/>
      <c r="E12" s="261"/>
      <c r="F12" s="80">
        <f t="shared" si="1"/>
        <v>0</v>
      </c>
      <c r="G12" s="112" t="s">
        <v>314</v>
      </c>
      <c r="I12" s="112"/>
    </row>
    <row r="13" spans="1:9" s="100" customFormat="1" hidden="1" x14ac:dyDescent="0.3">
      <c r="A13" s="283"/>
      <c r="B13" s="261"/>
      <c r="C13" s="261"/>
      <c r="D13" s="265"/>
      <c r="E13" s="261"/>
      <c r="F13" s="80">
        <f t="shared" si="1"/>
        <v>0</v>
      </c>
      <c r="G13" s="112" t="s">
        <v>314</v>
      </c>
      <c r="I13" s="112"/>
    </row>
    <row r="14" spans="1:9" s="100" customFormat="1" hidden="1" x14ac:dyDescent="0.3">
      <c r="A14" s="283"/>
      <c r="B14" s="261"/>
      <c r="C14" s="261"/>
      <c r="D14" s="265"/>
      <c r="E14" s="261"/>
      <c r="F14" s="80">
        <f t="shared" si="1"/>
        <v>0</v>
      </c>
      <c r="G14" s="112" t="s">
        <v>314</v>
      </c>
      <c r="I14" s="112"/>
    </row>
    <row r="15" spans="1:9" s="100" customFormat="1" hidden="1" x14ac:dyDescent="0.3">
      <c r="A15" s="283"/>
      <c r="B15" s="261"/>
      <c r="C15" s="261"/>
      <c r="D15" s="265"/>
      <c r="E15" s="261"/>
      <c r="F15" s="80">
        <f t="shared" si="1"/>
        <v>0</v>
      </c>
      <c r="G15" s="112" t="s">
        <v>314</v>
      </c>
      <c r="I15" s="112"/>
    </row>
    <row r="16" spans="1:9" s="100" customFormat="1" hidden="1" x14ac:dyDescent="0.3">
      <c r="A16" s="283"/>
      <c r="B16" s="261"/>
      <c r="C16" s="261"/>
      <c r="D16" s="265"/>
      <c r="E16" s="261"/>
      <c r="F16" s="80">
        <f t="shared" si="1"/>
        <v>0</v>
      </c>
      <c r="G16" s="112" t="s">
        <v>314</v>
      </c>
      <c r="I16" s="112"/>
    </row>
    <row r="17" spans="1:9" s="100" customFormat="1" hidden="1" x14ac:dyDescent="0.3">
      <c r="A17" s="283"/>
      <c r="B17" s="261"/>
      <c r="C17" s="261"/>
      <c r="D17" s="265"/>
      <c r="E17" s="261"/>
      <c r="F17" s="80">
        <f t="shared" si="1"/>
        <v>0</v>
      </c>
      <c r="G17" s="112" t="s">
        <v>314</v>
      </c>
      <c r="I17" s="112"/>
    </row>
    <row r="18" spans="1:9" s="100" customFormat="1" hidden="1" x14ac:dyDescent="0.3">
      <c r="A18" s="283"/>
      <c r="B18" s="261"/>
      <c r="C18" s="261"/>
      <c r="D18" s="265"/>
      <c r="E18" s="261"/>
      <c r="F18" s="80">
        <f t="shared" si="1"/>
        <v>0</v>
      </c>
      <c r="G18" s="112" t="s">
        <v>314</v>
      </c>
      <c r="I18" s="112"/>
    </row>
    <row r="19" spans="1:9" s="100" customFormat="1" hidden="1" x14ac:dyDescent="0.3">
      <c r="A19" s="283"/>
      <c r="B19" s="261"/>
      <c r="C19" s="261"/>
      <c r="D19" s="265"/>
      <c r="E19" s="261"/>
      <c r="F19" s="80">
        <f t="shared" si="1"/>
        <v>0</v>
      </c>
      <c r="G19" s="112" t="s">
        <v>314</v>
      </c>
      <c r="I19" s="112"/>
    </row>
    <row r="20" spans="1:9" s="100" customFormat="1" hidden="1" x14ac:dyDescent="0.3">
      <c r="A20" s="283"/>
      <c r="B20" s="261"/>
      <c r="C20" s="261"/>
      <c r="D20" s="265"/>
      <c r="E20" s="261"/>
      <c r="F20" s="80">
        <f t="shared" si="1"/>
        <v>0</v>
      </c>
      <c r="G20" s="112" t="s">
        <v>314</v>
      </c>
      <c r="I20" s="112"/>
    </row>
    <row r="21" spans="1:9" s="100" customFormat="1" hidden="1" x14ac:dyDescent="0.3">
      <c r="A21" s="283"/>
      <c r="B21" s="261"/>
      <c r="C21" s="261"/>
      <c r="D21" s="265"/>
      <c r="E21" s="261"/>
      <c r="F21" s="80">
        <f t="shared" si="1"/>
        <v>0</v>
      </c>
      <c r="G21" s="112" t="s">
        <v>314</v>
      </c>
      <c r="I21" s="112"/>
    </row>
    <row r="22" spans="1:9" s="100" customFormat="1" hidden="1" x14ac:dyDescent="0.3">
      <c r="A22" s="283"/>
      <c r="B22" s="261"/>
      <c r="C22" s="261"/>
      <c r="D22" s="265"/>
      <c r="E22" s="261"/>
      <c r="F22" s="80">
        <f t="shared" si="1"/>
        <v>0</v>
      </c>
      <c r="G22" s="112" t="s">
        <v>314</v>
      </c>
      <c r="I22" s="112"/>
    </row>
    <row r="23" spans="1:9" s="100" customFormat="1" hidden="1" x14ac:dyDescent="0.3">
      <c r="A23" s="283"/>
      <c r="B23" s="261"/>
      <c r="C23" s="261"/>
      <c r="D23" s="265"/>
      <c r="E23" s="261"/>
      <c r="F23" s="80">
        <f t="shared" si="1"/>
        <v>0</v>
      </c>
      <c r="G23" s="112" t="s">
        <v>314</v>
      </c>
      <c r="I23" s="112"/>
    </row>
    <row r="24" spans="1:9" s="100" customFormat="1" hidden="1" x14ac:dyDescent="0.3">
      <c r="A24" s="283"/>
      <c r="B24" s="261"/>
      <c r="C24" s="261"/>
      <c r="D24" s="265"/>
      <c r="E24" s="261"/>
      <c r="F24" s="80">
        <f t="shared" si="1"/>
        <v>0</v>
      </c>
      <c r="G24" s="112" t="s">
        <v>314</v>
      </c>
      <c r="I24" s="112"/>
    </row>
    <row r="25" spans="1:9" s="100" customFormat="1" hidden="1" x14ac:dyDescent="0.3">
      <c r="A25" s="283"/>
      <c r="B25" s="261"/>
      <c r="C25" s="261"/>
      <c r="D25" s="265"/>
      <c r="E25" s="261"/>
      <c r="F25" s="80">
        <f t="shared" si="1"/>
        <v>0</v>
      </c>
      <c r="G25" s="112" t="s">
        <v>314</v>
      </c>
      <c r="I25" s="112"/>
    </row>
    <row r="26" spans="1:9" s="100" customFormat="1" hidden="1" x14ac:dyDescent="0.3">
      <c r="A26" s="283"/>
      <c r="B26" s="261"/>
      <c r="C26" s="261"/>
      <c r="D26" s="265"/>
      <c r="E26" s="261"/>
      <c r="F26" s="80">
        <f t="shared" si="1"/>
        <v>0</v>
      </c>
      <c r="G26" s="112" t="s">
        <v>314</v>
      </c>
      <c r="I26" s="112"/>
    </row>
    <row r="27" spans="1:9" s="100" customFormat="1" hidden="1" x14ac:dyDescent="0.3">
      <c r="A27" s="283"/>
      <c r="B27" s="261"/>
      <c r="C27" s="261"/>
      <c r="D27" s="265"/>
      <c r="E27" s="261"/>
      <c r="F27" s="80">
        <f t="shared" si="1"/>
        <v>0</v>
      </c>
      <c r="G27" s="112" t="s">
        <v>314</v>
      </c>
      <c r="I27" s="112"/>
    </row>
    <row r="28" spans="1:9" s="100" customFormat="1" hidden="1" x14ac:dyDescent="0.3">
      <c r="A28" s="283"/>
      <c r="B28" s="261"/>
      <c r="C28" s="261"/>
      <c r="D28" s="265"/>
      <c r="E28" s="261"/>
      <c r="F28" s="80">
        <f t="shared" si="1"/>
        <v>0</v>
      </c>
      <c r="G28" s="112" t="s">
        <v>314</v>
      </c>
      <c r="I28" s="112"/>
    </row>
    <row r="29" spans="1:9" s="100" customFormat="1" hidden="1" x14ac:dyDescent="0.3">
      <c r="A29" s="283"/>
      <c r="B29" s="261"/>
      <c r="C29" s="261"/>
      <c r="D29" s="265"/>
      <c r="E29" s="261"/>
      <c r="F29" s="80">
        <f t="shared" si="1"/>
        <v>0</v>
      </c>
      <c r="G29" s="112" t="s">
        <v>314</v>
      </c>
      <c r="I29" s="112"/>
    </row>
    <row r="30" spans="1:9" s="100" customFormat="1" hidden="1" x14ac:dyDescent="0.3">
      <c r="A30" s="283"/>
      <c r="B30" s="261"/>
      <c r="C30" s="261"/>
      <c r="D30" s="265"/>
      <c r="E30" s="261"/>
      <c r="F30" s="80">
        <f t="shared" si="1"/>
        <v>0</v>
      </c>
      <c r="G30" s="112" t="s">
        <v>314</v>
      </c>
      <c r="I30" s="112"/>
    </row>
    <row r="31" spans="1:9" s="100" customFormat="1" hidden="1" x14ac:dyDescent="0.3">
      <c r="A31" s="283"/>
      <c r="B31" s="261"/>
      <c r="C31" s="261"/>
      <c r="D31" s="265"/>
      <c r="E31" s="261"/>
      <c r="F31" s="80">
        <f t="shared" si="1"/>
        <v>0</v>
      </c>
      <c r="G31" s="112" t="s">
        <v>314</v>
      </c>
      <c r="I31" s="112"/>
    </row>
    <row r="32" spans="1:9" s="100" customFormat="1" hidden="1" x14ac:dyDescent="0.3">
      <c r="A32" s="283"/>
      <c r="B32" s="261"/>
      <c r="C32" s="261"/>
      <c r="D32" s="265"/>
      <c r="E32" s="261"/>
      <c r="F32" s="80">
        <f t="shared" si="1"/>
        <v>0</v>
      </c>
      <c r="G32" s="112" t="s">
        <v>314</v>
      </c>
      <c r="I32" s="112"/>
    </row>
    <row r="33" spans="1:9" s="100" customFormat="1" hidden="1" x14ac:dyDescent="0.3">
      <c r="A33" s="283"/>
      <c r="B33" s="261"/>
      <c r="C33" s="261"/>
      <c r="D33" s="265"/>
      <c r="E33" s="261"/>
      <c r="F33" s="80">
        <f t="shared" si="1"/>
        <v>0</v>
      </c>
      <c r="G33" s="112" t="s">
        <v>314</v>
      </c>
      <c r="I33" s="112"/>
    </row>
    <row r="34" spans="1:9" s="100" customFormat="1" hidden="1" x14ac:dyDescent="0.3">
      <c r="A34" s="283"/>
      <c r="B34" s="261"/>
      <c r="C34" s="261"/>
      <c r="D34" s="265"/>
      <c r="E34" s="261"/>
      <c r="F34" s="80">
        <f t="shared" si="1"/>
        <v>0</v>
      </c>
      <c r="G34" s="112" t="s">
        <v>314</v>
      </c>
      <c r="I34" s="112"/>
    </row>
    <row r="35" spans="1:9" s="100" customFormat="1" hidden="1" x14ac:dyDescent="0.3">
      <c r="A35" s="283"/>
      <c r="B35" s="261"/>
      <c r="C35" s="261"/>
      <c r="D35" s="265"/>
      <c r="E35" s="261"/>
      <c r="F35" s="80">
        <f t="shared" si="1"/>
        <v>0</v>
      </c>
      <c r="G35" s="112" t="s">
        <v>314</v>
      </c>
      <c r="I35" s="112"/>
    </row>
    <row r="36" spans="1:9" s="100" customFormat="1" hidden="1" x14ac:dyDescent="0.3">
      <c r="A36" s="283"/>
      <c r="B36" s="261"/>
      <c r="C36" s="261"/>
      <c r="D36" s="265"/>
      <c r="E36" s="261"/>
      <c r="F36" s="80">
        <f t="shared" si="1"/>
        <v>0</v>
      </c>
      <c r="G36" s="112" t="s">
        <v>314</v>
      </c>
      <c r="I36" s="112"/>
    </row>
    <row r="37" spans="1:9" s="100" customFormat="1" hidden="1" x14ac:dyDescent="0.3">
      <c r="A37" s="283"/>
      <c r="B37" s="261"/>
      <c r="C37" s="261"/>
      <c r="D37" s="265"/>
      <c r="E37" s="261"/>
      <c r="F37" s="80">
        <f t="shared" ref="F37:F68" si="2">ROUND(+B37*D37*E37,2)</f>
        <v>0</v>
      </c>
      <c r="G37" s="112" t="s">
        <v>314</v>
      </c>
      <c r="I37" s="112"/>
    </row>
    <row r="38" spans="1:9" s="100" customFormat="1" hidden="1" x14ac:dyDescent="0.3">
      <c r="A38" s="283"/>
      <c r="B38" s="261"/>
      <c r="C38" s="261"/>
      <c r="D38" s="265"/>
      <c r="E38" s="261"/>
      <c r="F38" s="80">
        <f t="shared" si="2"/>
        <v>0</v>
      </c>
      <c r="G38" s="112" t="s">
        <v>314</v>
      </c>
      <c r="I38" s="112"/>
    </row>
    <row r="39" spans="1:9" s="100" customFormat="1" hidden="1" x14ac:dyDescent="0.3">
      <c r="A39" s="283"/>
      <c r="B39" s="261"/>
      <c r="C39" s="261"/>
      <c r="D39" s="265"/>
      <c r="E39" s="261"/>
      <c r="F39" s="80">
        <f t="shared" si="2"/>
        <v>0</v>
      </c>
      <c r="G39" s="112" t="s">
        <v>314</v>
      </c>
      <c r="I39" s="112"/>
    </row>
    <row r="40" spans="1:9" s="100" customFormat="1" hidden="1" x14ac:dyDescent="0.3">
      <c r="A40" s="283"/>
      <c r="B40" s="261"/>
      <c r="C40" s="261"/>
      <c r="D40" s="265"/>
      <c r="E40" s="261"/>
      <c r="F40" s="80">
        <f t="shared" si="2"/>
        <v>0</v>
      </c>
      <c r="G40" s="112" t="s">
        <v>314</v>
      </c>
      <c r="I40" s="112"/>
    </row>
    <row r="41" spans="1:9" s="100" customFormat="1" hidden="1" x14ac:dyDescent="0.3">
      <c r="A41" s="283"/>
      <c r="B41" s="261"/>
      <c r="C41" s="261"/>
      <c r="D41" s="265"/>
      <c r="E41" s="261"/>
      <c r="F41" s="80">
        <f t="shared" si="2"/>
        <v>0</v>
      </c>
      <c r="G41" s="112" t="s">
        <v>314</v>
      </c>
      <c r="I41" s="112"/>
    </row>
    <row r="42" spans="1:9" s="100" customFormat="1" hidden="1" x14ac:dyDescent="0.3">
      <c r="A42" s="283"/>
      <c r="B42" s="261"/>
      <c r="C42" s="261"/>
      <c r="D42" s="265"/>
      <c r="E42" s="261"/>
      <c r="F42" s="80">
        <f t="shared" si="2"/>
        <v>0</v>
      </c>
      <c r="G42" s="112" t="s">
        <v>314</v>
      </c>
      <c r="I42" s="112"/>
    </row>
    <row r="43" spans="1:9" s="100" customFormat="1" hidden="1" x14ac:dyDescent="0.3">
      <c r="A43" s="283"/>
      <c r="B43" s="261"/>
      <c r="C43" s="261"/>
      <c r="D43" s="265"/>
      <c r="E43" s="261"/>
      <c r="F43" s="80">
        <f t="shared" si="2"/>
        <v>0</v>
      </c>
      <c r="G43" s="112" t="s">
        <v>314</v>
      </c>
      <c r="I43" s="112"/>
    </row>
    <row r="44" spans="1:9" s="100" customFormat="1" hidden="1" x14ac:dyDescent="0.3">
      <c r="A44" s="283"/>
      <c r="B44" s="261"/>
      <c r="C44" s="261"/>
      <c r="D44" s="265"/>
      <c r="E44" s="261"/>
      <c r="F44" s="80">
        <f t="shared" si="2"/>
        <v>0</v>
      </c>
      <c r="G44" s="112" t="s">
        <v>314</v>
      </c>
      <c r="I44" s="112"/>
    </row>
    <row r="45" spans="1:9" s="100" customFormat="1" hidden="1" x14ac:dyDescent="0.3">
      <c r="A45" s="283"/>
      <c r="B45" s="261"/>
      <c r="C45" s="261"/>
      <c r="D45" s="265"/>
      <c r="E45" s="261"/>
      <c r="F45" s="80">
        <f t="shared" si="2"/>
        <v>0</v>
      </c>
      <c r="G45" s="112" t="s">
        <v>314</v>
      </c>
      <c r="I45" s="112"/>
    </row>
    <row r="46" spans="1:9" s="100" customFormat="1" hidden="1" x14ac:dyDescent="0.3">
      <c r="A46" s="283"/>
      <c r="B46" s="261"/>
      <c r="C46" s="261"/>
      <c r="D46" s="265"/>
      <c r="E46" s="261"/>
      <c r="F46" s="80">
        <f t="shared" si="2"/>
        <v>0</v>
      </c>
      <c r="G46" s="112" t="s">
        <v>314</v>
      </c>
      <c r="I46" s="112"/>
    </row>
    <row r="47" spans="1:9" s="100" customFormat="1" hidden="1" x14ac:dyDescent="0.3">
      <c r="A47" s="283"/>
      <c r="B47" s="261"/>
      <c r="C47" s="261"/>
      <c r="D47" s="265"/>
      <c r="E47" s="261"/>
      <c r="F47" s="80">
        <f t="shared" si="2"/>
        <v>0</v>
      </c>
      <c r="G47" s="112" t="s">
        <v>314</v>
      </c>
      <c r="I47" s="112"/>
    </row>
    <row r="48" spans="1:9" s="100" customFormat="1" hidden="1" x14ac:dyDescent="0.3">
      <c r="A48" s="283"/>
      <c r="B48" s="261"/>
      <c r="C48" s="261"/>
      <c r="D48" s="265"/>
      <c r="E48" s="261"/>
      <c r="F48" s="80">
        <f t="shared" si="2"/>
        <v>0</v>
      </c>
      <c r="G48" s="112" t="s">
        <v>314</v>
      </c>
      <c r="I48" s="112"/>
    </row>
    <row r="49" spans="1:9" s="100" customFormat="1" hidden="1" x14ac:dyDescent="0.3">
      <c r="A49" s="283"/>
      <c r="B49" s="261"/>
      <c r="C49" s="261"/>
      <c r="D49" s="265"/>
      <c r="E49" s="261"/>
      <c r="F49" s="80">
        <f t="shared" si="2"/>
        <v>0</v>
      </c>
      <c r="G49" s="112" t="s">
        <v>314</v>
      </c>
      <c r="I49" s="112"/>
    </row>
    <row r="50" spans="1:9" s="100" customFormat="1" hidden="1" x14ac:dyDescent="0.3">
      <c r="A50" s="283"/>
      <c r="B50" s="261"/>
      <c r="C50" s="261"/>
      <c r="D50" s="265"/>
      <c r="E50" s="261"/>
      <c r="F50" s="80">
        <f t="shared" si="2"/>
        <v>0</v>
      </c>
      <c r="G50" s="112" t="s">
        <v>314</v>
      </c>
      <c r="I50" s="112"/>
    </row>
    <row r="51" spans="1:9" s="100" customFormat="1" hidden="1" x14ac:dyDescent="0.3">
      <c r="A51" s="283"/>
      <c r="B51" s="261"/>
      <c r="C51" s="261"/>
      <c r="D51" s="265"/>
      <c r="E51" s="261"/>
      <c r="F51" s="80">
        <f t="shared" si="2"/>
        <v>0</v>
      </c>
      <c r="G51" s="112" t="s">
        <v>314</v>
      </c>
      <c r="I51" s="112"/>
    </row>
    <row r="52" spans="1:9" s="100" customFormat="1" hidden="1" x14ac:dyDescent="0.3">
      <c r="A52" s="283"/>
      <c r="B52" s="261"/>
      <c r="C52" s="261"/>
      <c r="D52" s="265"/>
      <c r="E52" s="261"/>
      <c r="F52" s="80">
        <f t="shared" si="2"/>
        <v>0</v>
      </c>
      <c r="G52" s="112" t="s">
        <v>314</v>
      </c>
      <c r="I52" s="112"/>
    </row>
    <row r="53" spans="1:9" s="100" customFormat="1" hidden="1" x14ac:dyDescent="0.3">
      <c r="A53" s="283"/>
      <c r="B53" s="261"/>
      <c r="C53" s="261"/>
      <c r="D53" s="265"/>
      <c r="E53" s="261"/>
      <c r="F53" s="80">
        <f t="shared" si="2"/>
        <v>0</v>
      </c>
      <c r="G53" s="112" t="s">
        <v>314</v>
      </c>
      <c r="I53" s="112"/>
    </row>
    <row r="54" spans="1:9" s="100" customFormat="1" hidden="1" x14ac:dyDescent="0.3">
      <c r="A54" s="283"/>
      <c r="B54" s="261"/>
      <c r="C54" s="261"/>
      <c r="D54" s="265"/>
      <c r="E54" s="261"/>
      <c r="F54" s="80">
        <f t="shared" si="2"/>
        <v>0</v>
      </c>
      <c r="G54" s="112" t="s">
        <v>314</v>
      </c>
      <c r="I54" s="112"/>
    </row>
    <row r="55" spans="1:9" s="100" customFormat="1" hidden="1" x14ac:dyDescent="0.3">
      <c r="A55" s="283"/>
      <c r="B55" s="261"/>
      <c r="C55" s="261"/>
      <c r="D55" s="265"/>
      <c r="E55" s="261"/>
      <c r="F55" s="80">
        <f t="shared" si="2"/>
        <v>0</v>
      </c>
      <c r="G55" s="112" t="s">
        <v>314</v>
      </c>
      <c r="I55" s="112"/>
    </row>
    <row r="56" spans="1:9" s="100" customFormat="1" hidden="1" x14ac:dyDescent="0.3">
      <c r="A56" s="283"/>
      <c r="B56" s="261"/>
      <c r="C56" s="261"/>
      <c r="D56" s="265"/>
      <c r="E56" s="261"/>
      <c r="F56" s="80">
        <f t="shared" si="2"/>
        <v>0</v>
      </c>
      <c r="G56" s="112" t="s">
        <v>314</v>
      </c>
      <c r="I56" s="112"/>
    </row>
    <row r="57" spans="1:9" s="100" customFormat="1" hidden="1" x14ac:dyDescent="0.3">
      <c r="A57" s="283"/>
      <c r="B57" s="261"/>
      <c r="C57" s="261"/>
      <c r="D57" s="265"/>
      <c r="E57" s="261"/>
      <c r="F57" s="80">
        <f t="shared" si="2"/>
        <v>0</v>
      </c>
      <c r="G57" s="112" t="s">
        <v>314</v>
      </c>
      <c r="I57" s="112"/>
    </row>
    <row r="58" spans="1:9" s="100" customFormat="1" hidden="1" x14ac:dyDescent="0.3">
      <c r="A58" s="283"/>
      <c r="B58" s="261"/>
      <c r="C58" s="261"/>
      <c r="D58" s="265"/>
      <c r="E58" s="261"/>
      <c r="F58" s="80">
        <f t="shared" si="2"/>
        <v>0</v>
      </c>
      <c r="G58" s="112" t="s">
        <v>314</v>
      </c>
      <c r="I58" s="112"/>
    </row>
    <row r="59" spans="1:9" s="100" customFormat="1" hidden="1" x14ac:dyDescent="0.3">
      <c r="A59" s="283"/>
      <c r="B59" s="261"/>
      <c r="C59" s="261"/>
      <c r="D59" s="265"/>
      <c r="E59" s="261"/>
      <c r="F59" s="80">
        <f t="shared" si="2"/>
        <v>0</v>
      </c>
      <c r="G59" s="112" t="s">
        <v>314</v>
      </c>
      <c r="I59" s="112"/>
    </row>
    <row r="60" spans="1:9" s="100" customFormat="1" hidden="1" x14ac:dyDescent="0.3">
      <c r="A60" s="283"/>
      <c r="B60" s="261"/>
      <c r="C60" s="261"/>
      <c r="D60" s="265"/>
      <c r="E60" s="261"/>
      <c r="F60" s="80">
        <f t="shared" si="2"/>
        <v>0</v>
      </c>
      <c r="G60" s="112" t="s">
        <v>314</v>
      </c>
      <c r="I60" s="112"/>
    </row>
    <row r="61" spans="1:9" s="100" customFormat="1" hidden="1" x14ac:dyDescent="0.3">
      <c r="A61" s="283"/>
      <c r="B61" s="261"/>
      <c r="C61" s="261"/>
      <c r="D61" s="265"/>
      <c r="E61" s="261"/>
      <c r="F61" s="80">
        <f t="shared" si="2"/>
        <v>0</v>
      </c>
      <c r="G61" s="112" t="s">
        <v>314</v>
      </c>
      <c r="I61" s="112"/>
    </row>
    <row r="62" spans="1:9" s="100" customFormat="1" hidden="1" x14ac:dyDescent="0.3">
      <c r="A62" s="283"/>
      <c r="B62" s="261"/>
      <c r="C62" s="261"/>
      <c r="D62" s="265"/>
      <c r="E62" s="261"/>
      <c r="F62" s="80">
        <f t="shared" si="2"/>
        <v>0</v>
      </c>
      <c r="G62" s="112" t="s">
        <v>314</v>
      </c>
      <c r="I62" s="112"/>
    </row>
    <row r="63" spans="1:9" s="100" customFormat="1" hidden="1" x14ac:dyDescent="0.3">
      <c r="A63" s="283"/>
      <c r="B63" s="261"/>
      <c r="C63" s="261"/>
      <c r="D63" s="265"/>
      <c r="E63" s="261"/>
      <c r="F63" s="80">
        <f t="shared" si="2"/>
        <v>0</v>
      </c>
      <c r="G63" s="112" t="s">
        <v>314</v>
      </c>
      <c r="I63" s="112"/>
    </row>
    <row r="64" spans="1:9" s="100" customFormat="1" hidden="1" x14ac:dyDescent="0.3">
      <c r="A64" s="283"/>
      <c r="B64" s="261"/>
      <c r="C64" s="261"/>
      <c r="D64" s="265"/>
      <c r="E64" s="261"/>
      <c r="F64" s="80">
        <f t="shared" si="2"/>
        <v>0</v>
      </c>
      <c r="G64" s="112" t="s">
        <v>314</v>
      </c>
      <c r="I64" s="112"/>
    </row>
    <row r="65" spans="1:9" s="100" customFormat="1" hidden="1" x14ac:dyDescent="0.3">
      <c r="A65" s="283"/>
      <c r="B65" s="261"/>
      <c r="C65" s="261"/>
      <c r="D65" s="265"/>
      <c r="E65" s="261"/>
      <c r="F65" s="80">
        <f t="shared" si="2"/>
        <v>0</v>
      </c>
      <c r="G65" s="112" t="s">
        <v>314</v>
      </c>
      <c r="I65" s="112"/>
    </row>
    <row r="66" spans="1:9" s="100" customFormat="1" hidden="1" x14ac:dyDescent="0.3">
      <c r="A66" s="283"/>
      <c r="B66" s="261"/>
      <c r="C66" s="261"/>
      <c r="D66" s="265"/>
      <c r="E66" s="261"/>
      <c r="F66" s="80">
        <f t="shared" si="2"/>
        <v>0</v>
      </c>
      <c r="G66" s="112" t="s">
        <v>314</v>
      </c>
      <c r="I66" s="112"/>
    </row>
    <row r="67" spans="1:9" s="100" customFormat="1" hidden="1" x14ac:dyDescent="0.3">
      <c r="A67" s="283"/>
      <c r="B67" s="261"/>
      <c r="C67" s="261"/>
      <c r="D67" s="265"/>
      <c r="E67" s="261"/>
      <c r="F67" s="80">
        <f t="shared" si="2"/>
        <v>0</v>
      </c>
      <c r="G67" s="112" t="s">
        <v>314</v>
      </c>
      <c r="I67" s="112"/>
    </row>
    <row r="68" spans="1:9" s="100" customFormat="1" hidden="1" x14ac:dyDescent="0.3">
      <c r="A68" s="283"/>
      <c r="B68" s="261"/>
      <c r="C68" s="261"/>
      <c r="D68" s="265"/>
      <c r="E68" s="261"/>
      <c r="F68" s="80">
        <f t="shared" si="2"/>
        <v>0</v>
      </c>
      <c r="G68" s="112" t="s">
        <v>314</v>
      </c>
      <c r="I68" s="112"/>
    </row>
    <row r="69" spans="1:9" s="100" customFormat="1" hidden="1" x14ac:dyDescent="0.3">
      <c r="A69" s="283"/>
      <c r="B69" s="261"/>
      <c r="C69" s="261"/>
      <c r="D69" s="265"/>
      <c r="E69" s="261"/>
      <c r="F69" s="80">
        <f t="shared" ref="F69:F100" si="3">ROUND(+B69*D69*E69,2)</f>
        <v>0</v>
      </c>
      <c r="G69" s="112" t="s">
        <v>314</v>
      </c>
      <c r="I69" s="112"/>
    </row>
    <row r="70" spans="1:9" s="100" customFormat="1" hidden="1" x14ac:dyDescent="0.3">
      <c r="A70" s="283"/>
      <c r="B70" s="261"/>
      <c r="C70" s="261"/>
      <c r="D70" s="265"/>
      <c r="E70" s="261"/>
      <c r="F70" s="80">
        <f t="shared" si="3"/>
        <v>0</v>
      </c>
      <c r="G70" s="112" t="s">
        <v>314</v>
      </c>
      <c r="I70" s="112"/>
    </row>
    <row r="71" spans="1:9" s="100" customFormat="1" hidden="1" x14ac:dyDescent="0.3">
      <c r="A71" s="283"/>
      <c r="B71" s="261"/>
      <c r="C71" s="261"/>
      <c r="D71" s="265"/>
      <c r="E71" s="261"/>
      <c r="F71" s="80">
        <f t="shared" si="3"/>
        <v>0</v>
      </c>
      <c r="G71" s="112" t="s">
        <v>314</v>
      </c>
      <c r="I71" s="112"/>
    </row>
    <row r="72" spans="1:9" s="100" customFormat="1" hidden="1" x14ac:dyDescent="0.3">
      <c r="A72" s="283"/>
      <c r="B72" s="261"/>
      <c r="C72" s="261"/>
      <c r="D72" s="265"/>
      <c r="E72" s="261"/>
      <c r="F72" s="80">
        <f t="shared" si="3"/>
        <v>0</v>
      </c>
      <c r="G72" s="112" t="s">
        <v>314</v>
      </c>
      <c r="I72" s="112"/>
    </row>
    <row r="73" spans="1:9" s="100" customFormat="1" hidden="1" x14ac:dyDescent="0.3">
      <c r="A73" s="283"/>
      <c r="B73" s="261"/>
      <c r="C73" s="261"/>
      <c r="D73" s="265"/>
      <c r="E73" s="261"/>
      <c r="F73" s="80">
        <f t="shared" si="3"/>
        <v>0</v>
      </c>
      <c r="G73" s="112" t="s">
        <v>314</v>
      </c>
      <c r="I73" s="112"/>
    </row>
    <row r="74" spans="1:9" s="100" customFormat="1" hidden="1" x14ac:dyDescent="0.3">
      <c r="A74" s="283"/>
      <c r="B74" s="261"/>
      <c r="C74" s="261"/>
      <c r="D74" s="265"/>
      <c r="E74" s="261"/>
      <c r="F74" s="80">
        <f t="shared" si="3"/>
        <v>0</v>
      </c>
      <c r="G74" s="112" t="s">
        <v>314</v>
      </c>
      <c r="I74" s="112"/>
    </row>
    <row r="75" spans="1:9" s="100" customFormat="1" hidden="1" x14ac:dyDescent="0.3">
      <c r="A75" s="283"/>
      <c r="B75" s="261"/>
      <c r="C75" s="261"/>
      <c r="D75" s="265"/>
      <c r="E75" s="261"/>
      <c r="F75" s="80">
        <f t="shared" si="3"/>
        <v>0</v>
      </c>
      <c r="G75" s="112" t="s">
        <v>314</v>
      </c>
      <c r="I75" s="112"/>
    </row>
    <row r="76" spans="1:9" s="100" customFormat="1" hidden="1" x14ac:dyDescent="0.3">
      <c r="A76" s="283"/>
      <c r="B76" s="261"/>
      <c r="C76" s="261"/>
      <c r="D76" s="265"/>
      <c r="E76" s="261"/>
      <c r="F76" s="80">
        <f t="shared" si="3"/>
        <v>0</v>
      </c>
      <c r="G76" s="112" t="s">
        <v>314</v>
      </c>
      <c r="I76" s="112"/>
    </row>
    <row r="77" spans="1:9" s="100" customFormat="1" hidden="1" x14ac:dyDescent="0.3">
      <c r="A77" s="283"/>
      <c r="B77" s="261"/>
      <c r="C77" s="261"/>
      <c r="D77" s="265"/>
      <c r="E77" s="261"/>
      <c r="F77" s="80">
        <f t="shared" si="3"/>
        <v>0</v>
      </c>
      <c r="G77" s="112" t="s">
        <v>314</v>
      </c>
      <c r="I77" s="112"/>
    </row>
    <row r="78" spans="1:9" s="100" customFormat="1" hidden="1" x14ac:dyDescent="0.3">
      <c r="A78" s="283"/>
      <c r="B78" s="261"/>
      <c r="C78" s="261"/>
      <c r="D78" s="265"/>
      <c r="E78" s="261"/>
      <c r="F78" s="80">
        <f t="shared" si="3"/>
        <v>0</v>
      </c>
      <c r="G78" s="112" t="s">
        <v>314</v>
      </c>
      <c r="I78" s="112"/>
    </row>
    <row r="79" spans="1:9" s="100" customFormat="1" hidden="1" x14ac:dyDescent="0.3">
      <c r="A79" s="283"/>
      <c r="B79" s="261"/>
      <c r="C79" s="261"/>
      <c r="D79" s="265"/>
      <c r="E79" s="261"/>
      <c r="F79" s="80">
        <f t="shared" si="3"/>
        <v>0</v>
      </c>
      <c r="G79" s="112" t="s">
        <v>314</v>
      </c>
      <c r="I79" s="112"/>
    </row>
    <row r="80" spans="1:9" s="100" customFormat="1" hidden="1" x14ac:dyDescent="0.3">
      <c r="A80" s="283"/>
      <c r="B80" s="261"/>
      <c r="C80" s="261"/>
      <c r="D80" s="265"/>
      <c r="E80" s="261"/>
      <c r="F80" s="80">
        <f t="shared" si="3"/>
        <v>0</v>
      </c>
      <c r="G80" s="112" t="s">
        <v>314</v>
      </c>
      <c r="I80" s="112"/>
    </row>
    <row r="81" spans="1:9" s="100" customFormat="1" hidden="1" x14ac:dyDescent="0.3">
      <c r="A81" s="283"/>
      <c r="B81" s="261"/>
      <c r="C81" s="261"/>
      <c r="D81" s="265"/>
      <c r="E81" s="261"/>
      <c r="F81" s="80">
        <f t="shared" si="3"/>
        <v>0</v>
      </c>
      <c r="G81" s="112" t="s">
        <v>314</v>
      </c>
      <c r="I81" s="112"/>
    </row>
    <row r="82" spans="1:9" s="100" customFormat="1" hidden="1" x14ac:dyDescent="0.3">
      <c r="A82" s="283"/>
      <c r="B82" s="261"/>
      <c r="C82" s="261"/>
      <c r="D82" s="265"/>
      <c r="E82" s="261"/>
      <c r="F82" s="80">
        <f t="shared" si="3"/>
        <v>0</v>
      </c>
      <c r="G82" s="112" t="s">
        <v>314</v>
      </c>
      <c r="I82" s="112"/>
    </row>
    <row r="83" spans="1:9" s="100" customFormat="1" hidden="1" x14ac:dyDescent="0.3">
      <c r="A83" s="283"/>
      <c r="B83" s="261"/>
      <c r="C83" s="261"/>
      <c r="D83" s="265"/>
      <c r="E83" s="261"/>
      <c r="F83" s="80">
        <f t="shared" si="3"/>
        <v>0</v>
      </c>
      <c r="G83" s="112" t="s">
        <v>314</v>
      </c>
      <c r="I83" s="112"/>
    </row>
    <row r="84" spans="1:9" s="100" customFormat="1" hidden="1" x14ac:dyDescent="0.3">
      <c r="A84" s="283"/>
      <c r="B84" s="261"/>
      <c r="C84" s="261"/>
      <c r="D84" s="265"/>
      <c r="E84" s="261"/>
      <c r="F84" s="80">
        <f t="shared" si="3"/>
        <v>0</v>
      </c>
      <c r="G84" s="112" t="s">
        <v>314</v>
      </c>
      <c r="I84" s="112"/>
    </row>
    <row r="85" spans="1:9" s="100" customFormat="1" hidden="1" x14ac:dyDescent="0.3">
      <c r="A85" s="283"/>
      <c r="B85" s="261"/>
      <c r="C85" s="261"/>
      <c r="D85" s="265"/>
      <c r="E85" s="261"/>
      <c r="F85" s="80">
        <f t="shared" si="3"/>
        <v>0</v>
      </c>
      <c r="G85" s="112" t="s">
        <v>314</v>
      </c>
      <c r="I85" s="112"/>
    </row>
    <row r="86" spans="1:9" s="100" customFormat="1" hidden="1" x14ac:dyDescent="0.3">
      <c r="A86" s="283"/>
      <c r="B86" s="261"/>
      <c r="C86" s="261"/>
      <c r="D86" s="265"/>
      <c r="E86" s="261"/>
      <c r="F86" s="80">
        <f t="shared" si="3"/>
        <v>0</v>
      </c>
      <c r="G86" s="112" t="s">
        <v>314</v>
      </c>
      <c r="I86" s="112"/>
    </row>
    <row r="87" spans="1:9" s="100" customFormat="1" hidden="1" x14ac:dyDescent="0.3">
      <c r="A87" s="283"/>
      <c r="B87" s="261"/>
      <c r="C87" s="261"/>
      <c r="D87" s="265"/>
      <c r="E87" s="261"/>
      <c r="F87" s="80">
        <f t="shared" si="3"/>
        <v>0</v>
      </c>
      <c r="G87" s="112" t="s">
        <v>314</v>
      </c>
      <c r="I87" s="112"/>
    </row>
    <row r="88" spans="1:9" s="100" customFormat="1" hidden="1" x14ac:dyDescent="0.3">
      <c r="A88" s="283"/>
      <c r="B88" s="261"/>
      <c r="C88" s="261"/>
      <c r="D88" s="265"/>
      <c r="E88" s="261"/>
      <c r="F88" s="80">
        <f t="shared" si="3"/>
        <v>0</v>
      </c>
      <c r="G88" s="112" t="s">
        <v>314</v>
      </c>
      <c r="I88" s="112"/>
    </row>
    <row r="89" spans="1:9" s="100" customFormat="1" hidden="1" x14ac:dyDescent="0.3">
      <c r="A89" s="283"/>
      <c r="B89" s="261"/>
      <c r="C89" s="261"/>
      <c r="D89" s="265"/>
      <c r="E89" s="261"/>
      <c r="F89" s="80">
        <f t="shared" si="3"/>
        <v>0</v>
      </c>
      <c r="G89" s="112" t="s">
        <v>314</v>
      </c>
      <c r="I89" s="112"/>
    </row>
    <row r="90" spans="1:9" s="100" customFormat="1" hidden="1" x14ac:dyDescent="0.3">
      <c r="A90" s="283"/>
      <c r="B90" s="261"/>
      <c r="C90" s="261"/>
      <c r="D90" s="265"/>
      <c r="E90" s="261"/>
      <c r="F90" s="80">
        <f t="shared" si="3"/>
        <v>0</v>
      </c>
      <c r="G90" s="112" t="s">
        <v>314</v>
      </c>
      <c r="I90" s="112"/>
    </row>
    <row r="91" spans="1:9" s="100" customFormat="1" hidden="1" x14ac:dyDescent="0.3">
      <c r="A91" s="283"/>
      <c r="B91" s="261"/>
      <c r="C91" s="261"/>
      <c r="D91" s="265"/>
      <c r="E91" s="261"/>
      <c r="F91" s="80">
        <f t="shared" si="3"/>
        <v>0</v>
      </c>
      <c r="G91" s="112" t="s">
        <v>314</v>
      </c>
      <c r="I91" s="112"/>
    </row>
    <row r="92" spans="1:9" s="100" customFormat="1" hidden="1" x14ac:dyDescent="0.3">
      <c r="A92" s="283"/>
      <c r="B92" s="261"/>
      <c r="C92" s="261"/>
      <c r="D92" s="265"/>
      <c r="E92" s="261"/>
      <c r="F92" s="80">
        <f t="shared" si="3"/>
        <v>0</v>
      </c>
      <c r="G92" s="112" t="s">
        <v>314</v>
      </c>
      <c r="I92" s="112"/>
    </row>
    <row r="93" spans="1:9" s="100" customFormat="1" hidden="1" x14ac:dyDescent="0.3">
      <c r="A93" s="283"/>
      <c r="B93" s="261"/>
      <c r="C93" s="261"/>
      <c r="D93" s="265"/>
      <c r="E93" s="261"/>
      <c r="F93" s="80">
        <f t="shared" si="3"/>
        <v>0</v>
      </c>
      <c r="G93" s="112" t="s">
        <v>314</v>
      </c>
      <c r="I93" s="112"/>
    </row>
    <row r="94" spans="1:9" s="100" customFormat="1" hidden="1" x14ac:dyDescent="0.3">
      <c r="A94" s="283"/>
      <c r="B94" s="261"/>
      <c r="C94" s="261"/>
      <c r="D94" s="265"/>
      <c r="E94" s="261"/>
      <c r="F94" s="80">
        <f t="shared" si="3"/>
        <v>0</v>
      </c>
      <c r="G94" s="112" t="s">
        <v>314</v>
      </c>
      <c r="I94" s="112"/>
    </row>
    <row r="95" spans="1:9" s="100" customFormat="1" hidden="1" x14ac:dyDescent="0.3">
      <c r="A95" s="283"/>
      <c r="B95" s="261"/>
      <c r="C95" s="261"/>
      <c r="D95" s="265"/>
      <c r="E95" s="261"/>
      <c r="F95" s="80">
        <f t="shared" si="3"/>
        <v>0</v>
      </c>
      <c r="G95" s="112" t="s">
        <v>314</v>
      </c>
      <c r="I95" s="112"/>
    </row>
    <row r="96" spans="1:9" s="100" customFormat="1" hidden="1" x14ac:dyDescent="0.3">
      <c r="A96" s="283"/>
      <c r="B96" s="261"/>
      <c r="C96" s="261"/>
      <c r="D96" s="265"/>
      <c r="E96" s="261"/>
      <c r="F96" s="80">
        <f t="shared" si="3"/>
        <v>0</v>
      </c>
      <c r="G96" s="112" t="s">
        <v>314</v>
      </c>
      <c r="I96" s="112"/>
    </row>
    <row r="97" spans="1:9" s="100" customFormat="1" hidden="1" x14ac:dyDescent="0.3">
      <c r="A97" s="283"/>
      <c r="B97" s="261"/>
      <c r="C97" s="261"/>
      <c r="D97" s="265"/>
      <c r="E97" s="261"/>
      <c r="F97" s="80">
        <f t="shared" si="3"/>
        <v>0</v>
      </c>
      <c r="G97" s="112" t="s">
        <v>314</v>
      </c>
      <c r="I97" s="112"/>
    </row>
    <row r="98" spans="1:9" s="100" customFormat="1" hidden="1" x14ac:dyDescent="0.3">
      <c r="A98" s="283"/>
      <c r="B98" s="261"/>
      <c r="C98" s="261"/>
      <c r="D98" s="265"/>
      <c r="E98" s="261"/>
      <c r="F98" s="80">
        <f t="shared" si="3"/>
        <v>0</v>
      </c>
      <c r="G98" s="112" t="s">
        <v>314</v>
      </c>
      <c r="I98" s="112"/>
    </row>
    <row r="99" spans="1:9" s="100" customFormat="1" hidden="1" x14ac:dyDescent="0.3">
      <c r="A99" s="283"/>
      <c r="B99" s="261"/>
      <c r="C99" s="261"/>
      <c r="D99" s="265"/>
      <c r="E99" s="261"/>
      <c r="F99" s="80">
        <f t="shared" si="3"/>
        <v>0</v>
      </c>
      <c r="G99" s="112" t="s">
        <v>314</v>
      </c>
      <c r="I99" s="112"/>
    </row>
    <row r="100" spans="1:9" s="100" customFormat="1" hidden="1" x14ac:dyDescent="0.3">
      <c r="A100" s="283"/>
      <c r="B100" s="261"/>
      <c r="C100" s="261"/>
      <c r="D100" s="265"/>
      <c r="E100" s="261"/>
      <c r="F100" s="80">
        <f t="shared" si="3"/>
        <v>0</v>
      </c>
      <c r="G100" s="112" t="s">
        <v>314</v>
      </c>
      <c r="I100" s="112"/>
    </row>
    <row r="101" spans="1:9" s="100" customFormat="1" hidden="1" x14ac:dyDescent="0.3">
      <c r="A101" s="283"/>
      <c r="B101" s="261"/>
      <c r="C101" s="261"/>
      <c r="D101" s="265"/>
      <c r="E101" s="261"/>
      <c r="F101" s="80">
        <f t="shared" ref="F101:F132" si="4">ROUND(+B101*D101*E101,2)</f>
        <v>0</v>
      </c>
      <c r="G101" s="112" t="s">
        <v>314</v>
      </c>
      <c r="I101" s="112"/>
    </row>
    <row r="102" spans="1:9" s="100" customFormat="1" hidden="1" x14ac:dyDescent="0.3">
      <c r="A102" s="283"/>
      <c r="B102" s="261"/>
      <c r="C102" s="261"/>
      <c r="D102" s="265"/>
      <c r="E102" s="261"/>
      <c r="F102" s="80">
        <f t="shared" si="4"/>
        <v>0</v>
      </c>
      <c r="G102" s="112" t="s">
        <v>314</v>
      </c>
      <c r="I102" s="112"/>
    </row>
    <row r="103" spans="1:9" s="100" customFormat="1" hidden="1" x14ac:dyDescent="0.3">
      <c r="A103" s="283"/>
      <c r="B103" s="261"/>
      <c r="C103" s="261"/>
      <c r="D103" s="265"/>
      <c r="E103" s="261"/>
      <c r="F103" s="80">
        <f t="shared" si="4"/>
        <v>0</v>
      </c>
      <c r="G103" s="112" t="s">
        <v>314</v>
      </c>
      <c r="I103" s="112"/>
    </row>
    <row r="104" spans="1:9" s="100" customFormat="1" hidden="1" x14ac:dyDescent="0.3">
      <c r="A104" s="283"/>
      <c r="B104" s="261"/>
      <c r="C104" s="261"/>
      <c r="D104" s="265"/>
      <c r="E104" s="261"/>
      <c r="F104" s="80">
        <f t="shared" si="4"/>
        <v>0</v>
      </c>
      <c r="G104" s="112" t="s">
        <v>314</v>
      </c>
      <c r="I104" s="112"/>
    </row>
    <row r="105" spans="1:9" s="100" customFormat="1" hidden="1" x14ac:dyDescent="0.3">
      <c r="A105" s="283"/>
      <c r="B105" s="261"/>
      <c r="C105" s="261"/>
      <c r="D105" s="265"/>
      <c r="E105" s="261"/>
      <c r="F105" s="80">
        <f t="shared" si="4"/>
        <v>0</v>
      </c>
      <c r="G105" s="112" t="s">
        <v>314</v>
      </c>
      <c r="I105" s="112"/>
    </row>
    <row r="106" spans="1:9" s="100" customFormat="1" hidden="1" x14ac:dyDescent="0.3">
      <c r="A106" s="283"/>
      <c r="B106" s="261"/>
      <c r="C106" s="261"/>
      <c r="D106" s="265"/>
      <c r="E106" s="261"/>
      <c r="F106" s="80">
        <f t="shared" si="4"/>
        <v>0</v>
      </c>
      <c r="G106" s="112" t="s">
        <v>314</v>
      </c>
      <c r="I106" s="112"/>
    </row>
    <row r="107" spans="1:9" s="100" customFormat="1" hidden="1" x14ac:dyDescent="0.3">
      <c r="A107" s="283"/>
      <c r="B107" s="261"/>
      <c r="C107" s="261"/>
      <c r="D107" s="265"/>
      <c r="E107" s="261"/>
      <c r="F107" s="80">
        <f t="shared" si="4"/>
        <v>0</v>
      </c>
      <c r="G107" s="112" t="s">
        <v>314</v>
      </c>
      <c r="I107" s="112"/>
    </row>
    <row r="108" spans="1:9" s="100" customFormat="1" hidden="1" x14ac:dyDescent="0.3">
      <c r="A108" s="283"/>
      <c r="B108" s="261"/>
      <c r="C108" s="261"/>
      <c r="D108" s="265"/>
      <c r="E108" s="261"/>
      <c r="F108" s="80">
        <f t="shared" si="4"/>
        <v>0</v>
      </c>
      <c r="G108" s="112" t="s">
        <v>314</v>
      </c>
      <c r="I108" s="112"/>
    </row>
    <row r="109" spans="1:9" s="100" customFormat="1" hidden="1" x14ac:dyDescent="0.3">
      <c r="A109" s="283"/>
      <c r="B109" s="261"/>
      <c r="C109" s="261"/>
      <c r="D109" s="265"/>
      <c r="E109" s="261"/>
      <c r="F109" s="80">
        <f t="shared" si="4"/>
        <v>0</v>
      </c>
      <c r="G109" s="112" t="s">
        <v>314</v>
      </c>
      <c r="I109" s="112"/>
    </row>
    <row r="110" spans="1:9" s="100" customFormat="1" hidden="1" x14ac:dyDescent="0.3">
      <c r="A110" s="283"/>
      <c r="B110" s="261"/>
      <c r="C110" s="261"/>
      <c r="D110" s="265"/>
      <c r="E110" s="261"/>
      <c r="F110" s="80">
        <f t="shared" si="4"/>
        <v>0</v>
      </c>
      <c r="G110" s="112" t="s">
        <v>314</v>
      </c>
      <c r="I110" s="112"/>
    </row>
    <row r="111" spans="1:9" s="100" customFormat="1" hidden="1" x14ac:dyDescent="0.3">
      <c r="A111" s="283"/>
      <c r="B111" s="261"/>
      <c r="C111" s="261"/>
      <c r="D111" s="265"/>
      <c r="E111" s="261"/>
      <c r="F111" s="80">
        <f t="shared" si="4"/>
        <v>0</v>
      </c>
      <c r="G111" s="112" t="s">
        <v>314</v>
      </c>
      <c r="I111" s="112"/>
    </row>
    <row r="112" spans="1:9" s="100" customFormat="1" hidden="1" x14ac:dyDescent="0.3">
      <c r="A112" s="283"/>
      <c r="B112" s="261"/>
      <c r="C112" s="261"/>
      <c r="D112" s="265"/>
      <c r="E112" s="261"/>
      <c r="F112" s="80">
        <f t="shared" si="4"/>
        <v>0</v>
      </c>
      <c r="G112" s="112" t="s">
        <v>314</v>
      </c>
      <c r="I112" s="112"/>
    </row>
    <row r="113" spans="1:9" s="100" customFormat="1" hidden="1" x14ac:dyDescent="0.3">
      <c r="A113" s="283"/>
      <c r="B113" s="261"/>
      <c r="C113" s="261"/>
      <c r="D113" s="265"/>
      <c r="E113" s="261"/>
      <c r="F113" s="80">
        <f t="shared" si="4"/>
        <v>0</v>
      </c>
      <c r="G113" s="112" t="s">
        <v>314</v>
      </c>
      <c r="I113" s="112"/>
    </row>
    <row r="114" spans="1:9" s="100" customFormat="1" hidden="1" x14ac:dyDescent="0.3">
      <c r="A114" s="283"/>
      <c r="B114" s="261"/>
      <c r="C114" s="261"/>
      <c r="D114" s="265"/>
      <c r="E114" s="261"/>
      <c r="F114" s="80">
        <f t="shared" si="4"/>
        <v>0</v>
      </c>
      <c r="G114" s="112" t="s">
        <v>314</v>
      </c>
      <c r="I114" s="112"/>
    </row>
    <row r="115" spans="1:9" s="100" customFormat="1" hidden="1" x14ac:dyDescent="0.3">
      <c r="A115" s="283"/>
      <c r="B115" s="261"/>
      <c r="C115" s="261"/>
      <c r="D115" s="265"/>
      <c r="E115" s="261"/>
      <c r="F115" s="80">
        <f t="shared" si="4"/>
        <v>0</v>
      </c>
      <c r="G115" s="112" t="s">
        <v>314</v>
      </c>
      <c r="I115" s="112"/>
    </row>
    <row r="116" spans="1:9" s="100" customFormat="1" hidden="1" x14ac:dyDescent="0.3">
      <c r="A116" s="283"/>
      <c r="B116" s="261"/>
      <c r="C116" s="261"/>
      <c r="D116" s="265"/>
      <c r="E116" s="261"/>
      <c r="F116" s="80">
        <f t="shared" si="4"/>
        <v>0</v>
      </c>
      <c r="G116" s="112" t="s">
        <v>314</v>
      </c>
      <c r="I116" s="112"/>
    </row>
    <row r="117" spans="1:9" s="100" customFormat="1" hidden="1" x14ac:dyDescent="0.3">
      <c r="A117" s="283"/>
      <c r="B117" s="261"/>
      <c r="C117" s="261"/>
      <c r="D117" s="265"/>
      <c r="E117" s="261"/>
      <c r="F117" s="80">
        <f t="shared" si="4"/>
        <v>0</v>
      </c>
      <c r="G117" s="112" t="s">
        <v>314</v>
      </c>
      <c r="I117" s="112"/>
    </row>
    <row r="118" spans="1:9" s="100" customFormat="1" hidden="1" x14ac:dyDescent="0.3">
      <c r="A118" s="283"/>
      <c r="B118" s="261"/>
      <c r="C118" s="261"/>
      <c r="D118" s="265"/>
      <c r="E118" s="261"/>
      <c r="F118" s="80">
        <f t="shared" si="4"/>
        <v>0</v>
      </c>
      <c r="G118" s="112" t="s">
        <v>314</v>
      </c>
      <c r="I118" s="112"/>
    </row>
    <row r="119" spans="1:9" s="100" customFormat="1" hidden="1" x14ac:dyDescent="0.3">
      <c r="A119" s="283"/>
      <c r="B119" s="261"/>
      <c r="C119" s="261"/>
      <c r="D119" s="265"/>
      <c r="E119" s="261"/>
      <c r="F119" s="80">
        <f t="shared" si="4"/>
        <v>0</v>
      </c>
      <c r="G119" s="112" t="s">
        <v>314</v>
      </c>
      <c r="I119" s="112"/>
    </row>
    <row r="120" spans="1:9" s="100" customFormat="1" hidden="1" x14ac:dyDescent="0.3">
      <c r="A120" s="283"/>
      <c r="B120" s="261"/>
      <c r="C120" s="261"/>
      <c r="D120" s="265"/>
      <c r="E120" s="261"/>
      <c r="F120" s="80">
        <f t="shared" si="4"/>
        <v>0</v>
      </c>
      <c r="G120" s="112" t="s">
        <v>314</v>
      </c>
      <c r="I120" s="112"/>
    </row>
    <row r="121" spans="1:9" s="100" customFormat="1" hidden="1" x14ac:dyDescent="0.3">
      <c r="A121" s="283"/>
      <c r="B121" s="261"/>
      <c r="C121" s="261"/>
      <c r="D121" s="265"/>
      <c r="E121" s="261"/>
      <c r="F121" s="80">
        <f t="shared" si="4"/>
        <v>0</v>
      </c>
      <c r="G121" s="112" t="s">
        <v>314</v>
      </c>
      <c r="I121" s="112"/>
    </row>
    <row r="122" spans="1:9" s="100" customFormat="1" hidden="1" x14ac:dyDescent="0.3">
      <c r="A122" s="283"/>
      <c r="B122" s="261"/>
      <c r="C122" s="261"/>
      <c r="D122" s="265"/>
      <c r="E122" s="261"/>
      <c r="F122" s="80">
        <f t="shared" si="4"/>
        <v>0</v>
      </c>
      <c r="G122" s="112" t="s">
        <v>314</v>
      </c>
      <c r="I122" s="112"/>
    </row>
    <row r="123" spans="1:9" s="100" customFormat="1" hidden="1" x14ac:dyDescent="0.3">
      <c r="A123" s="283"/>
      <c r="B123" s="261"/>
      <c r="C123" s="261"/>
      <c r="D123" s="265"/>
      <c r="E123" s="261"/>
      <c r="F123" s="80">
        <f t="shared" si="4"/>
        <v>0</v>
      </c>
      <c r="G123" s="112" t="s">
        <v>314</v>
      </c>
      <c r="I123" s="112"/>
    </row>
    <row r="124" spans="1:9" s="100" customFormat="1" hidden="1" x14ac:dyDescent="0.3">
      <c r="A124" s="283"/>
      <c r="B124" s="261"/>
      <c r="C124" s="261"/>
      <c r="D124" s="265"/>
      <c r="E124" s="261"/>
      <c r="F124" s="80">
        <f t="shared" si="4"/>
        <v>0</v>
      </c>
      <c r="G124" s="112" t="s">
        <v>314</v>
      </c>
      <c r="I124" s="112"/>
    </row>
    <row r="125" spans="1:9" s="100" customFormat="1" hidden="1" x14ac:dyDescent="0.3">
      <c r="A125" s="283"/>
      <c r="B125" s="261"/>
      <c r="C125" s="261"/>
      <c r="D125" s="265"/>
      <c r="E125" s="261"/>
      <c r="F125" s="80">
        <f t="shared" si="4"/>
        <v>0</v>
      </c>
      <c r="G125" s="112" t="s">
        <v>314</v>
      </c>
      <c r="I125" s="112"/>
    </row>
    <row r="126" spans="1:9" s="100" customFormat="1" hidden="1" x14ac:dyDescent="0.3">
      <c r="A126" s="283"/>
      <c r="B126" s="261"/>
      <c r="C126" s="261"/>
      <c r="D126" s="265"/>
      <c r="E126" s="261"/>
      <c r="F126" s="80">
        <f t="shared" si="4"/>
        <v>0</v>
      </c>
      <c r="G126" s="112" t="s">
        <v>314</v>
      </c>
      <c r="I126" s="112"/>
    </row>
    <row r="127" spans="1:9" s="100" customFormat="1" hidden="1" x14ac:dyDescent="0.3">
      <c r="A127" s="283"/>
      <c r="B127" s="261"/>
      <c r="C127" s="261"/>
      <c r="D127" s="265"/>
      <c r="E127" s="261"/>
      <c r="F127" s="80">
        <f t="shared" si="4"/>
        <v>0</v>
      </c>
      <c r="G127" s="112" t="s">
        <v>314</v>
      </c>
      <c r="I127" s="112"/>
    </row>
    <row r="128" spans="1:9" s="100" customFormat="1" hidden="1" x14ac:dyDescent="0.3">
      <c r="A128" s="283"/>
      <c r="B128" s="261"/>
      <c r="C128" s="261"/>
      <c r="D128" s="265"/>
      <c r="E128" s="261"/>
      <c r="F128" s="80">
        <f t="shared" si="4"/>
        <v>0</v>
      </c>
      <c r="G128" s="112" t="s">
        <v>314</v>
      </c>
      <c r="I128" s="112"/>
    </row>
    <row r="129" spans="1:9" s="100" customFormat="1" hidden="1" x14ac:dyDescent="0.3">
      <c r="A129" s="283"/>
      <c r="B129" s="261"/>
      <c r="C129" s="261"/>
      <c r="D129" s="265"/>
      <c r="E129" s="261"/>
      <c r="F129" s="80">
        <f t="shared" si="4"/>
        <v>0</v>
      </c>
      <c r="G129" s="112" t="s">
        <v>314</v>
      </c>
      <c r="I129" s="112"/>
    </row>
    <row r="130" spans="1:9" s="100" customFormat="1" hidden="1" x14ac:dyDescent="0.3">
      <c r="A130" s="283"/>
      <c r="B130" s="261"/>
      <c r="C130" s="261"/>
      <c r="D130" s="265"/>
      <c r="E130" s="261"/>
      <c r="F130" s="80">
        <f t="shared" si="4"/>
        <v>0</v>
      </c>
      <c r="G130" s="112" t="s">
        <v>314</v>
      </c>
      <c r="I130" s="112"/>
    </row>
    <row r="131" spans="1:9" s="100" customFormat="1" hidden="1" x14ac:dyDescent="0.3">
      <c r="A131" s="283"/>
      <c r="B131" s="261"/>
      <c r="C131" s="261"/>
      <c r="D131" s="265"/>
      <c r="E131" s="261"/>
      <c r="F131" s="80">
        <f t="shared" si="4"/>
        <v>0</v>
      </c>
      <c r="G131" s="112" t="s">
        <v>314</v>
      </c>
      <c r="I131" s="112"/>
    </row>
    <row r="132" spans="1:9" s="100" customFormat="1" hidden="1" x14ac:dyDescent="0.3">
      <c r="A132" s="283"/>
      <c r="B132" s="261"/>
      <c r="C132" s="261"/>
      <c r="D132" s="265"/>
      <c r="E132" s="261"/>
      <c r="F132" s="80">
        <f t="shared" si="4"/>
        <v>0</v>
      </c>
      <c r="G132" s="112" t="s">
        <v>314</v>
      </c>
      <c r="I132" s="112"/>
    </row>
    <row r="133" spans="1:9" s="100" customFormat="1" hidden="1" x14ac:dyDescent="0.3">
      <c r="A133" s="283"/>
      <c r="B133" s="261"/>
      <c r="C133" s="261"/>
      <c r="D133" s="265"/>
      <c r="E133" s="261"/>
      <c r="F133" s="80">
        <f t="shared" ref="F133:F134" si="5">ROUND(+B133*D133*E133,2)</f>
        <v>0</v>
      </c>
      <c r="G133" s="112" t="s">
        <v>314</v>
      </c>
      <c r="I133" s="112"/>
    </row>
    <row r="134" spans="1:9" s="100" customFormat="1" x14ac:dyDescent="0.3">
      <c r="A134" s="264" t="s">
        <v>57</v>
      </c>
      <c r="B134" s="261">
        <v>4</v>
      </c>
      <c r="C134" s="261" t="s">
        <v>289</v>
      </c>
      <c r="D134" s="265">
        <f t="shared" ref="D134" ca="1" si="6">RAND()*1000000</f>
        <v>402892.78785791184</v>
      </c>
      <c r="E134" s="261">
        <v>3</v>
      </c>
      <c r="F134" s="293">
        <f t="shared" ca="1" si="5"/>
        <v>4834713.45</v>
      </c>
      <c r="G134" s="112" t="s">
        <v>314</v>
      </c>
      <c r="I134" s="112"/>
    </row>
    <row r="135" spans="1:9" s="100" customFormat="1" x14ac:dyDescent="0.3">
      <c r="A135" s="228"/>
      <c r="B135" s="88"/>
      <c r="C135" s="88"/>
      <c r="D135" s="198"/>
      <c r="E135" s="207" t="s">
        <v>40</v>
      </c>
      <c r="F135" s="307">
        <f ca="1">ROUND(SUBTOTAL(109,F5:F134),2)</f>
        <v>25777762.18</v>
      </c>
      <c r="G135" s="112" t="s">
        <v>314</v>
      </c>
      <c r="I135" s="115" t="s">
        <v>318</v>
      </c>
    </row>
    <row r="136" spans="1:9" s="100" customFormat="1" x14ac:dyDescent="0.3">
      <c r="A136" s="247"/>
      <c r="B136" s="88"/>
      <c r="C136" s="88"/>
      <c r="D136" s="134"/>
      <c r="E136" s="88"/>
      <c r="F136" s="298"/>
      <c r="G136" s="112" t="s">
        <v>315</v>
      </c>
    </row>
    <row r="137" spans="1:9" s="100" customFormat="1" x14ac:dyDescent="0.3">
      <c r="A137" s="264" t="s">
        <v>295</v>
      </c>
      <c r="B137" s="261">
        <v>4</v>
      </c>
      <c r="C137" s="261" t="s">
        <v>289</v>
      </c>
      <c r="D137" s="265">
        <f t="shared" ref="D137:D138" ca="1" si="7">RAND()*1000000</f>
        <v>390441.12061675038</v>
      </c>
      <c r="E137" s="261">
        <v>3</v>
      </c>
      <c r="F137" s="80">
        <f t="shared" ref="F137:F168" ca="1" si="8">ROUND(+B137*D137*E137,2)</f>
        <v>4685293.45</v>
      </c>
      <c r="G137" s="112" t="s">
        <v>315</v>
      </c>
    </row>
    <row r="138" spans="1:9" s="100" customFormat="1" x14ac:dyDescent="0.3">
      <c r="A138" s="283" t="s">
        <v>323</v>
      </c>
      <c r="B138" s="261">
        <v>4</v>
      </c>
      <c r="C138" s="261" t="s">
        <v>289</v>
      </c>
      <c r="D138" s="265">
        <f t="shared" ca="1" si="7"/>
        <v>662789.4218904085</v>
      </c>
      <c r="E138" s="261">
        <v>3</v>
      </c>
      <c r="F138" s="80">
        <f t="shared" ca="1" si="8"/>
        <v>7953473.0599999996</v>
      </c>
      <c r="G138" s="112" t="s">
        <v>315</v>
      </c>
      <c r="I138" s="112"/>
    </row>
    <row r="139" spans="1:9" s="100" customFormat="1" hidden="1" x14ac:dyDescent="0.3">
      <c r="A139" s="283"/>
      <c r="B139" s="261"/>
      <c r="C139" s="261"/>
      <c r="D139" s="265"/>
      <c r="E139" s="261"/>
      <c r="F139" s="80">
        <f t="shared" si="8"/>
        <v>0</v>
      </c>
      <c r="G139" s="112" t="s">
        <v>315</v>
      </c>
      <c r="I139" s="112"/>
    </row>
    <row r="140" spans="1:9" s="100" customFormat="1" hidden="1" x14ac:dyDescent="0.3">
      <c r="A140" s="283"/>
      <c r="B140" s="261"/>
      <c r="C140" s="261"/>
      <c r="D140" s="265"/>
      <c r="E140" s="261"/>
      <c r="F140" s="80">
        <f t="shared" si="8"/>
        <v>0</v>
      </c>
      <c r="G140" s="112" t="s">
        <v>315</v>
      </c>
      <c r="I140" s="112"/>
    </row>
    <row r="141" spans="1:9" s="100" customFormat="1" hidden="1" x14ac:dyDescent="0.3">
      <c r="A141" s="283"/>
      <c r="B141" s="261"/>
      <c r="C141" s="261"/>
      <c r="D141" s="265"/>
      <c r="E141" s="261"/>
      <c r="F141" s="80">
        <f t="shared" si="8"/>
        <v>0</v>
      </c>
      <c r="G141" s="112" t="s">
        <v>315</v>
      </c>
      <c r="I141" s="112"/>
    </row>
    <row r="142" spans="1:9" s="100" customFormat="1" hidden="1" x14ac:dyDescent="0.3">
      <c r="A142" s="283"/>
      <c r="B142" s="261"/>
      <c r="C142" s="261"/>
      <c r="D142" s="265"/>
      <c r="E142" s="261"/>
      <c r="F142" s="80">
        <f t="shared" si="8"/>
        <v>0</v>
      </c>
      <c r="G142" s="112" t="s">
        <v>315</v>
      </c>
      <c r="I142" s="112"/>
    </row>
    <row r="143" spans="1:9" s="100" customFormat="1" hidden="1" x14ac:dyDescent="0.3">
      <c r="A143" s="283"/>
      <c r="B143" s="261"/>
      <c r="C143" s="261"/>
      <c r="D143" s="265"/>
      <c r="E143" s="261"/>
      <c r="F143" s="80">
        <f t="shared" si="8"/>
        <v>0</v>
      </c>
      <c r="G143" s="112" t="s">
        <v>315</v>
      </c>
      <c r="I143" s="112"/>
    </row>
    <row r="144" spans="1:9" s="100" customFormat="1" hidden="1" x14ac:dyDescent="0.3">
      <c r="A144" s="283"/>
      <c r="B144" s="261"/>
      <c r="C144" s="261"/>
      <c r="D144" s="265"/>
      <c r="E144" s="261"/>
      <c r="F144" s="80">
        <f t="shared" si="8"/>
        <v>0</v>
      </c>
      <c r="G144" s="112" t="s">
        <v>315</v>
      </c>
      <c r="I144" s="112"/>
    </row>
    <row r="145" spans="1:9" s="100" customFormat="1" hidden="1" x14ac:dyDescent="0.3">
      <c r="A145" s="283"/>
      <c r="B145" s="261"/>
      <c r="C145" s="261"/>
      <c r="D145" s="265"/>
      <c r="E145" s="261"/>
      <c r="F145" s="80">
        <f t="shared" si="8"/>
        <v>0</v>
      </c>
      <c r="G145" s="112" t="s">
        <v>315</v>
      </c>
      <c r="I145" s="112"/>
    </row>
    <row r="146" spans="1:9" s="100" customFormat="1" hidden="1" x14ac:dyDescent="0.3">
      <c r="A146" s="283"/>
      <c r="B146" s="261"/>
      <c r="C146" s="261"/>
      <c r="D146" s="265"/>
      <c r="E146" s="261"/>
      <c r="F146" s="80">
        <f t="shared" si="8"/>
        <v>0</v>
      </c>
      <c r="G146" s="112" t="s">
        <v>315</v>
      </c>
      <c r="I146" s="112"/>
    </row>
    <row r="147" spans="1:9" s="100" customFormat="1" hidden="1" x14ac:dyDescent="0.3">
      <c r="A147" s="283"/>
      <c r="B147" s="261"/>
      <c r="C147" s="261"/>
      <c r="D147" s="265"/>
      <c r="E147" s="261"/>
      <c r="F147" s="80">
        <f t="shared" si="8"/>
        <v>0</v>
      </c>
      <c r="G147" s="112" t="s">
        <v>315</v>
      </c>
      <c r="I147" s="112"/>
    </row>
    <row r="148" spans="1:9" s="100" customFormat="1" hidden="1" x14ac:dyDescent="0.3">
      <c r="A148" s="283"/>
      <c r="B148" s="261"/>
      <c r="C148" s="261"/>
      <c r="D148" s="265"/>
      <c r="E148" s="261"/>
      <c r="F148" s="80">
        <f t="shared" si="8"/>
        <v>0</v>
      </c>
      <c r="G148" s="112" t="s">
        <v>315</v>
      </c>
      <c r="I148" s="112"/>
    </row>
    <row r="149" spans="1:9" s="100" customFormat="1" hidden="1" x14ac:dyDescent="0.3">
      <c r="A149" s="283"/>
      <c r="B149" s="261"/>
      <c r="C149" s="261"/>
      <c r="D149" s="265"/>
      <c r="E149" s="261"/>
      <c r="F149" s="80">
        <f t="shared" si="8"/>
        <v>0</v>
      </c>
      <c r="G149" s="112" t="s">
        <v>315</v>
      </c>
      <c r="I149" s="112"/>
    </row>
    <row r="150" spans="1:9" s="100" customFormat="1" hidden="1" x14ac:dyDescent="0.3">
      <c r="A150" s="283"/>
      <c r="B150" s="261"/>
      <c r="C150" s="261"/>
      <c r="D150" s="265"/>
      <c r="E150" s="261"/>
      <c r="F150" s="80">
        <f t="shared" si="8"/>
        <v>0</v>
      </c>
      <c r="G150" s="112" t="s">
        <v>315</v>
      </c>
      <c r="I150" s="112"/>
    </row>
    <row r="151" spans="1:9" s="100" customFormat="1" hidden="1" x14ac:dyDescent="0.3">
      <c r="A151" s="283"/>
      <c r="B151" s="261"/>
      <c r="C151" s="261"/>
      <c r="D151" s="265"/>
      <c r="E151" s="261"/>
      <c r="F151" s="80">
        <f t="shared" si="8"/>
        <v>0</v>
      </c>
      <c r="G151" s="112" t="s">
        <v>315</v>
      </c>
      <c r="I151" s="112"/>
    </row>
    <row r="152" spans="1:9" s="100" customFormat="1" hidden="1" x14ac:dyDescent="0.3">
      <c r="A152" s="283"/>
      <c r="B152" s="261"/>
      <c r="C152" s="261"/>
      <c r="D152" s="265"/>
      <c r="E152" s="261"/>
      <c r="F152" s="80">
        <f t="shared" si="8"/>
        <v>0</v>
      </c>
      <c r="G152" s="112" t="s">
        <v>315</v>
      </c>
      <c r="I152" s="112"/>
    </row>
    <row r="153" spans="1:9" s="100" customFormat="1" hidden="1" x14ac:dyDescent="0.3">
      <c r="A153" s="283"/>
      <c r="B153" s="261"/>
      <c r="C153" s="261"/>
      <c r="D153" s="265"/>
      <c r="E153" s="261"/>
      <c r="F153" s="80">
        <f t="shared" si="8"/>
        <v>0</v>
      </c>
      <c r="G153" s="112" t="s">
        <v>315</v>
      </c>
      <c r="I153" s="112"/>
    </row>
    <row r="154" spans="1:9" s="100" customFormat="1" hidden="1" x14ac:dyDescent="0.3">
      <c r="A154" s="283"/>
      <c r="B154" s="261"/>
      <c r="C154" s="261"/>
      <c r="D154" s="265"/>
      <c r="E154" s="261"/>
      <c r="F154" s="80">
        <f t="shared" si="8"/>
        <v>0</v>
      </c>
      <c r="G154" s="112" t="s">
        <v>315</v>
      </c>
      <c r="I154" s="112"/>
    </row>
    <row r="155" spans="1:9" s="100" customFormat="1" hidden="1" x14ac:dyDescent="0.3">
      <c r="A155" s="283"/>
      <c r="B155" s="261"/>
      <c r="C155" s="261"/>
      <c r="D155" s="265"/>
      <c r="E155" s="261"/>
      <c r="F155" s="80">
        <f t="shared" si="8"/>
        <v>0</v>
      </c>
      <c r="G155" s="112" t="s">
        <v>315</v>
      </c>
      <c r="I155" s="112"/>
    </row>
    <row r="156" spans="1:9" s="100" customFormat="1" hidden="1" x14ac:dyDescent="0.3">
      <c r="A156" s="283"/>
      <c r="B156" s="261"/>
      <c r="C156" s="261"/>
      <c r="D156" s="265"/>
      <c r="E156" s="261"/>
      <c r="F156" s="80">
        <f t="shared" si="8"/>
        <v>0</v>
      </c>
      <c r="G156" s="112" t="s">
        <v>315</v>
      </c>
      <c r="I156" s="112"/>
    </row>
    <row r="157" spans="1:9" s="100" customFormat="1" hidden="1" x14ac:dyDescent="0.3">
      <c r="A157" s="283"/>
      <c r="B157" s="261"/>
      <c r="C157" s="261"/>
      <c r="D157" s="265"/>
      <c r="E157" s="261"/>
      <c r="F157" s="80">
        <f t="shared" si="8"/>
        <v>0</v>
      </c>
      <c r="G157" s="112" t="s">
        <v>315</v>
      </c>
      <c r="I157" s="112"/>
    </row>
    <row r="158" spans="1:9" s="100" customFormat="1" hidden="1" x14ac:dyDescent="0.3">
      <c r="A158" s="283"/>
      <c r="B158" s="261"/>
      <c r="C158" s="261"/>
      <c r="D158" s="265"/>
      <c r="E158" s="261"/>
      <c r="F158" s="80">
        <f t="shared" si="8"/>
        <v>0</v>
      </c>
      <c r="G158" s="112" t="s">
        <v>315</v>
      </c>
      <c r="I158" s="112"/>
    </row>
    <row r="159" spans="1:9" s="100" customFormat="1" hidden="1" x14ac:dyDescent="0.3">
      <c r="A159" s="283"/>
      <c r="B159" s="261"/>
      <c r="C159" s="261"/>
      <c r="D159" s="265"/>
      <c r="E159" s="261"/>
      <c r="F159" s="80">
        <f t="shared" si="8"/>
        <v>0</v>
      </c>
      <c r="G159" s="112" t="s">
        <v>315</v>
      </c>
      <c r="I159" s="112"/>
    </row>
    <row r="160" spans="1:9" s="100" customFormat="1" hidden="1" x14ac:dyDescent="0.3">
      <c r="A160" s="283"/>
      <c r="B160" s="261"/>
      <c r="C160" s="261"/>
      <c r="D160" s="265"/>
      <c r="E160" s="261"/>
      <c r="F160" s="80">
        <f t="shared" si="8"/>
        <v>0</v>
      </c>
      <c r="G160" s="112" t="s">
        <v>315</v>
      </c>
      <c r="I160" s="112"/>
    </row>
    <row r="161" spans="1:9" s="100" customFormat="1" hidden="1" x14ac:dyDescent="0.3">
      <c r="A161" s="283"/>
      <c r="B161" s="261"/>
      <c r="C161" s="261"/>
      <c r="D161" s="265"/>
      <c r="E161" s="261"/>
      <c r="F161" s="80">
        <f t="shared" si="8"/>
        <v>0</v>
      </c>
      <c r="G161" s="112" t="s">
        <v>315</v>
      </c>
      <c r="I161" s="112"/>
    </row>
    <row r="162" spans="1:9" s="100" customFormat="1" hidden="1" x14ac:dyDescent="0.3">
      <c r="A162" s="283"/>
      <c r="B162" s="261"/>
      <c r="C162" s="261"/>
      <c r="D162" s="265"/>
      <c r="E162" s="261"/>
      <c r="F162" s="80">
        <f t="shared" si="8"/>
        <v>0</v>
      </c>
      <c r="G162" s="112" t="s">
        <v>315</v>
      </c>
      <c r="I162" s="112"/>
    </row>
    <row r="163" spans="1:9" s="100" customFormat="1" hidden="1" x14ac:dyDescent="0.3">
      <c r="A163" s="283"/>
      <c r="B163" s="261"/>
      <c r="C163" s="261"/>
      <c r="D163" s="265"/>
      <c r="E163" s="261"/>
      <c r="F163" s="80">
        <f t="shared" si="8"/>
        <v>0</v>
      </c>
      <c r="G163" s="112" t="s">
        <v>315</v>
      </c>
      <c r="I163" s="112"/>
    </row>
    <row r="164" spans="1:9" s="100" customFormat="1" hidden="1" x14ac:dyDescent="0.3">
      <c r="A164" s="283"/>
      <c r="B164" s="261"/>
      <c r="C164" s="261"/>
      <c r="D164" s="265"/>
      <c r="E164" s="261"/>
      <c r="F164" s="80">
        <f t="shared" si="8"/>
        <v>0</v>
      </c>
      <c r="G164" s="112" t="s">
        <v>315</v>
      </c>
      <c r="I164" s="112"/>
    </row>
    <row r="165" spans="1:9" s="100" customFormat="1" hidden="1" x14ac:dyDescent="0.3">
      <c r="A165" s="283"/>
      <c r="B165" s="261"/>
      <c r="C165" s="261"/>
      <c r="D165" s="265"/>
      <c r="E165" s="261"/>
      <c r="F165" s="80">
        <f t="shared" si="8"/>
        <v>0</v>
      </c>
      <c r="G165" s="112" t="s">
        <v>315</v>
      </c>
      <c r="I165" s="112"/>
    </row>
    <row r="166" spans="1:9" s="100" customFormat="1" hidden="1" x14ac:dyDescent="0.3">
      <c r="A166" s="283"/>
      <c r="B166" s="261"/>
      <c r="C166" s="261"/>
      <c r="D166" s="265"/>
      <c r="E166" s="261"/>
      <c r="F166" s="80">
        <f t="shared" si="8"/>
        <v>0</v>
      </c>
      <c r="G166" s="112" t="s">
        <v>315</v>
      </c>
      <c r="I166" s="112"/>
    </row>
    <row r="167" spans="1:9" s="100" customFormat="1" hidden="1" x14ac:dyDescent="0.3">
      <c r="A167" s="283"/>
      <c r="B167" s="261"/>
      <c r="C167" s="261"/>
      <c r="D167" s="265"/>
      <c r="E167" s="261"/>
      <c r="F167" s="80">
        <f t="shared" si="8"/>
        <v>0</v>
      </c>
      <c r="G167" s="112" t="s">
        <v>315</v>
      </c>
      <c r="I167" s="112"/>
    </row>
    <row r="168" spans="1:9" s="100" customFormat="1" hidden="1" x14ac:dyDescent="0.3">
      <c r="A168" s="283"/>
      <c r="B168" s="261"/>
      <c r="C168" s="261"/>
      <c r="D168" s="265"/>
      <c r="E168" s="261"/>
      <c r="F168" s="80">
        <f t="shared" si="8"/>
        <v>0</v>
      </c>
      <c r="G168" s="112" t="s">
        <v>315</v>
      </c>
      <c r="I168" s="112"/>
    </row>
    <row r="169" spans="1:9" s="100" customFormat="1" hidden="1" x14ac:dyDescent="0.3">
      <c r="A169" s="283"/>
      <c r="B169" s="261"/>
      <c r="C169" s="261"/>
      <c r="D169" s="265"/>
      <c r="E169" s="261"/>
      <c r="F169" s="80">
        <f t="shared" ref="F169:F200" si="9">ROUND(+B169*D169*E169,2)</f>
        <v>0</v>
      </c>
      <c r="G169" s="112" t="s">
        <v>315</v>
      </c>
      <c r="I169" s="112"/>
    </row>
    <row r="170" spans="1:9" s="100" customFormat="1" hidden="1" x14ac:dyDescent="0.3">
      <c r="A170" s="283"/>
      <c r="B170" s="261"/>
      <c r="C170" s="261"/>
      <c r="D170" s="265"/>
      <c r="E170" s="261"/>
      <c r="F170" s="80">
        <f t="shared" si="9"/>
        <v>0</v>
      </c>
      <c r="G170" s="112" t="s">
        <v>315</v>
      </c>
      <c r="I170" s="112"/>
    </row>
    <row r="171" spans="1:9" s="100" customFormat="1" hidden="1" x14ac:dyDescent="0.3">
      <c r="A171" s="283"/>
      <c r="B171" s="261"/>
      <c r="C171" s="261"/>
      <c r="D171" s="265"/>
      <c r="E171" s="261"/>
      <c r="F171" s="80">
        <f t="shared" si="9"/>
        <v>0</v>
      </c>
      <c r="G171" s="112" t="s">
        <v>315</v>
      </c>
      <c r="I171" s="112"/>
    </row>
    <row r="172" spans="1:9" s="100" customFormat="1" hidden="1" x14ac:dyDescent="0.3">
      <c r="A172" s="283"/>
      <c r="B172" s="261"/>
      <c r="C172" s="261"/>
      <c r="D172" s="265"/>
      <c r="E172" s="261"/>
      <c r="F172" s="80">
        <f t="shared" si="9"/>
        <v>0</v>
      </c>
      <c r="G172" s="112" t="s">
        <v>315</v>
      </c>
      <c r="I172" s="112"/>
    </row>
    <row r="173" spans="1:9" s="100" customFormat="1" hidden="1" x14ac:dyDescent="0.3">
      <c r="A173" s="283"/>
      <c r="B173" s="261"/>
      <c r="C173" s="261"/>
      <c r="D173" s="265"/>
      <c r="E173" s="261"/>
      <c r="F173" s="80">
        <f t="shared" si="9"/>
        <v>0</v>
      </c>
      <c r="G173" s="112" t="s">
        <v>315</v>
      </c>
      <c r="I173" s="112"/>
    </row>
    <row r="174" spans="1:9" s="100" customFormat="1" hidden="1" x14ac:dyDescent="0.3">
      <c r="A174" s="283"/>
      <c r="B174" s="261"/>
      <c r="C174" s="261"/>
      <c r="D174" s="265"/>
      <c r="E174" s="261"/>
      <c r="F174" s="80">
        <f t="shared" si="9"/>
        <v>0</v>
      </c>
      <c r="G174" s="112" t="s">
        <v>315</v>
      </c>
      <c r="I174" s="112"/>
    </row>
    <row r="175" spans="1:9" s="100" customFormat="1" hidden="1" x14ac:dyDescent="0.3">
      <c r="A175" s="283"/>
      <c r="B175" s="261"/>
      <c r="C175" s="261"/>
      <c r="D175" s="265"/>
      <c r="E175" s="261"/>
      <c r="F175" s="80">
        <f t="shared" si="9"/>
        <v>0</v>
      </c>
      <c r="G175" s="112" t="s">
        <v>315</v>
      </c>
      <c r="I175" s="112"/>
    </row>
    <row r="176" spans="1:9" s="100" customFormat="1" hidden="1" x14ac:dyDescent="0.3">
      <c r="A176" s="283"/>
      <c r="B176" s="261"/>
      <c r="C176" s="261"/>
      <c r="D176" s="265"/>
      <c r="E176" s="261"/>
      <c r="F176" s="80">
        <f t="shared" si="9"/>
        <v>0</v>
      </c>
      <c r="G176" s="112" t="s">
        <v>315</v>
      </c>
      <c r="I176" s="112"/>
    </row>
    <row r="177" spans="1:9" s="100" customFormat="1" hidden="1" x14ac:dyDescent="0.3">
      <c r="A177" s="283"/>
      <c r="B177" s="261"/>
      <c r="C177" s="261"/>
      <c r="D177" s="265"/>
      <c r="E177" s="261"/>
      <c r="F177" s="80">
        <f t="shared" si="9"/>
        <v>0</v>
      </c>
      <c r="G177" s="112" t="s">
        <v>315</v>
      </c>
      <c r="I177" s="112"/>
    </row>
    <row r="178" spans="1:9" s="100" customFormat="1" hidden="1" x14ac:dyDescent="0.3">
      <c r="A178" s="283"/>
      <c r="B178" s="261"/>
      <c r="C178" s="261"/>
      <c r="D178" s="265"/>
      <c r="E178" s="261"/>
      <c r="F178" s="80">
        <f t="shared" si="9"/>
        <v>0</v>
      </c>
      <c r="G178" s="112" t="s">
        <v>315</v>
      </c>
      <c r="I178" s="112"/>
    </row>
    <row r="179" spans="1:9" s="100" customFormat="1" hidden="1" x14ac:dyDescent="0.3">
      <c r="A179" s="283"/>
      <c r="B179" s="261"/>
      <c r="C179" s="261"/>
      <c r="D179" s="265"/>
      <c r="E179" s="261"/>
      <c r="F179" s="80">
        <f t="shared" si="9"/>
        <v>0</v>
      </c>
      <c r="G179" s="112" t="s">
        <v>315</v>
      </c>
      <c r="I179" s="112"/>
    </row>
    <row r="180" spans="1:9" s="100" customFormat="1" hidden="1" x14ac:dyDescent="0.3">
      <c r="A180" s="283"/>
      <c r="B180" s="261"/>
      <c r="C180" s="261"/>
      <c r="D180" s="265"/>
      <c r="E180" s="261"/>
      <c r="F180" s="80">
        <f t="shared" si="9"/>
        <v>0</v>
      </c>
      <c r="G180" s="112" t="s">
        <v>315</v>
      </c>
      <c r="I180" s="112"/>
    </row>
    <row r="181" spans="1:9" s="100" customFormat="1" hidden="1" x14ac:dyDescent="0.3">
      <c r="A181" s="283"/>
      <c r="B181" s="261"/>
      <c r="C181" s="261"/>
      <c r="D181" s="265"/>
      <c r="E181" s="261"/>
      <c r="F181" s="80">
        <f t="shared" si="9"/>
        <v>0</v>
      </c>
      <c r="G181" s="112" t="s">
        <v>315</v>
      </c>
      <c r="I181" s="112"/>
    </row>
    <row r="182" spans="1:9" s="100" customFormat="1" hidden="1" x14ac:dyDescent="0.3">
      <c r="A182" s="283"/>
      <c r="B182" s="261"/>
      <c r="C182" s="261"/>
      <c r="D182" s="265"/>
      <c r="E182" s="261"/>
      <c r="F182" s="80">
        <f t="shared" si="9"/>
        <v>0</v>
      </c>
      <c r="G182" s="112" t="s">
        <v>315</v>
      </c>
      <c r="I182" s="112"/>
    </row>
    <row r="183" spans="1:9" s="100" customFormat="1" hidden="1" x14ac:dyDescent="0.3">
      <c r="A183" s="283"/>
      <c r="B183" s="261"/>
      <c r="C183" s="261"/>
      <c r="D183" s="265"/>
      <c r="E183" s="261"/>
      <c r="F183" s="80">
        <f t="shared" si="9"/>
        <v>0</v>
      </c>
      <c r="G183" s="112" t="s">
        <v>315</v>
      </c>
      <c r="I183" s="112"/>
    </row>
    <row r="184" spans="1:9" s="100" customFormat="1" hidden="1" x14ac:dyDescent="0.3">
      <c r="A184" s="283"/>
      <c r="B184" s="261"/>
      <c r="C184" s="261"/>
      <c r="D184" s="265"/>
      <c r="E184" s="261"/>
      <c r="F184" s="80">
        <f t="shared" si="9"/>
        <v>0</v>
      </c>
      <c r="G184" s="112" t="s">
        <v>315</v>
      </c>
      <c r="I184" s="112"/>
    </row>
    <row r="185" spans="1:9" s="100" customFormat="1" hidden="1" x14ac:dyDescent="0.3">
      <c r="A185" s="283"/>
      <c r="B185" s="261"/>
      <c r="C185" s="261"/>
      <c r="D185" s="265"/>
      <c r="E185" s="261"/>
      <c r="F185" s="80">
        <f t="shared" si="9"/>
        <v>0</v>
      </c>
      <c r="G185" s="112" t="s">
        <v>315</v>
      </c>
      <c r="I185" s="112"/>
    </row>
    <row r="186" spans="1:9" s="100" customFormat="1" hidden="1" x14ac:dyDescent="0.3">
      <c r="A186" s="283"/>
      <c r="B186" s="261"/>
      <c r="C186" s="261"/>
      <c r="D186" s="265"/>
      <c r="E186" s="261"/>
      <c r="F186" s="80">
        <f t="shared" si="9"/>
        <v>0</v>
      </c>
      <c r="G186" s="112" t="s">
        <v>315</v>
      </c>
      <c r="I186" s="112"/>
    </row>
    <row r="187" spans="1:9" s="100" customFormat="1" hidden="1" x14ac:dyDescent="0.3">
      <c r="A187" s="283"/>
      <c r="B187" s="261"/>
      <c r="C187" s="261"/>
      <c r="D187" s="265"/>
      <c r="E187" s="261"/>
      <c r="F187" s="80">
        <f t="shared" si="9"/>
        <v>0</v>
      </c>
      <c r="G187" s="112" t="s">
        <v>315</v>
      </c>
      <c r="I187" s="112"/>
    </row>
    <row r="188" spans="1:9" s="100" customFormat="1" hidden="1" x14ac:dyDescent="0.3">
      <c r="A188" s="283"/>
      <c r="B188" s="261"/>
      <c r="C188" s="261"/>
      <c r="D188" s="265"/>
      <c r="E188" s="261"/>
      <c r="F188" s="80">
        <f t="shared" si="9"/>
        <v>0</v>
      </c>
      <c r="G188" s="112" t="s">
        <v>315</v>
      </c>
      <c r="I188" s="112"/>
    </row>
    <row r="189" spans="1:9" s="100" customFormat="1" hidden="1" x14ac:dyDescent="0.3">
      <c r="A189" s="283"/>
      <c r="B189" s="261"/>
      <c r="C189" s="261"/>
      <c r="D189" s="265"/>
      <c r="E189" s="261"/>
      <c r="F189" s="80">
        <f t="shared" si="9"/>
        <v>0</v>
      </c>
      <c r="G189" s="112" t="s">
        <v>315</v>
      </c>
      <c r="I189" s="112"/>
    </row>
    <row r="190" spans="1:9" s="100" customFormat="1" hidden="1" x14ac:dyDescent="0.3">
      <c r="A190" s="283"/>
      <c r="B190" s="261"/>
      <c r="C190" s="261"/>
      <c r="D190" s="265"/>
      <c r="E190" s="261"/>
      <c r="F190" s="80">
        <f t="shared" si="9"/>
        <v>0</v>
      </c>
      <c r="G190" s="112" t="s">
        <v>315</v>
      </c>
      <c r="I190" s="112"/>
    </row>
    <row r="191" spans="1:9" s="100" customFormat="1" hidden="1" x14ac:dyDescent="0.3">
      <c r="A191" s="283"/>
      <c r="B191" s="261"/>
      <c r="C191" s="261"/>
      <c r="D191" s="265"/>
      <c r="E191" s="261"/>
      <c r="F191" s="80">
        <f t="shared" si="9"/>
        <v>0</v>
      </c>
      <c r="G191" s="112" t="s">
        <v>315</v>
      </c>
      <c r="I191" s="112"/>
    </row>
    <row r="192" spans="1:9" s="100" customFormat="1" hidden="1" x14ac:dyDescent="0.3">
      <c r="A192" s="283"/>
      <c r="B192" s="261"/>
      <c r="C192" s="261"/>
      <c r="D192" s="265"/>
      <c r="E192" s="261"/>
      <c r="F192" s="80">
        <f t="shared" si="9"/>
        <v>0</v>
      </c>
      <c r="G192" s="112" t="s">
        <v>315</v>
      </c>
      <c r="I192" s="112"/>
    </row>
    <row r="193" spans="1:9" s="100" customFormat="1" hidden="1" x14ac:dyDescent="0.3">
      <c r="A193" s="283"/>
      <c r="B193" s="261"/>
      <c r="C193" s="261"/>
      <c r="D193" s="265"/>
      <c r="E193" s="261"/>
      <c r="F193" s="80">
        <f t="shared" si="9"/>
        <v>0</v>
      </c>
      <c r="G193" s="112" t="s">
        <v>315</v>
      </c>
      <c r="I193" s="112"/>
    </row>
    <row r="194" spans="1:9" s="100" customFormat="1" hidden="1" x14ac:dyDescent="0.3">
      <c r="A194" s="283"/>
      <c r="B194" s="261"/>
      <c r="C194" s="261"/>
      <c r="D194" s="265"/>
      <c r="E194" s="261"/>
      <c r="F194" s="80">
        <f t="shared" si="9"/>
        <v>0</v>
      </c>
      <c r="G194" s="112" t="s">
        <v>315</v>
      </c>
      <c r="I194" s="112"/>
    </row>
    <row r="195" spans="1:9" s="100" customFormat="1" hidden="1" x14ac:dyDescent="0.3">
      <c r="A195" s="283"/>
      <c r="B195" s="261"/>
      <c r="C195" s="261"/>
      <c r="D195" s="265"/>
      <c r="E195" s="261"/>
      <c r="F195" s="80">
        <f t="shared" si="9"/>
        <v>0</v>
      </c>
      <c r="G195" s="112" t="s">
        <v>315</v>
      </c>
      <c r="I195" s="112"/>
    </row>
    <row r="196" spans="1:9" s="100" customFormat="1" hidden="1" x14ac:dyDescent="0.3">
      <c r="A196" s="283"/>
      <c r="B196" s="261"/>
      <c r="C196" s="261"/>
      <c r="D196" s="265"/>
      <c r="E196" s="261"/>
      <c r="F196" s="80">
        <f t="shared" si="9"/>
        <v>0</v>
      </c>
      <c r="G196" s="112" t="s">
        <v>315</v>
      </c>
      <c r="I196" s="112"/>
    </row>
    <row r="197" spans="1:9" s="100" customFormat="1" hidden="1" x14ac:dyDescent="0.3">
      <c r="A197" s="283"/>
      <c r="B197" s="261"/>
      <c r="C197" s="261"/>
      <c r="D197" s="265"/>
      <c r="E197" s="261"/>
      <c r="F197" s="80">
        <f t="shared" si="9"/>
        <v>0</v>
      </c>
      <c r="G197" s="112" t="s">
        <v>315</v>
      </c>
      <c r="I197" s="112"/>
    </row>
    <row r="198" spans="1:9" s="100" customFormat="1" hidden="1" x14ac:dyDescent="0.3">
      <c r="A198" s="283"/>
      <c r="B198" s="261"/>
      <c r="C198" s="261"/>
      <c r="D198" s="265"/>
      <c r="E198" s="261"/>
      <c r="F198" s="80">
        <f t="shared" si="9"/>
        <v>0</v>
      </c>
      <c r="G198" s="112" t="s">
        <v>315</v>
      </c>
      <c r="I198" s="112"/>
    </row>
    <row r="199" spans="1:9" s="100" customFormat="1" hidden="1" x14ac:dyDescent="0.3">
      <c r="A199" s="283"/>
      <c r="B199" s="261"/>
      <c r="C199" s="261"/>
      <c r="D199" s="265"/>
      <c r="E199" s="261"/>
      <c r="F199" s="80">
        <f t="shared" si="9"/>
        <v>0</v>
      </c>
      <c r="G199" s="112" t="s">
        <v>315</v>
      </c>
      <c r="I199" s="112"/>
    </row>
    <row r="200" spans="1:9" s="100" customFormat="1" hidden="1" x14ac:dyDescent="0.3">
      <c r="A200" s="283"/>
      <c r="B200" s="261"/>
      <c r="C200" s="261"/>
      <c r="D200" s="265"/>
      <c r="E200" s="261"/>
      <c r="F200" s="80">
        <f t="shared" si="9"/>
        <v>0</v>
      </c>
      <c r="G200" s="112" t="s">
        <v>315</v>
      </c>
      <c r="I200" s="112"/>
    </row>
    <row r="201" spans="1:9" s="100" customFormat="1" hidden="1" x14ac:dyDescent="0.3">
      <c r="A201" s="283"/>
      <c r="B201" s="261"/>
      <c r="C201" s="261"/>
      <c r="D201" s="265"/>
      <c r="E201" s="261"/>
      <c r="F201" s="80">
        <f t="shared" ref="F201:F232" si="10">ROUND(+B201*D201*E201,2)</f>
        <v>0</v>
      </c>
      <c r="G201" s="112" t="s">
        <v>315</v>
      </c>
      <c r="I201" s="112"/>
    </row>
    <row r="202" spans="1:9" s="100" customFormat="1" hidden="1" x14ac:dyDescent="0.3">
      <c r="A202" s="283"/>
      <c r="B202" s="261"/>
      <c r="C202" s="261"/>
      <c r="D202" s="265"/>
      <c r="E202" s="261"/>
      <c r="F202" s="80">
        <f t="shared" si="10"/>
        <v>0</v>
      </c>
      <c r="G202" s="112" t="s">
        <v>315</v>
      </c>
      <c r="I202" s="112"/>
    </row>
    <row r="203" spans="1:9" s="100" customFormat="1" hidden="1" x14ac:dyDescent="0.3">
      <c r="A203" s="283"/>
      <c r="B203" s="261"/>
      <c r="C203" s="261"/>
      <c r="D203" s="265"/>
      <c r="E203" s="261"/>
      <c r="F203" s="80">
        <f t="shared" si="10"/>
        <v>0</v>
      </c>
      <c r="G203" s="112" t="s">
        <v>315</v>
      </c>
      <c r="I203" s="112"/>
    </row>
    <row r="204" spans="1:9" s="100" customFormat="1" hidden="1" x14ac:dyDescent="0.3">
      <c r="A204" s="283"/>
      <c r="B204" s="261"/>
      <c r="C204" s="261"/>
      <c r="D204" s="265"/>
      <c r="E204" s="261"/>
      <c r="F204" s="80">
        <f t="shared" si="10"/>
        <v>0</v>
      </c>
      <c r="G204" s="112" t="s">
        <v>315</v>
      </c>
      <c r="I204" s="112"/>
    </row>
    <row r="205" spans="1:9" s="100" customFormat="1" hidden="1" x14ac:dyDescent="0.3">
      <c r="A205" s="283"/>
      <c r="B205" s="261"/>
      <c r="C205" s="261"/>
      <c r="D205" s="265"/>
      <c r="E205" s="261"/>
      <c r="F205" s="80">
        <f t="shared" si="10"/>
        <v>0</v>
      </c>
      <c r="G205" s="112" t="s">
        <v>315</v>
      </c>
      <c r="I205" s="112"/>
    </row>
    <row r="206" spans="1:9" s="100" customFormat="1" hidden="1" x14ac:dyDescent="0.3">
      <c r="A206" s="283"/>
      <c r="B206" s="261"/>
      <c r="C206" s="261"/>
      <c r="D206" s="265"/>
      <c r="E206" s="261"/>
      <c r="F206" s="80">
        <f t="shared" si="10"/>
        <v>0</v>
      </c>
      <c r="G206" s="112" t="s">
        <v>315</v>
      </c>
      <c r="I206" s="112"/>
    </row>
    <row r="207" spans="1:9" s="100" customFormat="1" hidden="1" x14ac:dyDescent="0.3">
      <c r="A207" s="283"/>
      <c r="B207" s="261"/>
      <c r="C207" s="261"/>
      <c r="D207" s="265"/>
      <c r="E207" s="261"/>
      <c r="F207" s="80">
        <f t="shared" si="10"/>
        <v>0</v>
      </c>
      <c r="G207" s="112" t="s">
        <v>315</v>
      </c>
      <c r="I207" s="112"/>
    </row>
    <row r="208" spans="1:9" s="100" customFormat="1" hidden="1" x14ac:dyDescent="0.3">
      <c r="A208" s="283"/>
      <c r="B208" s="261"/>
      <c r="C208" s="261"/>
      <c r="D208" s="265"/>
      <c r="E208" s="261"/>
      <c r="F208" s="80">
        <f t="shared" si="10"/>
        <v>0</v>
      </c>
      <c r="G208" s="112" t="s">
        <v>315</v>
      </c>
      <c r="I208" s="112"/>
    </row>
    <row r="209" spans="1:9" s="100" customFormat="1" hidden="1" x14ac:dyDescent="0.3">
      <c r="A209" s="283"/>
      <c r="B209" s="261"/>
      <c r="C209" s="261"/>
      <c r="D209" s="265"/>
      <c r="E209" s="261"/>
      <c r="F209" s="80">
        <f t="shared" si="10"/>
        <v>0</v>
      </c>
      <c r="G209" s="112" t="s">
        <v>315</v>
      </c>
      <c r="I209" s="112"/>
    </row>
    <row r="210" spans="1:9" s="100" customFormat="1" hidden="1" x14ac:dyDescent="0.3">
      <c r="A210" s="283"/>
      <c r="B210" s="261"/>
      <c r="C210" s="261"/>
      <c r="D210" s="265"/>
      <c r="E210" s="261"/>
      <c r="F210" s="80">
        <f t="shared" si="10"/>
        <v>0</v>
      </c>
      <c r="G210" s="112" t="s">
        <v>315</v>
      </c>
      <c r="I210" s="112"/>
    </row>
    <row r="211" spans="1:9" s="100" customFormat="1" hidden="1" x14ac:dyDescent="0.3">
      <c r="A211" s="283"/>
      <c r="B211" s="261"/>
      <c r="C211" s="261"/>
      <c r="D211" s="265"/>
      <c r="E211" s="261"/>
      <c r="F211" s="80">
        <f t="shared" si="10"/>
        <v>0</v>
      </c>
      <c r="G211" s="112" t="s">
        <v>315</v>
      </c>
      <c r="I211" s="112"/>
    </row>
    <row r="212" spans="1:9" s="100" customFormat="1" hidden="1" x14ac:dyDescent="0.3">
      <c r="A212" s="283"/>
      <c r="B212" s="261"/>
      <c r="C212" s="261"/>
      <c r="D212" s="265"/>
      <c r="E212" s="261"/>
      <c r="F212" s="80">
        <f t="shared" si="10"/>
        <v>0</v>
      </c>
      <c r="G212" s="112" t="s">
        <v>315</v>
      </c>
      <c r="I212" s="112"/>
    </row>
    <row r="213" spans="1:9" s="100" customFormat="1" hidden="1" x14ac:dyDescent="0.3">
      <c r="A213" s="283"/>
      <c r="B213" s="261"/>
      <c r="C213" s="261"/>
      <c r="D213" s="265"/>
      <c r="E213" s="261"/>
      <c r="F213" s="80">
        <f t="shared" si="10"/>
        <v>0</v>
      </c>
      <c r="G213" s="112" t="s">
        <v>315</v>
      </c>
      <c r="I213" s="112"/>
    </row>
    <row r="214" spans="1:9" s="100" customFormat="1" hidden="1" x14ac:dyDescent="0.3">
      <c r="A214" s="283"/>
      <c r="B214" s="261"/>
      <c r="C214" s="261"/>
      <c r="D214" s="265"/>
      <c r="E214" s="261"/>
      <c r="F214" s="80">
        <f t="shared" si="10"/>
        <v>0</v>
      </c>
      <c r="G214" s="112" t="s">
        <v>315</v>
      </c>
      <c r="I214" s="112"/>
    </row>
    <row r="215" spans="1:9" s="100" customFormat="1" hidden="1" x14ac:dyDescent="0.3">
      <c r="A215" s="283"/>
      <c r="B215" s="261"/>
      <c r="C215" s="261"/>
      <c r="D215" s="265"/>
      <c r="E215" s="261"/>
      <c r="F215" s="80">
        <f t="shared" si="10"/>
        <v>0</v>
      </c>
      <c r="G215" s="112" t="s">
        <v>315</v>
      </c>
      <c r="I215" s="112"/>
    </row>
    <row r="216" spans="1:9" s="100" customFormat="1" hidden="1" x14ac:dyDescent="0.3">
      <c r="A216" s="283"/>
      <c r="B216" s="261"/>
      <c r="C216" s="261"/>
      <c r="D216" s="265"/>
      <c r="E216" s="261"/>
      <c r="F216" s="80">
        <f t="shared" si="10"/>
        <v>0</v>
      </c>
      <c r="G216" s="112" t="s">
        <v>315</v>
      </c>
      <c r="I216" s="112"/>
    </row>
    <row r="217" spans="1:9" s="100" customFormat="1" hidden="1" x14ac:dyDescent="0.3">
      <c r="A217" s="283"/>
      <c r="B217" s="261"/>
      <c r="C217" s="261"/>
      <c r="D217" s="265"/>
      <c r="E217" s="261"/>
      <c r="F217" s="80">
        <f t="shared" si="10"/>
        <v>0</v>
      </c>
      <c r="G217" s="112" t="s">
        <v>315</v>
      </c>
      <c r="I217" s="112"/>
    </row>
    <row r="218" spans="1:9" s="100" customFormat="1" hidden="1" x14ac:dyDescent="0.3">
      <c r="A218" s="283"/>
      <c r="B218" s="261"/>
      <c r="C218" s="261"/>
      <c r="D218" s="265"/>
      <c r="E218" s="261"/>
      <c r="F218" s="80">
        <f t="shared" si="10"/>
        <v>0</v>
      </c>
      <c r="G218" s="112" t="s">
        <v>315</v>
      </c>
      <c r="I218" s="112"/>
    </row>
    <row r="219" spans="1:9" s="100" customFormat="1" hidden="1" x14ac:dyDescent="0.3">
      <c r="A219" s="283"/>
      <c r="B219" s="261"/>
      <c r="C219" s="261"/>
      <c r="D219" s="265"/>
      <c r="E219" s="261"/>
      <c r="F219" s="80">
        <f t="shared" si="10"/>
        <v>0</v>
      </c>
      <c r="G219" s="112" t="s">
        <v>315</v>
      </c>
      <c r="I219" s="112"/>
    </row>
    <row r="220" spans="1:9" s="100" customFormat="1" hidden="1" x14ac:dyDescent="0.3">
      <c r="A220" s="283"/>
      <c r="B220" s="261"/>
      <c r="C220" s="261"/>
      <c r="D220" s="265"/>
      <c r="E220" s="261"/>
      <c r="F220" s="80">
        <f t="shared" si="10"/>
        <v>0</v>
      </c>
      <c r="G220" s="112" t="s">
        <v>315</v>
      </c>
      <c r="I220" s="112"/>
    </row>
    <row r="221" spans="1:9" s="100" customFormat="1" hidden="1" x14ac:dyDescent="0.3">
      <c r="A221" s="283"/>
      <c r="B221" s="261"/>
      <c r="C221" s="261"/>
      <c r="D221" s="265"/>
      <c r="E221" s="261"/>
      <c r="F221" s="80">
        <f t="shared" si="10"/>
        <v>0</v>
      </c>
      <c r="G221" s="112" t="s">
        <v>315</v>
      </c>
      <c r="I221" s="112"/>
    </row>
    <row r="222" spans="1:9" s="100" customFormat="1" hidden="1" x14ac:dyDescent="0.3">
      <c r="A222" s="283"/>
      <c r="B222" s="261"/>
      <c r="C222" s="261"/>
      <c r="D222" s="265"/>
      <c r="E222" s="261"/>
      <c r="F222" s="80">
        <f t="shared" si="10"/>
        <v>0</v>
      </c>
      <c r="G222" s="112" t="s">
        <v>315</v>
      </c>
      <c r="I222" s="112"/>
    </row>
    <row r="223" spans="1:9" s="100" customFormat="1" hidden="1" x14ac:dyDescent="0.3">
      <c r="A223" s="283"/>
      <c r="B223" s="261"/>
      <c r="C223" s="261"/>
      <c r="D223" s="265"/>
      <c r="E223" s="261"/>
      <c r="F223" s="80">
        <f t="shared" si="10"/>
        <v>0</v>
      </c>
      <c r="G223" s="112" t="s">
        <v>315</v>
      </c>
      <c r="I223" s="112"/>
    </row>
    <row r="224" spans="1:9" s="100" customFormat="1" hidden="1" x14ac:dyDescent="0.3">
      <c r="A224" s="283"/>
      <c r="B224" s="261"/>
      <c r="C224" s="261"/>
      <c r="D224" s="265"/>
      <c r="E224" s="261"/>
      <c r="F224" s="80">
        <f t="shared" si="10"/>
        <v>0</v>
      </c>
      <c r="G224" s="112" t="s">
        <v>315</v>
      </c>
      <c r="I224" s="112"/>
    </row>
    <row r="225" spans="1:9" s="100" customFormat="1" hidden="1" x14ac:dyDescent="0.3">
      <c r="A225" s="283"/>
      <c r="B225" s="261"/>
      <c r="C225" s="261"/>
      <c r="D225" s="265"/>
      <c r="E225" s="261"/>
      <c r="F225" s="80">
        <f t="shared" si="10"/>
        <v>0</v>
      </c>
      <c r="G225" s="112" t="s">
        <v>315</v>
      </c>
      <c r="I225" s="112"/>
    </row>
    <row r="226" spans="1:9" s="100" customFormat="1" hidden="1" x14ac:dyDescent="0.3">
      <c r="A226" s="283"/>
      <c r="B226" s="261"/>
      <c r="C226" s="261"/>
      <c r="D226" s="265"/>
      <c r="E226" s="261"/>
      <c r="F226" s="80">
        <f t="shared" si="10"/>
        <v>0</v>
      </c>
      <c r="G226" s="112" t="s">
        <v>315</v>
      </c>
      <c r="I226" s="112"/>
    </row>
    <row r="227" spans="1:9" s="100" customFormat="1" hidden="1" x14ac:dyDescent="0.3">
      <c r="A227" s="283"/>
      <c r="B227" s="261"/>
      <c r="C227" s="261"/>
      <c r="D227" s="265"/>
      <c r="E227" s="261"/>
      <c r="F227" s="80">
        <f t="shared" si="10"/>
        <v>0</v>
      </c>
      <c r="G227" s="112" t="s">
        <v>315</v>
      </c>
      <c r="I227" s="112"/>
    </row>
    <row r="228" spans="1:9" s="100" customFormat="1" hidden="1" x14ac:dyDescent="0.3">
      <c r="A228" s="283"/>
      <c r="B228" s="261"/>
      <c r="C228" s="261"/>
      <c r="D228" s="265"/>
      <c r="E228" s="261"/>
      <c r="F228" s="80">
        <f t="shared" si="10"/>
        <v>0</v>
      </c>
      <c r="G228" s="112" t="s">
        <v>315</v>
      </c>
      <c r="I228" s="112"/>
    </row>
    <row r="229" spans="1:9" s="100" customFormat="1" hidden="1" x14ac:dyDescent="0.3">
      <c r="A229" s="283"/>
      <c r="B229" s="261"/>
      <c r="C229" s="261"/>
      <c r="D229" s="265"/>
      <c r="E229" s="261"/>
      <c r="F229" s="80">
        <f t="shared" si="10"/>
        <v>0</v>
      </c>
      <c r="G229" s="112" t="s">
        <v>315</v>
      </c>
      <c r="I229" s="112"/>
    </row>
    <row r="230" spans="1:9" s="100" customFormat="1" hidden="1" x14ac:dyDescent="0.3">
      <c r="A230" s="283"/>
      <c r="B230" s="261"/>
      <c r="C230" s="261"/>
      <c r="D230" s="265"/>
      <c r="E230" s="261"/>
      <c r="F230" s="80">
        <f t="shared" si="10"/>
        <v>0</v>
      </c>
      <c r="G230" s="112" t="s">
        <v>315</v>
      </c>
      <c r="I230" s="112"/>
    </row>
    <row r="231" spans="1:9" s="100" customFormat="1" hidden="1" x14ac:dyDescent="0.3">
      <c r="A231" s="283"/>
      <c r="B231" s="261"/>
      <c r="C231" s="261"/>
      <c r="D231" s="265"/>
      <c r="E231" s="261"/>
      <c r="F231" s="80">
        <f t="shared" si="10"/>
        <v>0</v>
      </c>
      <c r="G231" s="112" t="s">
        <v>315</v>
      </c>
      <c r="I231" s="112"/>
    </row>
    <row r="232" spans="1:9" s="100" customFormat="1" hidden="1" x14ac:dyDescent="0.3">
      <c r="A232" s="283"/>
      <c r="B232" s="261"/>
      <c r="C232" s="261"/>
      <c r="D232" s="265"/>
      <c r="E232" s="261"/>
      <c r="F232" s="80">
        <f t="shared" si="10"/>
        <v>0</v>
      </c>
      <c r="G232" s="112" t="s">
        <v>315</v>
      </c>
      <c r="I232" s="112"/>
    </row>
    <row r="233" spans="1:9" s="100" customFormat="1" hidden="1" x14ac:dyDescent="0.3">
      <c r="A233" s="283"/>
      <c r="B233" s="261"/>
      <c r="C233" s="261"/>
      <c r="D233" s="265"/>
      <c r="E233" s="261"/>
      <c r="F233" s="80">
        <f t="shared" ref="F233:F264" si="11">ROUND(+B233*D233*E233,2)</f>
        <v>0</v>
      </c>
      <c r="G233" s="112" t="s">
        <v>315</v>
      </c>
      <c r="I233" s="112"/>
    </row>
    <row r="234" spans="1:9" s="100" customFormat="1" hidden="1" x14ac:dyDescent="0.3">
      <c r="A234" s="283"/>
      <c r="B234" s="261"/>
      <c r="C234" s="261"/>
      <c r="D234" s="265"/>
      <c r="E234" s="261"/>
      <c r="F234" s="80">
        <f t="shared" si="11"/>
        <v>0</v>
      </c>
      <c r="G234" s="112" t="s">
        <v>315</v>
      </c>
      <c r="I234" s="112"/>
    </row>
    <row r="235" spans="1:9" s="100" customFormat="1" hidden="1" x14ac:dyDescent="0.3">
      <c r="A235" s="283"/>
      <c r="B235" s="261"/>
      <c r="C235" s="261"/>
      <c r="D235" s="265"/>
      <c r="E235" s="261"/>
      <c r="F235" s="80">
        <f t="shared" si="11"/>
        <v>0</v>
      </c>
      <c r="G235" s="112" t="s">
        <v>315</v>
      </c>
      <c r="I235" s="112"/>
    </row>
    <row r="236" spans="1:9" s="100" customFormat="1" hidden="1" x14ac:dyDescent="0.3">
      <c r="A236" s="283"/>
      <c r="B236" s="261"/>
      <c r="C236" s="261"/>
      <c r="D236" s="265"/>
      <c r="E236" s="261"/>
      <c r="F236" s="80">
        <f t="shared" si="11"/>
        <v>0</v>
      </c>
      <c r="G236" s="112" t="s">
        <v>315</v>
      </c>
      <c r="I236" s="112"/>
    </row>
    <row r="237" spans="1:9" s="100" customFormat="1" hidden="1" x14ac:dyDescent="0.3">
      <c r="A237" s="283"/>
      <c r="B237" s="261"/>
      <c r="C237" s="261"/>
      <c r="D237" s="265"/>
      <c r="E237" s="261"/>
      <c r="F237" s="80">
        <f t="shared" si="11"/>
        <v>0</v>
      </c>
      <c r="G237" s="112" t="s">
        <v>315</v>
      </c>
      <c r="I237" s="112"/>
    </row>
    <row r="238" spans="1:9" s="100" customFormat="1" hidden="1" x14ac:dyDescent="0.3">
      <c r="A238" s="283"/>
      <c r="B238" s="261"/>
      <c r="C238" s="261"/>
      <c r="D238" s="265"/>
      <c r="E238" s="261"/>
      <c r="F238" s="80">
        <f t="shared" si="11"/>
        <v>0</v>
      </c>
      <c r="G238" s="112" t="s">
        <v>315</v>
      </c>
      <c r="I238" s="112"/>
    </row>
    <row r="239" spans="1:9" s="100" customFormat="1" hidden="1" x14ac:dyDescent="0.3">
      <c r="A239" s="283"/>
      <c r="B239" s="261"/>
      <c r="C239" s="261"/>
      <c r="D239" s="265"/>
      <c r="E239" s="261"/>
      <c r="F239" s="80">
        <f t="shared" si="11"/>
        <v>0</v>
      </c>
      <c r="G239" s="112" t="s">
        <v>315</v>
      </c>
      <c r="I239" s="112"/>
    </row>
    <row r="240" spans="1:9" s="100" customFormat="1" hidden="1" x14ac:dyDescent="0.3">
      <c r="A240" s="283"/>
      <c r="B240" s="261"/>
      <c r="C240" s="261"/>
      <c r="D240" s="265"/>
      <c r="E240" s="261"/>
      <c r="F240" s="80">
        <f t="shared" si="11"/>
        <v>0</v>
      </c>
      <c r="G240" s="112" t="s">
        <v>315</v>
      </c>
      <c r="I240" s="112"/>
    </row>
    <row r="241" spans="1:9" s="100" customFormat="1" hidden="1" x14ac:dyDescent="0.3">
      <c r="A241" s="283"/>
      <c r="B241" s="261"/>
      <c r="C241" s="261"/>
      <c r="D241" s="265"/>
      <c r="E241" s="261"/>
      <c r="F241" s="80">
        <f t="shared" si="11"/>
        <v>0</v>
      </c>
      <c r="G241" s="112" t="s">
        <v>315</v>
      </c>
      <c r="I241" s="112"/>
    </row>
    <row r="242" spans="1:9" s="100" customFormat="1" hidden="1" x14ac:dyDescent="0.3">
      <c r="A242" s="283"/>
      <c r="B242" s="261"/>
      <c r="C242" s="261"/>
      <c r="D242" s="265"/>
      <c r="E242" s="261"/>
      <c r="F242" s="80">
        <f t="shared" si="11"/>
        <v>0</v>
      </c>
      <c r="G242" s="112" t="s">
        <v>315</v>
      </c>
      <c r="I242" s="112"/>
    </row>
    <row r="243" spans="1:9" s="100" customFormat="1" hidden="1" x14ac:dyDescent="0.3">
      <c r="A243" s="283"/>
      <c r="B243" s="261"/>
      <c r="C243" s="261"/>
      <c r="D243" s="265"/>
      <c r="E243" s="261"/>
      <c r="F243" s="80">
        <f t="shared" si="11"/>
        <v>0</v>
      </c>
      <c r="G243" s="112" t="s">
        <v>315</v>
      </c>
      <c r="I243" s="112"/>
    </row>
    <row r="244" spans="1:9" s="100" customFormat="1" hidden="1" x14ac:dyDescent="0.3">
      <c r="A244" s="283"/>
      <c r="B244" s="261"/>
      <c r="C244" s="261"/>
      <c r="D244" s="265"/>
      <c r="E244" s="261"/>
      <c r="F244" s="80">
        <f t="shared" si="11"/>
        <v>0</v>
      </c>
      <c r="G244" s="112" t="s">
        <v>315</v>
      </c>
      <c r="I244" s="112"/>
    </row>
    <row r="245" spans="1:9" s="100" customFormat="1" hidden="1" x14ac:dyDescent="0.3">
      <c r="A245" s="283"/>
      <c r="B245" s="261"/>
      <c r="C245" s="261"/>
      <c r="D245" s="265"/>
      <c r="E245" s="261"/>
      <c r="F245" s="80">
        <f t="shared" si="11"/>
        <v>0</v>
      </c>
      <c r="G245" s="112" t="s">
        <v>315</v>
      </c>
      <c r="I245" s="112"/>
    </row>
    <row r="246" spans="1:9" s="100" customFormat="1" hidden="1" x14ac:dyDescent="0.3">
      <c r="A246" s="283"/>
      <c r="B246" s="261"/>
      <c r="C246" s="261"/>
      <c r="D246" s="265"/>
      <c r="E246" s="261"/>
      <c r="F246" s="80">
        <f t="shared" si="11"/>
        <v>0</v>
      </c>
      <c r="G246" s="112" t="s">
        <v>315</v>
      </c>
      <c r="I246" s="112"/>
    </row>
    <row r="247" spans="1:9" s="100" customFormat="1" hidden="1" x14ac:dyDescent="0.3">
      <c r="A247" s="283"/>
      <c r="B247" s="261"/>
      <c r="C247" s="261"/>
      <c r="D247" s="265"/>
      <c r="E247" s="261"/>
      <c r="F247" s="80">
        <f t="shared" si="11"/>
        <v>0</v>
      </c>
      <c r="G247" s="112" t="s">
        <v>315</v>
      </c>
      <c r="I247" s="112"/>
    </row>
    <row r="248" spans="1:9" s="100" customFormat="1" hidden="1" x14ac:dyDescent="0.3">
      <c r="A248" s="283"/>
      <c r="B248" s="261"/>
      <c r="C248" s="261"/>
      <c r="D248" s="265"/>
      <c r="E248" s="261"/>
      <c r="F248" s="80">
        <f t="shared" si="11"/>
        <v>0</v>
      </c>
      <c r="G248" s="112" t="s">
        <v>315</v>
      </c>
      <c r="I248" s="112"/>
    </row>
    <row r="249" spans="1:9" s="100" customFormat="1" hidden="1" x14ac:dyDescent="0.3">
      <c r="A249" s="283"/>
      <c r="B249" s="261"/>
      <c r="C249" s="261"/>
      <c r="D249" s="265"/>
      <c r="E249" s="261"/>
      <c r="F249" s="80">
        <f t="shared" si="11"/>
        <v>0</v>
      </c>
      <c r="G249" s="112" t="s">
        <v>315</v>
      </c>
      <c r="I249" s="112"/>
    </row>
    <row r="250" spans="1:9" s="100" customFormat="1" hidden="1" x14ac:dyDescent="0.3">
      <c r="A250" s="283"/>
      <c r="B250" s="261"/>
      <c r="C250" s="261"/>
      <c r="D250" s="265"/>
      <c r="E250" s="261"/>
      <c r="F250" s="80">
        <f t="shared" si="11"/>
        <v>0</v>
      </c>
      <c r="G250" s="112" t="s">
        <v>315</v>
      </c>
      <c r="I250" s="112"/>
    </row>
    <row r="251" spans="1:9" s="100" customFormat="1" hidden="1" x14ac:dyDescent="0.3">
      <c r="A251" s="283"/>
      <c r="B251" s="261"/>
      <c r="C251" s="261"/>
      <c r="D251" s="265"/>
      <c r="E251" s="261"/>
      <c r="F251" s="80">
        <f t="shared" si="11"/>
        <v>0</v>
      </c>
      <c r="G251" s="112" t="s">
        <v>315</v>
      </c>
      <c r="I251" s="112"/>
    </row>
    <row r="252" spans="1:9" s="100" customFormat="1" hidden="1" x14ac:dyDescent="0.3">
      <c r="A252" s="283"/>
      <c r="B252" s="261"/>
      <c r="C252" s="261"/>
      <c r="D252" s="265"/>
      <c r="E252" s="261"/>
      <c r="F252" s="80">
        <f t="shared" si="11"/>
        <v>0</v>
      </c>
      <c r="G252" s="112" t="s">
        <v>315</v>
      </c>
      <c r="I252" s="112"/>
    </row>
    <row r="253" spans="1:9" s="100" customFormat="1" hidden="1" x14ac:dyDescent="0.3">
      <c r="A253" s="283"/>
      <c r="B253" s="261"/>
      <c r="C253" s="261"/>
      <c r="D253" s="265"/>
      <c r="E253" s="261"/>
      <c r="F253" s="80">
        <f t="shared" si="11"/>
        <v>0</v>
      </c>
      <c r="G253" s="112" t="s">
        <v>315</v>
      </c>
      <c r="I253" s="112"/>
    </row>
    <row r="254" spans="1:9" s="100" customFormat="1" hidden="1" x14ac:dyDescent="0.3">
      <c r="A254" s="283"/>
      <c r="B254" s="261"/>
      <c r="C254" s="261"/>
      <c r="D254" s="265"/>
      <c r="E254" s="261"/>
      <c r="F254" s="80">
        <f t="shared" si="11"/>
        <v>0</v>
      </c>
      <c r="G254" s="112" t="s">
        <v>315</v>
      </c>
      <c r="I254" s="112"/>
    </row>
    <row r="255" spans="1:9" s="100" customFormat="1" hidden="1" x14ac:dyDescent="0.3">
      <c r="A255" s="283"/>
      <c r="B255" s="261"/>
      <c r="C255" s="261"/>
      <c r="D255" s="265"/>
      <c r="E255" s="261"/>
      <c r="F255" s="80">
        <f t="shared" si="11"/>
        <v>0</v>
      </c>
      <c r="G255" s="112" t="s">
        <v>315</v>
      </c>
      <c r="I255" s="112"/>
    </row>
    <row r="256" spans="1:9" s="100" customFormat="1" hidden="1" x14ac:dyDescent="0.3">
      <c r="A256" s="283"/>
      <c r="B256" s="261"/>
      <c r="C256" s="261"/>
      <c r="D256" s="265"/>
      <c r="E256" s="261"/>
      <c r="F256" s="80">
        <f t="shared" si="11"/>
        <v>0</v>
      </c>
      <c r="G256" s="112" t="s">
        <v>315</v>
      </c>
      <c r="I256" s="112"/>
    </row>
    <row r="257" spans="1:17" s="100" customFormat="1" hidden="1" x14ac:dyDescent="0.3">
      <c r="A257" s="283"/>
      <c r="B257" s="261"/>
      <c r="C257" s="261"/>
      <c r="D257" s="265"/>
      <c r="E257" s="261"/>
      <c r="F257" s="80">
        <f t="shared" si="11"/>
        <v>0</v>
      </c>
      <c r="G257" s="112" t="s">
        <v>315</v>
      </c>
      <c r="I257" s="112"/>
    </row>
    <row r="258" spans="1:17" s="100" customFormat="1" hidden="1" x14ac:dyDescent="0.3">
      <c r="A258" s="283"/>
      <c r="B258" s="261"/>
      <c r="C258" s="261"/>
      <c r="D258" s="265"/>
      <c r="E258" s="261"/>
      <c r="F258" s="80">
        <f t="shared" si="11"/>
        <v>0</v>
      </c>
      <c r="G258" s="112" t="s">
        <v>315</v>
      </c>
      <c r="I258" s="112"/>
    </row>
    <row r="259" spans="1:17" s="100" customFormat="1" hidden="1" x14ac:dyDescent="0.3">
      <c r="A259" s="283"/>
      <c r="B259" s="261"/>
      <c r="C259" s="261"/>
      <c r="D259" s="265"/>
      <c r="E259" s="261"/>
      <c r="F259" s="80">
        <f t="shared" si="11"/>
        <v>0</v>
      </c>
      <c r="G259" s="112" t="s">
        <v>315</v>
      </c>
      <c r="I259" s="112"/>
    </row>
    <row r="260" spans="1:17" s="100" customFormat="1" hidden="1" x14ac:dyDescent="0.3">
      <c r="A260" s="283"/>
      <c r="B260" s="261"/>
      <c r="C260" s="261"/>
      <c r="D260" s="265"/>
      <c r="E260" s="261"/>
      <c r="F260" s="80">
        <f t="shared" si="11"/>
        <v>0</v>
      </c>
      <c r="G260" s="112" t="s">
        <v>315</v>
      </c>
      <c r="I260" s="112"/>
    </row>
    <row r="261" spans="1:17" s="100" customFormat="1" hidden="1" x14ac:dyDescent="0.3">
      <c r="A261" s="283"/>
      <c r="B261" s="261"/>
      <c r="C261" s="261"/>
      <c r="D261" s="265"/>
      <c r="E261" s="261"/>
      <c r="F261" s="80">
        <f t="shared" si="11"/>
        <v>0</v>
      </c>
      <c r="G261" s="112" t="s">
        <v>315</v>
      </c>
      <c r="I261" s="112"/>
    </row>
    <row r="262" spans="1:17" s="100" customFormat="1" hidden="1" x14ac:dyDescent="0.3">
      <c r="A262" s="283"/>
      <c r="B262" s="261"/>
      <c r="C262" s="261"/>
      <c r="D262" s="265"/>
      <c r="E262" s="261"/>
      <c r="F262" s="80">
        <f t="shared" si="11"/>
        <v>0</v>
      </c>
      <c r="G262" s="112" t="s">
        <v>315</v>
      </c>
      <c r="I262" s="112"/>
    </row>
    <row r="263" spans="1:17" s="100" customFormat="1" hidden="1" x14ac:dyDescent="0.3">
      <c r="A263" s="283"/>
      <c r="B263" s="261"/>
      <c r="C263" s="261"/>
      <c r="D263" s="265"/>
      <c r="E263" s="261"/>
      <c r="F263" s="80">
        <f t="shared" si="11"/>
        <v>0</v>
      </c>
      <c r="G263" s="112" t="s">
        <v>315</v>
      </c>
      <c r="I263" s="112"/>
    </row>
    <row r="264" spans="1:17" s="100" customFormat="1" hidden="1" x14ac:dyDescent="0.3">
      <c r="A264" s="283"/>
      <c r="B264" s="261"/>
      <c r="C264" s="261"/>
      <c r="D264" s="265"/>
      <c r="E264" s="261"/>
      <c r="F264" s="80">
        <f t="shared" si="11"/>
        <v>0</v>
      </c>
      <c r="G264" s="112" t="s">
        <v>315</v>
      </c>
      <c r="I264" s="112"/>
    </row>
    <row r="265" spans="1:17" s="100" customFormat="1" hidden="1" x14ac:dyDescent="0.3">
      <c r="A265" s="283"/>
      <c r="B265" s="261"/>
      <c r="C265" s="261"/>
      <c r="D265" s="265"/>
      <c r="E265" s="261"/>
      <c r="F265" s="80">
        <f t="shared" ref="F265:F266" si="12">ROUND(+B265*D265*E265,2)</f>
        <v>0</v>
      </c>
      <c r="G265" s="112" t="s">
        <v>315</v>
      </c>
      <c r="I265" s="112"/>
    </row>
    <row r="266" spans="1:17" s="100" customFormat="1" x14ac:dyDescent="0.3">
      <c r="A266" s="264" t="s">
        <v>295</v>
      </c>
      <c r="B266" s="261">
        <v>4</v>
      </c>
      <c r="C266" s="261" t="s">
        <v>289</v>
      </c>
      <c r="D266" s="265">
        <f t="shared" ref="D266" ca="1" si="13">RAND()*1000000</f>
        <v>761671.64824281214</v>
      </c>
      <c r="E266" s="261">
        <v>3</v>
      </c>
      <c r="F266" s="293">
        <f t="shared" ca="1" si="12"/>
        <v>9140059.7799999993</v>
      </c>
      <c r="G266" s="112" t="s">
        <v>315</v>
      </c>
    </row>
    <row r="267" spans="1:17" s="100" customFormat="1" x14ac:dyDescent="0.3">
      <c r="A267" s="228"/>
      <c r="B267" s="88"/>
      <c r="C267" s="88"/>
      <c r="D267" s="197"/>
      <c r="E267" s="204" t="s">
        <v>35</v>
      </c>
      <c r="F267" s="307">
        <f ca="1">ROUND(SUBTOTAL(109,F136:F266),2)</f>
        <v>21778826.289999999</v>
      </c>
      <c r="G267" s="112" t="s">
        <v>315</v>
      </c>
      <c r="I267" s="115" t="s">
        <v>318</v>
      </c>
    </row>
    <row r="268" spans="1:17" x14ac:dyDescent="0.3">
      <c r="F268" s="295"/>
      <c r="G268" s="112" t="s">
        <v>313</v>
      </c>
    </row>
    <row r="269" spans="1:17" x14ac:dyDescent="0.3">
      <c r="C269" s="582" t="s">
        <v>68</v>
      </c>
      <c r="D269" s="582"/>
      <c r="E269" s="582"/>
      <c r="F269" s="80">
        <f ca="1">+F267+F135</f>
        <v>47556588.469999999</v>
      </c>
      <c r="G269" s="112" t="s">
        <v>313</v>
      </c>
      <c r="I269" s="139" t="s">
        <v>229</v>
      </c>
    </row>
    <row r="270" spans="1:17" s="100" customFormat="1" x14ac:dyDescent="0.3">
      <c r="A270" s="88"/>
      <c r="B270" s="88"/>
      <c r="C270" s="88"/>
      <c r="D270" s="88"/>
      <c r="E270" s="88"/>
      <c r="F270" s="128"/>
      <c r="G270" s="112" t="s">
        <v>313</v>
      </c>
    </row>
    <row r="271" spans="1:17" s="100" customFormat="1" x14ac:dyDescent="0.3">
      <c r="A271" s="239" t="s">
        <v>66</v>
      </c>
      <c r="B271" s="105"/>
      <c r="C271" s="105"/>
      <c r="D271" s="105"/>
      <c r="E271" s="105"/>
      <c r="F271" s="106"/>
      <c r="G271" s="112" t="s">
        <v>314</v>
      </c>
      <c r="I271" s="140" t="s">
        <v>228</v>
      </c>
    </row>
    <row r="272" spans="1:17" s="100" customFormat="1" ht="45" customHeight="1" x14ac:dyDescent="0.3">
      <c r="A272" s="574" t="s">
        <v>303</v>
      </c>
      <c r="B272" s="575"/>
      <c r="C272" s="575"/>
      <c r="D272" s="575"/>
      <c r="E272" s="575"/>
      <c r="F272" s="576"/>
      <c r="G272" s="112" t="s">
        <v>314</v>
      </c>
      <c r="I272" s="569" t="s">
        <v>287</v>
      </c>
      <c r="J272" s="569"/>
      <c r="K272" s="569"/>
      <c r="L272" s="569"/>
      <c r="M272" s="569"/>
      <c r="N272" s="569"/>
      <c r="O272" s="569"/>
      <c r="P272" s="569"/>
      <c r="Q272" s="569"/>
    </row>
    <row r="273" spans="1:17" x14ac:dyDescent="0.3">
      <c r="G273" s="100" t="s">
        <v>315</v>
      </c>
      <c r="I273" s="140"/>
    </row>
    <row r="274" spans="1:17" s="100" customFormat="1" x14ac:dyDescent="0.3">
      <c r="A274" s="239" t="s">
        <v>67</v>
      </c>
      <c r="B274" s="109"/>
      <c r="C274" s="109"/>
      <c r="D274" s="109"/>
      <c r="E274" s="109"/>
      <c r="F274" s="110"/>
      <c r="G274" s="275" t="s">
        <v>315</v>
      </c>
      <c r="I274" s="140" t="s">
        <v>228</v>
      </c>
    </row>
    <row r="275" spans="1:17" s="100" customFormat="1" ht="45" customHeight="1" x14ac:dyDescent="0.3">
      <c r="A275" s="574" t="s">
        <v>304</v>
      </c>
      <c r="B275" s="575"/>
      <c r="C275" s="575"/>
      <c r="D275" s="575"/>
      <c r="E275" s="575"/>
      <c r="F275" s="576"/>
      <c r="G275" s="100" t="s">
        <v>315</v>
      </c>
      <c r="I275" s="569" t="s">
        <v>287</v>
      </c>
      <c r="J275" s="569"/>
      <c r="K275" s="569"/>
      <c r="L275" s="569"/>
      <c r="M275" s="569"/>
      <c r="N275" s="569"/>
      <c r="O275" s="569"/>
      <c r="P275" s="569"/>
      <c r="Q275" s="569"/>
    </row>
  </sheetData>
  <sheetProtection algorithmName="SHA-512" hashValue="jkCEGKgneAkX8Pjg+pi1I8tgyxO4wQjJr2AdytmiORpOzIZoFQfoAaYU8MRBnruKNU8jypUT48VNuYCq2osLQQ==" saltValue="ul/g35Q00hY5Pkp9s06hIw==" spinCount="100000" sheet="1" formatCells="0" formatRows="0" autoFilter="0"/>
  <autoFilter ref="G1:G275" xr:uid="{00000000-0001-0000-1200-000000000000}"/>
  <mergeCells count="7">
    <mergeCell ref="I272:Q272"/>
    <mergeCell ref="I275:Q275"/>
    <mergeCell ref="A1:E1"/>
    <mergeCell ref="C269:E269"/>
    <mergeCell ref="A2:F2"/>
    <mergeCell ref="A272:F272"/>
    <mergeCell ref="A275:F275"/>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ignoredErrors>
    <ignoredError sqref="F134 F266 F5 F69" unlockedFormula="1"/>
  </ignoredErrors>
  <extLst>
    <ext xmlns:x14="http://schemas.microsoft.com/office/spreadsheetml/2009/9/main" uri="{78C0D931-6437-407d-A8EE-F0AAD7539E65}">
      <x14:conditionalFormattings>
        <x14:conditionalFormatting xmlns:xm="http://schemas.microsoft.com/office/excel/2006/main">
          <x14:cfRule type="expression" priority="1" id="{B8A9376D-2F8D-4A07-B654-4FDEEEE089DA}">
            <xm:f>Categories!$A$24=FALSE</xm:f>
            <x14:dxf>
              <fill>
                <patternFill>
                  <bgColor theme="0" tint="-0.34998626667073579"/>
                </patternFill>
              </fill>
            </x14:dxf>
          </x14:cfRule>
          <xm:sqref>A1:F275</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R275"/>
  <sheetViews>
    <sheetView view="pageBreakPreview" zoomScaleNormal="100" zoomScaleSheetLayoutView="100" workbookViewId="0">
      <selection sqref="A1:F1"/>
    </sheetView>
  </sheetViews>
  <sheetFormatPr defaultColWidth="9.109375" defaultRowHeight="14.4" x14ac:dyDescent="0.3"/>
  <cols>
    <col min="1" max="1" width="31.109375" style="3" customWidth="1"/>
    <col min="2" max="2" width="24.88671875" style="3" customWidth="1"/>
    <col min="3" max="6" width="14.5546875" style="3" customWidth="1"/>
    <col min="7" max="7" width="17" style="3" customWidth="1"/>
    <col min="8" max="8" width="11" hidden="1" customWidth="1"/>
    <col min="9" max="9" width="2.44140625" style="3" customWidth="1"/>
    <col min="10" max="16384" width="9.109375" style="3"/>
  </cols>
  <sheetData>
    <row r="1" spans="1:10" ht="27" customHeight="1" x14ac:dyDescent="0.3">
      <c r="A1" s="570" t="s">
        <v>173</v>
      </c>
      <c r="B1" s="570"/>
      <c r="C1" s="570"/>
      <c r="D1" s="570"/>
      <c r="E1" s="570"/>
      <c r="F1" s="570"/>
      <c r="G1" s="3">
        <f>+'Section A'!B2</f>
        <v>0</v>
      </c>
      <c r="H1" s="49" t="s">
        <v>316</v>
      </c>
    </row>
    <row r="2" spans="1:10" ht="54.75" customHeight="1" x14ac:dyDescent="0.3">
      <c r="A2" s="571" t="s">
        <v>176</v>
      </c>
      <c r="B2" s="571"/>
      <c r="C2" s="571"/>
      <c r="D2" s="571"/>
      <c r="E2" s="571"/>
      <c r="F2" s="571"/>
      <c r="G2" s="571"/>
      <c r="H2" s="3" t="s">
        <v>313</v>
      </c>
    </row>
    <row r="3" spans="1:10" ht="8.25" customHeight="1" x14ac:dyDescent="0.3">
      <c r="A3" s="8"/>
      <c r="B3" s="8"/>
      <c r="C3" s="8"/>
      <c r="D3" s="8"/>
      <c r="E3" s="8"/>
      <c r="F3" s="8"/>
      <c r="G3" s="8"/>
      <c r="H3" t="s">
        <v>313</v>
      </c>
    </row>
    <row r="4" spans="1:10" ht="26.4" x14ac:dyDescent="0.3">
      <c r="A4" s="218" t="s">
        <v>28</v>
      </c>
      <c r="B4" s="218" t="s">
        <v>29</v>
      </c>
      <c r="C4" s="9" t="s">
        <v>30</v>
      </c>
      <c r="D4" s="9" t="s">
        <v>34</v>
      </c>
      <c r="E4" s="53" t="s">
        <v>31</v>
      </c>
      <c r="F4" s="53" t="s">
        <v>32</v>
      </c>
      <c r="G4" s="9" t="s">
        <v>272</v>
      </c>
      <c r="H4" s="274" t="s">
        <v>313</v>
      </c>
      <c r="J4" s="140" t="s">
        <v>227</v>
      </c>
    </row>
    <row r="5" spans="1:10" s="100" customFormat="1" x14ac:dyDescent="0.3">
      <c r="A5" s="266" t="s">
        <v>28</v>
      </c>
      <c r="B5" s="266" t="s">
        <v>29</v>
      </c>
      <c r="C5" s="144">
        <f t="shared" ref="C5:C7" ca="1" si="0">RAND()*1000000</f>
        <v>602532.67472820228</v>
      </c>
      <c r="D5" s="256" t="s">
        <v>305</v>
      </c>
      <c r="E5" s="267">
        <v>7.0000000000000007E-2</v>
      </c>
      <c r="F5" s="256">
        <v>3</v>
      </c>
      <c r="G5" s="206">
        <f t="shared" ref="G5:G36" ca="1" si="1">ROUND(+C5*E5*F5,2)</f>
        <v>126531.86</v>
      </c>
      <c r="H5" s="112" t="s">
        <v>314</v>
      </c>
      <c r="J5" s="112"/>
    </row>
    <row r="6" spans="1:10" s="100" customFormat="1" x14ac:dyDescent="0.3">
      <c r="A6" s="266" t="s">
        <v>325</v>
      </c>
      <c r="B6" s="266" t="s">
        <v>29</v>
      </c>
      <c r="C6" s="144">
        <f t="shared" ca="1" si="0"/>
        <v>968562.07237177389</v>
      </c>
      <c r="D6" s="256" t="s">
        <v>305</v>
      </c>
      <c r="E6" s="267">
        <v>7.0000000000000007E-2</v>
      </c>
      <c r="F6" s="256">
        <v>3</v>
      </c>
      <c r="G6" s="206">
        <f t="shared" ca="1" si="1"/>
        <v>203398.04</v>
      </c>
      <c r="H6" s="112" t="s">
        <v>314</v>
      </c>
      <c r="J6" s="112"/>
    </row>
    <row r="7" spans="1:10" s="100" customFormat="1" x14ac:dyDescent="0.3">
      <c r="A7" s="266" t="s">
        <v>326</v>
      </c>
      <c r="B7" s="266" t="s">
        <v>29</v>
      </c>
      <c r="C7" s="144">
        <f t="shared" ca="1" si="0"/>
        <v>74134.452911740475</v>
      </c>
      <c r="D7" s="256" t="s">
        <v>305</v>
      </c>
      <c r="E7" s="267">
        <v>7.0000000000000007E-2</v>
      </c>
      <c r="F7" s="256">
        <v>3</v>
      </c>
      <c r="G7" s="206">
        <f t="shared" ca="1" si="1"/>
        <v>15568.24</v>
      </c>
      <c r="H7" s="112" t="s">
        <v>314</v>
      </c>
      <c r="J7" s="112"/>
    </row>
    <row r="8" spans="1:10" s="100" customFormat="1" hidden="1" x14ac:dyDescent="0.3">
      <c r="A8" s="266"/>
      <c r="B8" s="266"/>
      <c r="C8" s="144"/>
      <c r="D8" s="256"/>
      <c r="E8" s="267"/>
      <c r="F8" s="256"/>
      <c r="G8" s="206">
        <f t="shared" si="1"/>
        <v>0</v>
      </c>
      <c r="H8" s="112" t="s">
        <v>314</v>
      </c>
      <c r="J8" s="112"/>
    </row>
    <row r="9" spans="1:10" s="100" customFormat="1" hidden="1" x14ac:dyDescent="0.3">
      <c r="A9" s="266"/>
      <c r="B9" s="266"/>
      <c r="C9" s="144"/>
      <c r="D9" s="256"/>
      <c r="E9" s="267"/>
      <c r="F9" s="256"/>
      <c r="G9" s="206">
        <f t="shared" si="1"/>
        <v>0</v>
      </c>
      <c r="H9" s="112" t="s">
        <v>314</v>
      </c>
      <c r="J9" s="112"/>
    </row>
    <row r="10" spans="1:10" s="100" customFormat="1" hidden="1" x14ac:dyDescent="0.3">
      <c r="A10" s="266"/>
      <c r="B10" s="266"/>
      <c r="C10" s="144"/>
      <c r="D10" s="256"/>
      <c r="E10" s="267"/>
      <c r="F10" s="256"/>
      <c r="G10" s="206">
        <f t="shared" si="1"/>
        <v>0</v>
      </c>
      <c r="H10" s="112" t="s">
        <v>314</v>
      </c>
      <c r="J10" s="112"/>
    </row>
    <row r="11" spans="1:10" s="100" customFormat="1" hidden="1" x14ac:dyDescent="0.3">
      <c r="A11" s="266"/>
      <c r="B11" s="266"/>
      <c r="C11" s="144"/>
      <c r="D11" s="256"/>
      <c r="E11" s="267"/>
      <c r="F11" s="256"/>
      <c r="G11" s="206">
        <f t="shared" si="1"/>
        <v>0</v>
      </c>
      <c r="H11" s="112" t="s">
        <v>314</v>
      </c>
      <c r="J11" s="112"/>
    </row>
    <row r="12" spans="1:10" s="100" customFormat="1" hidden="1" x14ac:dyDescent="0.3">
      <c r="A12" s="266"/>
      <c r="B12" s="266"/>
      <c r="C12" s="144"/>
      <c r="D12" s="256"/>
      <c r="E12" s="267"/>
      <c r="F12" s="256"/>
      <c r="G12" s="206">
        <f t="shared" si="1"/>
        <v>0</v>
      </c>
      <c r="H12" s="112" t="s">
        <v>314</v>
      </c>
      <c r="J12" s="112"/>
    </row>
    <row r="13" spans="1:10" s="100" customFormat="1" hidden="1" x14ac:dyDescent="0.3">
      <c r="A13" s="266"/>
      <c r="B13" s="266"/>
      <c r="C13" s="144"/>
      <c r="D13" s="256"/>
      <c r="E13" s="267"/>
      <c r="F13" s="256"/>
      <c r="G13" s="206">
        <f t="shared" si="1"/>
        <v>0</v>
      </c>
      <c r="H13" s="112" t="s">
        <v>314</v>
      </c>
      <c r="J13" s="112"/>
    </row>
    <row r="14" spans="1:10" s="100" customFormat="1" hidden="1" x14ac:dyDescent="0.3">
      <c r="A14" s="266"/>
      <c r="B14" s="266"/>
      <c r="C14" s="144"/>
      <c r="D14" s="256"/>
      <c r="E14" s="267"/>
      <c r="F14" s="256"/>
      <c r="G14" s="206">
        <f t="shared" si="1"/>
        <v>0</v>
      </c>
      <c r="H14" s="112" t="s">
        <v>314</v>
      </c>
      <c r="J14" s="112"/>
    </row>
    <row r="15" spans="1:10" s="100" customFormat="1" hidden="1" x14ac:dyDescent="0.3">
      <c r="A15" s="266"/>
      <c r="B15" s="266"/>
      <c r="C15" s="144"/>
      <c r="D15" s="256"/>
      <c r="E15" s="267"/>
      <c r="F15" s="256"/>
      <c r="G15" s="206">
        <f t="shared" si="1"/>
        <v>0</v>
      </c>
      <c r="H15" s="112" t="s">
        <v>314</v>
      </c>
      <c r="J15" s="112"/>
    </row>
    <row r="16" spans="1:10" s="100" customFormat="1" hidden="1" x14ac:dyDescent="0.3">
      <c r="A16" s="266"/>
      <c r="B16" s="266"/>
      <c r="C16" s="144"/>
      <c r="D16" s="256"/>
      <c r="E16" s="267"/>
      <c r="F16" s="256"/>
      <c r="G16" s="206">
        <f t="shared" si="1"/>
        <v>0</v>
      </c>
      <c r="H16" s="112" t="s">
        <v>314</v>
      </c>
      <c r="J16" s="112"/>
    </row>
    <row r="17" spans="1:10" s="100" customFormat="1" hidden="1" x14ac:dyDescent="0.3">
      <c r="A17" s="266"/>
      <c r="B17" s="266"/>
      <c r="C17" s="144"/>
      <c r="D17" s="256"/>
      <c r="E17" s="267"/>
      <c r="F17" s="256"/>
      <c r="G17" s="206">
        <f t="shared" si="1"/>
        <v>0</v>
      </c>
      <c r="H17" s="112" t="s">
        <v>314</v>
      </c>
      <c r="J17" s="112"/>
    </row>
    <row r="18" spans="1:10" s="100" customFormat="1" hidden="1" x14ac:dyDescent="0.3">
      <c r="A18" s="266"/>
      <c r="B18" s="266"/>
      <c r="C18" s="144"/>
      <c r="D18" s="256"/>
      <c r="E18" s="267"/>
      <c r="F18" s="256"/>
      <c r="G18" s="206">
        <f t="shared" si="1"/>
        <v>0</v>
      </c>
      <c r="H18" s="112" t="s">
        <v>314</v>
      </c>
      <c r="J18" s="112"/>
    </row>
    <row r="19" spans="1:10" s="100" customFormat="1" hidden="1" x14ac:dyDescent="0.3">
      <c r="A19" s="266"/>
      <c r="B19" s="266"/>
      <c r="C19" s="144"/>
      <c r="D19" s="256"/>
      <c r="E19" s="267"/>
      <c r="F19" s="256"/>
      <c r="G19" s="206">
        <f t="shared" si="1"/>
        <v>0</v>
      </c>
      <c r="H19" s="112" t="s">
        <v>314</v>
      </c>
      <c r="J19" s="112"/>
    </row>
    <row r="20" spans="1:10" s="100" customFormat="1" hidden="1" x14ac:dyDescent="0.3">
      <c r="A20" s="266"/>
      <c r="B20" s="266"/>
      <c r="C20" s="144"/>
      <c r="D20" s="256"/>
      <c r="E20" s="267"/>
      <c r="F20" s="256"/>
      <c r="G20" s="206">
        <f t="shared" si="1"/>
        <v>0</v>
      </c>
      <c r="H20" s="112" t="s">
        <v>314</v>
      </c>
      <c r="J20" s="112"/>
    </row>
    <row r="21" spans="1:10" s="100" customFormat="1" hidden="1" x14ac:dyDescent="0.3">
      <c r="A21" s="266"/>
      <c r="B21" s="266"/>
      <c r="C21" s="144"/>
      <c r="D21" s="256"/>
      <c r="E21" s="267"/>
      <c r="F21" s="256"/>
      <c r="G21" s="206">
        <f t="shared" si="1"/>
        <v>0</v>
      </c>
      <c r="H21" s="112" t="s">
        <v>314</v>
      </c>
      <c r="J21" s="112"/>
    </row>
    <row r="22" spans="1:10" s="100" customFormat="1" hidden="1" x14ac:dyDescent="0.3">
      <c r="A22" s="266"/>
      <c r="B22" s="266"/>
      <c r="C22" s="144"/>
      <c r="D22" s="256"/>
      <c r="E22" s="267"/>
      <c r="F22" s="256"/>
      <c r="G22" s="206">
        <f t="shared" si="1"/>
        <v>0</v>
      </c>
      <c r="H22" s="112" t="s">
        <v>314</v>
      </c>
      <c r="J22" s="112"/>
    </row>
    <row r="23" spans="1:10" s="100" customFormat="1" hidden="1" x14ac:dyDescent="0.3">
      <c r="A23" s="266"/>
      <c r="B23" s="266"/>
      <c r="C23" s="144"/>
      <c r="D23" s="256"/>
      <c r="E23" s="267"/>
      <c r="F23" s="256"/>
      <c r="G23" s="206">
        <f t="shared" si="1"/>
        <v>0</v>
      </c>
      <c r="H23" s="112" t="s">
        <v>314</v>
      </c>
      <c r="J23" s="112"/>
    </row>
    <row r="24" spans="1:10" s="100" customFormat="1" hidden="1" x14ac:dyDescent="0.3">
      <c r="A24" s="266"/>
      <c r="B24" s="266"/>
      <c r="C24" s="144"/>
      <c r="D24" s="256"/>
      <c r="E24" s="267"/>
      <c r="F24" s="256"/>
      <c r="G24" s="206">
        <f t="shared" si="1"/>
        <v>0</v>
      </c>
      <c r="H24" s="112" t="s">
        <v>314</v>
      </c>
      <c r="J24" s="112"/>
    </row>
    <row r="25" spans="1:10" s="100" customFormat="1" hidden="1" x14ac:dyDescent="0.3">
      <c r="A25" s="266"/>
      <c r="B25" s="266"/>
      <c r="C25" s="144"/>
      <c r="D25" s="256"/>
      <c r="E25" s="267"/>
      <c r="F25" s="256"/>
      <c r="G25" s="206">
        <f t="shared" si="1"/>
        <v>0</v>
      </c>
      <c r="H25" s="112" t="s">
        <v>314</v>
      </c>
      <c r="J25" s="112"/>
    </row>
    <row r="26" spans="1:10" s="100" customFormat="1" hidden="1" x14ac:dyDescent="0.3">
      <c r="A26" s="266"/>
      <c r="B26" s="266"/>
      <c r="C26" s="144"/>
      <c r="D26" s="256"/>
      <c r="E26" s="267"/>
      <c r="F26" s="256"/>
      <c r="G26" s="206">
        <f t="shared" si="1"/>
        <v>0</v>
      </c>
      <c r="H26" s="112" t="s">
        <v>314</v>
      </c>
      <c r="J26" s="112"/>
    </row>
    <row r="27" spans="1:10" s="100" customFormat="1" hidden="1" x14ac:dyDescent="0.3">
      <c r="A27" s="266"/>
      <c r="B27" s="266"/>
      <c r="C27" s="144"/>
      <c r="D27" s="256"/>
      <c r="E27" s="267"/>
      <c r="F27" s="256"/>
      <c r="G27" s="206">
        <f t="shared" si="1"/>
        <v>0</v>
      </c>
      <c r="H27" s="112" t="s">
        <v>314</v>
      </c>
      <c r="J27" s="112"/>
    </row>
    <row r="28" spans="1:10" s="100" customFormat="1" hidden="1" x14ac:dyDescent="0.3">
      <c r="A28" s="266"/>
      <c r="B28" s="266"/>
      <c r="C28" s="144"/>
      <c r="D28" s="256"/>
      <c r="E28" s="267"/>
      <c r="F28" s="256"/>
      <c r="G28" s="206">
        <f t="shared" si="1"/>
        <v>0</v>
      </c>
      <c r="H28" s="112" t="s">
        <v>314</v>
      </c>
      <c r="J28" s="112"/>
    </row>
    <row r="29" spans="1:10" s="100" customFormat="1" hidden="1" x14ac:dyDescent="0.3">
      <c r="A29" s="266"/>
      <c r="B29" s="266"/>
      <c r="C29" s="144"/>
      <c r="D29" s="256"/>
      <c r="E29" s="267"/>
      <c r="F29" s="256"/>
      <c r="G29" s="206">
        <f t="shared" si="1"/>
        <v>0</v>
      </c>
      <c r="H29" s="112" t="s">
        <v>314</v>
      </c>
      <c r="J29" s="112"/>
    </row>
    <row r="30" spans="1:10" s="100" customFormat="1" hidden="1" x14ac:dyDescent="0.3">
      <c r="A30" s="266"/>
      <c r="B30" s="266"/>
      <c r="C30" s="144"/>
      <c r="D30" s="256"/>
      <c r="E30" s="267"/>
      <c r="F30" s="256"/>
      <c r="G30" s="206">
        <f t="shared" si="1"/>
        <v>0</v>
      </c>
      <c r="H30" s="112" t="s">
        <v>314</v>
      </c>
      <c r="J30" s="112"/>
    </row>
    <row r="31" spans="1:10" s="100" customFormat="1" hidden="1" x14ac:dyDescent="0.3">
      <c r="A31" s="266"/>
      <c r="B31" s="266"/>
      <c r="C31" s="144"/>
      <c r="D31" s="256"/>
      <c r="E31" s="267"/>
      <c r="F31" s="256"/>
      <c r="G31" s="206">
        <f t="shared" si="1"/>
        <v>0</v>
      </c>
      <c r="H31" s="112" t="s">
        <v>314</v>
      </c>
      <c r="J31" s="112"/>
    </row>
    <row r="32" spans="1:10" s="100" customFormat="1" hidden="1" x14ac:dyDescent="0.3">
      <c r="A32" s="266"/>
      <c r="B32" s="266"/>
      <c r="C32" s="144"/>
      <c r="D32" s="256"/>
      <c r="E32" s="267"/>
      <c r="F32" s="256"/>
      <c r="G32" s="206">
        <f t="shared" si="1"/>
        <v>0</v>
      </c>
      <c r="H32" s="112" t="s">
        <v>314</v>
      </c>
      <c r="J32" s="112"/>
    </row>
    <row r="33" spans="1:10" s="100" customFormat="1" hidden="1" x14ac:dyDescent="0.3">
      <c r="A33" s="266"/>
      <c r="B33" s="266"/>
      <c r="C33" s="144"/>
      <c r="D33" s="256"/>
      <c r="E33" s="267"/>
      <c r="F33" s="256"/>
      <c r="G33" s="206">
        <f t="shared" si="1"/>
        <v>0</v>
      </c>
      <c r="H33" s="112" t="s">
        <v>314</v>
      </c>
      <c r="J33" s="112"/>
    </row>
    <row r="34" spans="1:10" s="100" customFormat="1" hidden="1" x14ac:dyDescent="0.3">
      <c r="A34" s="266"/>
      <c r="B34" s="266"/>
      <c r="C34" s="144"/>
      <c r="D34" s="256"/>
      <c r="E34" s="267"/>
      <c r="F34" s="256"/>
      <c r="G34" s="206">
        <f t="shared" si="1"/>
        <v>0</v>
      </c>
      <c r="H34" s="112" t="s">
        <v>314</v>
      </c>
      <c r="J34" s="112"/>
    </row>
    <row r="35" spans="1:10" s="100" customFormat="1" hidden="1" x14ac:dyDescent="0.3">
      <c r="A35" s="266"/>
      <c r="B35" s="266"/>
      <c r="C35" s="144"/>
      <c r="D35" s="256"/>
      <c r="E35" s="267"/>
      <c r="F35" s="256"/>
      <c r="G35" s="206">
        <f t="shared" si="1"/>
        <v>0</v>
      </c>
      <c r="H35" s="112" t="s">
        <v>314</v>
      </c>
      <c r="J35" s="112"/>
    </row>
    <row r="36" spans="1:10" s="100" customFormat="1" hidden="1" x14ac:dyDescent="0.3">
      <c r="A36" s="266"/>
      <c r="B36" s="266"/>
      <c r="C36" s="144"/>
      <c r="D36" s="256"/>
      <c r="E36" s="267"/>
      <c r="F36" s="256"/>
      <c r="G36" s="206">
        <f t="shared" si="1"/>
        <v>0</v>
      </c>
      <c r="H36" s="112" t="s">
        <v>314</v>
      </c>
      <c r="J36" s="112"/>
    </row>
    <row r="37" spans="1:10" s="100" customFormat="1" hidden="1" x14ac:dyDescent="0.3">
      <c r="A37" s="266"/>
      <c r="B37" s="266"/>
      <c r="C37" s="144"/>
      <c r="D37" s="256"/>
      <c r="E37" s="267"/>
      <c r="F37" s="256"/>
      <c r="G37" s="206">
        <f t="shared" ref="G37:G68" si="2">ROUND(+C37*E37*F37,2)</f>
        <v>0</v>
      </c>
      <c r="H37" s="112" t="s">
        <v>314</v>
      </c>
      <c r="J37" s="112"/>
    </row>
    <row r="38" spans="1:10" s="100" customFormat="1" hidden="1" x14ac:dyDescent="0.3">
      <c r="A38" s="266"/>
      <c r="B38" s="266"/>
      <c r="C38" s="144"/>
      <c r="D38" s="256"/>
      <c r="E38" s="267"/>
      <c r="F38" s="256"/>
      <c r="G38" s="206">
        <f t="shared" si="2"/>
        <v>0</v>
      </c>
      <c r="H38" s="112" t="s">
        <v>314</v>
      </c>
      <c r="J38" s="112"/>
    </row>
    <row r="39" spans="1:10" s="100" customFormat="1" hidden="1" x14ac:dyDescent="0.3">
      <c r="A39" s="266"/>
      <c r="B39" s="266"/>
      <c r="C39" s="144"/>
      <c r="D39" s="256"/>
      <c r="E39" s="267"/>
      <c r="F39" s="256"/>
      <c r="G39" s="206">
        <f t="shared" si="2"/>
        <v>0</v>
      </c>
      <c r="H39" s="112" t="s">
        <v>314</v>
      </c>
      <c r="J39" s="112"/>
    </row>
    <row r="40" spans="1:10" s="100" customFormat="1" hidden="1" x14ac:dyDescent="0.3">
      <c r="A40" s="266"/>
      <c r="B40" s="266"/>
      <c r="C40" s="144"/>
      <c r="D40" s="256"/>
      <c r="E40" s="267"/>
      <c r="F40" s="256"/>
      <c r="G40" s="206">
        <f t="shared" si="2"/>
        <v>0</v>
      </c>
      <c r="H40" s="112" t="s">
        <v>314</v>
      </c>
      <c r="J40" s="112"/>
    </row>
    <row r="41" spans="1:10" s="100" customFormat="1" hidden="1" x14ac:dyDescent="0.3">
      <c r="A41" s="266"/>
      <c r="B41" s="266"/>
      <c r="C41" s="144"/>
      <c r="D41" s="256"/>
      <c r="E41" s="267"/>
      <c r="F41" s="256"/>
      <c r="G41" s="206">
        <f t="shared" si="2"/>
        <v>0</v>
      </c>
      <c r="H41" s="112" t="s">
        <v>314</v>
      </c>
      <c r="J41" s="112"/>
    </row>
    <row r="42" spans="1:10" s="100" customFormat="1" hidden="1" x14ac:dyDescent="0.3">
      <c r="A42" s="266"/>
      <c r="B42" s="266"/>
      <c r="C42" s="144"/>
      <c r="D42" s="256"/>
      <c r="E42" s="267"/>
      <c r="F42" s="256"/>
      <c r="G42" s="206">
        <f t="shared" si="2"/>
        <v>0</v>
      </c>
      <c r="H42" s="112" t="s">
        <v>314</v>
      </c>
      <c r="J42" s="112"/>
    </row>
    <row r="43" spans="1:10" s="100" customFormat="1" hidden="1" x14ac:dyDescent="0.3">
      <c r="A43" s="266"/>
      <c r="B43" s="266"/>
      <c r="C43" s="144"/>
      <c r="D43" s="256"/>
      <c r="E43" s="267"/>
      <c r="F43" s="256"/>
      <c r="G43" s="206">
        <f t="shared" si="2"/>
        <v>0</v>
      </c>
      <c r="H43" s="112" t="s">
        <v>314</v>
      </c>
      <c r="J43" s="112"/>
    </row>
    <row r="44" spans="1:10" s="100" customFormat="1" hidden="1" x14ac:dyDescent="0.3">
      <c r="A44" s="266"/>
      <c r="B44" s="266"/>
      <c r="C44" s="144"/>
      <c r="D44" s="256"/>
      <c r="E44" s="267"/>
      <c r="F44" s="256"/>
      <c r="G44" s="206">
        <f t="shared" si="2"/>
        <v>0</v>
      </c>
      <c r="H44" s="112" t="s">
        <v>314</v>
      </c>
      <c r="J44" s="112"/>
    </row>
    <row r="45" spans="1:10" s="100" customFormat="1" hidden="1" x14ac:dyDescent="0.3">
      <c r="A45" s="266"/>
      <c r="B45" s="266"/>
      <c r="C45" s="144"/>
      <c r="D45" s="256"/>
      <c r="E45" s="267"/>
      <c r="F45" s="256"/>
      <c r="G45" s="206">
        <f t="shared" si="2"/>
        <v>0</v>
      </c>
      <c r="H45" s="112" t="s">
        <v>314</v>
      </c>
      <c r="J45" s="112"/>
    </row>
    <row r="46" spans="1:10" s="100" customFormat="1" hidden="1" x14ac:dyDescent="0.3">
      <c r="A46" s="266"/>
      <c r="B46" s="266"/>
      <c r="C46" s="144"/>
      <c r="D46" s="256"/>
      <c r="E46" s="267"/>
      <c r="F46" s="256"/>
      <c r="G46" s="206">
        <f t="shared" si="2"/>
        <v>0</v>
      </c>
      <c r="H46" s="112" t="s">
        <v>314</v>
      </c>
      <c r="J46" s="112"/>
    </row>
    <row r="47" spans="1:10" s="100" customFormat="1" hidden="1" x14ac:dyDescent="0.3">
      <c r="A47" s="266"/>
      <c r="B47" s="266"/>
      <c r="C47" s="144"/>
      <c r="D47" s="256"/>
      <c r="E47" s="267"/>
      <c r="F47" s="256"/>
      <c r="G47" s="206">
        <f t="shared" si="2"/>
        <v>0</v>
      </c>
      <c r="H47" s="112" t="s">
        <v>314</v>
      </c>
      <c r="J47" s="112"/>
    </row>
    <row r="48" spans="1:10" s="100" customFormat="1" hidden="1" x14ac:dyDescent="0.3">
      <c r="A48" s="266"/>
      <c r="B48" s="266"/>
      <c r="C48" s="144"/>
      <c r="D48" s="256"/>
      <c r="E48" s="267"/>
      <c r="F48" s="256"/>
      <c r="G48" s="206">
        <f t="shared" si="2"/>
        <v>0</v>
      </c>
      <c r="H48" s="112" t="s">
        <v>314</v>
      </c>
      <c r="J48" s="112"/>
    </row>
    <row r="49" spans="1:10" s="100" customFormat="1" hidden="1" x14ac:dyDescent="0.3">
      <c r="A49" s="266"/>
      <c r="B49" s="266"/>
      <c r="C49" s="144"/>
      <c r="D49" s="256"/>
      <c r="E49" s="267"/>
      <c r="F49" s="256"/>
      <c r="G49" s="206">
        <f t="shared" si="2"/>
        <v>0</v>
      </c>
      <c r="H49" s="112" t="s">
        <v>314</v>
      </c>
      <c r="J49" s="112"/>
    </row>
    <row r="50" spans="1:10" s="100" customFormat="1" hidden="1" x14ac:dyDescent="0.3">
      <c r="A50" s="266"/>
      <c r="B50" s="266"/>
      <c r="C50" s="144"/>
      <c r="D50" s="256"/>
      <c r="E50" s="267"/>
      <c r="F50" s="256"/>
      <c r="G50" s="206">
        <f t="shared" si="2"/>
        <v>0</v>
      </c>
      <c r="H50" s="112" t="s">
        <v>314</v>
      </c>
      <c r="J50" s="112"/>
    </row>
    <row r="51" spans="1:10" s="100" customFormat="1" hidden="1" x14ac:dyDescent="0.3">
      <c r="A51" s="266"/>
      <c r="B51" s="266"/>
      <c r="C51" s="144"/>
      <c r="D51" s="256"/>
      <c r="E51" s="267"/>
      <c r="F51" s="256"/>
      <c r="G51" s="206">
        <f t="shared" si="2"/>
        <v>0</v>
      </c>
      <c r="H51" s="112" t="s">
        <v>314</v>
      </c>
      <c r="J51" s="112"/>
    </row>
    <row r="52" spans="1:10" s="100" customFormat="1" hidden="1" x14ac:dyDescent="0.3">
      <c r="A52" s="266"/>
      <c r="B52" s="266"/>
      <c r="C52" s="144"/>
      <c r="D52" s="256"/>
      <c r="E52" s="267"/>
      <c r="F52" s="256"/>
      <c r="G52" s="206">
        <f t="shared" si="2"/>
        <v>0</v>
      </c>
      <c r="H52" s="112" t="s">
        <v>314</v>
      </c>
      <c r="J52" s="112"/>
    </row>
    <row r="53" spans="1:10" s="100" customFormat="1" hidden="1" x14ac:dyDescent="0.3">
      <c r="A53" s="266"/>
      <c r="B53" s="266"/>
      <c r="C53" s="144"/>
      <c r="D53" s="256"/>
      <c r="E53" s="267"/>
      <c r="F53" s="256"/>
      <c r="G53" s="206">
        <f t="shared" si="2"/>
        <v>0</v>
      </c>
      <c r="H53" s="112" t="s">
        <v>314</v>
      </c>
      <c r="J53" s="112"/>
    </row>
    <row r="54" spans="1:10" s="100" customFormat="1" hidden="1" x14ac:dyDescent="0.3">
      <c r="A54" s="266"/>
      <c r="B54" s="266"/>
      <c r="C54" s="144"/>
      <c r="D54" s="256"/>
      <c r="E54" s="267"/>
      <c r="F54" s="256"/>
      <c r="G54" s="206">
        <f t="shared" si="2"/>
        <v>0</v>
      </c>
      <c r="H54" s="112" t="s">
        <v>314</v>
      </c>
      <c r="J54" s="112"/>
    </row>
    <row r="55" spans="1:10" s="100" customFormat="1" hidden="1" x14ac:dyDescent="0.3">
      <c r="A55" s="266"/>
      <c r="B55" s="266"/>
      <c r="C55" s="144"/>
      <c r="D55" s="256"/>
      <c r="E55" s="267"/>
      <c r="F55" s="256"/>
      <c r="G55" s="206">
        <f t="shared" si="2"/>
        <v>0</v>
      </c>
      <c r="H55" s="112" t="s">
        <v>314</v>
      </c>
      <c r="J55" s="112"/>
    </row>
    <row r="56" spans="1:10" s="100" customFormat="1" hidden="1" x14ac:dyDescent="0.3">
      <c r="A56" s="266"/>
      <c r="B56" s="266"/>
      <c r="C56" s="144"/>
      <c r="D56" s="256"/>
      <c r="E56" s="267"/>
      <c r="F56" s="256"/>
      <c r="G56" s="206">
        <f t="shared" si="2"/>
        <v>0</v>
      </c>
      <c r="H56" s="112" t="s">
        <v>314</v>
      </c>
      <c r="J56" s="112"/>
    </row>
    <row r="57" spans="1:10" s="100" customFormat="1" hidden="1" x14ac:dyDescent="0.3">
      <c r="A57" s="266"/>
      <c r="B57" s="266"/>
      <c r="C57" s="144"/>
      <c r="D57" s="256"/>
      <c r="E57" s="267"/>
      <c r="F57" s="256"/>
      <c r="G57" s="206">
        <f t="shared" si="2"/>
        <v>0</v>
      </c>
      <c r="H57" s="112" t="s">
        <v>314</v>
      </c>
      <c r="J57" s="112"/>
    </row>
    <row r="58" spans="1:10" s="100" customFormat="1" hidden="1" x14ac:dyDescent="0.3">
      <c r="A58" s="266"/>
      <c r="B58" s="266"/>
      <c r="C58" s="144"/>
      <c r="D58" s="256"/>
      <c r="E58" s="267"/>
      <c r="F58" s="256"/>
      <c r="G58" s="206">
        <f t="shared" si="2"/>
        <v>0</v>
      </c>
      <c r="H58" s="112" t="s">
        <v>314</v>
      </c>
      <c r="J58" s="112"/>
    </row>
    <row r="59" spans="1:10" s="100" customFormat="1" hidden="1" x14ac:dyDescent="0.3">
      <c r="A59" s="266"/>
      <c r="B59" s="266"/>
      <c r="C59" s="144"/>
      <c r="D59" s="256"/>
      <c r="E59" s="267"/>
      <c r="F59" s="256"/>
      <c r="G59" s="206">
        <f t="shared" si="2"/>
        <v>0</v>
      </c>
      <c r="H59" s="112" t="s">
        <v>314</v>
      </c>
      <c r="J59" s="112"/>
    </row>
    <row r="60" spans="1:10" s="100" customFormat="1" hidden="1" x14ac:dyDescent="0.3">
      <c r="A60" s="266"/>
      <c r="B60" s="266"/>
      <c r="C60" s="144"/>
      <c r="D60" s="256"/>
      <c r="E60" s="267"/>
      <c r="F60" s="256"/>
      <c r="G60" s="206">
        <f t="shared" si="2"/>
        <v>0</v>
      </c>
      <c r="H60" s="112" t="s">
        <v>314</v>
      </c>
      <c r="J60" s="112"/>
    </row>
    <row r="61" spans="1:10" s="100" customFormat="1" hidden="1" x14ac:dyDescent="0.3">
      <c r="A61" s="266"/>
      <c r="B61" s="266"/>
      <c r="C61" s="144"/>
      <c r="D61" s="256"/>
      <c r="E61" s="267"/>
      <c r="F61" s="256"/>
      <c r="G61" s="206">
        <f t="shared" si="2"/>
        <v>0</v>
      </c>
      <c r="H61" s="112" t="s">
        <v>314</v>
      </c>
      <c r="J61" s="112"/>
    </row>
    <row r="62" spans="1:10" s="100" customFormat="1" hidden="1" x14ac:dyDescent="0.3">
      <c r="A62" s="266"/>
      <c r="B62" s="266"/>
      <c r="C62" s="144"/>
      <c r="D62" s="256"/>
      <c r="E62" s="267"/>
      <c r="F62" s="256"/>
      <c r="G62" s="206">
        <f t="shared" si="2"/>
        <v>0</v>
      </c>
      <c r="H62" s="112" t="s">
        <v>314</v>
      </c>
      <c r="J62" s="112"/>
    </row>
    <row r="63" spans="1:10" s="100" customFormat="1" hidden="1" x14ac:dyDescent="0.3">
      <c r="A63" s="266"/>
      <c r="B63" s="266"/>
      <c r="C63" s="144"/>
      <c r="D63" s="256"/>
      <c r="E63" s="267"/>
      <c r="F63" s="256"/>
      <c r="G63" s="206">
        <f t="shared" si="2"/>
        <v>0</v>
      </c>
      <c r="H63" s="112" t="s">
        <v>314</v>
      </c>
      <c r="J63" s="112"/>
    </row>
    <row r="64" spans="1:10" s="100" customFormat="1" hidden="1" x14ac:dyDescent="0.3">
      <c r="A64" s="266"/>
      <c r="B64" s="266"/>
      <c r="C64" s="144"/>
      <c r="D64" s="256"/>
      <c r="E64" s="267"/>
      <c r="F64" s="256"/>
      <c r="G64" s="206">
        <f t="shared" si="2"/>
        <v>0</v>
      </c>
      <c r="H64" s="112" t="s">
        <v>314</v>
      </c>
      <c r="J64" s="112"/>
    </row>
    <row r="65" spans="1:10" s="100" customFormat="1" hidden="1" x14ac:dyDescent="0.3">
      <c r="A65" s="266"/>
      <c r="B65" s="266"/>
      <c r="C65" s="144"/>
      <c r="D65" s="256"/>
      <c r="E65" s="267"/>
      <c r="F65" s="256"/>
      <c r="G65" s="206">
        <f t="shared" si="2"/>
        <v>0</v>
      </c>
      <c r="H65" s="112" t="s">
        <v>314</v>
      </c>
      <c r="J65" s="112"/>
    </row>
    <row r="66" spans="1:10" s="100" customFormat="1" hidden="1" x14ac:dyDescent="0.3">
      <c r="A66" s="266"/>
      <c r="B66" s="266"/>
      <c r="C66" s="144"/>
      <c r="D66" s="256"/>
      <c r="E66" s="267"/>
      <c r="F66" s="256"/>
      <c r="G66" s="206">
        <f t="shared" si="2"/>
        <v>0</v>
      </c>
      <c r="H66" s="112" t="s">
        <v>314</v>
      </c>
      <c r="J66" s="112"/>
    </row>
    <row r="67" spans="1:10" s="100" customFormat="1" hidden="1" x14ac:dyDescent="0.3">
      <c r="A67" s="266"/>
      <c r="B67" s="266"/>
      <c r="C67" s="144"/>
      <c r="D67" s="256"/>
      <c r="E67" s="267"/>
      <c r="F67" s="256"/>
      <c r="G67" s="206">
        <f t="shared" si="2"/>
        <v>0</v>
      </c>
      <c r="H67" s="112" t="s">
        <v>314</v>
      </c>
      <c r="J67" s="112"/>
    </row>
    <row r="68" spans="1:10" s="100" customFormat="1" hidden="1" x14ac:dyDescent="0.3">
      <c r="A68" s="266"/>
      <c r="B68" s="266"/>
      <c r="C68" s="144"/>
      <c r="D68" s="256"/>
      <c r="E68" s="267"/>
      <c r="F68" s="256"/>
      <c r="G68" s="206">
        <f t="shared" si="2"/>
        <v>0</v>
      </c>
      <c r="H68" s="112" t="s">
        <v>314</v>
      </c>
      <c r="J68" s="112"/>
    </row>
    <row r="69" spans="1:10" s="100" customFormat="1" hidden="1" x14ac:dyDescent="0.3">
      <c r="A69" s="266"/>
      <c r="B69" s="266"/>
      <c r="C69" s="144"/>
      <c r="D69" s="256"/>
      <c r="E69" s="267"/>
      <c r="F69" s="256"/>
      <c r="G69" s="206">
        <f t="shared" ref="G69:G100" si="3">ROUND(+C69*E69*F69,2)</f>
        <v>0</v>
      </c>
      <c r="H69" s="112" t="s">
        <v>314</v>
      </c>
      <c r="J69" s="112"/>
    </row>
    <row r="70" spans="1:10" s="100" customFormat="1" hidden="1" x14ac:dyDescent="0.3">
      <c r="A70" s="266"/>
      <c r="B70" s="266"/>
      <c r="C70" s="144"/>
      <c r="D70" s="256"/>
      <c r="E70" s="267"/>
      <c r="F70" s="256"/>
      <c r="G70" s="206">
        <f t="shared" si="3"/>
        <v>0</v>
      </c>
      <c r="H70" s="112" t="s">
        <v>314</v>
      </c>
      <c r="J70" s="112"/>
    </row>
    <row r="71" spans="1:10" s="100" customFormat="1" hidden="1" x14ac:dyDescent="0.3">
      <c r="A71" s="266"/>
      <c r="B71" s="266"/>
      <c r="C71" s="144"/>
      <c r="D71" s="256"/>
      <c r="E71" s="267"/>
      <c r="F71" s="256"/>
      <c r="G71" s="206">
        <f t="shared" si="3"/>
        <v>0</v>
      </c>
      <c r="H71" s="112" t="s">
        <v>314</v>
      </c>
      <c r="J71" s="112"/>
    </row>
    <row r="72" spans="1:10" s="100" customFormat="1" hidden="1" x14ac:dyDescent="0.3">
      <c r="A72" s="266"/>
      <c r="B72" s="266"/>
      <c r="C72" s="144"/>
      <c r="D72" s="256"/>
      <c r="E72" s="267"/>
      <c r="F72" s="256"/>
      <c r="G72" s="206">
        <f t="shared" si="3"/>
        <v>0</v>
      </c>
      <c r="H72" s="112" t="s">
        <v>314</v>
      </c>
      <c r="J72" s="112"/>
    </row>
    <row r="73" spans="1:10" s="100" customFormat="1" hidden="1" x14ac:dyDescent="0.3">
      <c r="A73" s="266"/>
      <c r="B73" s="266"/>
      <c r="C73" s="144"/>
      <c r="D73" s="256"/>
      <c r="E73" s="267"/>
      <c r="F73" s="256"/>
      <c r="G73" s="206">
        <f t="shared" si="3"/>
        <v>0</v>
      </c>
      <c r="H73" s="112" t="s">
        <v>314</v>
      </c>
      <c r="J73" s="112"/>
    </row>
    <row r="74" spans="1:10" s="100" customFormat="1" hidden="1" x14ac:dyDescent="0.3">
      <c r="A74" s="266"/>
      <c r="B74" s="266"/>
      <c r="C74" s="144"/>
      <c r="D74" s="256"/>
      <c r="E74" s="267"/>
      <c r="F74" s="256"/>
      <c r="G74" s="206">
        <f t="shared" si="3"/>
        <v>0</v>
      </c>
      <c r="H74" s="112" t="s">
        <v>314</v>
      </c>
      <c r="J74" s="112"/>
    </row>
    <row r="75" spans="1:10" s="100" customFormat="1" hidden="1" x14ac:dyDescent="0.3">
      <c r="A75" s="266"/>
      <c r="B75" s="266"/>
      <c r="C75" s="144"/>
      <c r="D75" s="256"/>
      <c r="E75" s="267"/>
      <c r="F75" s="256"/>
      <c r="G75" s="206">
        <f t="shared" si="3"/>
        <v>0</v>
      </c>
      <c r="H75" s="112" t="s">
        <v>314</v>
      </c>
      <c r="J75" s="112"/>
    </row>
    <row r="76" spans="1:10" s="100" customFormat="1" hidden="1" x14ac:dyDescent="0.3">
      <c r="A76" s="266"/>
      <c r="B76" s="266"/>
      <c r="C76" s="144"/>
      <c r="D76" s="256"/>
      <c r="E76" s="267"/>
      <c r="F76" s="256"/>
      <c r="G76" s="206">
        <f t="shared" si="3"/>
        <v>0</v>
      </c>
      <c r="H76" s="112" t="s">
        <v>314</v>
      </c>
      <c r="J76" s="112"/>
    </row>
    <row r="77" spans="1:10" s="100" customFormat="1" hidden="1" x14ac:dyDescent="0.3">
      <c r="A77" s="266"/>
      <c r="B77" s="266"/>
      <c r="C77" s="144"/>
      <c r="D77" s="256"/>
      <c r="E77" s="267"/>
      <c r="F77" s="256"/>
      <c r="G77" s="206">
        <f t="shared" si="3"/>
        <v>0</v>
      </c>
      <c r="H77" s="112" t="s">
        <v>314</v>
      </c>
      <c r="J77" s="112"/>
    </row>
    <row r="78" spans="1:10" s="100" customFormat="1" hidden="1" x14ac:dyDescent="0.3">
      <c r="A78" s="266"/>
      <c r="B78" s="266"/>
      <c r="C78" s="144"/>
      <c r="D78" s="256"/>
      <c r="E78" s="267"/>
      <c r="F78" s="256"/>
      <c r="G78" s="206">
        <f t="shared" si="3"/>
        <v>0</v>
      </c>
      <c r="H78" s="112" t="s">
        <v>314</v>
      </c>
      <c r="J78" s="112"/>
    </row>
    <row r="79" spans="1:10" s="100" customFormat="1" hidden="1" x14ac:dyDescent="0.3">
      <c r="A79" s="266"/>
      <c r="B79" s="266"/>
      <c r="C79" s="144"/>
      <c r="D79" s="256"/>
      <c r="E79" s="267"/>
      <c r="F79" s="256"/>
      <c r="G79" s="206">
        <f t="shared" si="3"/>
        <v>0</v>
      </c>
      <c r="H79" s="112" t="s">
        <v>314</v>
      </c>
      <c r="J79" s="112"/>
    </row>
    <row r="80" spans="1:10" s="100" customFormat="1" hidden="1" x14ac:dyDescent="0.3">
      <c r="A80" s="266"/>
      <c r="B80" s="266"/>
      <c r="C80" s="144"/>
      <c r="D80" s="256"/>
      <c r="E80" s="267"/>
      <c r="F80" s="256"/>
      <c r="G80" s="206">
        <f t="shared" si="3"/>
        <v>0</v>
      </c>
      <c r="H80" s="112" t="s">
        <v>314</v>
      </c>
      <c r="J80" s="112"/>
    </row>
    <row r="81" spans="1:10" s="100" customFormat="1" hidden="1" x14ac:dyDescent="0.3">
      <c r="A81" s="266"/>
      <c r="B81" s="266"/>
      <c r="C81" s="144"/>
      <c r="D81" s="256"/>
      <c r="E81" s="267"/>
      <c r="F81" s="256"/>
      <c r="G81" s="206">
        <f t="shared" si="3"/>
        <v>0</v>
      </c>
      <c r="H81" s="112" t="s">
        <v>314</v>
      </c>
      <c r="J81" s="112"/>
    </row>
    <row r="82" spans="1:10" s="100" customFormat="1" hidden="1" x14ac:dyDescent="0.3">
      <c r="A82" s="266"/>
      <c r="B82" s="266"/>
      <c r="C82" s="144"/>
      <c r="D82" s="256"/>
      <c r="E82" s="267"/>
      <c r="F82" s="256"/>
      <c r="G82" s="206">
        <f t="shared" si="3"/>
        <v>0</v>
      </c>
      <c r="H82" s="112" t="s">
        <v>314</v>
      </c>
      <c r="J82" s="112"/>
    </row>
    <row r="83" spans="1:10" s="100" customFormat="1" hidden="1" x14ac:dyDescent="0.3">
      <c r="A83" s="266"/>
      <c r="B83" s="266"/>
      <c r="C83" s="144"/>
      <c r="D83" s="256"/>
      <c r="E83" s="267"/>
      <c r="F83" s="256"/>
      <c r="G83" s="206">
        <f t="shared" si="3"/>
        <v>0</v>
      </c>
      <c r="H83" s="112" t="s">
        <v>314</v>
      </c>
      <c r="J83" s="112"/>
    </row>
    <row r="84" spans="1:10" s="100" customFormat="1" hidden="1" x14ac:dyDescent="0.3">
      <c r="A84" s="266"/>
      <c r="B84" s="266"/>
      <c r="C84" s="144"/>
      <c r="D84" s="256"/>
      <c r="E84" s="267"/>
      <c r="F84" s="256"/>
      <c r="G84" s="206">
        <f t="shared" si="3"/>
        <v>0</v>
      </c>
      <c r="H84" s="112" t="s">
        <v>314</v>
      </c>
      <c r="J84" s="112"/>
    </row>
    <row r="85" spans="1:10" s="100" customFormat="1" hidden="1" x14ac:dyDescent="0.3">
      <c r="A85" s="266"/>
      <c r="B85" s="266"/>
      <c r="C85" s="144"/>
      <c r="D85" s="256"/>
      <c r="E85" s="267"/>
      <c r="F85" s="256"/>
      <c r="G85" s="206">
        <f t="shared" si="3"/>
        <v>0</v>
      </c>
      <c r="H85" s="112" t="s">
        <v>314</v>
      </c>
      <c r="J85" s="112"/>
    </row>
    <row r="86" spans="1:10" s="100" customFormat="1" hidden="1" x14ac:dyDescent="0.3">
      <c r="A86" s="266"/>
      <c r="B86" s="266"/>
      <c r="C86" s="144"/>
      <c r="D86" s="256"/>
      <c r="E86" s="267"/>
      <c r="F86" s="256"/>
      <c r="G86" s="206">
        <f t="shared" si="3"/>
        <v>0</v>
      </c>
      <c r="H86" s="112" t="s">
        <v>314</v>
      </c>
      <c r="J86" s="112"/>
    </row>
    <row r="87" spans="1:10" s="100" customFormat="1" hidden="1" x14ac:dyDescent="0.3">
      <c r="A87" s="266"/>
      <c r="B87" s="266"/>
      <c r="C87" s="144"/>
      <c r="D87" s="256"/>
      <c r="E87" s="267"/>
      <c r="F87" s="256"/>
      <c r="G87" s="206">
        <f t="shared" si="3"/>
        <v>0</v>
      </c>
      <c r="H87" s="112" t="s">
        <v>314</v>
      </c>
      <c r="J87" s="112"/>
    </row>
    <row r="88" spans="1:10" s="100" customFormat="1" hidden="1" x14ac:dyDescent="0.3">
      <c r="A88" s="266"/>
      <c r="B88" s="266"/>
      <c r="C88" s="144"/>
      <c r="D88" s="256"/>
      <c r="E88" s="267"/>
      <c r="F88" s="256"/>
      <c r="G88" s="206">
        <f t="shared" si="3"/>
        <v>0</v>
      </c>
      <c r="H88" s="112" t="s">
        <v>314</v>
      </c>
      <c r="J88" s="112"/>
    </row>
    <row r="89" spans="1:10" s="100" customFormat="1" hidden="1" x14ac:dyDescent="0.3">
      <c r="A89" s="266"/>
      <c r="B89" s="266"/>
      <c r="C89" s="144"/>
      <c r="D89" s="256"/>
      <c r="E89" s="267"/>
      <c r="F89" s="256"/>
      <c r="G89" s="206">
        <f t="shared" si="3"/>
        <v>0</v>
      </c>
      <c r="H89" s="112" t="s">
        <v>314</v>
      </c>
      <c r="J89" s="112"/>
    </row>
    <row r="90" spans="1:10" s="100" customFormat="1" hidden="1" x14ac:dyDescent="0.3">
      <c r="A90" s="266"/>
      <c r="B90" s="266"/>
      <c r="C90" s="144"/>
      <c r="D90" s="256"/>
      <c r="E90" s="267"/>
      <c r="F90" s="256"/>
      <c r="G90" s="206">
        <f t="shared" si="3"/>
        <v>0</v>
      </c>
      <c r="H90" s="112" t="s">
        <v>314</v>
      </c>
      <c r="J90" s="112"/>
    </row>
    <row r="91" spans="1:10" s="100" customFormat="1" hidden="1" x14ac:dyDescent="0.3">
      <c r="A91" s="266"/>
      <c r="B91" s="266"/>
      <c r="C91" s="144"/>
      <c r="D91" s="256"/>
      <c r="E91" s="267"/>
      <c r="F91" s="256"/>
      <c r="G91" s="206">
        <f t="shared" si="3"/>
        <v>0</v>
      </c>
      <c r="H91" s="112" t="s">
        <v>314</v>
      </c>
      <c r="J91" s="112"/>
    </row>
    <row r="92" spans="1:10" s="100" customFormat="1" hidden="1" x14ac:dyDescent="0.3">
      <c r="A92" s="266"/>
      <c r="B92" s="266"/>
      <c r="C92" s="144"/>
      <c r="D92" s="256"/>
      <c r="E92" s="267"/>
      <c r="F92" s="256"/>
      <c r="G92" s="206">
        <f t="shared" si="3"/>
        <v>0</v>
      </c>
      <c r="H92" s="112" t="s">
        <v>314</v>
      </c>
      <c r="J92" s="112"/>
    </row>
    <row r="93" spans="1:10" s="100" customFormat="1" hidden="1" x14ac:dyDescent="0.3">
      <c r="A93" s="266"/>
      <c r="B93" s="266"/>
      <c r="C93" s="144"/>
      <c r="D93" s="256"/>
      <c r="E93" s="267"/>
      <c r="F93" s="256"/>
      <c r="G93" s="206">
        <f t="shared" si="3"/>
        <v>0</v>
      </c>
      <c r="H93" s="112" t="s">
        <v>314</v>
      </c>
      <c r="J93" s="112"/>
    </row>
    <row r="94" spans="1:10" s="100" customFormat="1" hidden="1" x14ac:dyDescent="0.3">
      <c r="A94" s="266"/>
      <c r="B94" s="266"/>
      <c r="C94" s="144"/>
      <c r="D94" s="256"/>
      <c r="E94" s="267"/>
      <c r="F94" s="256"/>
      <c r="G94" s="206">
        <f t="shared" si="3"/>
        <v>0</v>
      </c>
      <c r="H94" s="112" t="s">
        <v>314</v>
      </c>
      <c r="J94" s="112"/>
    </row>
    <row r="95" spans="1:10" s="100" customFormat="1" hidden="1" x14ac:dyDescent="0.3">
      <c r="A95" s="266"/>
      <c r="B95" s="266"/>
      <c r="C95" s="144"/>
      <c r="D95" s="256"/>
      <c r="E95" s="267"/>
      <c r="F95" s="256"/>
      <c r="G95" s="206">
        <f t="shared" si="3"/>
        <v>0</v>
      </c>
      <c r="H95" s="112" t="s">
        <v>314</v>
      </c>
      <c r="J95" s="112"/>
    </row>
    <row r="96" spans="1:10" s="100" customFormat="1" hidden="1" x14ac:dyDescent="0.3">
      <c r="A96" s="266"/>
      <c r="B96" s="266"/>
      <c r="C96" s="144"/>
      <c r="D96" s="256"/>
      <c r="E96" s="267"/>
      <c r="F96" s="256"/>
      <c r="G96" s="206">
        <f t="shared" si="3"/>
        <v>0</v>
      </c>
      <c r="H96" s="112" t="s">
        <v>314</v>
      </c>
      <c r="J96" s="112"/>
    </row>
    <row r="97" spans="1:10" s="100" customFormat="1" hidden="1" x14ac:dyDescent="0.3">
      <c r="A97" s="266"/>
      <c r="B97" s="266"/>
      <c r="C97" s="144"/>
      <c r="D97" s="256"/>
      <c r="E97" s="267"/>
      <c r="F97" s="256"/>
      <c r="G97" s="206">
        <f t="shared" si="3"/>
        <v>0</v>
      </c>
      <c r="H97" s="112" t="s">
        <v>314</v>
      </c>
      <c r="J97" s="112"/>
    </row>
    <row r="98" spans="1:10" s="100" customFormat="1" hidden="1" x14ac:dyDescent="0.3">
      <c r="A98" s="266"/>
      <c r="B98" s="266"/>
      <c r="C98" s="144"/>
      <c r="D98" s="256"/>
      <c r="E98" s="267"/>
      <c r="F98" s="256"/>
      <c r="G98" s="206">
        <f t="shared" si="3"/>
        <v>0</v>
      </c>
      <c r="H98" s="112" t="s">
        <v>314</v>
      </c>
      <c r="J98" s="112"/>
    </row>
    <row r="99" spans="1:10" s="100" customFormat="1" hidden="1" x14ac:dyDescent="0.3">
      <c r="A99" s="266"/>
      <c r="B99" s="266"/>
      <c r="C99" s="144"/>
      <c r="D99" s="256"/>
      <c r="E99" s="267"/>
      <c r="F99" s="256"/>
      <c r="G99" s="206">
        <f t="shared" si="3"/>
        <v>0</v>
      </c>
      <c r="H99" s="112" t="s">
        <v>314</v>
      </c>
      <c r="J99" s="112"/>
    </row>
    <row r="100" spans="1:10" s="100" customFormat="1" hidden="1" x14ac:dyDescent="0.3">
      <c r="A100" s="266"/>
      <c r="B100" s="266"/>
      <c r="C100" s="144"/>
      <c r="D100" s="256"/>
      <c r="E100" s="267"/>
      <c r="F100" s="256"/>
      <c r="G100" s="206">
        <f t="shared" si="3"/>
        <v>0</v>
      </c>
      <c r="H100" s="112" t="s">
        <v>314</v>
      </c>
      <c r="J100" s="112"/>
    </row>
    <row r="101" spans="1:10" s="100" customFormat="1" hidden="1" x14ac:dyDescent="0.3">
      <c r="A101" s="266"/>
      <c r="B101" s="266"/>
      <c r="C101" s="144"/>
      <c r="D101" s="256"/>
      <c r="E101" s="267"/>
      <c r="F101" s="256"/>
      <c r="G101" s="206">
        <f t="shared" ref="G101:G132" si="4">ROUND(+C101*E101*F101,2)</f>
        <v>0</v>
      </c>
      <c r="H101" s="112" t="s">
        <v>314</v>
      </c>
      <c r="J101" s="112"/>
    </row>
    <row r="102" spans="1:10" s="100" customFormat="1" hidden="1" x14ac:dyDescent="0.3">
      <c r="A102" s="266"/>
      <c r="B102" s="266"/>
      <c r="C102" s="144"/>
      <c r="D102" s="256"/>
      <c r="E102" s="267"/>
      <c r="F102" s="256"/>
      <c r="G102" s="206">
        <f t="shared" si="4"/>
        <v>0</v>
      </c>
      <c r="H102" s="112" t="s">
        <v>314</v>
      </c>
      <c r="J102" s="112"/>
    </row>
    <row r="103" spans="1:10" s="100" customFormat="1" hidden="1" x14ac:dyDescent="0.3">
      <c r="A103" s="266"/>
      <c r="B103" s="266"/>
      <c r="C103" s="144"/>
      <c r="D103" s="256"/>
      <c r="E103" s="267"/>
      <c r="F103" s="256"/>
      <c r="G103" s="206">
        <f t="shared" si="4"/>
        <v>0</v>
      </c>
      <c r="H103" s="112" t="s">
        <v>314</v>
      </c>
      <c r="J103" s="112"/>
    </row>
    <row r="104" spans="1:10" s="100" customFormat="1" hidden="1" x14ac:dyDescent="0.3">
      <c r="A104" s="266"/>
      <c r="B104" s="266"/>
      <c r="C104" s="144"/>
      <c r="D104" s="256"/>
      <c r="E104" s="267"/>
      <c r="F104" s="256"/>
      <c r="G104" s="206">
        <f t="shared" si="4"/>
        <v>0</v>
      </c>
      <c r="H104" s="112" t="s">
        <v>314</v>
      </c>
      <c r="J104" s="112"/>
    </row>
    <row r="105" spans="1:10" s="100" customFormat="1" hidden="1" x14ac:dyDescent="0.3">
      <c r="A105" s="266"/>
      <c r="B105" s="266"/>
      <c r="C105" s="144"/>
      <c r="D105" s="256"/>
      <c r="E105" s="267"/>
      <c r="F105" s="256"/>
      <c r="G105" s="206">
        <f t="shared" si="4"/>
        <v>0</v>
      </c>
      <c r="H105" s="112" t="s">
        <v>314</v>
      </c>
      <c r="J105" s="112"/>
    </row>
    <row r="106" spans="1:10" s="100" customFormat="1" hidden="1" x14ac:dyDescent="0.3">
      <c r="A106" s="266"/>
      <c r="B106" s="266"/>
      <c r="C106" s="144"/>
      <c r="D106" s="256"/>
      <c r="E106" s="267"/>
      <c r="F106" s="256"/>
      <c r="G106" s="206">
        <f t="shared" si="4"/>
        <v>0</v>
      </c>
      <c r="H106" s="112" t="s">
        <v>314</v>
      </c>
      <c r="J106" s="112"/>
    </row>
    <row r="107" spans="1:10" s="100" customFormat="1" hidden="1" x14ac:dyDescent="0.3">
      <c r="A107" s="266"/>
      <c r="B107" s="266"/>
      <c r="C107" s="144"/>
      <c r="D107" s="256"/>
      <c r="E107" s="267"/>
      <c r="F107" s="256"/>
      <c r="G107" s="206">
        <f t="shared" si="4"/>
        <v>0</v>
      </c>
      <c r="H107" s="112" t="s">
        <v>314</v>
      </c>
      <c r="J107" s="112"/>
    </row>
    <row r="108" spans="1:10" s="100" customFormat="1" hidden="1" x14ac:dyDescent="0.3">
      <c r="A108" s="266"/>
      <c r="B108" s="266"/>
      <c r="C108" s="144"/>
      <c r="D108" s="256"/>
      <c r="E108" s="267"/>
      <c r="F108" s="256"/>
      <c r="G108" s="206">
        <f t="shared" si="4"/>
        <v>0</v>
      </c>
      <c r="H108" s="112" t="s">
        <v>314</v>
      </c>
      <c r="J108" s="112"/>
    </row>
    <row r="109" spans="1:10" s="100" customFormat="1" hidden="1" x14ac:dyDescent="0.3">
      <c r="A109" s="266"/>
      <c r="B109" s="266"/>
      <c r="C109" s="144"/>
      <c r="D109" s="256"/>
      <c r="E109" s="267"/>
      <c r="F109" s="256"/>
      <c r="G109" s="206">
        <f t="shared" si="4"/>
        <v>0</v>
      </c>
      <c r="H109" s="112" t="s">
        <v>314</v>
      </c>
      <c r="J109" s="112"/>
    </row>
    <row r="110" spans="1:10" s="100" customFormat="1" hidden="1" x14ac:dyDescent="0.3">
      <c r="A110" s="266"/>
      <c r="B110" s="266"/>
      <c r="C110" s="144"/>
      <c r="D110" s="256"/>
      <c r="E110" s="267"/>
      <c r="F110" s="256"/>
      <c r="G110" s="206">
        <f t="shared" si="4"/>
        <v>0</v>
      </c>
      <c r="H110" s="112" t="s">
        <v>314</v>
      </c>
      <c r="J110" s="112"/>
    </row>
    <row r="111" spans="1:10" s="100" customFormat="1" hidden="1" x14ac:dyDescent="0.3">
      <c r="A111" s="266"/>
      <c r="B111" s="266"/>
      <c r="C111" s="144"/>
      <c r="D111" s="256"/>
      <c r="E111" s="267"/>
      <c r="F111" s="256"/>
      <c r="G111" s="206">
        <f t="shared" si="4"/>
        <v>0</v>
      </c>
      <c r="H111" s="112" t="s">
        <v>314</v>
      </c>
      <c r="J111" s="112"/>
    </row>
    <row r="112" spans="1:10" s="100" customFormat="1" hidden="1" x14ac:dyDescent="0.3">
      <c r="A112" s="266"/>
      <c r="B112" s="266"/>
      <c r="C112" s="144"/>
      <c r="D112" s="256"/>
      <c r="E112" s="267"/>
      <c r="F112" s="256"/>
      <c r="G112" s="206">
        <f t="shared" si="4"/>
        <v>0</v>
      </c>
      <c r="H112" s="112" t="s">
        <v>314</v>
      </c>
      <c r="J112" s="112"/>
    </row>
    <row r="113" spans="1:10" s="100" customFormat="1" hidden="1" x14ac:dyDescent="0.3">
      <c r="A113" s="266"/>
      <c r="B113" s="266"/>
      <c r="C113" s="144"/>
      <c r="D113" s="256"/>
      <c r="E113" s="267"/>
      <c r="F113" s="256"/>
      <c r="G113" s="206">
        <f t="shared" si="4"/>
        <v>0</v>
      </c>
      <c r="H113" s="112" t="s">
        <v>314</v>
      </c>
      <c r="J113" s="112"/>
    </row>
    <row r="114" spans="1:10" s="100" customFormat="1" hidden="1" x14ac:dyDescent="0.3">
      <c r="A114" s="266"/>
      <c r="B114" s="266"/>
      <c r="C114" s="144"/>
      <c r="D114" s="256"/>
      <c r="E114" s="267"/>
      <c r="F114" s="256"/>
      <c r="G114" s="206">
        <f t="shared" si="4"/>
        <v>0</v>
      </c>
      <c r="H114" s="112" t="s">
        <v>314</v>
      </c>
      <c r="J114" s="112"/>
    </row>
    <row r="115" spans="1:10" s="100" customFormat="1" hidden="1" x14ac:dyDescent="0.3">
      <c r="A115" s="266"/>
      <c r="B115" s="266"/>
      <c r="C115" s="144"/>
      <c r="D115" s="256"/>
      <c r="E115" s="267"/>
      <c r="F115" s="256"/>
      <c r="G115" s="206">
        <f t="shared" si="4"/>
        <v>0</v>
      </c>
      <c r="H115" s="112" t="s">
        <v>314</v>
      </c>
      <c r="J115" s="112"/>
    </row>
    <row r="116" spans="1:10" s="100" customFormat="1" hidden="1" x14ac:dyDescent="0.3">
      <c r="A116" s="266"/>
      <c r="B116" s="266"/>
      <c r="C116" s="144"/>
      <c r="D116" s="256"/>
      <c r="E116" s="267"/>
      <c r="F116" s="256"/>
      <c r="G116" s="206">
        <f t="shared" si="4"/>
        <v>0</v>
      </c>
      <c r="H116" s="112" t="s">
        <v>314</v>
      </c>
      <c r="J116" s="112"/>
    </row>
    <row r="117" spans="1:10" s="100" customFormat="1" hidden="1" x14ac:dyDescent="0.3">
      <c r="A117" s="266"/>
      <c r="B117" s="266"/>
      <c r="C117" s="144"/>
      <c r="D117" s="256"/>
      <c r="E117" s="267"/>
      <c r="F117" s="256"/>
      <c r="G117" s="206">
        <f t="shared" si="4"/>
        <v>0</v>
      </c>
      <c r="H117" s="112" t="s">
        <v>314</v>
      </c>
      <c r="J117" s="112"/>
    </row>
    <row r="118" spans="1:10" s="100" customFormat="1" hidden="1" x14ac:dyDescent="0.3">
      <c r="A118" s="266"/>
      <c r="B118" s="266"/>
      <c r="C118" s="144"/>
      <c r="D118" s="256"/>
      <c r="E118" s="267"/>
      <c r="F118" s="256"/>
      <c r="G118" s="206">
        <f t="shared" si="4"/>
        <v>0</v>
      </c>
      <c r="H118" s="112" t="s">
        <v>314</v>
      </c>
      <c r="J118" s="112"/>
    </row>
    <row r="119" spans="1:10" s="100" customFormat="1" hidden="1" x14ac:dyDescent="0.3">
      <c r="A119" s="266"/>
      <c r="B119" s="266"/>
      <c r="C119" s="144"/>
      <c r="D119" s="256"/>
      <c r="E119" s="267"/>
      <c r="F119" s="256"/>
      <c r="G119" s="206">
        <f t="shared" si="4"/>
        <v>0</v>
      </c>
      <c r="H119" s="112" t="s">
        <v>314</v>
      </c>
      <c r="J119" s="112"/>
    </row>
    <row r="120" spans="1:10" s="100" customFormat="1" hidden="1" x14ac:dyDescent="0.3">
      <c r="A120" s="266"/>
      <c r="B120" s="266"/>
      <c r="C120" s="144"/>
      <c r="D120" s="256"/>
      <c r="E120" s="267"/>
      <c r="F120" s="256"/>
      <c r="G120" s="206">
        <f t="shared" si="4"/>
        <v>0</v>
      </c>
      <c r="H120" s="112" t="s">
        <v>314</v>
      </c>
      <c r="J120" s="112"/>
    </row>
    <row r="121" spans="1:10" s="100" customFormat="1" hidden="1" x14ac:dyDescent="0.3">
      <c r="A121" s="266"/>
      <c r="B121" s="266"/>
      <c r="C121" s="144"/>
      <c r="D121" s="256"/>
      <c r="E121" s="267"/>
      <c r="F121" s="256"/>
      <c r="G121" s="206">
        <f t="shared" si="4"/>
        <v>0</v>
      </c>
      <c r="H121" s="112" t="s">
        <v>314</v>
      </c>
      <c r="J121" s="112"/>
    </row>
    <row r="122" spans="1:10" s="100" customFormat="1" hidden="1" x14ac:dyDescent="0.3">
      <c r="A122" s="266"/>
      <c r="B122" s="266"/>
      <c r="C122" s="144"/>
      <c r="D122" s="256"/>
      <c r="E122" s="267"/>
      <c r="F122" s="256"/>
      <c r="G122" s="206">
        <f t="shared" si="4"/>
        <v>0</v>
      </c>
      <c r="H122" s="112" t="s">
        <v>314</v>
      </c>
      <c r="J122" s="112"/>
    </row>
    <row r="123" spans="1:10" s="100" customFormat="1" hidden="1" x14ac:dyDescent="0.3">
      <c r="A123" s="266"/>
      <c r="B123" s="266"/>
      <c r="C123" s="144"/>
      <c r="D123" s="256"/>
      <c r="E123" s="267"/>
      <c r="F123" s="256"/>
      <c r="G123" s="206">
        <f t="shared" si="4"/>
        <v>0</v>
      </c>
      <c r="H123" s="112" t="s">
        <v>314</v>
      </c>
      <c r="J123" s="112"/>
    </row>
    <row r="124" spans="1:10" s="100" customFormat="1" hidden="1" x14ac:dyDescent="0.3">
      <c r="A124" s="266"/>
      <c r="B124" s="266"/>
      <c r="C124" s="144"/>
      <c r="D124" s="256"/>
      <c r="E124" s="267"/>
      <c r="F124" s="256"/>
      <c r="G124" s="206">
        <f t="shared" si="4"/>
        <v>0</v>
      </c>
      <c r="H124" s="112" t="s">
        <v>314</v>
      </c>
      <c r="J124" s="112"/>
    </row>
    <row r="125" spans="1:10" s="100" customFormat="1" hidden="1" x14ac:dyDescent="0.3">
      <c r="A125" s="266"/>
      <c r="B125" s="266"/>
      <c r="C125" s="144"/>
      <c r="D125" s="256"/>
      <c r="E125" s="267"/>
      <c r="F125" s="256"/>
      <c r="G125" s="206">
        <f t="shared" si="4"/>
        <v>0</v>
      </c>
      <c r="H125" s="112" t="s">
        <v>314</v>
      </c>
      <c r="J125" s="112"/>
    </row>
    <row r="126" spans="1:10" s="100" customFormat="1" hidden="1" x14ac:dyDescent="0.3">
      <c r="A126" s="266"/>
      <c r="B126" s="266"/>
      <c r="C126" s="144"/>
      <c r="D126" s="256"/>
      <c r="E126" s="267"/>
      <c r="F126" s="256"/>
      <c r="G126" s="206">
        <f t="shared" si="4"/>
        <v>0</v>
      </c>
      <c r="H126" s="112" t="s">
        <v>314</v>
      </c>
      <c r="J126" s="112"/>
    </row>
    <row r="127" spans="1:10" s="100" customFormat="1" hidden="1" x14ac:dyDescent="0.3">
      <c r="A127" s="266"/>
      <c r="B127" s="266"/>
      <c r="C127" s="144"/>
      <c r="D127" s="256"/>
      <c r="E127" s="267"/>
      <c r="F127" s="256"/>
      <c r="G127" s="206">
        <f t="shared" si="4"/>
        <v>0</v>
      </c>
      <c r="H127" s="112" t="s">
        <v>314</v>
      </c>
      <c r="J127" s="112"/>
    </row>
    <row r="128" spans="1:10" s="100" customFormat="1" hidden="1" x14ac:dyDescent="0.3">
      <c r="A128" s="266"/>
      <c r="B128" s="266"/>
      <c r="C128" s="144"/>
      <c r="D128" s="256"/>
      <c r="E128" s="267"/>
      <c r="F128" s="256"/>
      <c r="G128" s="206">
        <f t="shared" si="4"/>
        <v>0</v>
      </c>
      <c r="H128" s="112" t="s">
        <v>314</v>
      </c>
      <c r="J128" s="112"/>
    </row>
    <row r="129" spans="1:10" s="100" customFormat="1" hidden="1" x14ac:dyDescent="0.3">
      <c r="A129" s="266"/>
      <c r="B129" s="266"/>
      <c r="C129" s="144"/>
      <c r="D129" s="256"/>
      <c r="E129" s="267"/>
      <c r="F129" s="256"/>
      <c r="G129" s="206">
        <f t="shared" si="4"/>
        <v>0</v>
      </c>
      <c r="H129" s="112" t="s">
        <v>314</v>
      </c>
      <c r="J129" s="112"/>
    </row>
    <row r="130" spans="1:10" s="100" customFormat="1" hidden="1" x14ac:dyDescent="0.3">
      <c r="A130" s="266"/>
      <c r="B130" s="266"/>
      <c r="C130" s="144"/>
      <c r="D130" s="256"/>
      <c r="E130" s="267"/>
      <c r="F130" s="256"/>
      <c r="G130" s="206">
        <f t="shared" si="4"/>
        <v>0</v>
      </c>
      <c r="H130" s="112" t="s">
        <v>314</v>
      </c>
      <c r="J130" s="112"/>
    </row>
    <row r="131" spans="1:10" s="100" customFormat="1" hidden="1" x14ac:dyDescent="0.3">
      <c r="A131" s="266"/>
      <c r="B131" s="266"/>
      <c r="C131" s="144"/>
      <c r="D131" s="256"/>
      <c r="E131" s="267"/>
      <c r="F131" s="256"/>
      <c r="G131" s="206">
        <f t="shared" si="4"/>
        <v>0</v>
      </c>
      <c r="H131" s="112" t="s">
        <v>314</v>
      </c>
      <c r="J131" s="112"/>
    </row>
    <row r="132" spans="1:10" s="100" customFormat="1" hidden="1" x14ac:dyDescent="0.3">
      <c r="A132" s="266"/>
      <c r="B132" s="266"/>
      <c r="C132" s="144"/>
      <c r="D132" s="256"/>
      <c r="E132" s="267"/>
      <c r="F132" s="256"/>
      <c r="G132" s="206">
        <f t="shared" si="4"/>
        <v>0</v>
      </c>
      <c r="H132" s="112" t="s">
        <v>314</v>
      </c>
      <c r="J132" s="112"/>
    </row>
    <row r="133" spans="1:10" s="100" customFormat="1" hidden="1" x14ac:dyDescent="0.3">
      <c r="A133" s="266"/>
      <c r="B133" s="266"/>
      <c r="C133" s="144"/>
      <c r="D133" s="256"/>
      <c r="E133" s="267"/>
      <c r="F133" s="256"/>
      <c r="G133" s="206">
        <f t="shared" ref="G133:G134" si="5">ROUND(+C133*E133*F133,2)</f>
        <v>0</v>
      </c>
      <c r="H133" s="112" t="s">
        <v>314</v>
      </c>
      <c r="J133" s="112"/>
    </row>
    <row r="134" spans="1:10" s="100" customFormat="1" x14ac:dyDescent="0.3">
      <c r="A134" s="266" t="s">
        <v>28</v>
      </c>
      <c r="B134" s="266" t="s">
        <v>29</v>
      </c>
      <c r="C134" s="144">
        <f t="shared" ref="C134" ca="1" si="6">RAND()*1000000</f>
        <v>337682.45708624145</v>
      </c>
      <c r="D134" s="256" t="s">
        <v>305</v>
      </c>
      <c r="E134" s="267">
        <v>7.0000000000000007E-2</v>
      </c>
      <c r="F134" s="256">
        <v>3</v>
      </c>
      <c r="G134" s="296">
        <f t="shared" ca="1" si="5"/>
        <v>70913.320000000007</v>
      </c>
      <c r="H134" s="112" t="s">
        <v>314</v>
      </c>
      <c r="J134" s="112"/>
    </row>
    <row r="135" spans="1:10" s="100" customFormat="1" x14ac:dyDescent="0.3">
      <c r="A135" s="203"/>
      <c r="B135" s="203"/>
      <c r="C135" s="145"/>
      <c r="D135" s="89"/>
      <c r="E135" s="92"/>
      <c r="F135" s="205" t="s">
        <v>40</v>
      </c>
      <c r="G135" s="306">
        <f ca="1">ROUND(SUBTOTAL(109,G5:G134),2)</f>
        <v>416411.46</v>
      </c>
      <c r="H135" s="112" t="s">
        <v>314</v>
      </c>
      <c r="J135" s="115" t="s">
        <v>318</v>
      </c>
    </row>
    <row r="136" spans="1:10" s="100" customFormat="1" x14ac:dyDescent="0.3">
      <c r="A136" s="202"/>
      <c r="B136" s="202"/>
      <c r="C136" s="128"/>
      <c r="D136" s="229"/>
      <c r="E136" s="95"/>
      <c r="F136" s="229"/>
      <c r="G136" s="297"/>
      <c r="H136" s="112" t="s">
        <v>315</v>
      </c>
      <c r="J136" s="115"/>
    </row>
    <row r="137" spans="1:10" s="100" customFormat="1" x14ac:dyDescent="0.3">
      <c r="A137" s="268" t="s">
        <v>306</v>
      </c>
      <c r="B137" s="268" t="s">
        <v>307</v>
      </c>
      <c r="C137" s="144">
        <f t="shared" ref="C137:C139" ca="1" si="7">RAND()*1000000</f>
        <v>787066.73428269755</v>
      </c>
      <c r="D137" s="256" t="s">
        <v>308</v>
      </c>
      <c r="E137" s="267">
        <v>7.0000000000000007E-2</v>
      </c>
      <c r="F137" s="256">
        <v>3</v>
      </c>
      <c r="G137" s="206">
        <f t="shared" ref="G137:G168" ca="1" si="8">ROUND(+C137*E137*F137,2)</f>
        <v>165284.01</v>
      </c>
      <c r="H137" s="112" t="s">
        <v>315</v>
      </c>
    </row>
    <row r="138" spans="1:10" s="100" customFormat="1" x14ac:dyDescent="0.3">
      <c r="A138" s="266" t="s">
        <v>325</v>
      </c>
      <c r="B138" s="266" t="s">
        <v>29</v>
      </c>
      <c r="C138" s="144">
        <f t="shared" ca="1" si="7"/>
        <v>275777.13965624984</v>
      </c>
      <c r="D138" s="256" t="s">
        <v>305</v>
      </c>
      <c r="E138" s="267">
        <v>7.0000000000000007E-2</v>
      </c>
      <c r="F138" s="256">
        <v>3</v>
      </c>
      <c r="G138" s="206">
        <f t="shared" ca="1" si="8"/>
        <v>57913.2</v>
      </c>
      <c r="H138" s="112" t="s">
        <v>315</v>
      </c>
      <c r="J138" s="112"/>
    </row>
    <row r="139" spans="1:10" s="100" customFormat="1" x14ac:dyDescent="0.3">
      <c r="A139" s="266" t="s">
        <v>326</v>
      </c>
      <c r="B139" s="266" t="s">
        <v>29</v>
      </c>
      <c r="C139" s="144">
        <f t="shared" ca="1" si="7"/>
        <v>925900.67565822415</v>
      </c>
      <c r="D139" s="256" t="s">
        <v>305</v>
      </c>
      <c r="E139" s="267">
        <v>7.0000000000000007E-2</v>
      </c>
      <c r="F139" s="256">
        <v>3</v>
      </c>
      <c r="G139" s="206">
        <f t="shared" ca="1" si="8"/>
        <v>194439.14</v>
      </c>
      <c r="H139" s="112" t="s">
        <v>315</v>
      </c>
      <c r="J139" s="112"/>
    </row>
    <row r="140" spans="1:10" s="100" customFormat="1" hidden="1" x14ac:dyDescent="0.3">
      <c r="A140" s="266"/>
      <c r="B140" s="266"/>
      <c r="C140" s="144"/>
      <c r="D140" s="256"/>
      <c r="E140" s="267"/>
      <c r="F140" s="256"/>
      <c r="G140" s="206">
        <f t="shared" si="8"/>
        <v>0</v>
      </c>
      <c r="H140" s="112" t="s">
        <v>315</v>
      </c>
      <c r="J140" s="112"/>
    </row>
    <row r="141" spans="1:10" s="100" customFormat="1" hidden="1" x14ac:dyDescent="0.3">
      <c r="A141" s="266"/>
      <c r="B141" s="266"/>
      <c r="C141" s="144"/>
      <c r="D141" s="256"/>
      <c r="E141" s="267"/>
      <c r="F141" s="256"/>
      <c r="G141" s="206">
        <f t="shared" si="8"/>
        <v>0</v>
      </c>
      <c r="H141" s="112" t="s">
        <v>315</v>
      </c>
      <c r="J141" s="112"/>
    </row>
    <row r="142" spans="1:10" s="100" customFormat="1" hidden="1" x14ac:dyDescent="0.3">
      <c r="A142" s="266"/>
      <c r="B142" s="266"/>
      <c r="C142" s="144"/>
      <c r="D142" s="256"/>
      <c r="E142" s="267"/>
      <c r="F142" s="256"/>
      <c r="G142" s="206">
        <f t="shared" si="8"/>
        <v>0</v>
      </c>
      <c r="H142" s="112" t="s">
        <v>315</v>
      </c>
      <c r="J142" s="112"/>
    </row>
    <row r="143" spans="1:10" s="100" customFormat="1" hidden="1" x14ac:dyDescent="0.3">
      <c r="A143" s="266"/>
      <c r="B143" s="266"/>
      <c r="C143" s="144"/>
      <c r="D143" s="256"/>
      <c r="E143" s="267"/>
      <c r="F143" s="256"/>
      <c r="G143" s="206">
        <f t="shared" si="8"/>
        <v>0</v>
      </c>
      <c r="H143" s="112" t="s">
        <v>315</v>
      </c>
      <c r="J143" s="112"/>
    </row>
    <row r="144" spans="1:10" s="100" customFormat="1" hidden="1" x14ac:dyDescent="0.3">
      <c r="A144" s="266"/>
      <c r="B144" s="266"/>
      <c r="C144" s="144"/>
      <c r="D144" s="256"/>
      <c r="E144" s="267"/>
      <c r="F144" s="256"/>
      <c r="G144" s="206">
        <f t="shared" si="8"/>
        <v>0</v>
      </c>
      <c r="H144" s="112" t="s">
        <v>315</v>
      </c>
      <c r="J144" s="112"/>
    </row>
    <row r="145" spans="1:10" s="100" customFormat="1" hidden="1" x14ac:dyDescent="0.3">
      <c r="A145" s="266"/>
      <c r="B145" s="266"/>
      <c r="C145" s="144"/>
      <c r="D145" s="256"/>
      <c r="E145" s="267"/>
      <c r="F145" s="256"/>
      <c r="G145" s="206">
        <f t="shared" si="8"/>
        <v>0</v>
      </c>
      <c r="H145" s="112" t="s">
        <v>315</v>
      </c>
      <c r="J145" s="112"/>
    </row>
    <row r="146" spans="1:10" s="100" customFormat="1" hidden="1" x14ac:dyDescent="0.3">
      <c r="A146" s="266"/>
      <c r="B146" s="266"/>
      <c r="C146" s="144"/>
      <c r="D146" s="256"/>
      <c r="E146" s="267"/>
      <c r="F146" s="256"/>
      <c r="G146" s="206">
        <f t="shared" si="8"/>
        <v>0</v>
      </c>
      <c r="H146" s="112" t="s">
        <v>315</v>
      </c>
      <c r="J146" s="112"/>
    </row>
    <row r="147" spans="1:10" s="100" customFormat="1" hidden="1" x14ac:dyDescent="0.3">
      <c r="A147" s="266"/>
      <c r="B147" s="266"/>
      <c r="C147" s="144"/>
      <c r="D147" s="256"/>
      <c r="E147" s="267"/>
      <c r="F147" s="256"/>
      <c r="G147" s="206">
        <f t="shared" si="8"/>
        <v>0</v>
      </c>
      <c r="H147" s="112" t="s">
        <v>315</v>
      </c>
      <c r="J147" s="112"/>
    </row>
    <row r="148" spans="1:10" s="100" customFormat="1" hidden="1" x14ac:dyDescent="0.3">
      <c r="A148" s="266"/>
      <c r="B148" s="266"/>
      <c r="C148" s="144"/>
      <c r="D148" s="256"/>
      <c r="E148" s="267"/>
      <c r="F148" s="256"/>
      <c r="G148" s="206">
        <f t="shared" si="8"/>
        <v>0</v>
      </c>
      <c r="H148" s="112" t="s">
        <v>315</v>
      </c>
      <c r="J148" s="112"/>
    </row>
    <row r="149" spans="1:10" s="100" customFormat="1" hidden="1" x14ac:dyDescent="0.3">
      <c r="A149" s="266"/>
      <c r="B149" s="266"/>
      <c r="C149" s="144"/>
      <c r="D149" s="256"/>
      <c r="E149" s="267"/>
      <c r="F149" s="256"/>
      <c r="G149" s="206">
        <f t="shared" si="8"/>
        <v>0</v>
      </c>
      <c r="H149" s="112" t="s">
        <v>315</v>
      </c>
      <c r="J149" s="112"/>
    </row>
    <row r="150" spans="1:10" s="100" customFormat="1" hidden="1" x14ac:dyDescent="0.3">
      <c r="A150" s="266"/>
      <c r="B150" s="266"/>
      <c r="C150" s="144"/>
      <c r="D150" s="256"/>
      <c r="E150" s="267"/>
      <c r="F150" s="256"/>
      <c r="G150" s="206">
        <f t="shared" si="8"/>
        <v>0</v>
      </c>
      <c r="H150" s="112" t="s">
        <v>315</v>
      </c>
      <c r="J150" s="112"/>
    </row>
    <row r="151" spans="1:10" s="100" customFormat="1" hidden="1" x14ac:dyDescent="0.3">
      <c r="A151" s="266"/>
      <c r="B151" s="266"/>
      <c r="C151" s="144"/>
      <c r="D151" s="256"/>
      <c r="E151" s="267"/>
      <c r="F151" s="256"/>
      <c r="G151" s="206">
        <f t="shared" si="8"/>
        <v>0</v>
      </c>
      <c r="H151" s="112" t="s">
        <v>315</v>
      </c>
      <c r="J151" s="112"/>
    </row>
    <row r="152" spans="1:10" s="100" customFormat="1" hidden="1" x14ac:dyDescent="0.3">
      <c r="A152" s="266"/>
      <c r="B152" s="266"/>
      <c r="C152" s="144"/>
      <c r="D152" s="256"/>
      <c r="E152" s="267"/>
      <c r="F152" s="256"/>
      <c r="G152" s="206">
        <f t="shared" si="8"/>
        <v>0</v>
      </c>
      <c r="H152" s="112" t="s">
        <v>315</v>
      </c>
      <c r="J152" s="112"/>
    </row>
    <row r="153" spans="1:10" s="100" customFormat="1" hidden="1" x14ac:dyDescent="0.3">
      <c r="A153" s="266"/>
      <c r="B153" s="266"/>
      <c r="C153" s="144"/>
      <c r="D153" s="256"/>
      <c r="E153" s="267"/>
      <c r="F153" s="256"/>
      <c r="G153" s="206">
        <f t="shared" si="8"/>
        <v>0</v>
      </c>
      <c r="H153" s="112" t="s">
        <v>315</v>
      </c>
      <c r="J153" s="112"/>
    </row>
    <row r="154" spans="1:10" s="100" customFormat="1" hidden="1" x14ac:dyDescent="0.3">
      <c r="A154" s="266"/>
      <c r="B154" s="266"/>
      <c r="C154" s="144"/>
      <c r="D154" s="256"/>
      <c r="E154" s="267"/>
      <c r="F154" s="256"/>
      <c r="G154" s="206">
        <f t="shared" si="8"/>
        <v>0</v>
      </c>
      <c r="H154" s="112" t="s">
        <v>315</v>
      </c>
      <c r="J154" s="112"/>
    </row>
    <row r="155" spans="1:10" s="100" customFormat="1" hidden="1" x14ac:dyDescent="0.3">
      <c r="A155" s="266"/>
      <c r="B155" s="266"/>
      <c r="C155" s="144"/>
      <c r="D155" s="256"/>
      <c r="E155" s="267"/>
      <c r="F155" s="256"/>
      <c r="G155" s="206">
        <f t="shared" si="8"/>
        <v>0</v>
      </c>
      <c r="H155" s="112" t="s">
        <v>315</v>
      </c>
      <c r="J155" s="112"/>
    </row>
    <row r="156" spans="1:10" s="100" customFormat="1" hidden="1" x14ac:dyDescent="0.3">
      <c r="A156" s="266"/>
      <c r="B156" s="266"/>
      <c r="C156" s="144"/>
      <c r="D156" s="256"/>
      <c r="E156" s="267"/>
      <c r="F156" s="256"/>
      <c r="G156" s="206">
        <f t="shared" si="8"/>
        <v>0</v>
      </c>
      <c r="H156" s="112" t="s">
        <v>315</v>
      </c>
      <c r="J156" s="112"/>
    </row>
    <row r="157" spans="1:10" s="100" customFormat="1" hidden="1" x14ac:dyDescent="0.3">
      <c r="A157" s="266"/>
      <c r="B157" s="266"/>
      <c r="C157" s="144"/>
      <c r="D157" s="256"/>
      <c r="E157" s="267"/>
      <c r="F157" s="256"/>
      <c r="G157" s="206">
        <f t="shared" si="8"/>
        <v>0</v>
      </c>
      <c r="H157" s="112" t="s">
        <v>315</v>
      </c>
      <c r="J157" s="112"/>
    </row>
    <row r="158" spans="1:10" s="100" customFormat="1" hidden="1" x14ac:dyDescent="0.3">
      <c r="A158" s="266"/>
      <c r="B158" s="266"/>
      <c r="C158" s="144"/>
      <c r="D158" s="256"/>
      <c r="E158" s="267"/>
      <c r="F158" s="256"/>
      <c r="G158" s="206">
        <f t="shared" si="8"/>
        <v>0</v>
      </c>
      <c r="H158" s="112" t="s">
        <v>315</v>
      </c>
      <c r="J158" s="112"/>
    </row>
    <row r="159" spans="1:10" s="100" customFormat="1" hidden="1" x14ac:dyDescent="0.3">
      <c r="A159" s="266"/>
      <c r="B159" s="266"/>
      <c r="C159" s="144"/>
      <c r="D159" s="256"/>
      <c r="E159" s="267"/>
      <c r="F159" s="256"/>
      <c r="G159" s="206">
        <f t="shared" si="8"/>
        <v>0</v>
      </c>
      <c r="H159" s="112" t="s">
        <v>315</v>
      </c>
      <c r="J159" s="112"/>
    </row>
    <row r="160" spans="1:10" s="100" customFormat="1" hidden="1" x14ac:dyDescent="0.3">
      <c r="A160" s="266"/>
      <c r="B160" s="266"/>
      <c r="C160" s="144"/>
      <c r="D160" s="256"/>
      <c r="E160" s="267"/>
      <c r="F160" s="256"/>
      <c r="G160" s="206">
        <f t="shared" si="8"/>
        <v>0</v>
      </c>
      <c r="H160" s="112" t="s">
        <v>315</v>
      </c>
      <c r="J160" s="112"/>
    </row>
    <row r="161" spans="1:10" s="100" customFormat="1" hidden="1" x14ac:dyDescent="0.3">
      <c r="A161" s="266"/>
      <c r="B161" s="266"/>
      <c r="C161" s="144"/>
      <c r="D161" s="256"/>
      <c r="E161" s="267"/>
      <c r="F161" s="256"/>
      <c r="G161" s="206">
        <f t="shared" si="8"/>
        <v>0</v>
      </c>
      <c r="H161" s="112" t="s">
        <v>315</v>
      </c>
      <c r="J161" s="112"/>
    </row>
    <row r="162" spans="1:10" s="100" customFormat="1" hidden="1" x14ac:dyDescent="0.3">
      <c r="A162" s="266"/>
      <c r="B162" s="266"/>
      <c r="C162" s="144"/>
      <c r="D162" s="256"/>
      <c r="E162" s="267"/>
      <c r="F162" s="256"/>
      <c r="G162" s="206">
        <f t="shared" si="8"/>
        <v>0</v>
      </c>
      <c r="H162" s="112" t="s">
        <v>315</v>
      </c>
      <c r="J162" s="112"/>
    </row>
    <row r="163" spans="1:10" s="100" customFormat="1" hidden="1" x14ac:dyDescent="0.3">
      <c r="A163" s="266"/>
      <c r="B163" s="266"/>
      <c r="C163" s="144"/>
      <c r="D163" s="256"/>
      <c r="E163" s="267"/>
      <c r="F163" s="256"/>
      <c r="G163" s="206">
        <f t="shared" si="8"/>
        <v>0</v>
      </c>
      <c r="H163" s="112" t="s">
        <v>315</v>
      </c>
      <c r="J163" s="112"/>
    </row>
    <row r="164" spans="1:10" s="100" customFormat="1" hidden="1" x14ac:dyDescent="0.3">
      <c r="A164" s="266"/>
      <c r="B164" s="266"/>
      <c r="C164" s="144"/>
      <c r="D164" s="256"/>
      <c r="E164" s="267"/>
      <c r="F164" s="256"/>
      <c r="G164" s="206">
        <f t="shared" si="8"/>
        <v>0</v>
      </c>
      <c r="H164" s="112" t="s">
        <v>315</v>
      </c>
      <c r="J164" s="112"/>
    </row>
    <row r="165" spans="1:10" s="100" customFormat="1" hidden="1" x14ac:dyDescent="0.3">
      <c r="A165" s="266"/>
      <c r="B165" s="266"/>
      <c r="C165" s="144"/>
      <c r="D165" s="256"/>
      <c r="E165" s="267"/>
      <c r="F165" s="256"/>
      <c r="G165" s="206">
        <f t="shared" si="8"/>
        <v>0</v>
      </c>
      <c r="H165" s="112" t="s">
        <v>315</v>
      </c>
      <c r="J165" s="112"/>
    </row>
    <row r="166" spans="1:10" s="100" customFormat="1" hidden="1" x14ac:dyDescent="0.3">
      <c r="A166" s="266"/>
      <c r="B166" s="266"/>
      <c r="C166" s="144"/>
      <c r="D166" s="256"/>
      <c r="E166" s="267"/>
      <c r="F166" s="256"/>
      <c r="G166" s="206">
        <f t="shared" si="8"/>
        <v>0</v>
      </c>
      <c r="H166" s="112" t="s">
        <v>315</v>
      </c>
      <c r="J166" s="112"/>
    </row>
    <row r="167" spans="1:10" s="100" customFormat="1" hidden="1" x14ac:dyDescent="0.3">
      <c r="A167" s="266"/>
      <c r="B167" s="266"/>
      <c r="C167" s="144"/>
      <c r="D167" s="256"/>
      <c r="E167" s="267"/>
      <c r="F167" s="256"/>
      <c r="G167" s="206">
        <f t="shared" si="8"/>
        <v>0</v>
      </c>
      <c r="H167" s="112" t="s">
        <v>315</v>
      </c>
      <c r="J167" s="112"/>
    </row>
    <row r="168" spans="1:10" s="100" customFormat="1" hidden="1" x14ac:dyDescent="0.3">
      <c r="A168" s="266"/>
      <c r="B168" s="266"/>
      <c r="C168" s="144"/>
      <c r="D168" s="256"/>
      <c r="E168" s="267"/>
      <c r="F168" s="256"/>
      <c r="G168" s="206">
        <f t="shared" si="8"/>
        <v>0</v>
      </c>
      <c r="H168" s="112" t="s">
        <v>315</v>
      </c>
      <c r="J168" s="112"/>
    </row>
    <row r="169" spans="1:10" s="100" customFormat="1" hidden="1" x14ac:dyDescent="0.3">
      <c r="A169" s="266"/>
      <c r="B169" s="266"/>
      <c r="C169" s="144"/>
      <c r="D169" s="256"/>
      <c r="E169" s="267"/>
      <c r="F169" s="256"/>
      <c r="G169" s="206">
        <f t="shared" ref="G169:G200" si="9">ROUND(+C169*E169*F169,2)</f>
        <v>0</v>
      </c>
      <c r="H169" s="112" t="s">
        <v>315</v>
      </c>
      <c r="J169" s="112"/>
    </row>
    <row r="170" spans="1:10" s="100" customFormat="1" hidden="1" x14ac:dyDescent="0.3">
      <c r="A170" s="266"/>
      <c r="B170" s="266"/>
      <c r="C170" s="144"/>
      <c r="D170" s="256"/>
      <c r="E170" s="267"/>
      <c r="F170" s="256"/>
      <c r="G170" s="206">
        <f t="shared" si="9"/>
        <v>0</v>
      </c>
      <c r="H170" s="112" t="s">
        <v>315</v>
      </c>
      <c r="J170" s="112"/>
    </row>
    <row r="171" spans="1:10" s="100" customFormat="1" hidden="1" x14ac:dyDescent="0.3">
      <c r="A171" s="266"/>
      <c r="B171" s="266"/>
      <c r="C171" s="144"/>
      <c r="D171" s="256"/>
      <c r="E171" s="267"/>
      <c r="F171" s="256"/>
      <c r="G171" s="206">
        <f t="shared" si="9"/>
        <v>0</v>
      </c>
      <c r="H171" s="112" t="s">
        <v>315</v>
      </c>
      <c r="J171" s="112"/>
    </row>
    <row r="172" spans="1:10" s="100" customFormat="1" hidden="1" x14ac:dyDescent="0.3">
      <c r="A172" s="266"/>
      <c r="B172" s="266"/>
      <c r="C172" s="144"/>
      <c r="D172" s="256"/>
      <c r="E172" s="267"/>
      <c r="F172" s="256"/>
      <c r="G172" s="206">
        <f t="shared" si="9"/>
        <v>0</v>
      </c>
      <c r="H172" s="112" t="s">
        <v>315</v>
      </c>
      <c r="J172" s="112"/>
    </row>
    <row r="173" spans="1:10" s="100" customFormat="1" hidden="1" x14ac:dyDescent="0.3">
      <c r="A173" s="266"/>
      <c r="B173" s="266"/>
      <c r="C173" s="144"/>
      <c r="D173" s="256"/>
      <c r="E173" s="267"/>
      <c r="F173" s="256"/>
      <c r="G173" s="206">
        <f t="shared" si="9"/>
        <v>0</v>
      </c>
      <c r="H173" s="112" t="s">
        <v>315</v>
      </c>
      <c r="J173" s="112"/>
    </row>
    <row r="174" spans="1:10" s="100" customFormat="1" hidden="1" x14ac:dyDescent="0.3">
      <c r="A174" s="266"/>
      <c r="B174" s="266"/>
      <c r="C174" s="144"/>
      <c r="D174" s="256"/>
      <c r="E174" s="267"/>
      <c r="F174" s="256"/>
      <c r="G174" s="206">
        <f t="shared" si="9"/>
        <v>0</v>
      </c>
      <c r="H174" s="112" t="s">
        <v>315</v>
      </c>
      <c r="J174" s="112"/>
    </row>
    <row r="175" spans="1:10" s="100" customFormat="1" hidden="1" x14ac:dyDescent="0.3">
      <c r="A175" s="266"/>
      <c r="B175" s="266"/>
      <c r="C175" s="144"/>
      <c r="D175" s="256"/>
      <c r="E175" s="267"/>
      <c r="F175" s="256"/>
      <c r="G175" s="206">
        <f t="shared" si="9"/>
        <v>0</v>
      </c>
      <c r="H175" s="112" t="s">
        <v>315</v>
      </c>
      <c r="J175" s="112"/>
    </row>
    <row r="176" spans="1:10" s="100" customFormat="1" hidden="1" x14ac:dyDescent="0.3">
      <c r="A176" s="266"/>
      <c r="B176" s="266"/>
      <c r="C176" s="144"/>
      <c r="D176" s="256"/>
      <c r="E176" s="267"/>
      <c r="F176" s="256"/>
      <c r="G176" s="206">
        <f t="shared" si="9"/>
        <v>0</v>
      </c>
      <c r="H176" s="112" t="s">
        <v>315</v>
      </c>
      <c r="J176" s="112"/>
    </row>
    <row r="177" spans="1:10" s="100" customFormat="1" hidden="1" x14ac:dyDescent="0.3">
      <c r="A177" s="266"/>
      <c r="B177" s="266"/>
      <c r="C177" s="144"/>
      <c r="D177" s="256"/>
      <c r="E177" s="267"/>
      <c r="F177" s="256"/>
      <c r="G177" s="206">
        <f t="shared" si="9"/>
        <v>0</v>
      </c>
      <c r="H177" s="112" t="s">
        <v>315</v>
      </c>
      <c r="J177" s="112"/>
    </row>
    <row r="178" spans="1:10" s="100" customFormat="1" hidden="1" x14ac:dyDescent="0.3">
      <c r="A178" s="266"/>
      <c r="B178" s="266"/>
      <c r="C178" s="144"/>
      <c r="D178" s="256"/>
      <c r="E178" s="267"/>
      <c r="F178" s="256"/>
      <c r="G178" s="206">
        <f t="shared" si="9"/>
        <v>0</v>
      </c>
      <c r="H178" s="112" t="s">
        <v>315</v>
      </c>
      <c r="J178" s="112"/>
    </row>
    <row r="179" spans="1:10" s="100" customFormat="1" hidden="1" x14ac:dyDescent="0.3">
      <c r="A179" s="266"/>
      <c r="B179" s="266"/>
      <c r="C179" s="144"/>
      <c r="D179" s="256"/>
      <c r="E179" s="267"/>
      <c r="F179" s="256"/>
      <c r="G179" s="206">
        <f t="shared" si="9"/>
        <v>0</v>
      </c>
      <c r="H179" s="112" t="s">
        <v>315</v>
      </c>
      <c r="J179" s="112"/>
    </row>
    <row r="180" spans="1:10" s="100" customFormat="1" hidden="1" x14ac:dyDescent="0.3">
      <c r="A180" s="266"/>
      <c r="B180" s="266"/>
      <c r="C180" s="144"/>
      <c r="D180" s="256"/>
      <c r="E180" s="267"/>
      <c r="F180" s="256"/>
      <c r="G180" s="206">
        <f t="shared" si="9"/>
        <v>0</v>
      </c>
      <c r="H180" s="112" t="s">
        <v>315</v>
      </c>
      <c r="J180" s="112"/>
    </row>
    <row r="181" spans="1:10" s="100" customFormat="1" hidden="1" x14ac:dyDescent="0.3">
      <c r="A181" s="266"/>
      <c r="B181" s="266"/>
      <c r="C181" s="144"/>
      <c r="D181" s="256"/>
      <c r="E181" s="267"/>
      <c r="F181" s="256"/>
      <c r="G181" s="206">
        <f t="shared" si="9"/>
        <v>0</v>
      </c>
      <c r="H181" s="112" t="s">
        <v>315</v>
      </c>
      <c r="J181" s="112"/>
    </row>
    <row r="182" spans="1:10" s="100" customFormat="1" hidden="1" x14ac:dyDescent="0.3">
      <c r="A182" s="266"/>
      <c r="B182" s="266"/>
      <c r="C182" s="144"/>
      <c r="D182" s="256"/>
      <c r="E182" s="267"/>
      <c r="F182" s="256"/>
      <c r="G182" s="206">
        <f t="shared" si="9"/>
        <v>0</v>
      </c>
      <c r="H182" s="112" t="s">
        <v>315</v>
      </c>
      <c r="J182" s="112"/>
    </row>
    <row r="183" spans="1:10" s="100" customFormat="1" hidden="1" x14ac:dyDescent="0.3">
      <c r="A183" s="266"/>
      <c r="B183" s="266"/>
      <c r="C183" s="144"/>
      <c r="D183" s="256"/>
      <c r="E183" s="267"/>
      <c r="F183" s="256"/>
      <c r="G183" s="206">
        <f t="shared" si="9"/>
        <v>0</v>
      </c>
      <c r="H183" s="112" t="s">
        <v>315</v>
      </c>
      <c r="J183" s="112"/>
    </row>
    <row r="184" spans="1:10" s="100" customFormat="1" hidden="1" x14ac:dyDescent="0.3">
      <c r="A184" s="266"/>
      <c r="B184" s="266"/>
      <c r="C184" s="144"/>
      <c r="D184" s="256"/>
      <c r="E184" s="267"/>
      <c r="F184" s="256"/>
      <c r="G184" s="206">
        <f t="shared" si="9"/>
        <v>0</v>
      </c>
      <c r="H184" s="112" t="s">
        <v>315</v>
      </c>
      <c r="J184" s="112"/>
    </row>
    <row r="185" spans="1:10" s="100" customFormat="1" hidden="1" x14ac:dyDescent="0.3">
      <c r="A185" s="266"/>
      <c r="B185" s="266"/>
      <c r="C185" s="144"/>
      <c r="D185" s="256"/>
      <c r="E185" s="267"/>
      <c r="F185" s="256"/>
      <c r="G185" s="206">
        <f t="shared" si="9"/>
        <v>0</v>
      </c>
      <c r="H185" s="112" t="s">
        <v>315</v>
      </c>
      <c r="J185" s="112"/>
    </row>
    <row r="186" spans="1:10" s="100" customFormat="1" hidden="1" x14ac:dyDescent="0.3">
      <c r="A186" s="266"/>
      <c r="B186" s="266"/>
      <c r="C186" s="144"/>
      <c r="D186" s="256"/>
      <c r="E186" s="267"/>
      <c r="F186" s="256"/>
      <c r="G186" s="206">
        <f t="shared" si="9"/>
        <v>0</v>
      </c>
      <c r="H186" s="112" t="s">
        <v>315</v>
      </c>
      <c r="J186" s="112"/>
    </row>
    <row r="187" spans="1:10" s="100" customFormat="1" hidden="1" x14ac:dyDescent="0.3">
      <c r="A187" s="266"/>
      <c r="B187" s="266"/>
      <c r="C187" s="144"/>
      <c r="D187" s="256"/>
      <c r="E187" s="267"/>
      <c r="F187" s="256"/>
      <c r="G187" s="206">
        <f t="shared" si="9"/>
        <v>0</v>
      </c>
      <c r="H187" s="112" t="s">
        <v>315</v>
      </c>
      <c r="J187" s="112"/>
    </row>
    <row r="188" spans="1:10" s="100" customFormat="1" hidden="1" x14ac:dyDescent="0.3">
      <c r="A188" s="266"/>
      <c r="B188" s="266"/>
      <c r="C188" s="144"/>
      <c r="D188" s="256"/>
      <c r="E188" s="267"/>
      <c r="F188" s="256"/>
      <c r="G188" s="206">
        <f t="shared" si="9"/>
        <v>0</v>
      </c>
      <c r="H188" s="112" t="s">
        <v>315</v>
      </c>
      <c r="J188" s="112"/>
    </row>
    <row r="189" spans="1:10" s="100" customFormat="1" hidden="1" x14ac:dyDescent="0.3">
      <c r="A189" s="266"/>
      <c r="B189" s="266"/>
      <c r="C189" s="144"/>
      <c r="D189" s="256"/>
      <c r="E189" s="267"/>
      <c r="F189" s="256"/>
      <c r="G189" s="206">
        <f t="shared" si="9"/>
        <v>0</v>
      </c>
      <c r="H189" s="112" t="s">
        <v>315</v>
      </c>
      <c r="J189" s="112"/>
    </row>
    <row r="190" spans="1:10" s="100" customFormat="1" hidden="1" x14ac:dyDescent="0.3">
      <c r="A190" s="266"/>
      <c r="B190" s="266"/>
      <c r="C190" s="144"/>
      <c r="D190" s="256"/>
      <c r="E190" s="267"/>
      <c r="F190" s="256"/>
      <c r="G190" s="206">
        <f t="shared" si="9"/>
        <v>0</v>
      </c>
      <c r="H190" s="112" t="s">
        <v>315</v>
      </c>
      <c r="J190" s="112"/>
    </row>
    <row r="191" spans="1:10" s="100" customFormat="1" hidden="1" x14ac:dyDescent="0.3">
      <c r="A191" s="266"/>
      <c r="B191" s="266"/>
      <c r="C191" s="144"/>
      <c r="D191" s="256"/>
      <c r="E191" s="267"/>
      <c r="F191" s="256"/>
      <c r="G191" s="206">
        <f t="shared" si="9"/>
        <v>0</v>
      </c>
      <c r="H191" s="112" t="s">
        <v>315</v>
      </c>
      <c r="J191" s="112"/>
    </row>
    <row r="192" spans="1:10" s="100" customFormat="1" hidden="1" x14ac:dyDescent="0.3">
      <c r="A192" s="266"/>
      <c r="B192" s="266"/>
      <c r="C192" s="144"/>
      <c r="D192" s="256"/>
      <c r="E192" s="267"/>
      <c r="F192" s="256"/>
      <c r="G192" s="206">
        <f t="shared" si="9"/>
        <v>0</v>
      </c>
      <c r="H192" s="112" t="s">
        <v>315</v>
      </c>
      <c r="J192" s="112"/>
    </row>
    <row r="193" spans="1:10" s="100" customFormat="1" hidden="1" x14ac:dyDescent="0.3">
      <c r="A193" s="266"/>
      <c r="B193" s="266"/>
      <c r="C193" s="144"/>
      <c r="D193" s="256"/>
      <c r="E193" s="267"/>
      <c r="F193" s="256"/>
      <c r="G193" s="206">
        <f t="shared" si="9"/>
        <v>0</v>
      </c>
      <c r="H193" s="112" t="s">
        <v>315</v>
      </c>
      <c r="J193" s="112"/>
    </row>
    <row r="194" spans="1:10" s="100" customFormat="1" hidden="1" x14ac:dyDescent="0.3">
      <c r="A194" s="266"/>
      <c r="B194" s="266"/>
      <c r="C194" s="144"/>
      <c r="D194" s="256"/>
      <c r="E194" s="267"/>
      <c r="F194" s="256"/>
      <c r="G194" s="206">
        <f t="shared" si="9"/>
        <v>0</v>
      </c>
      <c r="H194" s="112" t="s">
        <v>315</v>
      </c>
      <c r="J194" s="112"/>
    </row>
    <row r="195" spans="1:10" s="100" customFormat="1" hidden="1" x14ac:dyDescent="0.3">
      <c r="A195" s="266"/>
      <c r="B195" s="266"/>
      <c r="C195" s="144"/>
      <c r="D195" s="256"/>
      <c r="E195" s="267"/>
      <c r="F195" s="256"/>
      <c r="G195" s="206">
        <f t="shared" si="9"/>
        <v>0</v>
      </c>
      <c r="H195" s="112" t="s">
        <v>315</v>
      </c>
      <c r="J195" s="112"/>
    </row>
    <row r="196" spans="1:10" s="100" customFormat="1" hidden="1" x14ac:dyDescent="0.3">
      <c r="A196" s="266"/>
      <c r="B196" s="266"/>
      <c r="C196" s="144"/>
      <c r="D196" s="256"/>
      <c r="E196" s="267"/>
      <c r="F196" s="256"/>
      <c r="G196" s="206">
        <f t="shared" si="9"/>
        <v>0</v>
      </c>
      <c r="H196" s="112" t="s">
        <v>315</v>
      </c>
      <c r="J196" s="112"/>
    </row>
    <row r="197" spans="1:10" s="100" customFormat="1" hidden="1" x14ac:dyDescent="0.3">
      <c r="A197" s="266"/>
      <c r="B197" s="266"/>
      <c r="C197" s="144"/>
      <c r="D197" s="256"/>
      <c r="E197" s="267"/>
      <c r="F197" s="256"/>
      <c r="G197" s="206">
        <f t="shared" si="9"/>
        <v>0</v>
      </c>
      <c r="H197" s="112" t="s">
        <v>315</v>
      </c>
      <c r="J197" s="112"/>
    </row>
    <row r="198" spans="1:10" s="100" customFormat="1" hidden="1" x14ac:dyDescent="0.3">
      <c r="A198" s="266"/>
      <c r="B198" s="266"/>
      <c r="C198" s="144"/>
      <c r="D198" s="256"/>
      <c r="E198" s="267"/>
      <c r="F198" s="256"/>
      <c r="G198" s="206">
        <f t="shared" si="9"/>
        <v>0</v>
      </c>
      <c r="H198" s="112" t="s">
        <v>315</v>
      </c>
      <c r="J198" s="112"/>
    </row>
    <row r="199" spans="1:10" s="100" customFormat="1" hidden="1" x14ac:dyDescent="0.3">
      <c r="A199" s="266"/>
      <c r="B199" s="266"/>
      <c r="C199" s="144"/>
      <c r="D199" s="256"/>
      <c r="E199" s="267"/>
      <c r="F199" s="256"/>
      <c r="G199" s="206">
        <f t="shared" si="9"/>
        <v>0</v>
      </c>
      <c r="H199" s="112" t="s">
        <v>315</v>
      </c>
      <c r="J199" s="112"/>
    </row>
    <row r="200" spans="1:10" s="100" customFormat="1" hidden="1" x14ac:dyDescent="0.3">
      <c r="A200" s="266"/>
      <c r="B200" s="266"/>
      <c r="C200" s="144"/>
      <c r="D200" s="256"/>
      <c r="E200" s="267"/>
      <c r="F200" s="256"/>
      <c r="G200" s="206">
        <f t="shared" si="9"/>
        <v>0</v>
      </c>
      <c r="H200" s="112" t="s">
        <v>315</v>
      </c>
      <c r="J200" s="112"/>
    </row>
    <row r="201" spans="1:10" s="100" customFormat="1" hidden="1" x14ac:dyDescent="0.3">
      <c r="A201" s="266"/>
      <c r="B201" s="266"/>
      <c r="C201" s="144"/>
      <c r="D201" s="256"/>
      <c r="E201" s="267"/>
      <c r="F201" s="256"/>
      <c r="G201" s="206">
        <f t="shared" ref="G201:G232" si="10">ROUND(+C201*E201*F201,2)</f>
        <v>0</v>
      </c>
      <c r="H201" s="112" t="s">
        <v>315</v>
      </c>
      <c r="J201" s="112"/>
    </row>
    <row r="202" spans="1:10" s="100" customFormat="1" hidden="1" x14ac:dyDescent="0.3">
      <c r="A202" s="266"/>
      <c r="B202" s="266"/>
      <c r="C202" s="144"/>
      <c r="D202" s="256"/>
      <c r="E202" s="267"/>
      <c r="F202" s="256"/>
      <c r="G202" s="206">
        <f t="shared" si="10"/>
        <v>0</v>
      </c>
      <c r="H202" s="112" t="s">
        <v>315</v>
      </c>
      <c r="J202" s="112"/>
    </row>
    <row r="203" spans="1:10" s="100" customFormat="1" hidden="1" x14ac:dyDescent="0.3">
      <c r="A203" s="266"/>
      <c r="B203" s="266"/>
      <c r="C203" s="144"/>
      <c r="D203" s="256"/>
      <c r="E203" s="267"/>
      <c r="F203" s="256"/>
      <c r="G203" s="206">
        <f t="shared" si="10"/>
        <v>0</v>
      </c>
      <c r="H203" s="112" t="s">
        <v>315</v>
      </c>
      <c r="J203" s="112"/>
    </row>
    <row r="204" spans="1:10" s="100" customFormat="1" hidden="1" x14ac:dyDescent="0.3">
      <c r="A204" s="266"/>
      <c r="B204" s="266"/>
      <c r="C204" s="144"/>
      <c r="D204" s="256"/>
      <c r="E204" s="267"/>
      <c r="F204" s="256"/>
      <c r="G204" s="206">
        <f t="shared" si="10"/>
        <v>0</v>
      </c>
      <c r="H204" s="112" t="s">
        <v>315</v>
      </c>
      <c r="J204" s="112"/>
    </row>
    <row r="205" spans="1:10" s="100" customFormat="1" hidden="1" x14ac:dyDescent="0.3">
      <c r="A205" s="266"/>
      <c r="B205" s="266"/>
      <c r="C205" s="144"/>
      <c r="D205" s="256"/>
      <c r="E205" s="267"/>
      <c r="F205" s="256"/>
      <c r="G205" s="206">
        <f t="shared" si="10"/>
        <v>0</v>
      </c>
      <c r="H205" s="112" t="s">
        <v>315</v>
      </c>
      <c r="J205" s="112"/>
    </row>
    <row r="206" spans="1:10" s="100" customFormat="1" hidden="1" x14ac:dyDescent="0.3">
      <c r="A206" s="266"/>
      <c r="B206" s="266"/>
      <c r="C206" s="144"/>
      <c r="D206" s="256"/>
      <c r="E206" s="267"/>
      <c r="F206" s="256"/>
      <c r="G206" s="206">
        <f t="shared" si="10"/>
        <v>0</v>
      </c>
      <c r="H206" s="112" t="s">
        <v>315</v>
      </c>
      <c r="J206" s="112"/>
    </row>
    <row r="207" spans="1:10" s="100" customFormat="1" hidden="1" x14ac:dyDescent="0.3">
      <c r="A207" s="266"/>
      <c r="B207" s="266"/>
      <c r="C207" s="144"/>
      <c r="D207" s="256"/>
      <c r="E207" s="267"/>
      <c r="F207" s="256"/>
      <c r="G207" s="206">
        <f t="shared" si="10"/>
        <v>0</v>
      </c>
      <c r="H207" s="112" t="s">
        <v>315</v>
      </c>
      <c r="J207" s="112"/>
    </row>
    <row r="208" spans="1:10" s="100" customFormat="1" hidden="1" x14ac:dyDescent="0.3">
      <c r="A208" s="266"/>
      <c r="B208" s="266"/>
      <c r="C208" s="144"/>
      <c r="D208" s="256"/>
      <c r="E208" s="267"/>
      <c r="F208" s="256"/>
      <c r="G208" s="206">
        <f t="shared" si="10"/>
        <v>0</v>
      </c>
      <c r="H208" s="112" t="s">
        <v>315</v>
      </c>
      <c r="J208" s="112"/>
    </row>
    <row r="209" spans="1:10" s="100" customFormat="1" hidden="1" x14ac:dyDescent="0.3">
      <c r="A209" s="266"/>
      <c r="B209" s="266"/>
      <c r="C209" s="144"/>
      <c r="D209" s="256"/>
      <c r="E209" s="267"/>
      <c r="F209" s="256"/>
      <c r="G209" s="206">
        <f t="shared" si="10"/>
        <v>0</v>
      </c>
      <c r="H209" s="112" t="s">
        <v>315</v>
      </c>
      <c r="J209" s="112"/>
    </row>
    <row r="210" spans="1:10" s="100" customFormat="1" hidden="1" x14ac:dyDescent="0.3">
      <c r="A210" s="266"/>
      <c r="B210" s="266"/>
      <c r="C210" s="144"/>
      <c r="D210" s="256"/>
      <c r="E210" s="267"/>
      <c r="F210" s="256"/>
      <c r="G210" s="206">
        <f t="shared" si="10"/>
        <v>0</v>
      </c>
      <c r="H210" s="112" t="s">
        <v>315</v>
      </c>
      <c r="J210" s="112"/>
    </row>
    <row r="211" spans="1:10" s="100" customFormat="1" hidden="1" x14ac:dyDescent="0.3">
      <c r="A211" s="266"/>
      <c r="B211" s="266"/>
      <c r="C211" s="144"/>
      <c r="D211" s="256"/>
      <c r="E211" s="267"/>
      <c r="F211" s="256"/>
      <c r="G211" s="206">
        <f t="shared" si="10"/>
        <v>0</v>
      </c>
      <c r="H211" s="112" t="s">
        <v>315</v>
      </c>
      <c r="J211" s="112"/>
    </row>
    <row r="212" spans="1:10" s="100" customFormat="1" hidden="1" x14ac:dyDescent="0.3">
      <c r="A212" s="266"/>
      <c r="B212" s="266"/>
      <c r="C212" s="144"/>
      <c r="D212" s="256"/>
      <c r="E212" s="267"/>
      <c r="F212" s="256"/>
      <c r="G212" s="206">
        <f t="shared" si="10"/>
        <v>0</v>
      </c>
      <c r="H212" s="112" t="s">
        <v>315</v>
      </c>
      <c r="J212" s="112"/>
    </row>
    <row r="213" spans="1:10" s="100" customFormat="1" hidden="1" x14ac:dyDescent="0.3">
      <c r="A213" s="266"/>
      <c r="B213" s="266"/>
      <c r="C213" s="144"/>
      <c r="D213" s="256"/>
      <c r="E213" s="267"/>
      <c r="F213" s="256"/>
      <c r="G213" s="206">
        <f t="shared" si="10"/>
        <v>0</v>
      </c>
      <c r="H213" s="112" t="s">
        <v>315</v>
      </c>
      <c r="J213" s="112"/>
    </row>
    <row r="214" spans="1:10" s="100" customFormat="1" hidden="1" x14ac:dyDescent="0.3">
      <c r="A214" s="266"/>
      <c r="B214" s="266"/>
      <c r="C214" s="144"/>
      <c r="D214" s="256"/>
      <c r="E214" s="267"/>
      <c r="F214" s="256"/>
      <c r="G214" s="206">
        <f t="shared" si="10"/>
        <v>0</v>
      </c>
      <c r="H214" s="112" t="s">
        <v>315</v>
      </c>
      <c r="J214" s="112"/>
    </row>
    <row r="215" spans="1:10" s="100" customFormat="1" hidden="1" x14ac:dyDescent="0.3">
      <c r="A215" s="266"/>
      <c r="B215" s="266"/>
      <c r="C215" s="144"/>
      <c r="D215" s="256"/>
      <c r="E215" s="267"/>
      <c r="F215" s="256"/>
      <c r="G215" s="206">
        <f t="shared" si="10"/>
        <v>0</v>
      </c>
      <c r="H215" s="112" t="s">
        <v>315</v>
      </c>
      <c r="J215" s="112"/>
    </row>
    <row r="216" spans="1:10" s="100" customFormat="1" hidden="1" x14ac:dyDescent="0.3">
      <c r="A216" s="266"/>
      <c r="B216" s="266"/>
      <c r="C216" s="144"/>
      <c r="D216" s="256"/>
      <c r="E216" s="267"/>
      <c r="F216" s="256"/>
      <c r="G216" s="206">
        <f t="shared" si="10"/>
        <v>0</v>
      </c>
      <c r="H216" s="112" t="s">
        <v>315</v>
      </c>
      <c r="J216" s="112"/>
    </row>
    <row r="217" spans="1:10" s="100" customFormat="1" hidden="1" x14ac:dyDescent="0.3">
      <c r="A217" s="266"/>
      <c r="B217" s="266"/>
      <c r="C217" s="144"/>
      <c r="D217" s="256"/>
      <c r="E217" s="267"/>
      <c r="F217" s="256"/>
      <c r="G217" s="206">
        <f t="shared" si="10"/>
        <v>0</v>
      </c>
      <c r="H217" s="112" t="s">
        <v>315</v>
      </c>
      <c r="J217" s="112"/>
    </row>
    <row r="218" spans="1:10" s="100" customFormat="1" hidden="1" x14ac:dyDescent="0.3">
      <c r="A218" s="266"/>
      <c r="B218" s="266"/>
      <c r="C218" s="144"/>
      <c r="D218" s="256"/>
      <c r="E218" s="267"/>
      <c r="F218" s="256"/>
      <c r="G218" s="206">
        <f t="shared" si="10"/>
        <v>0</v>
      </c>
      <c r="H218" s="112" t="s">
        <v>315</v>
      </c>
      <c r="J218" s="112"/>
    </row>
    <row r="219" spans="1:10" s="100" customFormat="1" hidden="1" x14ac:dyDescent="0.3">
      <c r="A219" s="266"/>
      <c r="B219" s="266"/>
      <c r="C219" s="144"/>
      <c r="D219" s="256"/>
      <c r="E219" s="267"/>
      <c r="F219" s="256"/>
      <c r="G219" s="206">
        <f t="shared" si="10"/>
        <v>0</v>
      </c>
      <c r="H219" s="112" t="s">
        <v>315</v>
      </c>
      <c r="J219" s="112"/>
    </row>
    <row r="220" spans="1:10" s="100" customFormat="1" hidden="1" x14ac:dyDescent="0.3">
      <c r="A220" s="266"/>
      <c r="B220" s="266"/>
      <c r="C220" s="144"/>
      <c r="D220" s="256"/>
      <c r="E220" s="267"/>
      <c r="F220" s="256"/>
      <c r="G220" s="206">
        <f t="shared" si="10"/>
        <v>0</v>
      </c>
      <c r="H220" s="112" t="s">
        <v>315</v>
      </c>
      <c r="J220" s="112"/>
    </row>
    <row r="221" spans="1:10" s="100" customFormat="1" hidden="1" x14ac:dyDescent="0.3">
      <c r="A221" s="266"/>
      <c r="B221" s="266"/>
      <c r="C221" s="144"/>
      <c r="D221" s="256"/>
      <c r="E221" s="267"/>
      <c r="F221" s="256"/>
      <c r="G221" s="206">
        <f t="shared" si="10"/>
        <v>0</v>
      </c>
      <c r="H221" s="112" t="s">
        <v>315</v>
      </c>
      <c r="J221" s="112"/>
    </row>
    <row r="222" spans="1:10" s="100" customFormat="1" hidden="1" x14ac:dyDescent="0.3">
      <c r="A222" s="266"/>
      <c r="B222" s="266"/>
      <c r="C222" s="144"/>
      <c r="D222" s="256"/>
      <c r="E222" s="267"/>
      <c r="F222" s="256"/>
      <c r="G222" s="206">
        <f t="shared" si="10"/>
        <v>0</v>
      </c>
      <c r="H222" s="112" t="s">
        <v>315</v>
      </c>
      <c r="J222" s="112"/>
    </row>
    <row r="223" spans="1:10" s="100" customFormat="1" hidden="1" x14ac:dyDescent="0.3">
      <c r="A223" s="266"/>
      <c r="B223" s="266"/>
      <c r="C223" s="144"/>
      <c r="D223" s="256"/>
      <c r="E223" s="267"/>
      <c r="F223" s="256"/>
      <c r="G223" s="206">
        <f t="shared" si="10"/>
        <v>0</v>
      </c>
      <c r="H223" s="112" t="s">
        <v>315</v>
      </c>
      <c r="J223" s="112"/>
    </row>
    <row r="224" spans="1:10" s="100" customFormat="1" hidden="1" x14ac:dyDescent="0.3">
      <c r="A224" s="266"/>
      <c r="B224" s="266"/>
      <c r="C224" s="144"/>
      <c r="D224" s="256"/>
      <c r="E224" s="267"/>
      <c r="F224" s="256"/>
      <c r="G224" s="206">
        <f t="shared" si="10"/>
        <v>0</v>
      </c>
      <c r="H224" s="112" t="s">
        <v>315</v>
      </c>
      <c r="J224" s="112"/>
    </row>
    <row r="225" spans="1:10" s="100" customFormat="1" hidden="1" x14ac:dyDescent="0.3">
      <c r="A225" s="266"/>
      <c r="B225" s="266"/>
      <c r="C225" s="144"/>
      <c r="D225" s="256"/>
      <c r="E225" s="267"/>
      <c r="F225" s="256"/>
      <c r="G225" s="206">
        <f t="shared" si="10"/>
        <v>0</v>
      </c>
      <c r="H225" s="112" t="s">
        <v>315</v>
      </c>
      <c r="J225" s="112"/>
    </row>
    <row r="226" spans="1:10" s="100" customFormat="1" hidden="1" x14ac:dyDescent="0.3">
      <c r="A226" s="266"/>
      <c r="B226" s="266"/>
      <c r="C226" s="144"/>
      <c r="D226" s="256"/>
      <c r="E226" s="267"/>
      <c r="F226" s="256"/>
      <c r="G226" s="206">
        <f t="shared" si="10"/>
        <v>0</v>
      </c>
      <c r="H226" s="112" t="s">
        <v>315</v>
      </c>
      <c r="J226" s="112"/>
    </row>
    <row r="227" spans="1:10" s="100" customFormat="1" hidden="1" x14ac:dyDescent="0.3">
      <c r="A227" s="266"/>
      <c r="B227" s="266"/>
      <c r="C227" s="144"/>
      <c r="D227" s="256"/>
      <c r="E227" s="267"/>
      <c r="F227" s="256"/>
      <c r="G227" s="206">
        <f t="shared" si="10"/>
        <v>0</v>
      </c>
      <c r="H227" s="112" t="s">
        <v>315</v>
      </c>
      <c r="J227" s="112"/>
    </row>
    <row r="228" spans="1:10" s="100" customFormat="1" hidden="1" x14ac:dyDescent="0.3">
      <c r="A228" s="266"/>
      <c r="B228" s="266"/>
      <c r="C228" s="144"/>
      <c r="D228" s="256"/>
      <c r="E228" s="267"/>
      <c r="F228" s="256"/>
      <c r="G228" s="206">
        <f t="shared" si="10"/>
        <v>0</v>
      </c>
      <c r="H228" s="112" t="s">
        <v>315</v>
      </c>
      <c r="J228" s="112"/>
    </row>
    <row r="229" spans="1:10" s="100" customFormat="1" hidden="1" x14ac:dyDescent="0.3">
      <c r="A229" s="266"/>
      <c r="B229" s="266"/>
      <c r="C229" s="144"/>
      <c r="D229" s="256"/>
      <c r="E229" s="267"/>
      <c r="F229" s="256"/>
      <c r="G229" s="206">
        <f t="shared" si="10"/>
        <v>0</v>
      </c>
      <c r="H229" s="112" t="s">
        <v>315</v>
      </c>
      <c r="J229" s="112"/>
    </row>
    <row r="230" spans="1:10" s="100" customFormat="1" hidden="1" x14ac:dyDescent="0.3">
      <c r="A230" s="266"/>
      <c r="B230" s="266"/>
      <c r="C230" s="144"/>
      <c r="D230" s="256"/>
      <c r="E230" s="267"/>
      <c r="F230" s="256"/>
      <c r="G230" s="206">
        <f t="shared" si="10"/>
        <v>0</v>
      </c>
      <c r="H230" s="112" t="s">
        <v>315</v>
      </c>
      <c r="J230" s="112"/>
    </row>
    <row r="231" spans="1:10" s="100" customFormat="1" hidden="1" x14ac:dyDescent="0.3">
      <c r="A231" s="266"/>
      <c r="B231" s="266"/>
      <c r="C231" s="144"/>
      <c r="D231" s="256"/>
      <c r="E231" s="267"/>
      <c r="F231" s="256"/>
      <c r="G231" s="206">
        <f t="shared" si="10"/>
        <v>0</v>
      </c>
      <c r="H231" s="112" t="s">
        <v>315</v>
      </c>
      <c r="J231" s="112"/>
    </row>
    <row r="232" spans="1:10" s="100" customFormat="1" hidden="1" x14ac:dyDescent="0.3">
      <c r="A232" s="266"/>
      <c r="B232" s="266"/>
      <c r="C232" s="144"/>
      <c r="D232" s="256"/>
      <c r="E232" s="267"/>
      <c r="F232" s="256"/>
      <c r="G232" s="206">
        <f t="shared" si="10"/>
        <v>0</v>
      </c>
      <c r="H232" s="112" t="s">
        <v>315</v>
      </c>
      <c r="J232" s="112"/>
    </row>
    <row r="233" spans="1:10" s="100" customFormat="1" hidden="1" x14ac:dyDescent="0.3">
      <c r="A233" s="266"/>
      <c r="B233" s="266"/>
      <c r="C233" s="144"/>
      <c r="D233" s="256"/>
      <c r="E233" s="267"/>
      <c r="F233" s="256"/>
      <c r="G233" s="206">
        <f t="shared" ref="G233:G264" si="11">ROUND(+C233*E233*F233,2)</f>
        <v>0</v>
      </c>
      <c r="H233" s="112" t="s">
        <v>315</v>
      </c>
      <c r="J233" s="112"/>
    </row>
    <row r="234" spans="1:10" s="100" customFormat="1" hidden="1" x14ac:dyDescent="0.3">
      <c r="A234" s="266"/>
      <c r="B234" s="266"/>
      <c r="C234" s="144"/>
      <c r="D234" s="256"/>
      <c r="E234" s="267"/>
      <c r="F234" s="256"/>
      <c r="G234" s="206">
        <f t="shared" si="11"/>
        <v>0</v>
      </c>
      <c r="H234" s="112" t="s">
        <v>315</v>
      </c>
      <c r="J234" s="112"/>
    </row>
    <row r="235" spans="1:10" s="100" customFormat="1" hidden="1" x14ac:dyDescent="0.3">
      <c r="A235" s="266"/>
      <c r="B235" s="266"/>
      <c r="C235" s="144"/>
      <c r="D235" s="256"/>
      <c r="E235" s="267"/>
      <c r="F235" s="256"/>
      <c r="G235" s="206">
        <f t="shared" si="11"/>
        <v>0</v>
      </c>
      <c r="H235" s="112" t="s">
        <v>315</v>
      </c>
      <c r="J235" s="112"/>
    </row>
    <row r="236" spans="1:10" s="100" customFormat="1" hidden="1" x14ac:dyDescent="0.3">
      <c r="A236" s="266"/>
      <c r="B236" s="266"/>
      <c r="C236" s="144"/>
      <c r="D236" s="256"/>
      <c r="E236" s="267"/>
      <c r="F236" s="256"/>
      <c r="G236" s="206">
        <f t="shared" si="11"/>
        <v>0</v>
      </c>
      <c r="H236" s="112" t="s">
        <v>315</v>
      </c>
      <c r="J236" s="112"/>
    </row>
    <row r="237" spans="1:10" s="100" customFormat="1" hidden="1" x14ac:dyDescent="0.3">
      <c r="A237" s="266"/>
      <c r="B237" s="266"/>
      <c r="C237" s="144"/>
      <c r="D237" s="256"/>
      <c r="E237" s="267"/>
      <c r="F237" s="256"/>
      <c r="G237" s="206">
        <f t="shared" si="11"/>
        <v>0</v>
      </c>
      <c r="H237" s="112" t="s">
        <v>315</v>
      </c>
      <c r="J237" s="112"/>
    </row>
    <row r="238" spans="1:10" s="100" customFormat="1" hidden="1" x14ac:dyDescent="0.3">
      <c r="A238" s="266"/>
      <c r="B238" s="266"/>
      <c r="C238" s="144"/>
      <c r="D238" s="256"/>
      <c r="E238" s="267"/>
      <c r="F238" s="256"/>
      <c r="G238" s="206">
        <f t="shared" si="11"/>
        <v>0</v>
      </c>
      <c r="H238" s="112" t="s">
        <v>315</v>
      </c>
      <c r="J238" s="112"/>
    </row>
    <row r="239" spans="1:10" s="100" customFormat="1" hidden="1" x14ac:dyDescent="0.3">
      <c r="A239" s="266"/>
      <c r="B239" s="266"/>
      <c r="C239" s="144"/>
      <c r="D239" s="256"/>
      <c r="E239" s="267"/>
      <c r="F239" s="256"/>
      <c r="G239" s="206">
        <f t="shared" si="11"/>
        <v>0</v>
      </c>
      <c r="H239" s="112" t="s">
        <v>315</v>
      </c>
      <c r="J239" s="112"/>
    </row>
    <row r="240" spans="1:10" s="100" customFormat="1" hidden="1" x14ac:dyDescent="0.3">
      <c r="A240" s="266"/>
      <c r="B240" s="266"/>
      <c r="C240" s="144"/>
      <c r="D240" s="256"/>
      <c r="E240" s="267"/>
      <c r="F240" s="256"/>
      <c r="G240" s="206">
        <f t="shared" si="11"/>
        <v>0</v>
      </c>
      <c r="H240" s="112" t="s">
        <v>315</v>
      </c>
      <c r="J240" s="112"/>
    </row>
    <row r="241" spans="1:10" s="100" customFormat="1" hidden="1" x14ac:dyDescent="0.3">
      <c r="A241" s="266"/>
      <c r="B241" s="266"/>
      <c r="C241" s="144"/>
      <c r="D241" s="256"/>
      <c r="E241" s="267"/>
      <c r="F241" s="256"/>
      <c r="G241" s="206">
        <f t="shared" si="11"/>
        <v>0</v>
      </c>
      <c r="H241" s="112" t="s">
        <v>315</v>
      </c>
      <c r="J241" s="112"/>
    </row>
    <row r="242" spans="1:10" s="100" customFormat="1" hidden="1" x14ac:dyDescent="0.3">
      <c r="A242" s="266"/>
      <c r="B242" s="266"/>
      <c r="C242" s="144"/>
      <c r="D242" s="256"/>
      <c r="E242" s="267"/>
      <c r="F242" s="256"/>
      <c r="G242" s="206">
        <f t="shared" si="11"/>
        <v>0</v>
      </c>
      <c r="H242" s="112" t="s">
        <v>315</v>
      </c>
      <c r="J242" s="112"/>
    </row>
    <row r="243" spans="1:10" s="100" customFormat="1" hidden="1" x14ac:dyDescent="0.3">
      <c r="A243" s="266"/>
      <c r="B243" s="266"/>
      <c r="C243" s="144"/>
      <c r="D243" s="256"/>
      <c r="E243" s="267"/>
      <c r="F243" s="256"/>
      <c r="G243" s="206">
        <f t="shared" si="11"/>
        <v>0</v>
      </c>
      <c r="H243" s="112" t="s">
        <v>315</v>
      </c>
      <c r="J243" s="112"/>
    </row>
    <row r="244" spans="1:10" s="100" customFormat="1" hidden="1" x14ac:dyDescent="0.3">
      <c r="A244" s="266"/>
      <c r="B244" s="266"/>
      <c r="C244" s="144"/>
      <c r="D244" s="256"/>
      <c r="E244" s="267"/>
      <c r="F244" s="256"/>
      <c r="G244" s="206">
        <f t="shared" si="11"/>
        <v>0</v>
      </c>
      <c r="H244" s="112" t="s">
        <v>315</v>
      </c>
      <c r="J244" s="112"/>
    </row>
    <row r="245" spans="1:10" s="100" customFormat="1" hidden="1" x14ac:dyDescent="0.3">
      <c r="A245" s="266"/>
      <c r="B245" s="266"/>
      <c r="C245" s="144"/>
      <c r="D245" s="256"/>
      <c r="E245" s="267"/>
      <c r="F245" s="256"/>
      <c r="G245" s="206">
        <f t="shared" si="11"/>
        <v>0</v>
      </c>
      <c r="H245" s="112" t="s">
        <v>315</v>
      </c>
      <c r="J245" s="112"/>
    </row>
    <row r="246" spans="1:10" s="100" customFormat="1" hidden="1" x14ac:dyDescent="0.3">
      <c r="A246" s="266"/>
      <c r="B246" s="266"/>
      <c r="C246" s="144"/>
      <c r="D246" s="256"/>
      <c r="E246" s="267"/>
      <c r="F246" s="256"/>
      <c r="G246" s="206">
        <f t="shared" si="11"/>
        <v>0</v>
      </c>
      <c r="H246" s="112" t="s">
        <v>315</v>
      </c>
      <c r="J246" s="112"/>
    </row>
    <row r="247" spans="1:10" s="100" customFormat="1" hidden="1" x14ac:dyDescent="0.3">
      <c r="A247" s="266"/>
      <c r="B247" s="266"/>
      <c r="C247" s="144"/>
      <c r="D247" s="256"/>
      <c r="E247" s="267"/>
      <c r="F247" s="256"/>
      <c r="G247" s="206">
        <f t="shared" si="11"/>
        <v>0</v>
      </c>
      <c r="H247" s="112" t="s">
        <v>315</v>
      </c>
      <c r="J247" s="112"/>
    </row>
    <row r="248" spans="1:10" s="100" customFormat="1" hidden="1" x14ac:dyDescent="0.3">
      <c r="A248" s="266"/>
      <c r="B248" s="266"/>
      <c r="C248" s="144"/>
      <c r="D248" s="256"/>
      <c r="E248" s="267"/>
      <c r="F248" s="256"/>
      <c r="G248" s="206">
        <f t="shared" si="11"/>
        <v>0</v>
      </c>
      <c r="H248" s="112" t="s">
        <v>315</v>
      </c>
      <c r="J248" s="112"/>
    </row>
    <row r="249" spans="1:10" s="100" customFormat="1" hidden="1" x14ac:dyDescent="0.3">
      <c r="A249" s="266"/>
      <c r="B249" s="266"/>
      <c r="C249" s="144"/>
      <c r="D249" s="256"/>
      <c r="E249" s="267"/>
      <c r="F249" s="256"/>
      <c r="G249" s="206">
        <f t="shared" si="11"/>
        <v>0</v>
      </c>
      <c r="H249" s="112" t="s">
        <v>315</v>
      </c>
      <c r="J249" s="112"/>
    </row>
    <row r="250" spans="1:10" s="100" customFormat="1" hidden="1" x14ac:dyDescent="0.3">
      <c r="A250" s="266"/>
      <c r="B250" s="266"/>
      <c r="C250" s="144"/>
      <c r="D250" s="256"/>
      <c r="E250" s="267"/>
      <c r="F250" s="256"/>
      <c r="G250" s="206">
        <f t="shared" si="11"/>
        <v>0</v>
      </c>
      <c r="H250" s="112" t="s">
        <v>315</v>
      </c>
      <c r="J250" s="112"/>
    </row>
    <row r="251" spans="1:10" s="100" customFormat="1" hidden="1" x14ac:dyDescent="0.3">
      <c r="A251" s="266"/>
      <c r="B251" s="266"/>
      <c r="C251" s="144"/>
      <c r="D251" s="256"/>
      <c r="E251" s="267"/>
      <c r="F251" s="256"/>
      <c r="G251" s="206">
        <f t="shared" si="11"/>
        <v>0</v>
      </c>
      <c r="H251" s="112" t="s">
        <v>315</v>
      </c>
      <c r="J251" s="112"/>
    </row>
    <row r="252" spans="1:10" s="100" customFormat="1" hidden="1" x14ac:dyDescent="0.3">
      <c r="A252" s="266"/>
      <c r="B252" s="266"/>
      <c r="C252" s="144"/>
      <c r="D252" s="256"/>
      <c r="E252" s="267"/>
      <c r="F252" s="256"/>
      <c r="G252" s="206">
        <f t="shared" si="11"/>
        <v>0</v>
      </c>
      <c r="H252" s="112" t="s">
        <v>315</v>
      </c>
      <c r="J252" s="112"/>
    </row>
    <row r="253" spans="1:10" s="100" customFormat="1" hidden="1" x14ac:dyDescent="0.3">
      <c r="A253" s="266"/>
      <c r="B253" s="266"/>
      <c r="C253" s="144"/>
      <c r="D253" s="256"/>
      <c r="E253" s="267"/>
      <c r="F253" s="256"/>
      <c r="G253" s="206">
        <f t="shared" si="11"/>
        <v>0</v>
      </c>
      <c r="H253" s="112" t="s">
        <v>315</v>
      </c>
      <c r="J253" s="112"/>
    </row>
    <row r="254" spans="1:10" s="100" customFormat="1" hidden="1" x14ac:dyDescent="0.3">
      <c r="A254" s="266"/>
      <c r="B254" s="266"/>
      <c r="C254" s="144"/>
      <c r="D254" s="256"/>
      <c r="E254" s="267"/>
      <c r="F254" s="256"/>
      <c r="G254" s="206">
        <f t="shared" si="11"/>
        <v>0</v>
      </c>
      <c r="H254" s="112" t="s">
        <v>315</v>
      </c>
      <c r="J254" s="112"/>
    </row>
    <row r="255" spans="1:10" s="100" customFormat="1" hidden="1" x14ac:dyDescent="0.3">
      <c r="A255" s="266"/>
      <c r="B255" s="266"/>
      <c r="C255" s="144"/>
      <c r="D255" s="256"/>
      <c r="E255" s="267"/>
      <c r="F255" s="256"/>
      <c r="G255" s="206">
        <f t="shared" si="11"/>
        <v>0</v>
      </c>
      <c r="H255" s="112" t="s">
        <v>315</v>
      </c>
      <c r="J255" s="112"/>
    </row>
    <row r="256" spans="1:10" s="100" customFormat="1" hidden="1" x14ac:dyDescent="0.3">
      <c r="A256" s="266"/>
      <c r="B256" s="266"/>
      <c r="C256" s="144"/>
      <c r="D256" s="256"/>
      <c r="E256" s="267"/>
      <c r="F256" s="256"/>
      <c r="G256" s="206">
        <f t="shared" si="11"/>
        <v>0</v>
      </c>
      <c r="H256" s="112" t="s">
        <v>315</v>
      </c>
      <c r="J256" s="112"/>
    </row>
    <row r="257" spans="1:18" s="100" customFormat="1" hidden="1" x14ac:dyDescent="0.3">
      <c r="A257" s="266"/>
      <c r="B257" s="266"/>
      <c r="C257" s="144"/>
      <c r="D257" s="256"/>
      <c r="E257" s="267"/>
      <c r="F257" s="256"/>
      <c r="G257" s="206">
        <f t="shared" si="11"/>
        <v>0</v>
      </c>
      <c r="H257" s="112" t="s">
        <v>315</v>
      </c>
      <c r="J257" s="112"/>
    </row>
    <row r="258" spans="1:18" s="100" customFormat="1" hidden="1" x14ac:dyDescent="0.3">
      <c r="A258" s="266"/>
      <c r="B258" s="266"/>
      <c r="C258" s="144"/>
      <c r="D258" s="256"/>
      <c r="E258" s="267"/>
      <c r="F258" s="256"/>
      <c r="G258" s="206">
        <f t="shared" si="11"/>
        <v>0</v>
      </c>
      <c r="H258" s="112" t="s">
        <v>315</v>
      </c>
      <c r="J258" s="112"/>
    </row>
    <row r="259" spans="1:18" s="100" customFormat="1" hidden="1" x14ac:dyDescent="0.3">
      <c r="A259" s="266"/>
      <c r="B259" s="266"/>
      <c r="C259" s="144"/>
      <c r="D259" s="256"/>
      <c r="E259" s="267"/>
      <c r="F259" s="256"/>
      <c r="G259" s="206">
        <f t="shared" si="11"/>
        <v>0</v>
      </c>
      <c r="H259" s="112" t="s">
        <v>315</v>
      </c>
      <c r="J259" s="112"/>
    </row>
    <row r="260" spans="1:18" s="100" customFormat="1" hidden="1" x14ac:dyDescent="0.3">
      <c r="A260" s="266"/>
      <c r="B260" s="266"/>
      <c r="C260" s="144"/>
      <c r="D260" s="256"/>
      <c r="E260" s="267"/>
      <c r="F260" s="256"/>
      <c r="G260" s="206">
        <f t="shared" si="11"/>
        <v>0</v>
      </c>
      <c r="H260" s="112" t="s">
        <v>315</v>
      </c>
      <c r="J260" s="112"/>
    </row>
    <row r="261" spans="1:18" s="100" customFormat="1" hidden="1" x14ac:dyDescent="0.3">
      <c r="A261" s="266"/>
      <c r="B261" s="266"/>
      <c r="C261" s="144"/>
      <c r="D261" s="256"/>
      <c r="E261" s="267"/>
      <c r="F261" s="256"/>
      <c r="G261" s="206">
        <f t="shared" si="11"/>
        <v>0</v>
      </c>
      <c r="H261" s="112" t="s">
        <v>315</v>
      </c>
      <c r="J261" s="112"/>
    </row>
    <row r="262" spans="1:18" s="100" customFormat="1" hidden="1" x14ac:dyDescent="0.3">
      <c r="A262" s="266"/>
      <c r="B262" s="266"/>
      <c r="C262" s="144"/>
      <c r="D262" s="256"/>
      <c r="E262" s="267"/>
      <c r="F262" s="256"/>
      <c r="G262" s="206">
        <f t="shared" si="11"/>
        <v>0</v>
      </c>
      <c r="H262" s="112" t="s">
        <v>315</v>
      </c>
      <c r="J262" s="112"/>
    </row>
    <row r="263" spans="1:18" s="100" customFormat="1" hidden="1" x14ac:dyDescent="0.3">
      <c r="A263" s="266"/>
      <c r="B263" s="266"/>
      <c r="C263" s="144"/>
      <c r="D263" s="256"/>
      <c r="E263" s="267"/>
      <c r="F263" s="256"/>
      <c r="G263" s="206">
        <f t="shared" si="11"/>
        <v>0</v>
      </c>
      <c r="H263" s="112" t="s">
        <v>315</v>
      </c>
      <c r="J263" s="112"/>
    </row>
    <row r="264" spans="1:18" s="100" customFormat="1" hidden="1" x14ac:dyDescent="0.3">
      <c r="A264" s="266"/>
      <c r="B264" s="266"/>
      <c r="C264" s="144"/>
      <c r="D264" s="256"/>
      <c r="E264" s="267"/>
      <c r="F264" s="256"/>
      <c r="G264" s="206">
        <f t="shared" si="11"/>
        <v>0</v>
      </c>
      <c r="H264" s="112" t="s">
        <v>315</v>
      </c>
      <c r="J264" s="112"/>
    </row>
    <row r="265" spans="1:18" s="100" customFormat="1" hidden="1" x14ac:dyDescent="0.3">
      <c r="A265" s="266"/>
      <c r="B265" s="266"/>
      <c r="C265" s="144"/>
      <c r="D265" s="256"/>
      <c r="E265" s="267"/>
      <c r="F265" s="256"/>
      <c r="G265" s="206">
        <f t="shared" ref="G265:G266" si="12">ROUND(+C265*E265*F265,2)</f>
        <v>0</v>
      </c>
      <c r="H265" s="112" t="s">
        <v>315</v>
      </c>
      <c r="J265" s="112"/>
    </row>
    <row r="266" spans="1:18" s="100" customFormat="1" x14ac:dyDescent="0.3">
      <c r="A266" s="268" t="s">
        <v>306</v>
      </c>
      <c r="B266" s="257" t="s">
        <v>309</v>
      </c>
      <c r="C266" s="144">
        <f t="shared" ref="C266" ca="1" si="13">RAND()*1000000</f>
        <v>228148.61715985846</v>
      </c>
      <c r="D266" s="256" t="s">
        <v>310</v>
      </c>
      <c r="E266" s="267">
        <v>7.0000000000000007E-2</v>
      </c>
      <c r="F266" s="256">
        <v>3</v>
      </c>
      <c r="G266" s="296">
        <f t="shared" ca="1" si="12"/>
        <v>47911.21</v>
      </c>
      <c r="H266" s="112" t="s">
        <v>315</v>
      </c>
    </row>
    <row r="267" spans="1:18" s="100" customFormat="1" x14ac:dyDescent="0.3">
      <c r="A267" s="96"/>
      <c r="B267" s="96"/>
      <c r="C267" s="132"/>
      <c r="D267" s="98"/>
      <c r="E267" s="197"/>
      <c r="F267" s="204" t="s">
        <v>35</v>
      </c>
      <c r="G267" s="306">
        <f ca="1">ROUND(SUBTOTAL(109,G136:G266),2)</f>
        <v>465547.56</v>
      </c>
      <c r="H267" s="112" t="s">
        <v>315</v>
      </c>
      <c r="J267" s="115" t="s">
        <v>318</v>
      </c>
    </row>
    <row r="268" spans="1:18" x14ac:dyDescent="0.3">
      <c r="G268" s="295"/>
      <c r="H268" s="112" t="s">
        <v>313</v>
      </c>
    </row>
    <row r="269" spans="1:18" x14ac:dyDescent="0.3">
      <c r="D269" s="582" t="s">
        <v>69</v>
      </c>
      <c r="E269" s="582"/>
      <c r="F269" s="582"/>
      <c r="G269" s="80">
        <f ca="1">+G267+G135</f>
        <v>881959.02</v>
      </c>
      <c r="H269" s="112" t="s">
        <v>313</v>
      </c>
      <c r="J269" s="139" t="s">
        <v>229</v>
      </c>
    </row>
    <row r="270" spans="1:18" s="100" customFormat="1" x14ac:dyDescent="0.3">
      <c r="C270" s="101"/>
      <c r="D270" s="102"/>
      <c r="E270" s="103"/>
      <c r="F270" s="102"/>
      <c r="G270" s="104"/>
      <c r="H270" s="112" t="s">
        <v>313</v>
      </c>
    </row>
    <row r="271" spans="1:18" s="100" customFormat="1" x14ac:dyDescent="0.3">
      <c r="A271" s="239" t="s">
        <v>185</v>
      </c>
      <c r="B271" s="105"/>
      <c r="C271" s="105"/>
      <c r="D271" s="105"/>
      <c r="E271" s="105"/>
      <c r="F271" s="105"/>
      <c r="G271" s="106"/>
      <c r="H271" s="112" t="s">
        <v>314</v>
      </c>
      <c r="J271" s="140" t="s">
        <v>228</v>
      </c>
    </row>
    <row r="272" spans="1:18" s="100" customFormat="1" ht="45" customHeight="1" x14ac:dyDescent="0.3">
      <c r="A272" s="574" t="s">
        <v>185</v>
      </c>
      <c r="B272" s="575"/>
      <c r="C272" s="575"/>
      <c r="D272" s="575"/>
      <c r="E272" s="575"/>
      <c r="F272" s="575"/>
      <c r="G272" s="576"/>
      <c r="H272" s="100" t="s">
        <v>314</v>
      </c>
      <c r="J272" s="569" t="s">
        <v>287</v>
      </c>
      <c r="K272" s="569"/>
      <c r="L272" s="569"/>
      <c r="M272" s="569"/>
      <c r="N272" s="569"/>
      <c r="O272" s="569"/>
      <c r="P272" s="569"/>
      <c r="Q272" s="569"/>
      <c r="R272" s="569"/>
    </row>
    <row r="273" spans="1:18" x14ac:dyDescent="0.3">
      <c r="H273" s="275" t="s">
        <v>315</v>
      </c>
    </row>
    <row r="274" spans="1:18" s="100" customFormat="1" x14ac:dyDescent="0.3">
      <c r="A274" s="239" t="s">
        <v>186</v>
      </c>
      <c r="B274" s="108"/>
      <c r="C274" s="109"/>
      <c r="D274" s="109"/>
      <c r="E274" s="109"/>
      <c r="F274" s="109"/>
      <c r="G274" s="110"/>
      <c r="H274" s="100" t="s">
        <v>315</v>
      </c>
      <c r="J274" s="140" t="s">
        <v>228</v>
      </c>
    </row>
    <row r="275" spans="1:18" s="100" customFormat="1" ht="45" customHeight="1" x14ac:dyDescent="0.3">
      <c r="A275" s="574" t="s">
        <v>365</v>
      </c>
      <c r="B275" s="575"/>
      <c r="C275" s="575"/>
      <c r="D275" s="575"/>
      <c r="E275" s="575"/>
      <c r="F275" s="575"/>
      <c r="G275" s="576"/>
      <c r="H275" s="100" t="s">
        <v>315</v>
      </c>
      <c r="J275" s="569" t="s">
        <v>287</v>
      </c>
      <c r="K275" s="569"/>
      <c r="L275" s="569"/>
      <c r="M275" s="569"/>
      <c r="N275" s="569"/>
      <c r="O275" s="569"/>
      <c r="P275" s="569"/>
      <c r="Q275" s="569"/>
      <c r="R275" s="569"/>
    </row>
  </sheetData>
  <sheetProtection algorithmName="SHA-512" hashValue="if11gxKbYR7aQWVAqvUrEyGee0pcHPUSk3NEA2c+0F60A3c5K0HVDJULPebZQnTmzvWFBCumnTEzasA+gikgMA==" saltValue="/GhDxQQqJhPSOL8+nI6Rkg==" spinCount="100000" sheet="1" formatCells="0" formatRows="0" autoFilter="0"/>
  <autoFilter ref="H1:H275" xr:uid="{00000000-0001-0000-1300-000000000000}"/>
  <mergeCells count="7">
    <mergeCell ref="J272:R272"/>
    <mergeCell ref="J275:R275"/>
    <mergeCell ref="A1:F1"/>
    <mergeCell ref="D269:F269"/>
    <mergeCell ref="A2:G2"/>
    <mergeCell ref="A272:G272"/>
    <mergeCell ref="A275:G275"/>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ACBA1432-1FA2-44F1-BF6B-DEC43669F536}">
            <xm:f>Categories!$A$25=FALSE</xm:f>
            <x14:dxf>
              <fill>
                <patternFill>
                  <bgColor theme="0" tint="-0.34998626667073579"/>
                </patternFill>
              </fill>
            </x14:dxf>
          </x14:cfRule>
          <xm:sqref>A1:G275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pageSetUpPr fitToPage="1"/>
  </sheetPr>
  <dimension ref="A1:G138"/>
  <sheetViews>
    <sheetView view="pageBreakPreview" zoomScaleNormal="100" zoomScaleSheetLayoutView="100" workbookViewId="0">
      <selection activeCell="B2" sqref="B2"/>
    </sheetView>
  </sheetViews>
  <sheetFormatPr defaultColWidth="9.109375" defaultRowHeight="14.4" x14ac:dyDescent="0.3"/>
  <cols>
    <col min="1" max="1" width="22.109375" style="1" customWidth="1"/>
    <col min="2" max="2" width="32.88671875" style="3" customWidth="1"/>
    <col min="3" max="3" width="18.88671875" style="3" customWidth="1"/>
    <col min="4" max="4" width="26.5546875" style="3" customWidth="1"/>
    <col min="5" max="5" width="15.44140625" style="3" customWidth="1"/>
    <col min="6" max="6" width="19.6640625" style="3" customWidth="1"/>
    <col min="7" max="16384" width="9.109375" style="3"/>
  </cols>
  <sheetData>
    <row r="1" spans="1:7" ht="21" customHeight="1" x14ac:dyDescent="0.3">
      <c r="A1" s="66" t="s">
        <v>222</v>
      </c>
      <c r="B1" s="474" t="s">
        <v>11</v>
      </c>
      <c r="C1" s="475"/>
      <c r="D1" s="476"/>
      <c r="E1" s="454" t="s">
        <v>223</v>
      </c>
      <c r="F1" s="455"/>
    </row>
    <row r="2" spans="1:7" ht="36" customHeight="1" x14ac:dyDescent="0.3">
      <c r="A2" s="208" t="s">
        <v>21</v>
      </c>
      <c r="B2" s="241"/>
      <c r="C2" s="210" t="s">
        <v>288</v>
      </c>
      <c r="D2" s="243"/>
      <c r="E2" s="210" t="s">
        <v>194</v>
      </c>
      <c r="F2" s="244"/>
      <c r="G2" s="246" t="s">
        <v>258</v>
      </c>
    </row>
    <row r="3" spans="1:7" ht="36" customHeight="1" x14ac:dyDescent="0.3">
      <c r="A3" s="209" t="s">
        <v>195</v>
      </c>
      <c r="B3" s="242"/>
      <c r="C3" s="209" t="s">
        <v>193</v>
      </c>
      <c r="D3" s="213" t="s">
        <v>413</v>
      </c>
      <c r="E3" s="208" t="s">
        <v>202</v>
      </c>
      <c r="F3" s="244" t="s">
        <v>414</v>
      </c>
      <c r="G3" s="16"/>
    </row>
    <row r="4" spans="1:7" ht="20.25" customHeight="1" x14ac:dyDescent="0.3">
      <c r="A4" s="458" t="s">
        <v>224</v>
      </c>
      <c r="B4" s="458"/>
      <c r="C4" s="458"/>
      <c r="D4" s="458"/>
      <c r="E4" s="211" t="s">
        <v>244</v>
      </c>
      <c r="F4" s="244"/>
      <c r="G4" s="214"/>
    </row>
    <row r="5" spans="1:7" ht="17.25" customHeight="1" x14ac:dyDescent="0.3">
      <c r="A5" s="479" t="s">
        <v>27</v>
      </c>
      <c r="B5" s="480"/>
      <c r="C5" s="480"/>
      <c r="D5" s="481"/>
      <c r="E5" s="477" t="s">
        <v>204</v>
      </c>
      <c r="F5" s="478"/>
    </row>
    <row r="6" spans="1:7" ht="17.25" customHeight="1" thickBot="1" x14ac:dyDescent="0.35">
      <c r="A6" s="466" t="s">
        <v>187</v>
      </c>
      <c r="B6" s="467"/>
      <c r="C6" s="467"/>
      <c r="D6" s="468"/>
      <c r="E6" s="469">
        <f>+E38</f>
        <v>0</v>
      </c>
      <c r="F6" s="470"/>
    </row>
    <row r="7" spans="1:7" ht="24" customHeight="1" thickBot="1" x14ac:dyDescent="0.35">
      <c r="A7" s="460" t="s">
        <v>104</v>
      </c>
      <c r="B7" s="461"/>
      <c r="C7" s="462"/>
      <c r="D7" s="463"/>
      <c r="E7" s="463"/>
      <c r="F7" s="464"/>
    </row>
    <row r="8" spans="1:7" ht="38.25" customHeight="1" x14ac:dyDescent="0.3">
      <c r="A8" s="456" t="s">
        <v>201</v>
      </c>
      <c r="B8" s="457"/>
      <c r="C8" s="456" t="s">
        <v>203</v>
      </c>
      <c r="D8" s="457"/>
      <c r="E8" s="471" t="s">
        <v>205</v>
      </c>
      <c r="F8" s="472"/>
    </row>
    <row r="9" spans="1:7" ht="18.899999999999999" customHeight="1" x14ac:dyDescent="0.3">
      <c r="A9" s="459" t="s">
        <v>242</v>
      </c>
      <c r="B9" s="459"/>
      <c r="C9" s="465">
        <v>200.43</v>
      </c>
      <c r="D9" s="465"/>
      <c r="E9" s="473">
        <f>+Personnel!G136</f>
        <v>0</v>
      </c>
      <c r="F9" s="473"/>
    </row>
    <row r="10" spans="1:7" ht="18.899999999999999" customHeight="1" x14ac:dyDescent="0.3">
      <c r="A10" s="459" t="s">
        <v>76</v>
      </c>
      <c r="B10" s="459"/>
      <c r="C10" s="453">
        <v>200.43100000000001</v>
      </c>
      <c r="D10" s="453"/>
      <c r="E10" s="473">
        <f>+'Fringe Benefits'!E135</f>
        <v>0</v>
      </c>
      <c r="F10" s="473"/>
    </row>
    <row r="11" spans="1:7" ht="18.899999999999999" customHeight="1" x14ac:dyDescent="0.3">
      <c r="A11" s="459" t="s">
        <v>77</v>
      </c>
      <c r="B11" s="459"/>
      <c r="C11" s="453">
        <v>200.47399999999999</v>
      </c>
      <c r="D11" s="453"/>
      <c r="E11" s="473">
        <f>+Travel!G135</f>
        <v>0</v>
      </c>
      <c r="F11" s="473"/>
    </row>
    <row r="12" spans="1:7" ht="18.899999999999999" hidden="1" customHeight="1" x14ac:dyDescent="0.3">
      <c r="A12" s="459" t="s">
        <v>0</v>
      </c>
      <c r="B12" s="459"/>
      <c r="C12" s="453">
        <v>200.43899999999999</v>
      </c>
      <c r="D12" s="453"/>
      <c r="E12" s="473">
        <f ca="1">+'Equipment '!D135</f>
        <v>2720745.64</v>
      </c>
      <c r="F12" s="473"/>
    </row>
    <row r="13" spans="1:7" ht="18.899999999999999" customHeight="1" x14ac:dyDescent="0.3">
      <c r="A13" s="459" t="s">
        <v>1</v>
      </c>
      <c r="B13" s="459"/>
      <c r="C13" s="453">
        <v>200.94</v>
      </c>
      <c r="D13" s="453"/>
      <c r="E13" s="473">
        <f>+Supplies!D134</f>
        <v>0</v>
      </c>
      <c r="F13" s="473"/>
    </row>
    <row r="14" spans="1:7" ht="18.899999999999999" customHeight="1" x14ac:dyDescent="0.3">
      <c r="A14" s="459" t="s">
        <v>208</v>
      </c>
      <c r="B14" s="459"/>
      <c r="C14" s="453" t="s">
        <v>207</v>
      </c>
      <c r="D14" s="453"/>
      <c r="E14" s="473">
        <f>+'Contractual Services'!C137</f>
        <v>0</v>
      </c>
      <c r="F14" s="473"/>
    </row>
    <row r="15" spans="1:7" ht="18.899999999999999" customHeight="1" x14ac:dyDescent="0.3">
      <c r="A15" s="459" t="s">
        <v>13</v>
      </c>
      <c r="B15" s="459"/>
      <c r="C15" s="453">
        <v>200.459</v>
      </c>
      <c r="D15" s="453"/>
      <c r="E15" s="473">
        <f>+Consultant!G542+Consultant!G134</f>
        <v>0</v>
      </c>
      <c r="F15" s="473"/>
    </row>
    <row r="16" spans="1:7" customFormat="1" ht="18.899999999999999" hidden="1" customHeight="1" x14ac:dyDescent="0.3">
      <c r="A16" s="459" t="s">
        <v>387</v>
      </c>
      <c r="B16" s="459"/>
      <c r="C16" s="453"/>
      <c r="D16" s="453"/>
      <c r="E16" s="473">
        <f ca="1">'Construction '!C134</f>
        <v>2499906.29</v>
      </c>
      <c r="F16" s="473"/>
    </row>
    <row r="17" spans="1:6" ht="18.899999999999999" hidden="1" customHeight="1" x14ac:dyDescent="0.3">
      <c r="A17" s="452" t="s">
        <v>17</v>
      </c>
      <c r="B17" s="452"/>
      <c r="C17" s="453">
        <v>200.465</v>
      </c>
      <c r="D17" s="453"/>
      <c r="E17" s="473">
        <f ca="1">+'Occupancy '!F135</f>
        <v>8969350.2100000009</v>
      </c>
      <c r="F17" s="473"/>
    </row>
    <row r="18" spans="1:6" ht="18.899999999999999" hidden="1" customHeight="1" x14ac:dyDescent="0.3">
      <c r="A18" s="452" t="s">
        <v>18</v>
      </c>
      <c r="B18" s="452"/>
      <c r="C18" s="453">
        <v>200.87</v>
      </c>
      <c r="D18" s="453"/>
      <c r="E18" s="473">
        <f ca="1">+'R &amp; D '!C134</f>
        <v>2404669.8199999998</v>
      </c>
      <c r="F18" s="473"/>
    </row>
    <row r="19" spans="1:6" ht="18.899999999999999" hidden="1" customHeight="1" x14ac:dyDescent="0.3">
      <c r="A19" s="452" t="s">
        <v>79</v>
      </c>
      <c r="B19" s="452"/>
      <c r="C19" s="453"/>
      <c r="D19" s="453"/>
      <c r="E19" s="473">
        <f ca="1">+'Telecommunications '!F135</f>
        <v>1454297.78</v>
      </c>
      <c r="F19" s="473"/>
    </row>
    <row r="20" spans="1:6" ht="18.899999999999999" hidden="1" customHeight="1" x14ac:dyDescent="0.3">
      <c r="A20" s="452" t="s">
        <v>19</v>
      </c>
      <c r="B20" s="452"/>
      <c r="C20" s="453">
        <v>200.47200000000001</v>
      </c>
      <c r="D20" s="453"/>
      <c r="E20" s="473">
        <f ca="1">+'Training &amp; Education'!F135</f>
        <v>25777762.18</v>
      </c>
      <c r="F20" s="473"/>
    </row>
    <row r="21" spans="1:6" ht="18.899999999999999" hidden="1" customHeight="1" x14ac:dyDescent="0.3">
      <c r="A21" s="452" t="s">
        <v>84</v>
      </c>
      <c r="B21" s="452"/>
      <c r="C21" s="453" t="s">
        <v>206</v>
      </c>
      <c r="D21" s="453"/>
      <c r="E21" s="473">
        <f ca="1">+'Direct Administrative '!G135</f>
        <v>416411.46</v>
      </c>
      <c r="F21" s="473"/>
    </row>
    <row r="22" spans="1:6" ht="18.899999999999999" customHeight="1" x14ac:dyDescent="0.3">
      <c r="A22" s="452" t="s">
        <v>164</v>
      </c>
      <c r="B22" s="452"/>
      <c r="C22" s="453"/>
      <c r="D22" s="453"/>
      <c r="E22" s="473">
        <f>+'Miscellaneous (other) Costs '!F135</f>
        <v>0</v>
      </c>
      <c r="F22" s="473"/>
    </row>
    <row r="23" spans="1:6" ht="18.899999999999999" hidden="1" customHeight="1" x14ac:dyDescent="0.3">
      <c r="A23" s="452" t="str">
        <f>+'15A'!$A$2&amp;'15A'!$B$2</f>
        <v>15A.GRANT EXCLUSIVE LINE ITEM</v>
      </c>
      <c r="B23" s="452"/>
      <c r="C23" s="453"/>
      <c r="D23" s="453"/>
      <c r="E23" s="473">
        <f ca="1">+'15A'!F$136</f>
        <v>21888240.57</v>
      </c>
      <c r="F23" s="473"/>
    </row>
    <row r="24" spans="1:6" ht="18.899999999999999" hidden="1" customHeight="1" x14ac:dyDescent="0.3">
      <c r="A24" s="452" t="str">
        <f>+'15B'!$A$2&amp;'15B'!$B$2</f>
        <v>15B.GRANT EXCLUSIVE LINE ITEM</v>
      </c>
      <c r="B24" s="452"/>
      <c r="C24" s="453"/>
      <c r="D24" s="453"/>
      <c r="E24" s="473">
        <f ca="1">+'15B'!F$136</f>
        <v>16865215.59</v>
      </c>
      <c r="F24" s="473"/>
    </row>
    <row r="25" spans="1:6" ht="18.899999999999999" hidden="1" customHeight="1" x14ac:dyDescent="0.3">
      <c r="A25" s="452" t="str">
        <f>+'15C'!$A$2&amp;'15C'!$B$2</f>
        <v>15C.GRANT EXCLUSIVE LINE ITEM</v>
      </c>
      <c r="B25" s="452"/>
      <c r="C25" s="453"/>
      <c r="D25" s="453"/>
      <c r="E25" s="473">
        <f ca="1">+'15C'!F$136</f>
        <v>12654125.99</v>
      </c>
      <c r="F25" s="473"/>
    </row>
    <row r="26" spans="1:6" ht="18.899999999999999" hidden="1" customHeight="1" x14ac:dyDescent="0.3">
      <c r="A26" s="452" t="str">
        <f>+'15D'!$A$2&amp;'15D'!$B$2</f>
        <v>15D.GRANT EXCLUSIVE LINE ITEM</v>
      </c>
      <c r="B26" s="452"/>
      <c r="C26" s="453"/>
      <c r="D26" s="453"/>
      <c r="E26" s="473">
        <f ca="1">+'15D'!F$136</f>
        <v>11591170.65</v>
      </c>
      <c r="F26" s="473"/>
    </row>
    <row r="27" spans="1:6" ht="18.899999999999999" hidden="1" customHeight="1" x14ac:dyDescent="0.3">
      <c r="A27" s="452" t="str">
        <f>+'15E'!$A$2&amp;'15E'!$B$2</f>
        <v>15E.GRANT EXCLUSIVE LINE ITEM</v>
      </c>
      <c r="B27" s="452"/>
      <c r="C27" s="453"/>
      <c r="D27" s="453"/>
      <c r="E27" s="473">
        <f ca="1">+'15E'!F$136</f>
        <v>20346050.149999999</v>
      </c>
      <c r="F27" s="473"/>
    </row>
    <row r="28" spans="1:6" ht="18.899999999999999" hidden="1" customHeight="1" x14ac:dyDescent="0.3">
      <c r="A28" s="452" t="str">
        <f>+'15F'!$A$2&amp;'15F'!$B$2</f>
        <v>15F.GRANT EXCLUSIVE LINE ITEM</v>
      </c>
      <c r="B28" s="452"/>
      <c r="C28" s="453"/>
      <c r="D28" s="453"/>
      <c r="E28" s="473">
        <f ca="1">+'15F'!F$136</f>
        <v>13543109.67</v>
      </c>
      <c r="F28" s="473"/>
    </row>
    <row r="29" spans="1:6" ht="18.899999999999999" hidden="1" customHeight="1" x14ac:dyDescent="0.3">
      <c r="A29" s="452" t="str">
        <f>+'15G'!$A$2&amp;'15G'!$B$2</f>
        <v>15G.GRANT EXCLUSIVE LINE ITEM</v>
      </c>
      <c r="B29" s="452"/>
      <c r="C29" s="453"/>
      <c r="D29" s="453"/>
      <c r="E29" s="473">
        <f ca="1">+'15G'!F$136</f>
        <v>15961454.970000001</v>
      </c>
      <c r="F29" s="473"/>
    </row>
    <row r="30" spans="1:6" ht="18.899999999999999" hidden="1" customHeight="1" x14ac:dyDescent="0.3">
      <c r="A30" s="452" t="str">
        <f>+'15H'!$A$2&amp;'15H'!$B$2</f>
        <v>15H.GRANT EXCLUSIVE LINE ITEM</v>
      </c>
      <c r="B30" s="452"/>
      <c r="C30" s="453"/>
      <c r="D30" s="453"/>
      <c r="E30" s="473">
        <f ca="1">+'15H'!F$136</f>
        <v>18348252.449999999</v>
      </c>
      <c r="F30" s="473"/>
    </row>
    <row r="31" spans="1:6" ht="18.899999999999999" hidden="1" customHeight="1" x14ac:dyDescent="0.3">
      <c r="A31" s="452" t="str">
        <f>+'15I'!$A$2&amp;'15I'!$B$2</f>
        <v>15I.GRANT EXCLUSIVE LINE ITEM</v>
      </c>
      <c r="B31" s="452"/>
      <c r="C31" s="453"/>
      <c r="D31" s="453"/>
      <c r="E31" s="473">
        <f ca="1">+'15I'!F$136</f>
        <v>8529233.5600000005</v>
      </c>
      <c r="F31" s="473"/>
    </row>
    <row r="32" spans="1:6" ht="18.899999999999999" hidden="1" customHeight="1" x14ac:dyDescent="0.3">
      <c r="A32" s="452" t="str">
        <f>+'15J'!$A$2&amp;'15J'!$B$2</f>
        <v>15J.GRANT EXCLUSIVE LINE ITEM</v>
      </c>
      <c r="B32" s="452"/>
      <c r="C32" s="453"/>
      <c r="D32" s="453"/>
      <c r="E32" s="473">
        <f ca="1">+'15J'!F$136</f>
        <v>17161301.489999998</v>
      </c>
      <c r="F32" s="473"/>
    </row>
    <row r="33" spans="1:6" ht="18.899999999999999" hidden="1" customHeight="1" x14ac:dyDescent="0.3">
      <c r="A33" s="452" t="str">
        <f>+'15K'!$A$2&amp;'15K'!$B$2</f>
        <v>15K.GRANT EXCLUSIVE LINE ITEM</v>
      </c>
      <c r="B33" s="452"/>
      <c r="C33" s="453"/>
      <c r="D33" s="453"/>
      <c r="E33" s="473">
        <f ca="1">+'15K'!F$136</f>
        <v>15370663.16</v>
      </c>
      <c r="F33" s="473"/>
    </row>
    <row r="34" spans="1:6" ht="18.899999999999999" customHeight="1" x14ac:dyDescent="0.3">
      <c r="A34" s="452" t="s">
        <v>188</v>
      </c>
      <c r="B34" s="452"/>
      <c r="C34" s="484">
        <v>200.41300000000001</v>
      </c>
      <c r="D34" s="484"/>
      <c r="E34" s="473">
        <f>SUBTOTAL(109,E9:F33)</f>
        <v>0</v>
      </c>
      <c r="F34" s="473"/>
    </row>
    <row r="35" spans="1:6" ht="23.25" customHeight="1" x14ac:dyDescent="0.3">
      <c r="A35" s="487" t="s">
        <v>85</v>
      </c>
      <c r="B35" s="487"/>
      <c r="C35" s="485">
        <v>200.41399999999999</v>
      </c>
      <c r="D35" s="485"/>
      <c r="E35" s="473">
        <f>+'Indirect Costs'!D8</f>
        <v>0</v>
      </c>
      <c r="F35" s="473"/>
    </row>
    <row r="36" spans="1:6" x14ac:dyDescent="0.3">
      <c r="A36" s="424" t="s">
        <v>285</v>
      </c>
      <c r="B36" s="425"/>
      <c r="C36" s="488"/>
      <c r="D36" s="489"/>
      <c r="E36" s="492"/>
      <c r="F36" s="493"/>
    </row>
    <row r="37" spans="1:6" x14ac:dyDescent="0.3">
      <c r="A37" s="426" t="s">
        <v>283</v>
      </c>
      <c r="B37" s="427"/>
      <c r="C37" s="490"/>
      <c r="D37" s="491"/>
      <c r="E37" s="494"/>
      <c r="F37" s="495"/>
    </row>
    <row r="38" spans="1:6" ht="26.25" customHeight="1" x14ac:dyDescent="0.3">
      <c r="A38" s="486" t="s">
        <v>209</v>
      </c>
      <c r="B38" s="486"/>
      <c r="C38" s="486"/>
      <c r="D38" s="486"/>
      <c r="E38" s="482">
        <f>(E34+E35)</f>
        <v>0</v>
      </c>
      <c r="F38" s="483"/>
    </row>
    <row r="39" spans="1:6" ht="17.25" customHeight="1" x14ac:dyDescent="0.3">
      <c r="A39" s="3"/>
    </row>
    <row r="40" spans="1:6" ht="24" customHeight="1" x14ac:dyDescent="0.3">
      <c r="A40" s="44"/>
      <c r="B40" s="44"/>
      <c r="C40" s="44"/>
      <c r="D40" s="44"/>
      <c r="E40" s="44"/>
    </row>
    <row r="41" spans="1:6" x14ac:dyDescent="0.3">
      <c r="A41" s="3"/>
    </row>
    <row r="42" spans="1:6" x14ac:dyDescent="0.3">
      <c r="A42" s="3"/>
    </row>
    <row r="43" spans="1:6" x14ac:dyDescent="0.3">
      <c r="A43" s="3"/>
    </row>
    <row r="44" spans="1:6" x14ac:dyDescent="0.3">
      <c r="A44" s="3"/>
    </row>
    <row r="45" spans="1:6" x14ac:dyDescent="0.3">
      <c r="A45" s="3"/>
    </row>
    <row r="46" spans="1:6" x14ac:dyDescent="0.3">
      <c r="A46" s="3"/>
    </row>
    <row r="47" spans="1:6" x14ac:dyDescent="0.3">
      <c r="A47" s="3"/>
    </row>
    <row r="48" spans="1:6" x14ac:dyDescent="0.3">
      <c r="A48" s="3"/>
    </row>
    <row r="49" spans="1:1" x14ac:dyDescent="0.3">
      <c r="A49" s="3"/>
    </row>
    <row r="50" spans="1:1" x14ac:dyDescent="0.3">
      <c r="A50" s="3"/>
    </row>
    <row r="51" spans="1:1" x14ac:dyDescent="0.3">
      <c r="A51" s="3"/>
    </row>
    <row r="52" spans="1:1" x14ac:dyDescent="0.3">
      <c r="A52" s="3"/>
    </row>
    <row r="53" spans="1:1" x14ac:dyDescent="0.3">
      <c r="A53" s="3"/>
    </row>
    <row r="54" spans="1:1" x14ac:dyDescent="0.3">
      <c r="A54" s="3"/>
    </row>
    <row r="55" spans="1:1" x14ac:dyDescent="0.3">
      <c r="A55" s="3"/>
    </row>
    <row r="56" spans="1:1" x14ac:dyDescent="0.3">
      <c r="A56" s="3"/>
    </row>
    <row r="57" spans="1:1" x14ac:dyDescent="0.3">
      <c r="A57" s="3"/>
    </row>
    <row r="58" spans="1:1" x14ac:dyDescent="0.3">
      <c r="A58" s="3"/>
    </row>
    <row r="59" spans="1:1" x14ac:dyDescent="0.3">
      <c r="A59" s="3"/>
    </row>
    <row r="60" spans="1:1" x14ac:dyDescent="0.3">
      <c r="A60" s="3"/>
    </row>
    <row r="61" spans="1:1" x14ac:dyDescent="0.3">
      <c r="A61" s="3"/>
    </row>
    <row r="62" spans="1:1" x14ac:dyDescent="0.3">
      <c r="A62" s="3"/>
    </row>
    <row r="63" spans="1:1" x14ac:dyDescent="0.3">
      <c r="A63" s="3"/>
    </row>
    <row r="64" spans="1:1" x14ac:dyDescent="0.3">
      <c r="A64" s="3"/>
    </row>
    <row r="65" spans="1:1" x14ac:dyDescent="0.3">
      <c r="A65" s="3"/>
    </row>
    <row r="66" spans="1:1" x14ac:dyDescent="0.3">
      <c r="A66" s="3"/>
    </row>
    <row r="67" spans="1:1" x14ac:dyDescent="0.3">
      <c r="A67" s="3"/>
    </row>
    <row r="68" spans="1:1" x14ac:dyDescent="0.3">
      <c r="A68" s="3"/>
    </row>
    <row r="69" spans="1:1" x14ac:dyDescent="0.3">
      <c r="A69" s="3"/>
    </row>
    <row r="70" spans="1:1" x14ac:dyDescent="0.3">
      <c r="A70" s="3"/>
    </row>
    <row r="71" spans="1:1" x14ac:dyDescent="0.3">
      <c r="A71" s="3"/>
    </row>
    <row r="72" spans="1:1" x14ac:dyDescent="0.3">
      <c r="A72" s="3"/>
    </row>
    <row r="73" spans="1:1" x14ac:dyDescent="0.3">
      <c r="A73" s="3"/>
    </row>
    <row r="74" spans="1:1" x14ac:dyDescent="0.3">
      <c r="A74" s="3"/>
    </row>
    <row r="75" spans="1:1" x14ac:dyDescent="0.3">
      <c r="A75" s="3"/>
    </row>
    <row r="76" spans="1:1" x14ac:dyDescent="0.3">
      <c r="A76" s="3"/>
    </row>
    <row r="77" spans="1:1" x14ac:dyDescent="0.3">
      <c r="A77" s="3"/>
    </row>
    <row r="78" spans="1:1" x14ac:dyDescent="0.3">
      <c r="A78" s="3"/>
    </row>
    <row r="79" spans="1:1" x14ac:dyDescent="0.3">
      <c r="A79" s="3"/>
    </row>
    <row r="80" spans="1:1" x14ac:dyDescent="0.3">
      <c r="A80" s="3"/>
    </row>
    <row r="81" spans="1:1" x14ac:dyDescent="0.3">
      <c r="A81" s="3"/>
    </row>
    <row r="82" spans="1:1" x14ac:dyDescent="0.3">
      <c r="A82" s="3"/>
    </row>
    <row r="83" spans="1:1" x14ac:dyDescent="0.3">
      <c r="A83" s="3"/>
    </row>
    <row r="84" spans="1:1" x14ac:dyDescent="0.3">
      <c r="A84" s="3"/>
    </row>
    <row r="85" spans="1:1" x14ac:dyDescent="0.3">
      <c r="A85" s="3"/>
    </row>
    <row r="86" spans="1:1" x14ac:dyDescent="0.3">
      <c r="A86" s="3"/>
    </row>
    <row r="87" spans="1:1" x14ac:dyDescent="0.3">
      <c r="A87" s="3"/>
    </row>
    <row r="88" spans="1:1" x14ac:dyDescent="0.3">
      <c r="A88" s="3"/>
    </row>
    <row r="89" spans="1:1" x14ac:dyDescent="0.3">
      <c r="A89" s="3"/>
    </row>
    <row r="90" spans="1:1" x14ac:dyDescent="0.3">
      <c r="A90" s="3"/>
    </row>
    <row r="91" spans="1:1" x14ac:dyDescent="0.3">
      <c r="A91" s="3"/>
    </row>
    <row r="92" spans="1:1" x14ac:dyDescent="0.3">
      <c r="A92" s="3"/>
    </row>
    <row r="93" spans="1:1" x14ac:dyDescent="0.3">
      <c r="A93" s="3"/>
    </row>
    <row r="94" spans="1:1" x14ac:dyDescent="0.3">
      <c r="A94" s="3"/>
    </row>
    <row r="95" spans="1:1" x14ac:dyDescent="0.3">
      <c r="A95" s="3"/>
    </row>
    <row r="96" spans="1:1" x14ac:dyDescent="0.3">
      <c r="A96" s="3"/>
    </row>
    <row r="97" spans="1:1" x14ac:dyDescent="0.3">
      <c r="A97" s="3"/>
    </row>
    <row r="98" spans="1:1" x14ac:dyDescent="0.3">
      <c r="A98" s="3"/>
    </row>
    <row r="99" spans="1:1" x14ac:dyDescent="0.3">
      <c r="A99" s="3"/>
    </row>
    <row r="100" spans="1:1" x14ac:dyDescent="0.3">
      <c r="A100" s="3"/>
    </row>
    <row r="101" spans="1:1" x14ac:dyDescent="0.3">
      <c r="A101" s="3"/>
    </row>
    <row r="102" spans="1:1" x14ac:dyDescent="0.3">
      <c r="A102" s="3"/>
    </row>
    <row r="103" spans="1:1" x14ac:dyDescent="0.3">
      <c r="A103" s="3"/>
    </row>
    <row r="104" spans="1:1" x14ac:dyDescent="0.3">
      <c r="A104" s="3"/>
    </row>
    <row r="105" spans="1:1" x14ac:dyDescent="0.3">
      <c r="A105" s="3"/>
    </row>
    <row r="106" spans="1:1" x14ac:dyDescent="0.3">
      <c r="A106" s="3"/>
    </row>
    <row r="107" spans="1:1" x14ac:dyDescent="0.3">
      <c r="A107" s="3"/>
    </row>
    <row r="108" spans="1:1" x14ac:dyDescent="0.3">
      <c r="A108" s="3"/>
    </row>
    <row r="109" spans="1:1" x14ac:dyDescent="0.3">
      <c r="A109" s="3"/>
    </row>
    <row r="110" spans="1:1" x14ac:dyDescent="0.3">
      <c r="A110" s="3"/>
    </row>
    <row r="111" spans="1:1" x14ac:dyDescent="0.3">
      <c r="A111" s="3"/>
    </row>
    <row r="112" spans="1:1" x14ac:dyDescent="0.3">
      <c r="A112" s="3"/>
    </row>
    <row r="113" spans="1:1" x14ac:dyDescent="0.3">
      <c r="A113" s="3"/>
    </row>
    <row r="114" spans="1:1" x14ac:dyDescent="0.3">
      <c r="A114" s="3"/>
    </row>
    <row r="115" spans="1:1" x14ac:dyDescent="0.3">
      <c r="A115" s="3"/>
    </row>
    <row r="116" spans="1:1" x14ac:dyDescent="0.3">
      <c r="A116" s="3"/>
    </row>
    <row r="117" spans="1:1" x14ac:dyDescent="0.3">
      <c r="A117" s="3"/>
    </row>
    <row r="118" spans="1:1" x14ac:dyDescent="0.3">
      <c r="A118" s="3"/>
    </row>
    <row r="119" spans="1:1" x14ac:dyDescent="0.3">
      <c r="A119" s="3"/>
    </row>
    <row r="120" spans="1:1" x14ac:dyDescent="0.3">
      <c r="A120" s="3"/>
    </row>
    <row r="121" spans="1:1" x14ac:dyDescent="0.3">
      <c r="A121" s="3"/>
    </row>
    <row r="122" spans="1:1" x14ac:dyDescent="0.3">
      <c r="A122" s="3"/>
    </row>
    <row r="123" spans="1:1" x14ac:dyDescent="0.3">
      <c r="A123" s="3"/>
    </row>
    <row r="124" spans="1:1" x14ac:dyDescent="0.3">
      <c r="A124" s="3"/>
    </row>
    <row r="125" spans="1:1" x14ac:dyDescent="0.3">
      <c r="A125" s="3"/>
    </row>
    <row r="126" spans="1:1" x14ac:dyDescent="0.3">
      <c r="A126" s="3"/>
    </row>
    <row r="127" spans="1:1" x14ac:dyDescent="0.3">
      <c r="A127" s="3"/>
    </row>
    <row r="128" spans="1:1" x14ac:dyDescent="0.3">
      <c r="A128" s="3"/>
    </row>
    <row r="129" spans="1:1" x14ac:dyDescent="0.3">
      <c r="A129" s="3"/>
    </row>
    <row r="130" spans="1:1" x14ac:dyDescent="0.3">
      <c r="A130" s="3"/>
    </row>
    <row r="131" spans="1:1" x14ac:dyDescent="0.3">
      <c r="A131" s="3"/>
    </row>
    <row r="132" spans="1:1" x14ac:dyDescent="0.3">
      <c r="A132" s="3"/>
    </row>
    <row r="133" spans="1:1" x14ac:dyDescent="0.3">
      <c r="A133" s="3"/>
    </row>
    <row r="134" spans="1:1" x14ac:dyDescent="0.3">
      <c r="A134" s="3"/>
    </row>
    <row r="135" spans="1:1" x14ac:dyDescent="0.3">
      <c r="A135" s="3"/>
    </row>
    <row r="136" spans="1:1" x14ac:dyDescent="0.3">
      <c r="A136" s="3"/>
    </row>
    <row r="137" spans="1:1" x14ac:dyDescent="0.3">
      <c r="A137" s="3"/>
    </row>
    <row r="138" spans="1:1" x14ac:dyDescent="0.3">
      <c r="A138" s="3"/>
    </row>
  </sheetData>
  <sheetProtection algorithmName="SHA-512" hashValue="iq5G/1afPX7KhHjsjcpBMl4FOXllTtHIvC8MgaQJsrsXFIx2fyuUvyt3ifuw8Hwh//fx0kqyhvFGSChRdhV5VA==" saltValue="iDHiDBEwm05rsybdITAZ9w==" spinCount="100000" sheet="1" formatRows="0"/>
  <autoFilter ref="A8:B38" xr:uid="{00000000-0001-0000-0100-000000000000}">
    <filterColumn colId="0" showButton="0">
      <colorFilter dxfId="152"/>
    </filterColumn>
  </autoFilter>
  <mergeCells count="96">
    <mergeCell ref="A25:B25"/>
    <mergeCell ref="C25:D25"/>
    <mergeCell ref="E25:F25"/>
    <mergeCell ref="E26:F26"/>
    <mergeCell ref="C16:D16"/>
    <mergeCell ref="E16:F16"/>
    <mergeCell ref="A24:B24"/>
    <mergeCell ref="C24:D24"/>
    <mergeCell ref="A16:B16"/>
    <mergeCell ref="A17:B17"/>
    <mergeCell ref="E27:F27"/>
    <mergeCell ref="C36:D37"/>
    <mergeCell ref="E36:F37"/>
    <mergeCell ref="E24:F24"/>
    <mergeCell ref="C32:D32"/>
    <mergeCell ref="E32:F32"/>
    <mergeCell ref="C33:D33"/>
    <mergeCell ref="E33:F33"/>
    <mergeCell ref="C30:D30"/>
    <mergeCell ref="E30:F30"/>
    <mergeCell ref="C31:D31"/>
    <mergeCell ref="E31:F31"/>
    <mergeCell ref="C29:D29"/>
    <mergeCell ref="E29:F29"/>
    <mergeCell ref="C26:D26"/>
    <mergeCell ref="E38:F38"/>
    <mergeCell ref="C34:D34"/>
    <mergeCell ref="C35:D35"/>
    <mergeCell ref="A38:D38"/>
    <mergeCell ref="A35:B35"/>
    <mergeCell ref="E35:F35"/>
    <mergeCell ref="A34:B34"/>
    <mergeCell ref="B1:D1"/>
    <mergeCell ref="E22:F22"/>
    <mergeCell ref="E23:F23"/>
    <mergeCell ref="E28:F28"/>
    <mergeCell ref="E34:F34"/>
    <mergeCell ref="E17:F17"/>
    <mergeCell ref="E18:F18"/>
    <mergeCell ref="E19:F19"/>
    <mergeCell ref="E20:F20"/>
    <mergeCell ref="E21:F21"/>
    <mergeCell ref="E12:F12"/>
    <mergeCell ref="E13:F13"/>
    <mergeCell ref="E14:F14"/>
    <mergeCell ref="E15:F15"/>
    <mergeCell ref="E5:F5"/>
    <mergeCell ref="A5:D5"/>
    <mergeCell ref="A6:D6"/>
    <mergeCell ref="E6:F6"/>
    <mergeCell ref="A9:B9"/>
    <mergeCell ref="A10:B10"/>
    <mergeCell ref="A11:B11"/>
    <mergeCell ref="E8:F8"/>
    <mergeCell ref="E9:F9"/>
    <mergeCell ref="E10:F10"/>
    <mergeCell ref="E11:F11"/>
    <mergeCell ref="C10:D10"/>
    <mergeCell ref="C11:D11"/>
    <mergeCell ref="E1:F1"/>
    <mergeCell ref="C8:D8"/>
    <mergeCell ref="A8:B8"/>
    <mergeCell ref="A4:D4"/>
    <mergeCell ref="C28:D28"/>
    <mergeCell ref="C22:D22"/>
    <mergeCell ref="C23:D23"/>
    <mergeCell ref="A22:B22"/>
    <mergeCell ref="A23:B23"/>
    <mergeCell ref="A28:B28"/>
    <mergeCell ref="A12:B12"/>
    <mergeCell ref="A13:B13"/>
    <mergeCell ref="A14:B14"/>
    <mergeCell ref="A15:B15"/>
    <mergeCell ref="A7:F7"/>
    <mergeCell ref="C9:D9"/>
    <mergeCell ref="C12:D12"/>
    <mergeCell ref="C13:D13"/>
    <mergeCell ref="C14:D14"/>
    <mergeCell ref="C15:D15"/>
    <mergeCell ref="C17:D17"/>
    <mergeCell ref="A33:B33"/>
    <mergeCell ref="A31:B31"/>
    <mergeCell ref="A21:B21"/>
    <mergeCell ref="C18:D18"/>
    <mergeCell ref="C19:D19"/>
    <mergeCell ref="C20:D20"/>
    <mergeCell ref="C21:D21"/>
    <mergeCell ref="A18:B18"/>
    <mergeCell ref="A19:B19"/>
    <mergeCell ref="A20:B20"/>
    <mergeCell ref="A29:B29"/>
    <mergeCell ref="A30:B30"/>
    <mergeCell ref="A32:B32"/>
    <mergeCell ref="A26:B26"/>
    <mergeCell ref="A27:B27"/>
    <mergeCell ref="C27:D27"/>
  </mergeCells>
  <conditionalFormatting sqref="E36:F37">
    <cfRule type="containsText" dxfId="122" priority="38" operator="containsText" text="cannot">
      <formula>NOT(ISERROR(SEARCH("cannot",E36)))</formula>
    </cfRule>
  </conditionalFormatting>
  <printOptions horizontalCentered="1"/>
  <pageMargins left="0.25" right="0.25" top="0.25" bottom="0.5" header="0.3" footer="0.3"/>
  <pageSetup scale="98"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4A3F3311-0BBE-4C73-8F8A-D323CCA9E038}">
            <xm:f>Categories!$A$2=FALSE</xm:f>
            <x14:dxf>
              <fill>
                <patternFill>
                  <bgColor theme="0" tint="-0.34998626667073579"/>
                </patternFill>
              </fill>
            </x14:dxf>
          </x14:cfRule>
          <xm:sqref>A9:F9</xm:sqref>
        </x14:conditionalFormatting>
        <x14:conditionalFormatting xmlns:xm="http://schemas.microsoft.com/office/excel/2006/main">
          <x14:cfRule type="expression" priority="2" id="{0359D990-94CD-41F5-B95A-B9693ED44CC5}">
            <xm:f>Categories!$A$3=FALSE</xm:f>
            <x14:dxf>
              <fill>
                <patternFill>
                  <bgColor theme="0" tint="-0.34998626667073579"/>
                </patternFill>
              </fill>
            </x14:dxf>
          </x14:cfRule>
          <xm:sqref>A10:F10</xm:sqref>
        </x14:conditionalFormatting>
        <x14:conditionalFormatting xmlns:xm="http://schemas.microsoft.com/office/excel/2006/main">
          <x14:cfRule type="expression" priority="3" id="{E7E57E74-E876-464F-A621-695DC49A381A}">
            <xm:f>Categories!$A$4=FALSE</xm:f>
            <x14:dxf>
              <fill>
                <patternFill>
                  <bgColor theme="0" tint="-0.34998626667073579"/>
                </patternFill>
              </fill>
            </x14:dxf>
          </x14:cfRule>
          <xm:sqref>A11:F11</xm:sqref>
        </x14:conditionalFormatting>
        <x14:conditionalFormatting xmlns:xm="http://schemas.microsoft.com/office/excel/2006/main">
          <x14:cfRule type="expression" priority="4" id="{35F5C9CC-7E2F-42FB-AE33-460930B296AB}">
            <xm:f>Categories!$A$5=FALSE</xm:f>
            <x14:dxf>
              <fill>
                <patternFill>
                  <bgColor theme="0" tint="-0.34998626667073579"/>
                </patternFill>
              </fill>
            </x14:dxf>
          </x14:cfRule>
          <xm:sqref>A12:F12</xm:sqref>
        </x14:conditionalFormatting>
        <x14:conditionalFormatting xmlns:xm="http://schemas.microsoft.com/office/excel/2006/main">
          <x14:cfRule type="expression" priority="5" id="{85C6B2DB-93E6-468D-836A-F1026A0E0B4D}">
            <xm:f>Categories!$A$6=FALSE</xm:f>
            <x14:dxf>
              <fill>
                <patternFill>
                  <bgColor theme="0" tint="-0.34998626667073579"/>
                </patternFill>
              </fill>
            </x14:dxf>
          </x14:cfRule>
          <xm:sqref>A13:F13</xm:sqref>
        </x14:conditionalFormatting>
        <x14:conditionalFormatting xmlns:xm="http://schemas.microsoft.com/office/excel/2006/main">
          <x14:cfRule type="expression" priority="6" id="{58778C1B-F056-46A4-8CB4-2111CBC54D76}">
            <xm:f>Categories!$A$7=FALSE</xm:f>
            <x14:dxf>
              <fill>
                <patternFill>
                  <bgColor theme="0" tint="-0.34998626667073579"/>
                </patternFill>
              </fill>
            </x14:dxf>
          </x14:cfRule>
          <xm:sqref>A14:F14</xm:sqref>
        </x14:conditionalFormatting>
        <x14:conditionalFormatting xmlns:xm="http://schemas.microsoft.com/office/excel/2006/main">
          <x14:cfRule type="expression" priority="7" id="{33FB7683-7DDB-4D9D-A4E1-BF29A4FAA5C9}">
            <xm:f>Categories!$A$8=FALSE</xm:f>
            <x14:dxf>
              <fill>
                <patternFill>
                  <bgColor theme="0" tint="-0.34998626667073579"/>
                </patternFill>
              </fill>
            </x14:dxf>
          </x14:cfRule>
          <xm:sqref>A15:F15</xm:sqref>
        </x14:conditionalFormatting>
        <x14:conditionalFormatting xmlns:xm="http://schemas.microsoft.com/office/excel/2006/main">
          <x14:cfRule type="expression" priority="8" id="{B7253527-FD47-47EC-B2E8-176FBB50F755}">
            <xm:f>Categories!$A$9=FALSE</xm:f>
            <x14:dxf>
              <fill>
                <patternFill>
                  <bgColor theme="0" tint="-0.34998626667073579"/>
                </patternFill>
              </fill>
            </x14:dxf>
          </x14:cfRule>
          <xm:sqref>A16:F16</xm:sqref>
        </x14:conditionalFormatting>
        <x14:conditionalFormatting xmlns:xm="http://schemas.microsoft.com/office/excel/2006/main">
          <x14:cfRule type="expression" priority="20" id="{A34BE34C-918B-433B-938F-2426D5FCD9EB}">
            <xm:f>Categories!$A$21=FALSE</xm:f>
            <x14:dxf>
              <fill>
                <patternFill>
                  <bgColor theme="0" tint="-0.34998626667073579"/>
                </patternFill>
              </fill>
            </x14:dxf>
          </x14:cfRule>
          <xm:sqref>A17:F17</xm:sqref>
        </x14:conditionalFormatting>
        <x14:conditionalFormatting xmlns:xm="http://schemas.microsoft.com/office/excel/2006/main">
          <x14:cfRule type="expression" priority="21" id="{372EE83B-2B70-477A-A1DC-99F4B8BC6009}">
            <xm:f>Categories!$A$22=FALSE</xm:f>
            <x14:dxf>
              <fill>
                <patternFill>
                  <bgColor theme="0" tint="-0.34998626667073579"/>
                </patternFill>
              </fill>
            </x14:dxf>
          </x14:cfRule>
          <xm:sqref>A18:F18</xm:sqref>
        </x14:conditionalFormatting>
        <x14:conditionalFormatting xmlns:xm="http://schemas.microsoft.com/office/excel/2006/main">
          <x14:cfRule type="expression" priority="22" id="{486D2871-E600-4A5B-89AE-053895BB32E4}">
            <xm:f>Categories!$A$23=FALSE</xm:f>
            <x14:dxf>
              <fill>
                <patternFill>
                  <bgColor theme="0" tint="-0.34998626667073579"/>
                </patternFill>
              </fill>
            </x14:dxf>
          </x14:cfRule>
          <xm:sqref>A19:F19</xm:sqref>
        </x14:conditionalFormatting>
        <x14:conditionalFormatting xmlns:xm="http://schemas.microsoft.com/office/excel/2006/main">
          <x14:cfRule type="expression" priority="23" id="{ED36BA65-56AC-4ADA-8F86-77A30B2C0B6E}">
            <xm:f>Categories!$A$24=FALSE</xm:f>
            <x14:dxf>
              <fill>
                <patternFill>
                  <bgColor theme="0" tint="-0.34998626667073579"/>
                </patternFill>
              </fill>
            </x14:dxf>
          </x14:cfRule>
          <xm:sqref>A20:F20</xm:sqref>
        </x14:conditionalFormatting>
        <x14:conditionalFormatting xmlns:xm="http://schemas.microsoft.com/office/excel/2006/main">
          <x14:cfRule type="expression" priority="24" id="{815615B6-3AF7-4771-83BF-BD8AF4304C8D}">
            <xm:f>Categories!$A$25=FALSE</xm:f>
            <x14:dxf>
              <fill>
                <patternFill>
                  <bgColor theme="0" tint="-0.34998626667073579"/>
                </patternFill>
              </fill>
            </x14:dxf>
          </x14:cfRule>
          <xm:sqref>A21:F21</xm:sqref>
        </x14:conditionalFormatting>
        <x14:conditionalFormatting xmlns:xm="http://schemas.microsoft.com/office/excel/2006/main">
          <x14:cfRule type="expression" priority="25" id="{3B0B78DC-48D2-4537-BFA4-CF7BCF25C3E9}">
            <xm:f>Categories!$A$26=FALSE</xm:f>
            <x14:dxf>
              <fill>
                <patternFill>
                  <bgColor theme="0" tint="-0.34998626667073579"/>
                </patternFill>
              </fill>
            </x14:dxf>
          </x14:cfRule>
          <xm:sqref>A22:F22</xm:sqref>
        </x14:conditionalFormatting>
        <x14:conditionalFormatting xmlns:xm="http://schemas.microsoft.com/office/excel/2006/main">
          <x14:cfRule type="expression" priority="26" id="{D3E47D7D-5640-41C8-9F73-D880A4F457A1}">
            <xm:f>Categories!$A$27=FALSE</xm:f>
            <x14:dxf>
              <fill>
                <patternFill>
                  <bgColor theme="0" tint="-0.34998626667073579"/>
                </patternFill>
              </fill>
            </x14:dxf>
          </x14:cfRule>
          <xm:sqref>A23:F23</xm:sqref>
        </x14:conditionalFormatting>
        <x14:conditionalFormatting xmlns:xm="http://schemas.microsoft.com/office/excel/2006/main">
          <x14:cfRule type="expression" priority="27" id="{430FD13A-7FE9-4C9E-AE0D-C02006564857}">
            <xm:f>Categories!$A$28=FALSE</xm:f>
            <x14:dxf>
              <fill>
                <patternFill>
                  <bgColor theme="0" tint="-0.34998626667073579"/>
                </patternFill>
              </fill>
            </x14:dxf>
          </x14:cfRule>
          <xm:sqref>A24:F24</xm:sqref>
        </x14:conditionalFormatting>
        <x14:conditionalFormatting xmlns:xm="http://schemas.microsoft.com/office/excel/2006/main">
          <x14:cfRule type="expression" priority="28" id="{89923480-2787-4967-B623-734A6EEFF891}">
            <xm:f>Categories!$A$29=FALSE</xm:f>
            <x14:dxf>
              <fill>
                <patternFill>
                  <bgColor theme="0" tint="-0.34998626667073579"/>
                </patternFill>
              </fill>
            </x14:dxf>
          </x14:cfRule>
          <xm:sqref>A25:F25</xm:sqref>
        </x14:conditionalFormatting>
        <x14:conditionalFormatting xmlns:xm="http://schemas.microsoft.com/office/excel/2006/main">
          <x14:cfRule type="expression" priority="29" id="{D957BAE7-3765-42DE-B522-90BE9FB58A90}">
            <xm:f>Categories!$A$30=FALSE</xm:f>
            <x14:dxf>
              <fill>
                <patternFill>
                  <bgColor theme="0" tint="-0.34998626667073579"/>
                </patternFill>
              </fill>
            </x14:dxf>
          </x14:cfRule>
          <xm:sqref>A26:F26</xm:sqref>
        </x14:conditionalFormatting>
        <x14:conditionalFormatting xmlns:xm="http://schemas.microsoft.com/office/excel/2006/main">
          <x14:cfRule type="expression" priority="30" id="{7C6E6C77-45DC-4857-A20B-45F3C2B88930}">
            <xm:f>Categories!$A$31=FALSE</xm:f>
            <x14:dxf>
              <fill>
                <patternFill>
                  <bgColor theme="0" tint="-0.34998626667073579"/>
                </patternFill>
              </fill>
            </x14:dxf>
          </x14:cfRule>
          <xm:sqref>A27:F27</xm:sqref>
        </x14:conditionalFormatting>
        <x14:conditionalFormatting xmlns:xm="http://schemas.microsoft.com/office/excel/2006/main">
          <x14:cfRule type="expression" priority="31" id="{9C5D1EEF-4C13-4673-9688-E9BC739C035B}">
            <xm:f>Categories!$A$32=FALSE</xm:f>
            <x14:dxf>
              <fill>
                <patternFill>
                  <bgColor theme="0" tint="-0.34998626667073579"/>
                </patternFill>
              </fill>
            </x14:dxf>
          </x14:cfRule>
          <xm:sqref>A28:F28</xm:sqref>
        </x14:conditionalFormatting>
        <x14:conditionalFormatting xmlns:xm="http://schemas.microsoft.com/office/excel/2006/main">
          <x14:cfRule type="expression" priority="32" id="{BB295B40-26F3-4638-B9E3-A5593F029EDC}">
            <xm:f>Categories!$A$33=FALSE</xm:f>
            <x14:dxf>
              <fill>
                <patternFill>
                  <bgColor theme="0" tint="-0.34998626667073579"/>
                </patternFill>
              </fill>
            </x14:dxf>
          </x14:cfRule>
          <xm:sqref>A29:F29</xm:sqref>
        </x14:conditionalFormatting>
        <x14:conditionalFormatting xmlns:xm="http://schemas.microsoft.com/office/excel/2006/main">
          <x14:cfRule type="expression" priority="33" id="{104C5D3F-92D6-4D93-B03D-30A4FB89D928}">
            <xm:f>Categories!$A$34=FALSE</xm:f>
            <x14:dxf>
              <fill>
                <patternFill>
                  <bgColor theme="0" tint="-0.34998626667073579"/>
                </patternFill>
              </fill>
            </x14:dxf>
          </x14:cfRule>
          <xm:sqref>A30:F30</xm:sqref>
        </x14:conditionalFormatting>
        <x14:conditionalFormatting xmlns:xm="http://schemas.microsoft.com/office/excel/2006/main">
          <x14:cfRule type="expression" priority="34" id="{81D726EE-EC6E-47E4-AA6B-ED6CCC876804}">
            <xm:f>Categories!$A$35=FALSE</xm:f>
            <x14:dxf>
              <fill>
                <patternFill>
                  <bgColor theme="0" tint="-0.34998626667073579"/>
                </patternFill>
              </fill>
            </x14:dxf>
          </x14:cfRule>
          <xm:sqref>A31:F31</xm:sqref>
        </x14:conditionalFormatting>
        <x14:conditionalFormatting xmlns:xm="http://schemas.microsoft.com/office/excel/2006/main">
          <x14:cfRule type="expression" priority="35" id="{B3F66FE6-8330-41D1-B17E-CA41602BBD5F}">
            <xm:f>Categories!$A$36=FALSE</xm:f>
            <x14:dxf>
              <fill>
                <patternFill>
                  <bgColor theme="0" tint="-0.34998626667073579"/>
                </patternFill>
              </fill>
            </x14:dxf>
          </x14:cfRule>
          <xm:sqref>A32:F32</xm:sqref>
        </x14:conditionalFormatting>
        <x14:conditionalFormatting xmlns:xm="http://schemas.microsoft.com/office/excel/2006/main">
          <x14:cfRule type="expression" priority="36" id="{384A29C1-A887-4C62-8AFD-5D10A477BB21}">
            <xm:f>Categories!$A$37=FALSE</xm:f>
            <x14:dxf>
              <fill>
                <patternFill>
                  <bgColor theme="0" tint="-0.34998626667073579"/>
                </patternFill>
              </fill>
            </x14:dxf>
          </x14:cfRule>
          <xm:sqref>A33:F33</xm:sqref>
        </x14:conditionalFormatting>
        <x14:conditionalFormatting xmlns:xm="http://schemas.microsoft.com/office/excel/2006/main">
          <x14:cfRule type="expression" priority="37" id="{09D5B909-5C5D-4985-B61E-7F0639F4DAE4}">
            <xm:f>Categories!$A$38=FALSE</xm:f>
            <x14:dxf>
              <fill>
                <patternFill>
                  <bgColor theme="0" tint="-0.34998626667073579"/>
                </patternFill>
              </fill>
            </x14:dxf>
          </x14:cfRule>
          <xm:sqref>A35:F37</xm:sqref>
        </x14:conditionalFormatting>
      </x14:conditionalFormatting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Q410"/>
  <sheetViews>
    <sheetView view="pageBreakPreview" zoomScaleNormal="100" zoomScaleSheetLayoutView="100" workbookViewId="0">
      <selection activeCell="A410" sqref="A410:F410"/>
    </sheetView>
  </sheetViews>
  <sheetFormatPr defaultColWidth="9.109375" defaultRowHeight="14.4" x14ac:dyDescent="0.3"/>
  <cols>
    <col min="1" max="1" width="55.33203125" style="3" customWidth="1"/>
    <col min="2" max="5" width="15.33203125" style="3" customWidth="1"/>
    <col min="6" max="6" width="17" style="3" customWidth="1"/>
    <col min="7" max="7" width="11" hidden="1" customWidth="1"/>
    <col min="8" max="8" width="2.6640625" style="3" customWidth="1"/>
    <col min="9" max="16384" width="9.109375" style="3"/>
  </cols>
  <sheetData>
    <row r="1" spans="1:9" ht="20.25" customHeight="1" x14ac:dyDescent="0.3">
      <c r="A1" s="570" t="s">
        <v>173</v>
      </c>
      <c r="B1" s="570"/>
      <c r="C1" s="570"/>
      <c r="D1" s="570"/>
      <c r="E1" s="570"/>
      <c r="F1" s="3">
        <f>+'Section A'!B2</f>
        <v>0</v>
      </c>
      <c r="G1" s="49" t="s">
        <v>316</v>
      </c>
    </row>
    <row r="2" spans="1:9" ht="48" customHeight="1" x14ac:dyDescent="0.3">
      <c r="A2" s="571" t="s">
        <v>231</v>
      </c>
      <c r="B2" s="571"/>
      <c r="C2" s="571"/>
      <c r="D2" s="571"/>
      <c r="E2" s="571"/>
      <c r="F2" s="571"/>
      <c r="G2" s="3" t="s">
        <v>313</v>
      </c>
    </row>
    <row r="3" spans="1:9" x14ac:dyDescent="0.3">
      <c r="A3" s="8"/>
      <c r="B3" s="8"/>
      <c r="C3" s="8"/>
      <c r="D3" s="8"/>
      <c r="E3" s="8"/>
      <c r="F3" s="8"/>
      <c r="G3" t="s">
        <v>313</v>
      </c>
    </row>
    <row r="4" spans="1:9" ht="26.4" x14ac:dyDescent="0.3">
      <c r="A4" s="225" t="s">
        <v>57</v>
      </c>
      <c r="B4" s="53" t="s">
        <v>44</v>
      </c>
      <c r="C4" s="53" t="s">
        <v>43</v>
      </c>
      <c r="D4" s="53" t="s">
        <v>33</v>
      </c>
      <c r="E4" s="53" t="s">
        <v>32</v>
      </c>
      <c r="F4" s="9" t="s">
        <v>273</v>
      </c>
      <c r="G4" s="274" t="s">
        <v>313</v>
      </c>
      <c r="I4" s="140" t="s">
        <v>227</v>
      </c>
    </row>
    <row r="5" spans="1:9" s="100" customFormat="1" x14ac:dyDescent="0.3">
      <c r="A5" s="230"/>
      <c r="B5" s="261"/>
      <c r="C5" s="261"/>
      <c r="D5" s="265"/>
      <c r="E5" s="261"/>
      <c r="F5" s="80">
        <f t="shared" ref="F5:F133" si="0">ROUND(+B5*D5*E5,2)</f>
        <v>0</v>
      </c>
      <c r="G5" s="112" t="s">
        <v>314</v>
      </c>
      <c r="I5" s="112"/>
    </row>
    <row r="6" spans="1:9" s="100" customFormat="1" x14ac:dyDescent="0.3">
      <c r="A6" s="283"/>
      <c r="B6" s="261"/>
      <c r="C6" s="261"/>
      <c r="D6" s="265"/>
      <c r="E6" s="261"/>
      <c r="F6" s="80">
        <f t="shared" si="0"/>
        <v>0</v>
      </c>
      <c r="G6" s="112" t="s">
        <v>314</v>
      </c>
      <c r="I6" s="112"/>
    </row>
    <row r="7" spans="1:9" s="100" customFormat="1" x14ac:dyDescent="0.3">
      <c r="A7" s="283"/>
      <c r="B7" s="261"/>
      <c r="C7" s="261"/>
      <c r="D7" s="265"/>
      <c r="E7" s="261"/>
      <c r="F7" s="80">
        <f t="shared" si="0"/>
        <v>0</v>
      </c>
      <c r="G7" s="112" t="s">
        <v>314</v>
      </c>
      <c r="I7" s="112"/>
    </row>
    <row r="8" spans="1:9" s="100" customFormat="1" hidden="1" x14ac:dyDescent="0.3">
      <c r="A8" s="283"/>
      <c r="B8" s="261"/>
      <c r="C8" s="261"/>
      <c r="D8" s="265"/>
      <c r="E8" s="261"/>
      <c r="F8" s="80">
        <f t="shared" si="0"/>
        <v>0</v>
      </c>
      <c r="G8" s="112" t="s">
        <v>314</v>
      </c>
      <c r="I8" s="112"/>
    </row>
    <row r="9" spans="1:9" s="100" customFormat="1" hidden="1" x14ac:dyDescent="0.3">
      <c r="A9" s="283"/>
      <c r="B9" s="261"/>
      <c r="C9" s="261"/>
      <c r="D9" s="265"/>
      <c r="E9" s="261"/>
      <c r="F9" s="80">
        <f t="shared" si="0"/>
        <v>0</v>
      </c>
      <c r="G9" s="112" t="s">
        <v>314</v>
      </c>
      <c r="I9" s="112"/>
    </row>
    <row r="10" spans="1:9" s="100" customFormat="1" hidden="1" x14ac:dyDescent="0.3">
      <c r="A10" s="283"/>
      <c r="B10" s="261"/>
      <c r="C10" s="261"/>
      <c r="D10" s="265"/>
      <c r="E10" s="261"/>
      <c r="F10" s="80">
        <f t="shared" si="0"/>
        <v>0</v>
      </c>
      <c r="G10" s="112" t="s">
        <v>314</v>
      </c>
      <c r="I10" s="112"/>
    </row>
    <row r="11" spans="1:9" s="100" customFormat="1" hidden="1" x14ac:dyDescent="0.3">
      <c r="A11" s="283"/>
      <c r="B11" s="261"/>
      <c r="C11" s="261"/>
      <c r="D11" s="265"/>
      <c r="E11" s="261"/>
      <c r="F11" s="80">
        <f t="shared" si="0"/>
        <v>0</v>
      </c>
      <c r="G11" s="112" t="s">
        <v>314</v>
      </c>
      <c r="I11" s="112"/>
    </row>
    <row r="12" spans="1:9" s="100" customFormat="1" hidden="1" x14ac:dyDescent="0.3">
      <c r="A12" s="283"/>
      <c r="B12" s="261"/>
      <c r="C12" s="261"/>
      <c r="D12" s="265"/>
      <c r="E12" s="261"/>
      <c r="F12" s="80">
        <f t="shared" si="0"/>
        <v>0</v>
      </c>
      <c r="G12" s="112" t="s">
        <v>314</v>
      </c>
      <c r="I12" s="112"/>
    </row>
    <row r="13" spans="1:9" s="100" customFormat="1" hidden="1" x14ac:dyDescent="0.3">
      <c r="A13" s="283"/>
      <c r="B13" s="261"/>
      <c r="C13" s="261"/>
      <c r="D13" s="265"/>
      <c r="E13" s="261"/>
      <c r="F13" s="80">
        <f t="shared" si="0"/>
        <v>0</v>
      </c>
      <c r="G13" s="112" t="s">
        <v>314</v>
      </c>
      <c r="I13" s="112"/>
    </row>
    <row r="14" spans="1:9" s="100" customFormat="1" hidden="1" x14ac:dyDescent="0.3">
      <c r="A14" s="283"/>
      <c r="B14" s="261"/>
      <c r="C14" s="261"/>
      <c r="D14" s="265"/>
      <c r="E14" s="261"/>
      <c r="F14" s="80">
        <f t="shared" si="0"/>
        <v>0</v>
      </c>
      <c r="G14" s="112" t="s">
        <v>314</v>
      </c>
      <c r="I14" s="112"/>
    </row>
    <row r="15" spans="1:9" s="100" customFormat="1" hidden="1" x14ac:dyDescent="0.3">
      <c r="A15" s="283"/>
      <c r="B15" s="261"/>
      <c r="C15" s="261"/>
      <c r="D15" s="265"/>
      <c r="E15" s="261"/>
      <c r="F15" s="80">
        <f t="shared" si="0"/>
        <v>0</v>
      </c>
      <c r="G15" s="112" t="s">
        <v>314</v>
      </c>
      <c r="I15" s="112"/>
    </row>
    <row r="16" spans="1:9" s="100" customFormat="1" hidden="1" x14ac:dyDescent="0.3">
      <c r="A16" s="283"/>
      <c r="B16" s="261"/>
      <c r="C16" s="261"/>
      <c r="D16" s="265"/>
      <c r="E16" s="261"/>
      <c r="F16" s="80">
        <f t="shared" si="0"/>
        <v>0</v>
      </c>
      <c r="G16" s="112" t="s">
        <v>314</v>
      </c>
      <c r="I16" s="112"/>
    </row>
    <row r="17" spans="1:9" s="100" customFormat="1" hidden="1" x14ac:dyDescent="0.3">
      <c r="A17" s="283"/>
      <c r="B17" s="261"/>
      <c r="C17" s="261"/>
      <c r="D17" s="265"/>
      <c r="E17" s="261"/>
      <c r="F17" s="80">
        <f t="shared" si="0"/>
        <v>0</v>
      </c>
      <c r="G17" s="112" t="s">
        <v>314</v>
      </c>
      <c r="I17" s="112"/>
    </row>
    <row r="18" spans="1:9" s="100" customFormat="1" hidden="1" x14ac:dyDescent="0.3">
      <c r="A18" s="283"/>
      <c r="B18" s="261"/>
      <c r="C18" s="261"/>
      <c r="D18" s="265"/>
      <c r="E18" s="261"/>
      <c r="F18" s="80">
        <f t="shared" si="0"/>
        <v>0</v>
      </c>
      <c r="G18" s="112" t="s">
        <v>314</v>
      </c>
      <c r="I18" s="112"/>
    </row>
    <row r="19" spans="1:9" s="100" customFormat="1" hidden="1" x14ac:dyDescent="0.3">
      <c r="A19" s="283"/>
      <c r="B19" s="261"/>
      <c r="C19" s="261"/>
      <c r="D19" s="265"/>
      <c r="E19" s="261"/>
      <c r="F19" s="80">
        <f t="shared" si="0"/>
        <v>0</v>
      </c>
      <c r="G19" s="112" t="s">
        <v>314</v>
      </c>
      <c r="I19" s="112"/>
    </row>
    <row r="20" spans="1:9" s="100" customFormat="1" hidden="1" x14ac:dyDescent="0.3">
      <c r="A20" s="283"/>
      <c r="B20" s="261"/>
      <c r="C20" s="261"/>
      <c r="D20" s="265"/>
      <c r="E20" s="261"/>
      <c r="F20" s="80">
        <f t="shared" si="0"/>
        <v>0</v>
      </c>
      <c r="G20" s="112" t="s">
        <v>314</v>
      </c>
      <c r="I20" s="112"/>
    </row>
    <row r="21" spans="1:9" s="100" customFormat="1" hidden="1" x14ac:dyDescent="0.3">
      <c r="A21" s="283"/>
      <c r="B21" s="261"/>
      <c r="C21" s="261"/>
      <c r="D21" s="265"/>
      <c r="E21" s="261"/>
      <c r="F21" s="80">
        <f t="shared" si="0"/>
        <v>0</v>
      </c>
      <c r="G21" s="112" t="s">
        <v>314</v>
      </c>
      <c r="I21" s="112"/>
    </row>
    <row r="22" spans="1:9" s="100" customFormat="1" hidden="1" x14ac:dyDescent="0.3">
      <c r="A22" s="283"/>
      <c r="B22" s="261"/>
      <c r="C22" s="261"/>
      <c r="D22" s="265"/>
      <c r="E22" s="261"/>
      <c r="F22" s="80">
        <f t="shared" si="0"/>
        <v>0</v>
      </c>
      <c r="G22" s="112" t="s">
        <v>314</v>
      </c>
      <c r="I22" s="112"/>
    </row>
    <row r="23" spans="1:9" s="100" customFormat="1" hidden="1" x14ac:dyDescent="0.3">
      <c r="A23" s="283"/>
      <c r="B23" s="261"/>
      <c r="C23" s="261"/>
      <c r="D23" s="265"/>
      <c r="E23" s="261"/>
      <c r="F23" s="80">
        <f t="shared" si="0"/>
        <v>0</v>
      </c>
      <c r="G23" s="112" t="s">
        <v>314</v>
      </c>
      <c r="I23" s="112"/>
    </row>
    <row r="24" spans="1:9" s="100" customFormat="1" hidden="1" x14ac:dyDescent="0.3">
      <c r="A24" s="283"/>
      <c r="B24" s="261"/>
      <c r="C24" s="261"/>
      <c r="D24" s="265"/>
      <c r="E24" s="261"/>
      <c r="F24" s="80">
        <f t="shared" si="0"/>
        <v>0</v>
      </c>
      <c r="G24" s="112" t="s">
        <v>314</v>
      </c>
      <c r="I24" s="112"/>
    </row>
    <row r="25" spans="1:9" s="100" customFormat="1" hidden="1" x14ac:dyDescent="0.3">
      <c r="A25" s="283"/>
      <c r="B25" s="261"/>
      <c r="C25" s="261"/>
      <c r="D25" s="265"/>
      <c r="E25" s="261"/>
      <c r="F25" s="80">
        <f t="shared" si="0"/>
        <v>0</v>
      </c>
      <c r="G25" s="112" t="s">
        <v>314</v>
      </c>
      <c r="I25" s="112"/>
    </row>
    <row r="26" spans="1:9" s="100" customFormat="1" hidden="1" x14ac:dyDescent="0.3">
      <c r="A26" s="283"/>
      <c r="B26" s="261"/>
      <c r="C26" s="261"/>
      <c r="D26" s="265"/>
      <c r="E26" s="261"/>
      <c r="F26" s="80">
        <f t="shared" si="0"/>
        <v>0</v>
      </c>
      <c r="G26" s="112" t="s">
        <v>314</v>
      </c>
      <c r="I26" s="112"/>
    </row>
    <row r="27" spans="1:9" s="100" customFormat="1" hidden="1" x14ac:dyDescent="0.3">
      <c r="A27" s="283"/>
      <c r="B27" s="261"/>
      <c r="C27" s="261"/>
      <c r="D27" s="265"/>
      <c r="E27" s="261"/>
      <c r="F27" s="80">
        <f t="shared" si="0"/>
        <v>0</v>
      </c>
      <c r="G27" s="112" t="s">
        <v>314</v>
      </c>
      <c r="I27" s="112"/>
    </row>
    <row r="28" spans="1:9" s="100" customFormat="1" hidden="1" x14ac:dyDescent="0.3">
      <c r="A28" s="283"/>
      <c r="B28" s="261"/>
      <c r="C28" s="261"/>
      <c r="D28" s="265"/>
      <c r="E28" s="261"/>
      <c r="F28" s="80">
        <f t="shared" si="0"/>
        <v>0</v>
      </c>
      <c r="G28" s="112" t="s">
        <v>314</v>
      </c>
      <c r="I28" s="112"/>
    </row>
    <row r="29" spans="1:9" s="100" customFormat="1" hidden="1" x14ac:dyDescent="0.3">
      <c r="A29" s="283"/>
      <c r="B29" s="261"/>
      <c r="C29" s="261"/>
      <c r="D29" s="265"/>
      <c r="E29" s="261"/>
      <c r="F29" s="80">
        <f t="shared" si="0"/>
        <v>0</v>
      </c>
      <c r="G29" s="112" t="s">
        <v>314</v>
      </c>
      <c r="I29" s="112"/>
    </row>
    <row r="30" spans="1:9" s="100" customFormat="1" hidden="1" x14ac:dyDescent="0.3">
      <c r="A30" s="283"/>
      <c r="B30" s="261"/>
      <c r="C30" s="261"/>
      <c r="D30" s="265"/>
      <c r="E30" s="261"/>
      <c r="F30" s="80">
        <f t="shared" si="0"/>
        <v>0</v>
      </c>
      <c r="G30" s="112" t="s">
        <v>314</v>
      </c>
      <c r="I30" s="112"/>
    </row>
    <row r="31" spans="1:9" s="100" customFormat="1" hidden="1" x14ac:dyDescent="0.3">
      <c r="A31" s="283"/>
      <c r="B31" s="261"/>
      <c r="C31" s="261"/>
      <c r="D31" s="265"/>
      <c r="E31" s="261"/>
      <c r="F31" s="80">
        <f t="shared" si="0"/>
        <v>0</v>
      </c>
      <c r="G31" s="112" t="s">
        <v>314</v>
      </c>
      <c r="I31" s="112"/>
    </row>
    <row r="32" spans="1:9" s="100" customFormat="1" hidden="1" x14ac:dyDescent="0.3">
      <c r="A32" s="283"/>
      <c r="B32" s="261"/>
      <c r="C32" s="261"/>
      <c r="D32" s="265"/>
      <c r="E32" s="261"/>
      <c r="F32" s="80">
        <f t="shared" si="0"/>
        <v>0</v>
      </c>
      <c r="G32" s="112" t="s">
        <v>314</v>
      </c>
      <c r="I32" s="112"/>
    </row>
    <row r="33" spans="1:9" s="100" customFormat="1" hidden="1" x14ac:dyDescent="0.3">
      <c r="A33" s="283"/>
      <c r="B33" s="261"/>
      <c r="C33" s="261"/>
      <c r="D33" s="265"/>
      <c r="E33" s="261"/>
      <c r="F33" s="80">
        <f t="shared" si="0"/>
        <v>0</v>
      </c>
      <c r="G33" s="112" t="s">
        <v>314</v>
      </c>
      <c r="I33" s="112"/>
    </row>
    <row r="34" spans="1:9" s="100" customFormat="1" hidden="1" x14ac:dyDescent="0.3">
      <c r="A34" s="283"/>
      <c r="B34" s="261"/>
      <c r="C34" s="261"/>
      <c r="D34" s="265"/>
      <c r="E34" s="261"/>
      <c r="F34" s="80">
        <f t="shared" si="0"/>
        <v>0</v>
      </c>
      <c r="G34" s="112" t="s">
        <v>314</v>
      </c>
      <c r="I34" s="112"/>
    </row>
    <row r="35" spans="1:9" s="100" customFormat="1" hidden="1" x14ac:dyDescent="0.3">
      <c r="A35" s="283"/>
      <c r="B35" s="261"/>
      <c r="C35" s="261"/>
      <c r="D35" s="265"/>
      <c r="E35" s="261"/>
      <c r="F35" s="80">
        <f t="shared" si="0"/>
        <v>0</v>
      </c>
      <c r="G35" s="112" t="s">
        <v>314</v>
      </c>
      <c r="I35" s="112"/>
    </row>
    <row r="36" spans="1:9" s="100" customFormat="1" hidden="1" x14ac:dyDescent="0.3">
      <c r="A36" s="283"/>
      <c r="B36" s="261"/>
      <c r="C36" s="261"/>
      <c r="D36" s="265"/>
      <c r="E36" s="261"/>
      <c r="F36" s="80">
        <f t="shared" si="0"/>
        <v>0</v>
      </c>
      <c r="G36" s="112" t="s">
        <v>314</v>
      </c>
      <c r="I36" s="112"/>
    </row>
    <row r="37" spans="1:9" s="100" customFormat="1" hidden="1" x14ac:dyDescent="0.3">
      <c r="A37" s="283"/>
      <c r="B37" s="261"/>
      <c r="C37" s="261"/>
      <c r="D37" s="265"/>
      <c r="E37" s="261"/>
      <c r="F37" s="80">
        <f t="shared" si="0"/>
        <v>0</v>
      </c>
      <c r="G37" s="112" t="s">
        <v>314</v>
      </c>
      <c r="I37" s="112"/>
    </row>
    <row r="38" spans="1:9" s="100" customFormat="1" hidden="1" x14ac:dyDescent="0.3">
      <c r="A38" s="283"/>
      <c r="B38" s="261"/>
      <c r="C38" s="261"/>
      <c r="D38" s="265"/>
      <c r="E38" s="261"/>
      <c r="F38" s="80">
        <f t="shared" ref="F38:F69" si="1">ROUND(+B38*D38*E38,2)</f>
        <v>0</v>
      </c>
      <c r="G38" s="112" t="s">
        <v>314</v>
      </c>
      <c r="I38" s="112"/>
    </row>
    <row r="39" spans="1:9" s="100" customFormat="1" hidden="1" x14ac:dyDescent="0.3">
      <c r="A39" s="283"/>
      <c r="B39" s="261"/>
      <c r="C39" s="261"/>
      <c r="D39" s="265"/>
      <c r="E39" s="261"/>
      <c r="F39" s="80">
        <f t="shared" si="1"/>
        <v>0</v>
      </c>
      <c r="G39" s="112" t="s">
        <v>314</v>
      </c>
      <c r="I39" s="112"/>
    </row>
    <row r="40" spans="1:9" s="100" customFormat="1" hidden="1" x14ac:dyDescent="0.3">
      <c r="A40" s="283"/>
      <c r="B40" s="261"/>
      <c r="C40" s="261"/>
      <c r="D40" s="265"/>
      <c r="E40" s="261"/>
      <c r="F40" s="80">
        <f t="shared" si="1"/>
        <v>0</v>
      </c>
      <c r="G40" s="112" t="s">
        <v>314</v>
      </c>
      <c r="I40" s="112"/>
    </row>
    <row r="41" spans="1:9" s="100" customFormat="1" hidden="1" x14ac:dyDescent="0.3">
      <c r="A41" s="283"/>
      <c r="B41" s="261"/>
      <c r="C41" s="261"/>
      <c r="D41" s="265"/>
      <c r="E41" s="261"/>
      <c r="F41" s="80">
        <f t="shared" si="1"/>
        <v>0</v>
      </c>
      <c r="G41" s="112" t="s">
        <v>314</v>
      </c>
      <c r="I41" s="112"/>
    </row>
    <row r="42" spans="1:9" s="100" customFormat="1" hidden="1" x14ac:dyDescent="0.3">
      <c r="A42" s="283"/>
      <c r="B42" s="261"/>
      <c r="C42" s="261"/>
      <c r="D42" s="265"/>
      <c r="E42" s="261"/>
      <c r="F42" s="80">
        <f t="shared" si="1"/>
        <v>0</v>
      </c>
      <c r="G42" s="112" t="s">
        <v>314</v>
      </c>
      <c r="I42" s="112"/>
    </row>
    <row r="43" spans="1:9" s="100" customFormat="1" hidden="1" x14ac:dyDescent="0.3">
      <c r="A43" s="283"/>
      <c r="B43" s="261"/>
      <c r="C43" s="261"/>
      <c r="D43" s="265"/>
      <c r="E43" s="261"/>
      <c r="F43" s="80">
        <f t="shared" si="1"/>
        <v>0</v>
      </c>
      <c r="G43" s="112" t="s">
        <v>314</v>
      </c>
      <c r="I43" s="112"/>
    </row>
    <row r="44" spans="1:9" s="100" customFormat="1" hidden="1" x14ac:dyDescent="0.3">
      <c r="A44" s="283"/>
      <c r="B44" s="261"/>
      <c r="C44" s="261"/>
      <c r="D44" s="265"/>
      <c r="E44" s="261"/>
      <c r="F44" s="80">
        <f t="shared" si="1"/>
        <v>0</v>
      </c>
      <c r="G44" s="112" t="s">
        <v>314</v>
      </c>
      <c r="I44" s="112"/>
    </row>
    <row r="45" spans="1:9" s="100" customFormat="1" hidden="1" x14ac:dyDescent="0.3">
      <c r="A45" s="283"/>
      <c r="B45" s="261"/>
      <c r="C45" s="261"/>
      <c r="D45" s="265"/>
      <c r="E45" s="261"/>
      <c r="F45" s="80">
        <f t="shared" si="1"/>
        <v>0</v>
      </c>
      <c r="G45" s="112" t="s">
        <v>314</v>
      </c>
      <c r="I45" s="112"/>
    </row>
    <row r="46" spans="1:9" s="100" customFormat="1" hidden="1" x14ac:dyDescent="0.3">
      <c r="A46" s="283"/>
      <c r="B46" s="261"/>
      <c r="C46" s="261"/>
      <c r="D46" s="265"/>
      <c r="E46" s="261"/>
      <c r="F46" s="80">
        <f t="shared" si="1"/>
        <v>0</v>
      </c>
      <c r="G46" s="112" t="s">
        <v>314</v>
      </c>
      <c r="I46" s="112"/>
    </row>
    <row r="47" spans="1:9" s="100" customFormat="1" hidden="1" x14ac:dyDescent="0.3">
      <c r="A47" s="283"/>
      <c r="B47" s="261"/>
      <c r="C47" s="261"/>
      <c r="D47" s="265"/>
      <c r="E47" s="261"/>
      <c r="F47" s="80">
        <f t="shared" si="1"/>
        <v>0</v>
      </c>
      <c r="G47" s="112" t="s">
        <v>314</v>
      </c>
      <c r="I47" s="112"/>
    </row>
    <row r="48" spans="1:9" s="100" customFormat="1" hidden="1" x14ac:dyDescent="0.3">
      <c r="A48" s="283"/>
      <c r="B48" s="261"/>
      <c r="C48" s="261"/>
      <c r="D48" s="265"/>
      <c r="E48" s="261"/>
      <c r="F48" s="80">
        <f t="shared" si="1"/>
        <v>0</v>
      </c>
      <c r="G48" s="112" t="s">
        <v>314</v>
      </c>
      <c r="I48" s="112"/>
    </row>
    <row r="49" spans="1:9" s="100" customFormat="1" hidden="1" x14ac:dyDescent="0.3">
      <c r="A49" s="283"/>
      <c r="B49" s="261"/>
      <c r="C49" s="261"/>
      <c r="D49" s="265"/>
      <c r="E49" s="261"/>
      <c r="F49" s="80">
        <f t="shared" si="1"/>
        <v>0</v>
      </c>
      <c r="G49" s="112" t="s">
        <v>314</v>
      </c>
      <c r="I49" s="112"/>
    </row>
    <row r="50" spans="1:9" s="100" customFormat="1" hidden="1" x14ac:dyDescent="0.3">
      <c r="A50" s="283"/>
      <c r="B50" s="261"/>
      <c r="C50" s="261"/>
      <c r="D50" s="265"/>
      <c r="E50" s="261"/>
      <c r="F50" s="80">
        <f t="shared" si="1"/>
        <v>0</v>
      </c>
      <c r="G50" s="112" t="s">
        <v>314</v>
      </c>
      <c r="I50" s="112"/>
    </row>
    <row r="51" spans="1:9" s="100" customFormat="1" hidden="1" x14ac:dyDescent="0.3">
      <c r="A51" s="283"/>
      <c r="B51" s="261"/>
      <c r="C51" s="261"/>
      <c r="D51" s="265"/>
      <c r="E51" s="261"/>
      <c r="F51" s="80">
        <f t="shared" si="1"/>
        <v>0</v>
      </c>
      <c r="G51" s="112" t="s">
        <v>314</v>
      </c>
      <c r="I51" s="112"/>
    </row>
    <row r="52" spans="1:9" s="100" customFormat="1" hidden="1" x14ac:dyDescent="0.3">
      <c r="A52" s="283"/>
      <c r="B52" s="261"/>
      <c r="C52" s="261"/>
      <c r="D52" s="265"/>
      <c r="E52" s="261"/>
      <c r="F52" s="80">
        <f t="shared" si="1"/>
        <v>0</v>
      </c>
      <c r="G52" s="112" t="s">
        <v>314</v>
      </c>
      <c r="I52" s="112"/>
    </row>
    <row r="53" spans="1:9" s="100" customFormat="1" hidden="1" x14ac:dyDescent="0.3">
      <c r="A53" s="283"/>
      <c r="B53" s="261"/>
      <c r="C53" s="261"/>
      <c r="D53" s="265"/>
      <c r="E53" s="261"/>
      <c r="F53" s="80">
        <f t="shared" si="1"/>
        <v>0</v>
      </c>
      <c r="G53" s="112" t="s">
        <v>314</v>
      </c>
      <c r="I53" s="112"/>
    </row>
    <row r="54" spans="1:9" s="100" customFormat="1" hidden="1" x14ac:dyDescent="0.3">
      <c r="A54" s="283"/>
      <c r="B54" s="261"/>
      <c r="C54" s="261"/>
      <c r="D54" s="265"/>
      <c r="E54" s="261"/>
      <c r="F54" s="80">
        <f t="shared" si="1"/>
        <v>0</v>
      </c>
      <c r="G54" s="112" t="s">
        <v>314</v>
      </c>
      <c r="I54" s="112"/>
    </row>
    <row r="55" spans="1:9" s="100" customFormat="1" hidden="1" x14ac:dyDescent="0.3">
      <c r="A55" s="283"/>
      <c r="B55" s="261"/>
      <c r="C55" s="261"/>
      <c r="D55" s="265"/>
      <c r="E55" s="261"/>
      <c r="F55" s="80">
        <f t="shared" si="1"/>
        <v>0</v>
      </c>
      <c r="G55" s="112" t="s">
        <v>314</v>
      </c>
      <c r="I55" s="112"/>
    </row>
    <row r="56" spans="1:9" s="100" customFormat="1" hidden="1" x14ac:dyDescent="0.3">
      <c r="A56" s="283"/>
      <c r="B56" s="261"/>
      <c r="C56" s="261"/>
      <c r="D56" s="265"/>
      <c r="E56" s="261"/>
      <c r="F56" s="80">
        <f t="shared" si="1"/>
        <v>0</v>
      </c>
      <c r="G56" s="112" t="s">
        <v>314</v>
      </c>
      <c r="I56" s="112"/>
    </row>
    <row r="57" spans="1:9" s="100" customFormat="1" hidden="1" x14ac:dyDescent="0.3">
      <c r="A57" s="283"/>
      <c r="B57" s="261"/>
      <c r="C57" s="261"/>
      <c r="D57" s="265"/>
      <c r="E57" s="261"/>
      <c r="F57" s="80">
        <f t="shared" si="1"/>
        <v>0</v>
      </c>
      <c r="G57" s="112" t="s">
        <v>314</v>
      </c>
      <c r="I57" s="112"/>
    </row>
    <row r="58" spans="1:9" s="100" customFormat="1" hidden="1" x14ac:dyDescent="0.3">
      <c r="A58" s="283"/>
      <c r="B58" s="261"/>
      <c r="C58" s="261"/>
      <c r="D58" s="265"/>
      <c r="E58" s="261"/>
      <c r="F58" s="80">
        <f t="shared" si="1"/>
        <v>0</v>
      </c>
      <c r="G58" s="112" t="s">
        <v>314</v>
      </c>
      <c r="I58" s="112"/>
    </row>
    <row r="59" spans="1:9" s="100" customFormat="1" hidden="1" x14ac:dyDescent="0.3">
      <c r="A59" s="283"/>
      <c r="B59" s="261"/>
      <c r="C59" s="261"/>
      <c r="D59" s="265"/>
      <c r="E59" s="261"/>
      <c r="F59" s="80">
        <f t="shared" si="1"/>
        <v>0</v>
      </c>
      <c r="G59" s="112" t="s">
        <v>314</v>
      </c>
      <c r="I59" s="112"/>
    </row>
    <row r="60" spans="1:9" s="100" customFormat="1" hidden="1" x14ac:dyDescent="0.3">
      <c r="A60" s="283"/>
      <c r="B60" s="261"/>
      <c r="C60" s="261"/>
      <c r="D60" s="265"/>
      <c r="E60" s="261"/>
      <c r="F60" s="80">
        <f t="shared" si="1"/>
        <v>0</v>
      </c>
      <c r="G60" s="112" t="s">
        <v>314</v>
      </c>
      <c r="I60" s="112"/>
    </row>
    <row r="61" spans="1:9" s="100" customFormat="1" hidden="1" x14ac:dyDescent="0.3">
      <c r="A61" s="283"/>
      <c r="B61" s="261"/>
      <c r="C61" s="261"/>
      <c r="D61" s="265"/>
      <c r="E61" s="261"/>
      <c r="F61" s="80">
        <f t="shared" si="1"/>
        <v>0</v>
      </c>
      <c r="G61" s="112" t="s">
        <v>314</v>
      </c>
      <c r="I61" s="112"/>
    </row>
    <row r="62" spans="1:9" s="100" customFormat="1" hidden="1" x14ac:dyDescent="0.3">
      <c r="A62" s="283"/>
      <c r="B62" s="261"/>
      <c r="C62" s="261"/>
      <c r="D62" s="265"/>
      <c r="E62" s="261"/>
      <c r="F62" s="80">
        <f t="shared" si="1"/>
        <v>0</v>
      </c>
      <c r="G62" s="112" t="s">
        <v>314</v>
      </c>
      <c r="I62" s="112"/>
    </row>
    <row r="63" spans="1:9" s="100" customFormat="1" hidden="1" x14ac:dyDescent="0.3">
      <c r="A63" s="283"/>
      <c r="B63" s="261"/>
      <c r="C63" s="261"/>
      <c r="D63" s="265"/>
      <c r="E63" s="261"/>
      <c r="F63" s="80">
        <f t="shared" si="1"/>
        <v>0</v>
      </c>
      <c r="G63" s="112" t="s">
        <v>314</v>
      </c>
      <c r="I63" s="112"/>
    </row>
    <row r="64" spans="1:9" s="100" customFormat="1" hidden="1" x14ac:dyDescent="0.3">
      <c r="A64" s="283"/>
      <c r="B64" s="261"/>
      <c r="C64" s="261"/>
      <c r="D64" s="265"/>
      <c r="E64" s="261"/>
      <c r="F64" s="80">
        <f t="shared" si="1"/>
        <v>0</v>
      </c>
      <c r="G64" s="112" t="s">
        <v>314</v>
      </c>
      <c r="I64" s="112"/>
    </row>
    <row r="65" spans="1:9" s="100" customFormat="1" hidden="1" x14ac:dyDescent="0.3">
      <c r="A65" s="283"/>
      <c r="B65" s="261"/>
      <c r="C65" s="261"/>
      <c r="D65" s="265"/>
      <c r="E65" s="261"/>
      <c r="F65" s="80">
        <f t="shared" si="1"/>
        <v>0</v>
      </c>
      <c r="G65" s="112" t="s">
        <v>314</v>
      </c>
      <c r="I65" s="112"/>
    </row>
    <row r="66" spans="1:9" s="100" customFormat="1" hidden="1" x14ac:dyDescent="0.3">
      <c r="A66" s="283"/>
      <c r="B66" s="261"/>
      <c r="C66" s="261"/>
      <c r="D66" s="265"/>
      <c r="E66" s="261"/>
      <c r="F66" s="80">
        <f t="shared" si="1"/>
        <v>0</v>
      </c>
      <c r="G66" s="112" t="s">
        <v>314</v>
      </c>
      <c r="I66" s="112"/>
    </row>
    <row r="67" spans="1:9" s="100" customFormat="1" hidden="1" x14ac:dyDescent="0.3">
      <c r="A67" s="283"/>
      <c r="B67" s="261"/>
      <c r="C67" s="261"/>
      <c r="D67" s="265"/>
      <c r="E67" s="261"/>
      <c r="F67" s="80">
        <f t="shared" si="1"/>
        <v>0</v>
      </c>
      <c r="G67" s="112" t="s">
        <v>314</v>
      </c>
      <c r="I67" s="112"/>
    </row>
    <row r="68" spans="1:9" s="100" customFormat="1" hidden="1" x14ac:dyDescent="0.3">
      <c r="A68" s="283"/>
      <c r="B68" s="261"/>
      <c r="C68" s="261"/>
      <c r="D68" s="265"/>
      <c r="E68" s="261"/>
      <c r="F68" s="80">
        <f t="shared" si="1"/>
        <v>0</v>
      </c>
      <c r="G68" s="112" t="s">
        <v>314</v>
      </c>
      <c r="I68" s="112"/>
    </row>
    <row r="69" spans="1:9" s="100" customFormat="1" hidden="1" x14ac:dyDescent="0.3">
      <c r="A69" s="283"/>
      <c r="B69" s="261"/>
      <c r="C69" s="261"/>
      <c r="D69" s="265"/>
      <c r="E69" s="261"/>
      <c r="F69" s="80">
        <f t="shared" si="1"/>
        <v>0</v>
      </c>
      <c r="G69" s="112" t="s">
        <v>314</v>
      </c>
      <c r="I69" s="112"/>
    </row>
    <row r="70" spans="1:9" s="100" customFormat="1" hidden="1" x14ac:dyDescent="0.3">
      <c r="A70" s="283"/>
      <c r="B70" s="261"/>
      <c r="C70" s="261"/>
      <c r="D70" s="265"/>
      <c r="E70" s="261"/>
      <c r="F70" s="80">
        <f t="shared" ref="F70:F101" si="2">ROUND(+B70*D70*E70,2)</f>
        <v>0</v>
      </c>
      <c r="G70" s="112" t="s">
        <v>314</v>
      </c>
      <c r="I70" s="112"/>
    </row>
    <row r="71" spans="1:9" s="100" customFormat="1" hidden="1" x14ac:dyDescent="0.3">
      <c r="A71" s="283"/>
      <c r="B71" s="261"/>
      <c r="C71" s="261"/>
      <c r="D71" s="265"/>
      <c r="E71" s="261"/>
      <c r="F71" s="80">
        <f t="shared" si="2"/>
        <v>0</v>
      </c>
      <c r="G71" s="112" t="s">
        <v>314</v>
      </c>
      <c r="I71" s="112"/>
    </row>
    <row r="72" spans="1:9" s="100" customFormat="1" hidden="1" x14ac:dyDescent="0.3">
      <c r="A72" s="283"/>
      <c r="B72" s="261"/>
      <c r="C72" s="261"/>
      <c r="D72" s="265"/>
      <c r="E72" s="261"/>
      <c r="F72" s="80">
        <f t="shared" si="2"/>
        <v>0</v>
      </c>
      <c r="G72" s="112" t="s">
        <v>314</v>
      </c>
      <c r="I72" s="112"/>
    </row>
    <row r="73" spans="1:9" s="100" customFormat="1" hidden="1" x14ac:dyDescent="0.3">
      <c r="A73" s="283"/>
      <c r="B73" s="261"/>
      <c r="C73" s="261"/>
      <c r="D73" s="265"/>
      <c r="E73" s="261"/>
      <c r="F73" s="80">
        <f t="shared" si="2"/>
        <v>0</v>
      </c>
      <c r="G73" s="112" t="s">
        <v>314</v>
      </c>
      <c r="I73" s="112"/>
    </row>
    <row r="74" spans="1:9" s="100" customFormat="1" hidden="1" x14ac:dyDescent="0.3">
      <c r="A74" s="283"/>
      <c r="B74" s="261"/>
      <c r="C74" s="261"/>
      <c r="D74" s="265"/>
      <c r="E74" s="261"/>
      <c r="F74" s="80">
        <f t="shared" si="2"/>
        <v>0</v>
      </c>
      <c r="G74" s="112" t="s">
        <v>314</v>
      </c>
      <c r="I74" s="112"/>
    </row>
    <row r="75" spans="1:9" s="100" customFormat="1" hidden="1" x14ac:dyDescent="0.3">
      <c r="A75" s="283"/>
      <c r="B75" s="261"/>
      <c r="C75" s="261"/>
      <c r="D75" s="265"/>
      <c r="E75" s="261"/>
      <c r="F75" s="80">
        <f t="shared" si="2"/>
        <v>0</v>
      </c>
      <c r="G75" s="112" t="s">
        <v>314</v>
      </c>
      <c r="I75" s="112"/>
    </row>
    <row r="76" spans="1:9" s="100" customFormat="1" hidden="1" x14ac:dyDescent="0.3">
      <c r="A76" s="283"/>
      <c r="B76" s="261"/>
      <c r="C76" s="261"/>
      <c r="D76" s="265"/>
      <c r="E76" s="261"/>
      <c r="F76" s="80">
        <f t="shared" si="2"/>
        <v>0</v>
      </c>
      <c r="G76" s="112" t="s">
        <v>314</v>
      </c>
      <c r="I76" s="112"/>
    </row>
    <row r="77" spans="1:9" s="100" customFormat="1" hidden="1" x14ac:dyDescent="0.3">
      <c r="A77" s="283"/>
      <c r="B77" s="261"/>
      <c r="C77" s="261"/>
      <c r="D77" s="265"/>
      <c r="E77" s="261"/>
      <c r="F77" s="80">
        <f t="shared" si="2"/>
        <v>0</v>
      </c>
      <c r="G77" s="112" t="s">
        <v>314</v>
      </c>
      <c r="I77" s="112"/>
    </row>
    <row r="78" spans="1:9" s="100" customFormat="1" hidden="1" x14ac:dyDescent="0.3">
      <c r="A78" s="283"/>
      <c r="B78" s="261"/>
      <c r="C78" s="261"/>
      <c r="D78" s="265"/>
      <c r="E78" s="261"/>
      <c r="F78" s="80">
        <f t="shared" si="2"/>
        <v>0</v>
      </c>
      <c r="G78" s="112" t="s">
        <v>314</v>
      </c>
      <c r="I78" s="112"/>
    </row>
    <row r="79" spans="1:9" s="100" customFormat="1" hidden="1" x14ac:dyDescent="0.3">
      <c r="A79" s="283"/>
      <c r="B79" s="261"/>
      <c r="C79" s="261"/>
      <c r="D79" s="265"/>
      <c r="E79" s="261"/>
      <c r="F79" s="80">
        <f t="shared" si="2"/>
        <v>0</v>
      </c>
      <c r="G79" s="112" t="s">
        <v>314</v>
      </c>
      <c r="I79" s="112"/>
    </row>
    <row r="80" spans="1:9" s="100" customFormat="1" hidden="1" x14ac:dyDescent="0.3">
      <c r="A80" s="283"/>
      <c r="B80" s="261"/>
      <c r="C80" s="261"/>
      <c r="D80" s="265"/>
      <c r="E80" s="261"/>
      <c r="F80" s="80">
        <f t="shared" si="2"/>
        <v>0</v>
      </c>
      <c r="G80" s="112" t="s">
        <v>314</v>
      </c>
      <c r="I80" s="112"/>
    </row>
    <row r="81" spans="1:9" s="100" customFormat="1" hidden="1" x14ac:dyDescent="0.3">
      <c r="A81" s="283"/>
      <c r="B81" s="261"/>
      <c r="C81" s="261"/>
      <c r="D81" s="265"/>
      <c r="E81" s="261"/>
      <c r="F81" s="80">
        <f t="shared" si="2"/>
        <v>0</v>
      </c>
      <c r="G81" s="112" t="s">
        <v>314</v>
      </c>
      <c r="I81" s="112"/>
    </row>
    <row r="82" spans="1:9" s="100" customFormat="1" hidden="1" x14ac:dyDescent="0.3">
      <c r="A82" s="283"/>
      <c r="B82" s="261"/>
      <c r="C82" s="261"/>
      <c r="D82" s="265"/>
      <c r="E82" s="261"/>
      <c r="F82" s="80">
        <f t="shared" si="2"/>
        <v>0</v>
      </c>
      <c r="G82" s="112" t="s">
        <v>314</v>
      </c>
      <c r="I82" s="112"/>
    </row>
    <row r="83" spans="1:9" s="100" customFormat="1" hidden="1" x14ac:dyDescent="0.3">
      <c r="A83" s="283"/>
      <c r="B83" s="261"/>
      <c r="C83" s="261"/>
      <c r="D83" s="265"/>
      <c r="E83" s="261"/>
      <c r="F83" s="80">
        <f t="shared" si="2"/>
        <v>0</v>
      </c>
      <c r="G83" s="112" t="s">
        <v>314</v>
      </c>
      <c r="I83" s="112"/>
    </row>
    <row r="84" spans="1:9" s="100" customFormat="1" hidden="1" x14ac:dyDescent="0.3">
      <c r="A84" s="283"/>
      <c r="B84" s="261"/>
      <c r="C84" s="261"/>
      <c r="D84" s="265"/>
      <c r="E84" s="261"/>
      <c r="F84" s="80">
        <f t="shared" si="2"/>
        <v>0</v>
      </c>
      <c r="G84" s="112" t="s">
        <v>314</v>
      </c>
      <c r="I84" s="112"/>
    </row>
    <row r="85" spans="1:9" s="100" customFormat="1" hidden="1" x14ac:dyDescent="0.3">
      <c r="A85" s="283"/>
      <c r="B85" s="261"/>
      <c r="C85" s="261"/>
      <c r="D85" s="265"/>
      <c r="E85" s="261"/>
      <c r="F85" s="80">
        <f t="shared" si="2"/>
        <v>0</v>
      </c>
      <c r="G85" s="112" t="s">
        <v>314</v>
      </c>
      <c r="I85" s="112"/>
    </row>
    <row r="86" spans="1:9" s="100" customFormat="1" hidden="1" x14ac:dyDescent="0.3">
      <c r="A86" s="283"/>
      <c r="B86" s="261"/>
      <c r="C86" s="261"/>
      <c r="D86" s="265"/>
      <c r="E86" s="261"/>
      <c r="F86" s="80">
        <f t="shared" si="2"/>
        <v>0</v>
      </c>
      <c r="G86" s="112" t="s">
        <v>314</v>
      </c>
      <c r="I86" s="112"/>
    </row>
    <row r="87" spans="1:9" s="100" customFormat="1" hidden="1" x14ac:dyDescent="0.3">
      <c r="A87" s="283"/>
      <c r="B87" s="261"/>
      <c r="C87" s="261"/>
      <c r="D87" s="265"/>
      <c r="E87" s="261"/>
      <c r="F87" s="80">
        <f t="shared" si="2"/>
        <v>0</v>
      </c>
      <c r="G87" s="112" t="s">
        <v>314</v>
      </c>
      <c r="I87" s="112"/>
    </row>
    <row r="88" spans="1:9" s="100" customFormat="1" hidden="1" x14ac:dyDescent="0.3">
      <c r="A88" s="283"/>
      <c r="B88" s="261"/>
      <c r="C88" s="261"/>
      <c r="D88" s="265"/>
      <c r="E88" s="261"/>
      <c r="F88" s="80">
        <f t="shared" si="2"/>
        <v>0</v>
      </c>
      <c r="G88" s="112" t="s">
        <v>314</v>
      </c>
      <c r="I88" s="112"/>
    </row>
    <row r="89" spans="1:9" s="100" customFormat="1" hidden="1" x14ac:dyDescent="0.3">
      <c r="A89" s="283"/>
      <c r="B89" s="261"/>
      <c r="C89" s="261"/>
      <c r="D89" s="265"/>
      <c r="E89" s="261"/>
      <c r="F89" s="80">
        <f t="shared" si="2"/>
        <v>0</v>
      </c>
      <c r="G89" s="112" t="s">
        <v>314</v>
      </c>
      <c r="I89" s="112"/>
    </row>
    <row r="90" spans="1:9" s="100" customFormat="1" hidden="1" x14ac:dyDescent="0.3">
      <c r="A90" s="283"/>
      <c r="B90" s="261"/>
      <c r="C90" s="261"/>
      <c r="D90" s="265"/>
      <c r="E90" s="261"/>
      <c r="F90" s="80">
        <f t="shared" si="2"/>
        <v>0</v>
      </c>
      <c r="G90" s="112" t="s">
        <v>314</v>
      </c>
      <c r="I90" s="112"/>
    </row>
    <row r="91" spans="1:9" s="100" customFormat="1" hidden="1" x14ac:dyDescent="0.3">
      <c r="A91" s="283"/>
      <c r="B91" s="261"/>
      <c r="C91" s="261"/>
      <c r="D91" s="265"/>
      <c r="E91" s="261"/>
      <c r="F91" s="80">
        <f t="shared" si="2"/>
        <v>0</v>
      </c>
      <c r="G91" s="112" t="s">
        <v>314</v>
      </c>
      <c r="I91" s="112"/>
    </row>
    <row r="92" spans="1:9" s="100" customFormat="1" hidden="1" x14ac:dyDescent="0.3">
      <c r="A92" s="283"/>
      <c r="B92" s="261"/>
      <c r="C92" s="261"/>
      <c r="D92" s="265"/>
      <c r="E92" s="261"/>
      <c r="F92" s="80">
        <f t="shared" si="2"/>
        <v>0</v>
      </c>
      <c r="G92" s="112" t="s">
        <v>314</v>
      </c>
      <c r="I92" s="112"/>
    </row>
    <row r="93" spans="1:9" s="100" customFormat="1" hidden="1" x14ac:dyDescent="0.3">
      <c r="A93" s="283"/>
      <c r="B93" s="261"/>
      <c r="C93" s="261"/>
      <c r="D93" s="265"/>
      <c r="E93" s="261"/>
      <c r="F93" s="80">
        <f t="shared" si="2"/>
        <v>0</v>
      </c>
      <c r="G93" s="112" t="s">
        <v>314</v>
      </c>
      <c r="I93" s="112"/>
    </row>
    <row r="94" spans="1:9" s="100" customFormat="1" hidden="1" x14ac:dyDescent="0.3">
      <c r="A94" s="283"/>
      <c r="B94" s="261"/>
      <c r="C94" s="261"/>
      <c r="D94" s="265"/>
      <c r="E94" s="261"/>
      <c r="F94" s="80">
        <f t="shared" si="2"/>
        <v>0</v>
      </c>
      <c r="G94" s="112" t="s">
        <v>314</v>
      </c>
      <c r="I94" s="112"/>
    </row>
    <row r="95" spans="1:9" s="100" customFormat="1" hidden="1" x14ac:dyDescent="0.3">
      <c r="A95" s="283"/>
      <c r="B95" s="261"/>
      <c r="C95" s="261"/>
      <c r="D95" s="265"/>
      <c r="E95" s="261"/>
      <c r="F95" s="80">
        <f t="shared" si="2"/>
        <v>0</v>
      </c>
      <c r="G95" s="112" t="s">
        <v>314</v>
      </c>
      <c r="I95" s="112"/>
    </row>
    <row r="96" spans="1:9" s="100" customFormat="1" hidden="1" x14ac:dyDescent="0.3">
      <c r="A96" s="283"/>
      <c r="B96" s="261"/>
      <c r="C96" s="261"/>
      <c r="D96" s="265"/>
      <c r="E96" s="261"/>
      <c r="F96" s="80">
        <f t="shared" si="2"/>
        <v>0</v>
      </c>
      <c r="G96" s="112" t="s">
        <v>314</v>
      </c>
      <c r="I96" s="112"/>
    </row>
    <row r="97" spans="1:9" s="100" customFormat="1" hidden="1" x14ac:dyDescent="0.3">
      <c r="A97" s="283"/>
      <c r="B97" s="261"/>
      <c r="C97" s="261"/>
      <c r="D97" s="265"/>
      <c r="E97" s="261"/>
      <c r="F97" s="80">
        <f t="shared" si="2"/>
        <v>0</v>
      </c>
      <c r="G97" s="112" t="s">
        <v>314</v>
      </c>
      <c r="I97" s="112"/>
    </row>
    <row r="98" spans="1:9" s="100" customFormat="1" hidden="1" x14ac:dyDescent="0.3">
      <c r="A98" s="283"/>
      <c r="B98" s="261"/>
      <c r="C98" s="261"/>
      <c r="D98" s="265"/>
      <c r="E98" s="261"/>
      <c r="F98" s="80">
        <f t="shared" si="2"/>
        <v>0</v>
      </c>
      <c r="G98" s="112" t="s">
        <v>314</v>
      </c>
      <c r="I98" s="112"/>
    </row>
    <row r="99" spans="1:9" s="100" customFormat="1" hidden="1" x14ac:dyDescent="0.3">
      <c r="A99" s="283"/>
      <c r="B99" s="261"/>
      <c r="C99" s="261"/>
      <c r="D99" s="265"/>
      <c r="E99" s="261"/>
      <c r="F99" s="80">
        <f t="shared" si="2"/>
        <v>0</v>
      </c>
      <c r="G99" s="112" t="s">
        <v>314</v>
      </c>
      <c r="I99" s="112"/>
    </row>
    <row r="100" spans="1:9" s="100" customFormat="1" hidden="1" x14ac:dyDescent="0.3">
      <c r="A100" s="283"/>
      <c r="B100" s="261"/>
      <c r="C100" s="261"/>
      <c r="D100" s="265"/>
      <c r="E100" s="261"/>
      <c r="F100" s="80">
        <f t="shared" si="2"/>
        <v>0</v>
      </c>
      <c r="G100" s="112" t="s">
        <v>314</v>
      </c>
      <c r="I100" s="112"/>
    </row>
    <row r="101" spans="1:9" s="100" customFormat="1" hidden="1" x14ac:dyDescent="0.3">
      <c r="A101" s="283"/>
      <c r="B101" s="261"/>
      <c r="C101" s="261"/>
      <c r="D101" s="265"/>
      <c r="E101" s="261"/>
      <c r="F101" s="80">
        <f t="shared" si="2"/>
        <v>0</v>
      </c>
      <c r="G101" s="112" t="s">
        <v>314</v>
      </c>
      <c r="I101" s="112"/>
    </row>
    <row r="102" spans="1:9" s="100" customFormat="1" hidden="1" x14ac:dyDescent="0.3">
      <c r="A102" s="283"/>
      <c r="B102" s="261"/>
      <c r="C102" s="261"/>
      <c r="D102" s="265"/>
      <c r="E102" s="261"/>
      <c r="F102" s="80">
        <f t="shared" si="0"/>
        <v>0</v>
      </c>
      <c r="G102" s="112" t="s">
        <v>314</v>
      </c>
      <c r="I102" s="112"/>
    </row>
    <row r="103" spans="1:9" s="100" customFormat="1" hidden="1" x14ac:dyDescent="0.3">
      <c r="A103" s="283"/>
      <c r="B103" s="261"/>
      <c r="C103" s="261"/>
      <c r="D103" s="265"/>
      <c r="E103" s="261"/>
      <c r="F103" s="80">
        <f t="shared" si="0"/>
        <v>0</v>
      </c>
      <c r="G103" s="112" t="s">
        <v>314</v>
      </c>
      <c r="I103" s="112"/>
    </row>
    <row r="104" spans="1:9" s="100" customFormat="1" hidden="1" x14ac:dyDescent="0.3">
      <c r="A104" s="283"/>
      <c r="B104" s="261"/>
      <c r="C104" s="261"/>
      <c r="D104" s="265"/>
      <c r="E104" s="261"/>
      <c r="F104" s="80">
        <f t="shared" si="0"/>
        <v>0</v>
      </c>
      <c r="G104" s="112" t="s">
        <v>314</v>
      </c>
      <c r="I104" s="112"/>
    </row>
    <row r="105" spans="1:9" s="100" customFormat="1" hidden="1" x14ac:dyDescent="0.3">
      <c r="A105" s="283"/>
      <c r="B105" s="261"/>
      <c r="C105" s="261"/>
      <c r="D105" s="265"/>
      <c r="E105" s="261"/>
      <c r="F105" s="80">
        <f t="shared" si="0"/>
        <v>0</v>
      </c>
      <c r="G105" s="112" t="s">
        <v>314</v>
      </c>
      <c r="I105" s="112"/>
    </row>
    <row r="106" spans="1:9" s="100" customFormat="1" hidden="1" x14ac:dyDescent="0.3">
      <c r="A106" s="283"/>
      <c r="B106" s="261"/>
      <c r="C106" s="261"/>
      <c r="D106" s="265"/>
      <c r="E106" s="261"/>
      <c r="F106" s="80">
        <f t="shared" si="0"/>
        <v>0</v>
      </c>
      <c r="G106" s="112" t="s">
        <v>314</v>
      </c>
      <c r="I106" s="112"/>
    </row>
    <row r="107" spans="1:9" s="100" customFormat="1" hidden="1" x14ac:dyDescent="0.3">
      <c r="A107" s="283"/>
      <c r="B107" s="261"/>
      <c r="C107" s="261"/>
      <c r="D107" s="265"/>
      <c r="E107" s="261"/>
      <c r="F107" s="80">
        <f t="shared" si="0"/>
        <v>0</v>
      </c>
      <c r="G107" s="112" t="s">
        <v>314</v>
      </c>
      <c r="I107" s="112"/>
    </row>
    <row r="108" spans="1:9" s="100" customFormat="1" hidden="1" x14ac:dyDescent="0.3">
      <c r="A108" s="283"/>
      <c r="B108" s="261"/>
      <c r="C108" s="261"/>
      <c r="D108" s="265"/>
      <c r="E108" s="261"/>
      <c r="F108" s="80">
        <f t="shared" si="0"/>
        <v>0</v>
      </c>
      <c r="G108" s="112" t="s">
        <v>314</v>
      </c>
      <c r="I108" s="112"/>
    </row>
    <row r="109" spans="1:9" s="100" customFormat="1" hidden="1" x14ac:dyDescent="0.3">
      <c r="A109" s="283"/>
      <c r="B109" s="261"/>
      <c r="C109" s="261"/>
      <c r="D109" s="265"/>
      <c r="E109" s="261"/>
      <c r="F109" s="80">
        <f t="shared" si="0"/>
        <v>0</v>
      </c>
      <c r="G109" s="112" t="s">
        <v>314</v>
      </c>
      <c r="I109" s="112"/>
    </row>
    <row r="110" spans="1:9" s="100" customFormat="1" hidden="1" x14ac:dyDescent="0.3">
      <c r="A110" s="283"/>
      <c r="B110" s="261"/>
      <c r="C110" s="261"/>
      <c r="D110" s="265"/>
      <c r="E110" s="261"/>
      <c r="F110" s="80">
        <f t="shared" ref="F110:F117" si="3">ROUND(+B110*D110*E110,2)</f>
        <v>0</v>
      </c>
      <c r="G110" s="112" t="s">
        <v>314</v>
      </c>
      <c r="I110" s="112"/>
    </row>
    <row r="111" spans="1:9" s="100" customFormat="1" hidden="1" x14ac:dyDescent="0.3">
      <c r="A111" s="283"/>
      <c r="B111" s="261"/>
      <c r="C111" s="261"/>
      <c r="D111" s="265"/>
      <c r="E111" s="261"/>
      <c r="F111" s="80">
        <f t="shared" si="3"/>
        <v>0</v>
      </c>
      <c r="G111" s="112" t="s">
        <v>314</v>
      </c>
      <c r="I111" s="112"/>
    </row>
    <row r="112" spans="1:9" s="100" customFormat="1" hidden="1" x14ac:dyDescent="0.3">
      <c r="A112" s="283"/>
      <c r="B112" s="261"/>
      <c r="C112" s="261"/>
      <c r="D112" s="265"/>
      <c r="E112" s="261"/>
      <c r="F112" s="80">
        <f t="shared" si="3"/>
        <v>0</v>
      </c>
      <c r="G112" s="112" t="s">
        <v>314</v>
      </c>
      <c r="I112" s="112"/>
    </row>
    <row r="113" spans="1:9" s="100" customFormat="1" hidden="1" x14ac:dyDescent="0.3">
      <c r="A113" s="283"/>
      <c r="B113" s="261"/>
      <c r="C113" s="261"/>
      <c r="D113" s="265"/>
      <c r="E113" s="261"/>
      <c r="F113" s="80">
        <f t="shared" si="3"/>
        <v>0</v>
      </c>
      <c r="G113" s="112" t="s">
        <v>314</v>
      </c>
      <c r="I113" s="112"/>
    </row>
    <row r="114" spans="1:9" s="100" customFormat="1" hidden="1" x14ac:dyDescent="0.3">
      <c r="A114" s="283"/>
      <c r="B114" s="261"/>
      <c r="C114" s="261"/>
      <c r="D114" s="265"/>
      <c r="E114" s="261"/>
      <c r="F114" s="80">
        <f t="shared" si="3"/>
        <v>0</v>
      </c>
      <c r="G114" s="112" t="s">
        <v>314</v>
      </c>
      <c r="I114" s="112"/>
    </row>
    <row r="115" spans="1:9" s="100" customFormat="1" hidden="1" x14ac:dyDescent="0.3">
      <c r="A115" s="283"/>
      <c r="B115" s="261"/>
      <c r="C115" s="261"/>
      <c r="D115" s="265"/>
      <c r="E115" s="261"/>
      <c r="F115" s="80">
        <f t="shared" si="3"/>
        <v>0</v>
      </c>
      <c r="G115" s="112" t="s">
        <v>314</v>
      </c>
      <c r="I115" s="112"/>
    </row>
    <row r="116" spans="1:9" s="100" customFormat="1" hidden="1" x14ac:dyDescent="0.3">
      <c r="A116" s="283"/>
      <c r="B116" s="261"/>
      <c r="C116" s="261"/>
      <c r="D116" s="265"/>
      <c r="E116" s="261"/>
      <c r="F116" s="80">
        <f t="shared" si="3"/>
        <v>0</v>
      </c>
      <c r="G116" s="112" t="s">
        <v>314</v>
      </c>
      <c r="I116" s="112"/>
    </row>
    <row r="117" spans="1:9" s="100" customFormat="1" hidden="1" x14ac:dyDescent="0.3">
      <c r="A117" s="283"/>
      <c r="B117" s="261"/>
      <c r="C117" s="261"/>
      <c r="D117" s="265"/>
      <c r="E117" s="261"/>
      <c r="F117" s="80">
        <f t="shared" si="3"/>
        <v>0</v>
      </c>
      <c r="G117" s="112" t="s">
        <v>314</v>
      </c>
      <c r="I117" s="112"/>
    </row>
    <row r="118" spans="1:9" s="100" customFormat="1" hidden="1" x14ac:dyDescent="0.3">
      <c r="A118" s="283"/>
      <c r="B118" s="261"/>
      <c r="C118" s="261"/>
      <c r="D118" s="265"/>
      <c r="E118" s="261"/>
      <c r="F118" s="80">
        <f t="shared" ref="F118:F125" si="4">ROUND(+B118*D118*E118,2)</f>
        <v>0</v>
      </c>
      <c r="G118" s="112" t="s">
        <v>314</v>
      </c>
      <c r="I118" s="112"/>
    </row>
    <row r="119" spans="1:9" s="100" customFormat="1" hidden="1" x14ac:dyDescent="0.3">
      <c r="A119" s="283"/>
      <c r="B119" s="261"/>
      <c r="C119" s="261"/>
      <c r="D119" s="265"/>
      <c r="E119" s="261"/>
      <c r="F119" s="80">
        <f t="shared" si="4"/>
        <v>0</v>
      </c>
      <c r="G119" s="112" t="s">
        <v>314</v>
      </c>
      <c r="I119" s="112"/>
    </row>
    <row r="120" spans="1:9" s="100" customFormat="1" hidden="1" x14ac:dyDescent="0.3">
      <c r="A120" s="283"/>
      <c r="B120" s="261"/>
      <c r="C120" s="261"/>
      <c r="D120" s="265"/>
      <c r="E120" s="261"/>
      <c r="F120" s="80">
        <f t="shared" si="4"/>
        <v>0</v>
      </c>
      <c r="G120" s="112" t="s">
        <v>314</v>
      </c>
      <c r="I120" s="112"/>
    </row>
    <row r="121" spans="1:9" s="100" customFormat="1" hidden="1" x14ac:dyDescent="0.3">
      <c r="A121" s="283"/>
      <c r="B121" s="261"/>
      <c r="C121" s="261"/>
      <c r="D121" s="265"/>
      <c r="E121" s="261"/>
      <c r="F121" s="80">
        <f t="shared" si="4"/>
        <v>0</v>
      </c>
      <c r="G121" s="112" t="s">
        <v>314</v>
      </c>
      <c r="I121" s="112"/>
    </row>
    <row r="122" spans="1:9" s="100" customFormat="1" hidden="1" x14ac:dyDescent="0.3">
      <c r="A122" s="283"/>
      <c r="B122" s="261"/>
      <c r="C122" s="261"/>
      <c r="D122" s="265"/>
      <c r="E122" s="261"/>
      <c r="F122" s="80">
        <f t="shared" si="4"/>
        <v>0</v>
      </c>
      <c r="G122" s="112" t="s">
        <v>314</v>
      </c>
      <c r="I122" s="112"/>
    </row>
    <row r="123" spans="1:9" s="100" customFormat="1" hidden="1" x14ac:dyDescent="0.3">
      <c r="A123" s="283"/>
      <c r="B123" s="261"/>
      <c r="C123" s="261"/>
      <c r="D123" s="265"/>
      <c r="E123" s="261"/>
      <c r="F123" s="80">
        <f t="shared" si="4"/>
        <v>0</v>
      </c>
      <c r="G123" s="112" t="s">
        <v>314</v>
      </c>
      <c r="I123" s="112"/>
    </row>
    <row r="124" spans="1:9" s="100" customFormat="1" hidden="1" x14ac:dyDescent="0.3">
      <c r="A124" s="283"/>
      <c r="B124" s="261"/>
      <c r="C124" s="261"/>
      <c r="D124" s="265"/>
      <c r="E124" s="261"/>
      <c r="F124" s="80">
        <f t="shared" si="4"/>
        <v>0</v>
      </c>
      <c r="G124" s="112" t="s">
        <v>314</v>
      </c>
      <c r="I124" s="112"/>
    </row>
    <row r="125" spans="1:9" s="100" customFormat="1" hidden="1" x14ac:dyDescent="0.3">
      <c r="A125" s="283"/>
      <c r="B125" s="261"/>
      <c r="C125" s="261"/>
      <c r="D125" s="265"/>
      <c r="E125" s="261"/>
      <c r="F125" s="80">
        <f t="shared" si="4"/>
        <v>0</v>
      </c>
      <c r="G125" s="112" t="s">
        <v>314</v>
      </c>
      <c r="I125" s="112"/>
    </row>
    <row r="126" spans="1:9" s="100" customFormat="1" hidden="1" x14ac:dyDescent="0.3">
      <c r="A126" s="283"/>
      <c r="B126" s="261"/>
      <c r="C126" s="261"/>
      <c r="D126" s="265"/>
      <c r="E126" s="261"/>
      <c r="F126" s="80">
        <f t="shared" si="0"/>
        <v>0</v>
      </c>
      <c r="G126" s="112" t="s">
        <v>314</v>
      </c>
      <c r="I126" s="112"/>
    </row>
    <row r="127" spans="1:9" s="100" customFormat="1" hidden="1" x14ac:dyDescent="0.3">
      <c r="A127" s="283"/>
      <c r="B127" s="261"/>
      <c r="C127" s="261"/>
      <c r="D127" s="265"/>
      <c r="E127" s="261"/>
      <c r="F127" s="80">
        <f t="shared" si="0"/>
        <v>0</v>
      </c>
      <c r="G127" s="112" t="s">
        <v>314</v>
      </c>
      <c r="I127" s="112"/>
    </row>
    <row r="128" spans="1:9" s="100" customFormat="1" hidden="1" x14ac:dyDescent="0.3">
      <c r="A128" s="283"/>
      <c r="B128" s="261"/>
      <c r="C128" s="261"/>
      <c r="D128" s="265"/>
      <c r="E128" s="261"/>
      <c r="F128" s="80">
        <f t="shared" ref="F128:F129" si="5">ROUND(+B128*D128*E128,2)</f>
        <v>0</v>
      </c>
      <c r="G128" s="112" t="s">
        <v>314</v>
      </c>
      <c r="I128" s="112"/>
    </row>
    <row r="129" spans="1:9" s="100" customFormat="1" hidden="1" x14ac:dyDescent="0.3">
      <c r="A129" s="283"/>
      <c r="B129" s="261"/>
      <c r="C129" s="261"/>
      <c r="D129" s="265"/>
      <c r="E129" s="261"/>
      <c r="F129" s="80">
        <f t="shared" si="5"/>
        <v>0</v>
      </c>
      <c r="G129" s="112" t="s">
        <v>314</v>
      </c>
      <c r="I129" s="112"/>
    </row>
    <row r="130" spans="1:9" s="100" customFormat="1" hidden="1" x14ac:dyDescent="0.3">
      <c r="A130" s="283"/>
      <c r="B130" s="261"/>
      <c r="C130" s="261"/>
      <c r="D130" s="265"/>
      <c r="E130" s="261"/>
      <c r="F130" s="80">
        <f t="shared" ref="F130:F131" si="6">ROUND(+B130*D130*E130,2)</f>
        <v>0</v>
      </c>
      <c r="G130" s="112" t="s">
        <v>314</v>
      </c>
      <c r="I130" s="112"/>
    </row>
    <row r="131" spans="1:9" s="100" customFormat="1" hidden="1" x14ac:dyDescent="0.3">
      <c r="A131" s="283"/>
      <c r="B131" s="261"/>
      <c r="C131" s="261"/>
      <c r="D131" s="265"/>
      <c r="E131" s="261"/>
      <c r="F131" s="80">
        <f t="shared" si="6"/>
        <v>0</v>
      </c>
      <c r="G131" s="112" t="s">
        <v>314</v>
      </c>
      <c r="I131" s="112"/>
    </row>
    <row r="132" spans="1:9" s="100" customFormat="1" hidden="1" x14ac:dyDescent="0.3">
      <c r="A132" s="283"/>
      <c r="B132" s="261"/>
      <c r="C132" s="261"/>
      <c r="D132" s="265"/>
      <c r="E132" s="261"/>
      <c r="F132" s="80">
        <f t="shared" si="0"/>
        <v>0</v>
      </c>
      <c r="G132" s="112" t="s">
        <v>314</v>
      </c>
      <c r="I132" s="112"/>
    </row>
    <row r="133" spans="1:9" s="100" customFormat="1" hidden="1" x14ac:dyDescent="0.3">
      <c r="A133" s="283"/>
      <c r="B133" s="261"/>
      <c r="C133" s="261"/>
      <c r="D133" s="265"/>
      <c r="E133" s="261"/>
      <c r="F133" s="80">
        <f t="shared" si="0"/>
        <v>0</v>
      </c>
      <c r="G133" s="112" t="s">
        <v>314</v>
      </c>
      <c r="I133" s="112"/>
    </row>
    <row r="134" spans="1:9" s="100" customFormat="1" x14ac:dyDescent="0.3">
      <c r="A134" s="264"/>
      <c r="B134" s="261"/>
      <c r="C134" s="261"/>
      <c r="D134" s="265"/>
      <c r="E134" s="261"/>
      <c r="F134" s="293">
        <f>ROUND(+B134*D134*E134,2)</f>
        <v>0</v>
      </c>
      <c r="G134" s="112" t="s">
        <v>314</v>
      </c>
      <c r="I134" s="112"/>
    </row>
    <row r="135" spans="1:9" s="100" customFormat="1" x14ac:dyDescent="0.3">
      <c r="A135" s="228"/>
      <c r="B135" s="88"/>
      <c r="C135" s="88"/>
      <c r="D135" s="134"/>
      <c r="E135" s="441" t="s">
        <v>40</v>
      </c>
      <c r="F135" s="306">
        <f>ROUND(SUBTOTAL(109,F5:F134),2)</f>
        <v>0</v>
      </c>
      <c r="G135" s="112" t="s">
        <v>314</v>
      </c>
      <c r="I135" s="115" t="s">
        <v>318</v>
      </c>
    </row>
    <row r="136" spans="1:9" s="100" customFormat="1" x14ac:dyDescent="0.3">
      <c r="A136" s="228"/>
      <c r="B136" s="88"/>
      <c r="C136" s="88"/>
      <c r="D136" s="134"/>
      <c r="E136" s="88"/>
      <c r="F136" s="294"/>
      <c r="G136" s="112" t="s">
        <v>315</v>
      </c>
    </row>
    <row r="137" spans="1:9" s="100" customFormat="1" x14ac:dyDescent="0.3">
      <c r="A137" s="264"/>
      <c r="B137" s="261"/>
      <c r="C137" s="261"/>
      <c r="D137" s="265"/>
      <c r="E137" s="261"/>
      <c r="F137" s="80">
        <f>ROUND(+B137*D137*E137,2)</f>
        <v>0</v>
      </c>
      <c r="G137" s="112" t="s">
        <v>315</v>
      </c>
    </row>
    <row r="138" spans="1:9" s="100" customFormat="1" x14ac:dyDescent="0.3">
      <c r="A138" s="283"/>
      <c r="B138" s="261"/>
      <c r="C138" s="261"/>
      <c r="D138" s="265"/>
      <c r="E138" s="261"/>
      <c r="F138" s="80">
        <f t="shared" ref="F138:F265" si="7">ROUND(+B138*D138*E138,2)</f>
        <v>0</v>
      </c>
      <c r="G138" s="112" t="s">
        <v>315</v>
      </c>
      <c r="I138" s="112"/>
    </row>
    <row r="139" spans="1:9" s="100" customFormat="1" x14ac:dyDescent="0.3">
      <c r="A139" s="283"/>
      <c r="B139" s="261"/>
      <c r="C139" s="261"/>
      <c r="D139" s="265"/>
      <c r="E139" s="261"/>
      <c r="F139" s="80">
        <f t="shared" si="7"/>
        <v>0</v>
      </c>
      <c r="G139" s="112" t="s">
        <v>315</v>
      </c>
      <c r="I139" s="112"/>
    </row>
    <row r="140" spans="1:9" s="100" customFormat="1" hidden="1" x14ac:dyDescent="0.3">
      <c r="A140" s="283"/>
      <c r="B140" s="261"/>
      <c r="C140" s="261"/>
      <c r="D140" s="265"/>
      <c r="E140" s="261"/>
      <c r="F140" s="80">
        <f t="shared" si="7"/>
        <v>0</v>
      </c>
      <c r="G140" s="112" t="s">
        <v>315</v>
      </c>
      <c r="I140" s="112"/>
    </row>
    <row r="141" spans="1:9" s="100" customFormat="1" hidden="1" x14ac:dyDescent="0.3">
      <c r="A141" s="283"/>
      <c r="B141" s="261"/>
      <c r="C141" s="261"/>
      <c r="D141" s="265"/>
      <c r="E141" s="261"/>
      <c r="F141" s="80">
        <f t="shared" si="7"/>
        <v>0</v>
      </c>
      <c r="G141" s="112" t="s">
        <v>315</v>
      </c>
      <c r="I141" s="112"/>
    </row>
    <row r="142" spans="1:9" s="100" customFormat="1" hidden="1" x14ac:dyDescent="0.3">
      <c r="A142" s="283"/>
      <c r="B142" s="261"/>
      <c r="C142" s="261"/>
      <c r="D142" s="265"/>
      <c r="E142" s="261"/>
      <c r="F142" s="80">
        <f t="shared" si="7"/>
        <v>0</v>
      </c>
      <c r="G142" s="112" t="s">
        <v>315</v>
      </c>
      <c r="I142" s="112"/>
    </row>
    <row r="143" spans="1:9" s="100" customFormat="1" hidden="1" x14ac:dyDescent="0.3">
      <c r="A143" s="283"/>
      <c r="B143" s="261"/>
      <c r="C143" s="261"/>
      <c r="D143" s="265"/>
      <c r="E143" s="261"/>
      <c r="F143" s="80">
        <f t="shared" si="7"/>
        <v>0</v>
      </c>
      <c r="G143" s="112" t="s">
        <v>315</v>
      </c>
      <c r="I143" s="112"/>
    </row>
    <row r="144" spans="1:9" s="100" customFormat="1" hidden="1" x14ac:dyDescent="0.3">
      <c r="A144" s="283"/>
      <c r="B144" s="261"/>
      <c r="C144" s="261"/>
      <c r="D144" s="265"/>
      <c r="E144" s="261"/>
      <c r="F144" s="80">
        <f t="shared" si="7"/>
        <v>0</v>
      </c>
      <c r="G144" s="112" t="s">
        <v>315</v>
      </c>
      <c r="I144" s="112"/>
    </row>
    <row r="145" spans="1:9" s="100" customFormat="1" hidden="1" x14ac:dyDescent="0.3">
      <c r="A145" s="283"/>
      <c r="B145" s="261"/>
      <c r="C145" s="261"/>
      <c r="D145" s="265"/>
      <c r="E145" s="261"/>
      <c r="F145" s="80">
        <f t="shared" si="7"/>
        <v>0</v>
      </c>
      <c r="G145" s="112" t="s">
        <v>315</v>
      </c>
      <c r="I145" s="112"/>
    </row>
    <row r="146" spans="1:9" s="100" customFormat="1" hidden="1" x14ac:dyDescent="0.3">
      <c r="A146" s="283"/>
      <c r="B146" s="261"/>
      <c r="C146" s="261"/>
      <c r="D146" s="265"/>
      <c r="E146" s="261"/>
      <c r="F146" s="80">
        <f t="shared" si="7"/>
        <v>0</v>
      </c>
      <c r="G146" s="112" t="s">
        <v>315</v>
      </c>
      <c r="I146" s="112"/>
    </row>
    <row r="147" spans="1:9" s="100" customFormat="1" hidden="1" x14ac:dyDescent="0.3">
      <c r="A147" s="283"/>
      <c r="B147" s="261"/>
      <c r="C147" s="261"/>
      <c r="D147" s="265"/>
      <c r="E147" s="261"/>
      <c r="F147" s="80">
        <f t="shared" si="7"/>
        <v>0</v>
      </c>
      <c r="G147" s="112" t="s">
        <v>315</v>
      </c>
      <c r="I147" s="112"/>
    </row>
    <row r="148" spans="1:9" s="100" customFormat="1" hidden="1" x14ac:dyDescent="0.3">
      <c r="A148" s="283"/>
      <c r="B148" s="261"/>
      <c r="C148" s="261"/>
      <c r="D148" s="265"/>
      <c r="E148" s="261"/>
      <c r="F148" s="80">
        <f t="shared" si="7"/>
        <v>0</v>
      </c>
      <c r="G148" s="112" t="s">
        <v>315</v>
      </c>
      <c r="I148" s="112"/>
    </row>
    <row r="149" spans="1:9" s="100" customFormat="1" hidden="1" x14ac:dyDescent="0.3">
      <c r="A149" s="283"/>
      <c r="B149" s="261"/>
      <c r="C149" s="261"/>
      <c r="D149" s="265"/>
      <c r="E149" s="261"/>
      <c r="F149" s="80">
        <f t="shared" si="7"/>
        <v>0</v>
      </c>
      <c r="G149" s="112" t="s">
        <v>315</v>
      </c>
      <c r="I149" s="112"/>
    </row>
    <row r="150" spans="1:9" s="100" customFormat="1" hidden="1" x14ac:dyDescent="0.3">
      <c r="A150" s="283"/>
      <c r="B150" s="261"/>
      <c r="C150" s="261"/>
      <c r="D150" s="265"/>
      <c r="E150" s="261"/>
      <c r="F150" s="80">
        <f t="shared" si="7"/>
        <v>0</v>
      </c>
      <c r="G150" s="112" t="s">
        <v>315</v>
      </c>
      <c r="I150" s="112"/>
    </row>
    <row r="151" spans="1:9" s="100" customFormat="1" hidden="1" x14ac:dyDescent="0.3">
      <c r="A151" s="283"/>
      <c r="B151" s="261"/>
      <c r="C151" s="261"/>
      <c r="D151" s="265"/>
      <c r="E151" s="261"/>
      <c r="F151" s="80">
        <f t="shared" si="7"/>
        <v>0</v>
      </c>
      <c r="G151" s="112" t="s">
        <v>315</v>
      </c>
      <c r="I151" s="112"/>
    </row>
    <row r="152" spans="1:9" s="100" customFormat="1" hidden="1" x14ac:dyDescent="0.3">
      <c r="A152" s="283"/>
      <c r="B152" s="261"/>
      <c r="C152" s="261"/>
      <c r="D152" s="265"/>
      <c r="E152" s="261"/>
      <c r="F152" s="80">
        <f t="shared" si="7"/>
        <v>0</v>
      </c>
      <c r="G152" s="112" t="s">
        <v>315</v>
      </c>
      <c r="I152" s="112"/>
    </row>
    <row r="153" spans="1:9" s="100" customFormat="1" hidden="1" x14ac:dyDescent="0.3">
      <c r="A153" s="283"/>
      <c r="B153" s="261"/>
      <c r="C153" s="261"/>
      <c r="D153" s="265"/>
      <c r="E153" s="261"/>
      <c r="F153" s="80">
        <f t="shared" si="7"/>
        <v>0</v>
      </c>
      <c r="G153" s="112" t="s">
        <v>315</v>
      </c>
      <c r="I153" s="112"/>
    </row>
    <row r="154" spans="1:9" s="100" customFormat="1" hidden="1" x14ac:dyDescent="0.3">
      <c r="A154" s="283"/>
      <c r="B154" s="261"/>
      <c r="C154" s="261"/>
      <c r="D154" s="265"/>
      <c r="E154" s="261"/>
      <c r="F154" s="80">
        <f t="shared" si="7"/>
        <v>0</v>
      </c>
      <c r="G154" s="112" t="s">
        <v>315</v>
      </c>
      <c r="I154" s="112"/>
    </row>
    <row r="155" spans="1:9" s="100" customFormat="1" hidden="1" x14ac:dyDescent="0.3">
      <c r="A155" s="283"/>
      <c r="B155" s="261"/>
      <c r="C155" s="261"/>
      <c r="D155" s="265"/>
      <c r="E155" s="261"/>
      <c r="F155" s="80">
        <f t="shared" si="7"/>
        <v>0</v>
      </c>
      <c r="G155" s="112" t="s">
        <v>315</v>
      </c>
      <c r="I155" s="112"/>
    </row>
    <row r="156" spans="1:9" s="100" customFormat="1" hidden="1" x14ac:dyDescent="0.3">
      <c r="A156" s="283"/>
      <c r="B156" s="261"/>
      <c r="C156" s="261"/>
      <c r="D156" s="265"/>
      <c r="E156" s="261"/>
      <c r="F156" s="80">
        <f t="shared" si="7"/>
        <v>0</v>
      </c>
      <c r="G156" s="112" t="s">
        <v>315</v>
      </c>
      <c r="I156" s="112"/>
    </row>
    <row r="157" spans="1:9" s="100" customFormat="1" hidden="1" x14ac:dyDescent="0.3">
      <c r="A157" s="283"/>
      <c r="B157" s="261"/>
      <c r="C157" s="261"/>
      <c r="D157" s="265"/>
      <c r="E157" s="261"/>
      <c r="F157" s="80">
        <f t="shared" si="7"/>
        <v>0</v>
      </c>
      <c r="G157" s="112" t="s">
        <v>315</v>
      </c>
      <c r="I157" s="112"/>
    </row>
    <row r="158" spans="1:9" s="100" customFormat="1" hidden="1" x14ac:dyDescent="0.3">
      <c r="A158" s="283"/>
      <c r="B158" s="261"/>
      <c r="C158" s="261"/>
      <c r="D158" s="265"/>
      <c r="E158" s="261"/>
      <c r="F158" s="80">
        <f t="shared" si="7"/>
        <v>0</v>
      </c>
      <c r="G158" s="112" t="s">
        <v>315</v>
      </c>
      <c r="I158" s="112"/>
    </row>
    <row r="159" spans="1:9" s="100" customFormat="1" hidden="1" x14ac:dyDescent="0.3">
      <c r="A159" s="283"/>
      <c r="B159" s="261"/>
      <c r="C159" s="261"/>
      <c r="D159" s="265"/>
      <c r="E159" s="261"/>
      <c r="F159" s="80">
        <f t="shared" si="7"/>
        <v>0</v>
      </c>
      <c r="G159" s="112" t="s">
        <v>315</v>
      </c>
      <c r="I159" s="112"/>
    </row>
    <row r="160" spans="1:9" s="100" customFormat="1" hidden="1" x14ac:dyDescent="0.3">
      <c r="A160" s="283"/>
      <c r="B160" s="261"/>
      <c r="C160" s="261"/>
      <c r="D160" s="265"/>
      <c r="E160" s="261"/>
      <c r="F160" s="80">
        <f t="shared" si="7"/>
        <v>0</v>
      </c>
      <c r="G160" s="112" t="s">
        <v>315</v>
      </c>
      <c r="I160" s="112"/>
    </row>
    <row r="161" spans="1:9" s="100" customFormat="1" hidden="1" x14ac:dyDescent="0.3">
      <c r="A161" s="283"/>
      <c r="B161" s="261"/>
      <c r="C161" s="261"/>
      <c r="D161" s="265"/>
      <c r="E161" s="261"/>
      <c r="F161" s="80">
        <f t="shared" si="7"/>
        <v>0</v>
      </c>
      <c r="G161" s="112" t="s">
        <v>315</v>
      </c>
      <c r="I161" s="112"/>
    </row>
    <row r="162" spans="1:9" s="100" customFormat="1" hidden="1" x14ac:dyDescent="0.3">
      <c r="A162" s="283"/>
      <c r="B162" s="261"/>
      <c r="C162" s="261"/>
      <c r="D162" s="265"/>
      <c r="E162" s="261"/>
      <c r="F162" s="80">
        <f t="shared" si="7"/>
        <v>0</v>
      </c>
      <c r="G162" s="112" t="s">
        <v>315</v>
      </c>
      <c r="I162" s="112"/>
    </row>
    <row r="163" spans="1:9" s="100" customFormat="1" hidden="1" x14ac:dyDescent="0.3">
      <c r="A163" s="283"/>
      <c r="B163" s="261"/>
      <c r="C163" s="261"/>
      <c r="D163" s="265"/>
      <c r="E163" s="261"/>
      <c r="F163" s="80">
        <f t="shared" si="7"/>
        <v>0</v>
      </c>
      <c r="G163" s="112" t="s">
        <v>315</v>
      </c>
      <c r="I163" s="112"/>
    </row>
    <row r="164" spans="1:9" s="100" customFormat="1" hidden="1" x14ac:dyDescent="0.3">
      <c r="A164" s="283"/>
      <c r="B164" s="261"/>
      <c r="C164" s="261"/>
      <c r="D164" s="265"/>
      <c r="E164" s="261"/>
      <c r="F164" s="80">
        <f t="shared" si="7"/>
        <v>0</v>
      </c>
      <c r="G164" s="112" t="s">
        <v>315</v>
      </c>
      <c r="I164" s="112"/>
    </row>
    <row r="165" spans="1:9" s="100" customFormat="1" hidden="1" x14ac:dyDescent="0.3">
      <c r="A165" s="283"/>
      <c r="B165" s="261"/>
      <c r="C165" s="261"/>
      <c r="D165" s="265"/>
      <c r="E165" s="261"/>
      <c r="F165" s="80">
        <f t="shared" si="7"/>
        <v>0</v>
      </c>
      <c r="G165" s="112" t="s">
        <v>315</v>
      </c>
      <c r="I165" s="112"/>
    </row>
    <row r="166" spans="1:9" s="100" customFormat="1" hidden="1" x14ac:dyDescent="0.3">
      <c r="A166" s="283"/>
      <c r="B166" s="261"/>
      <c r="C166" s="261"/>
      <c r="D166" s="265"/>
      <c r="E166" s="261"/>
      <c r="F166" s="80">
        <f t="shared" si="7"/>
        <v>0</v>
      </c>
      <c r="G166" s="112" t="s">
        <v>315</v>
      </c>
      <c r="I166" s="112"/>
    </row>
    <row r="167" spans="1:9" s="100" customFormat="1" hidden="1" x14ac:dyDescent="0.3">
      <c r="A167" s="283"/>
      <c r="B167" s="261"/>
      <c r="C167" s="261"/>
      <c r="D167" s="265"/>
      <c r="E167" s="261"/>
      <c r="F167" s="80">
        <f t="shared" si="7"/>
        <v>0</v>
      </c>
      <c r="G167" s="112" t="s">
        <v>315</v>
      </c>
      <c r="I167" s="112"/>
    </row>
    <row r="168" spans="1:9" s="100" customFormat="1" hidden="1" x14ac:dyDescent="0.3">
      <c r="A168" s="283"/>
      <c r="B168" s="261"/>
      <c r="C168" s="261"/>
      <c r="D168" s="265"/>
      <c r="E168" s="261"/>
      <c r="F168" s="80">
        <f t="shared" si="7"/>
        <v>0</v>
      </c>
      <c r="G168" s="112" t="s">
        <v>315</v>
      </c>
      <c r="I168" s="112"/>
    </row>
    <row r="169" spans="1:9" s="100" customFormat="1" hidden="1" x14ac:dyDescent="0.3">
      <c r="A169" s="283"/>
      <c r="B169" s="261"/>
      <c r="C169" s="261"/>
      <c r="D169" s="265"/>
      <c r="E169" s="261"/>
      <c r="F169" s="80">
        <f t="shared" si="7"/>
        <v>0</v>
      </c>
      <c r="G169" s="112" t="s">
        <v>315</v>
      </c>
      <c r="I169" s="112"/>
    </row>
    <row r="170" spans="1:9" s="100" customFormat="1" hidden="1" x14ac:dyDescent="0.3">
      <c r="A170" s="283"/>
      <c r="B170" s="261"/>
      <c r="C170" s="261"/>
      <c r="D170" s="265"/>
      <c r="E170" s="261"/>
      <c r="F170" s="80">
        <f t="shared" si="7"/>
        <v>0</v>
      </c>
      <c r="G170" s="112" t="s">
        <v>315</v>
      </c>
      <c r="I170" s="112"/>
    </row>
    <row r="171" spans="1:9" s="100" customFormat="1" hidden="1" x14ac:dyDescent="0.3">
      <c r="A171" s="283"/>
      <c r="B171" s="261"/>
      <c r="C171" s="261"/>
      <c r="D171" s="265"/>
      <c r="E171" s="261"/>
      <c r="F171" s="80">
        <f t="shared" si="7"/>
        <v>0</v>
      </c>
      <c r="G171" s="112" t="s">
        <v>315</v>
      </c>
      <c r="I171" s="112"/>
    </row>
    <row r="172" spans="1:9" s="100" customFormat="1" hidden="1" x14ac:dyDescent="0.3">
      <c r="A172" s="283"/>
      <c r="B172" s="261"/>
      <c r="C172" s="261"/>
      <c r="D172" s="265"/>
      <c r="E172" s="261"/>
      <c r="F172" s="80">
        <f t="shared" si="7"/>
        <v>0</v>
      </c>
      <c r="G172" s="112" t="s">
        <v>315</v>
      </c>
      <c r="I172" s="112"/>
    </row>
    <row r="173" spans="1:9" s="100" customFormat="1" hidden="1" x14ac:dyDescent="0.3">
      <c r="A173" s="283"/>
      <c r="B173" s="261"/>
      <c r="C173" s="261"/>
      <c r="D173" s="265"/>
      <c r="E173" s="261"/>
      <c r="F173" s="80">
        <f t="shared" si="7"/>
        <v>0</v>
      </c>
      <c r="G173" s="112" t="s">
        <v>315</v>
      </c>
      <c r="I173" s="112"/>
    </row>
    <row r="174" spans="1:9" s="100" customFormat="1" hidden="1" x14ac:dyDescent="0.3">
      <c r="A174" s="283"/>
      <c r="B174" s="261"/>
      <c r="C174" s="261"/>
      <c r="D174" s="265"/>
      <c r="E174" s="261"/>
      <c r="F174" s="80">
        <f t="shared" si="7"/>
        <v>0</v>
      </c>
      <c r="G174" s="112" t="s">
        <v>315</v>
      </c>
      <c r="I174" s="112"/>
    </row>
    <row r="175" spans="1:9" s="100" customFormat="1" hidden="1" x14ac:dyDescent="0.3">
      <c r="A175" s="283"/>
      <c r="B175" s="261"/>
      <c r="C175" s="261"/>
      <c r="D175" s="265"/>
      <c r="E175" s="261"/>
      <c r="F175" s="80">
        <f t="shared" si="7"/>
        <v>0</v>
      </c>
      <c r="G175" s="112" t="s">
        <v>315</v>
      </c>
      <c r="I175" s="112"/>
    </row>
    <row r="176" spans="1:9" s="100" customFormat="1" hidden="1" x14ac:dyDescent="0.3">
      <c r="A176" s="283"/>
      <c r="B176" s="261"/>
      <c r="C176" s="261"/>
      <c r="D176" s="265"/>
      <c r="E176" s="261"/>
      <c r="F176" s="80">
        <f t="shared" si="7"/>
        <v>0</v>
      </c>
      <c r="G176" s="112" t="s">
        <v>315</v>
      </c>
      <c r="I176" s="112"/>
    </row>
    <row r="177" spans="1:9" s="100" customFormat="1" hidden="1" x14ac:dyDescent="0.3">
      <c r="A177" s="283"/>
      <c r="B177" s="261"/>
      <c r="C177" s="261"/>
      <c r="D177" s="265"/>
      <c r="E177" s="261"/>
      <c r="F177" s="80">
        <f t="shared" si="7"/>
        <v>0</v>
      </c>
      <c r="G177" s="112" t="s">
        <v>315</v>
      </c>
      <c r="I177" s="112"/>
    </row>
    <row r="178" spans="1:9" s="100" customFormat="1" hidden="1" x14ac:dyDescent="0.3">
      <c r="A178" s="283"/>
      <c r="B178" s="261"/>
      <c r="C178" s="261"/>
      <c r="D178" s="265"/>
      <c r="E178" s="261"/>
      <c r="F178" s="80">
        <f t="shared" si="7"/>
        <v>0</v>
      </c>
      <c r="G178" s="112" t="s">
        <v>315</v>
      </c>
      <c r="I178" s="112"/>
    </row>
    <row r="179" spans="1:9" s="100" customFormat="1" hidden="1" x14ac:dyDescent="0.3">
      <c r="A179" s="283"/>
      <c r="B179" s="261"/>
      <c r="C179" s="261"/>
      <c r="D179" s="265"/>
      <c r="E179" s="261"/>
      <c r="F179" s="80">
        <f t="shared" si="7"/>
        <v>0</v>
      </c>
      <c r="G179" s="112" t="s">
        <v>315</v>
      </c>
      <c r="I179" s="112"/>
    </row>
    <row r="180" spans="1:9" s="100" customFormat="1" hidden="1" x14ac:dyDescent="0.3">
      <c r="A180" s="283"/>
      <c r="B180" s="261"/>
      <c r="C180" s="261"/>
      <c r="D180" s="265"/>
      <c r="E180" s="261"/>
      <c r="F180" s="80">
        <f t="shared" si="7"/>
        <v>0</v>
      </c>
      <c r="G180" s="112" t="s">
        <v>315</v>
      </c>
      <c r="I180" s="112"/>
    </row>
    <row r="181" spans="1:9" s="100" customFormat="1" hidden="1" x14ac:dyDescent="0.3">
      <c r="A181" s="283"/>
      <c r="B181" s="261"/>
      <c r="C181" s="261"/>
      <c r="D181" s="265"/>
      <c r="E181" s="261"/>
      <c r="F181" s="80">
        <f t="shared" si="7"/>
        <v>0</v>
      </c>
      <c r="G181" s="112" t="s">
        <v>315</v>
      </c>
      <c r="I181" s="112"/>
    </row>
    <row r="182" spans="1:9" s="100" customFormat="1" hidden="1" x14ac:dyDescent="0.3">
      <c r="A182" s="283"/>
      <c r="B182" s="261"/>
      <c r="C182" s="261"/>
      <c r="D182" s="265"/>
      <c r="E182" s="261"/>
      <c r="F182" s="80">
        <f t="shared" si="7"/>
        <v>0</v>
      </c>
      <c r="G182" s="112" t="s">
        <v>315</v>
      </c>
      <c r="I182" s="112"/>
    </row>
    <row r="183" spans="1:9" s="100" customFormat="1" hidden="1" x14ac:dyDescent="0.3">
      <c r="A183" s="283"/>
      <c r="B183" s="261"/>
      <c r="C183" s="261"/>
      <c r="D183" s="265"/>
      <c r="E183" s="261"/>
      <c r="F183" s="80">
        <f t="shared" si="7"/>
        <v>0</v>
      </c>
      <c r="G183" s="112" t="s">
        <v>315</v>
      </c>
      <c r="I183" s="112"/>
    </row>
    <row r="184" spans="1:9" s="100" customFormat="1" hidden="1" x14ac:dyDescent="0.3">
      <c r="A184" s="283"/>
      <c r="B184" s="261"/>
      <c r="C184" s="261"/>
      <c r="D184" s="265"/>
      <c r="E184" s="261"/>
      <c r="F184" s="80">
        <f t="shared" si="7"/>
        <v>0</v>
      </c>
      <c r="G184" s="112" t="s">
        <v>315</v>
      </c>
      <c r="I184" s="112"/>
    </row>
    <row r="185" spans="1:9" s="100" customFormat="1" hidden="1" x14ac:dyDescent="0.3">
      <c r="A185" s="283"/>
      <c r="B185" s="261"/>
      <c r="C185" s="261"/>
      <c r="D185" s="265"/>
      <c r="E185" s="261"/>
      <c r="F185" s="80">
        <f t="shared" si="7"/>
        <v>0</v>
      </c>
      <c r="G185" s="112" t="s">
        <v>315</v>
      </c>
      <c r="I185" s="112"/>
    </row>
    <row r="186" spans="1:9" s="100" customFormat="1" hidden="1" x14ac:dyDescent="0.3">
      <c r="A186" s="283"/>
      <c r="B186" s="261"/>
      <c r="C186" s="261"/>
      <c r="D186" s="265"/>
      <c r="E186" s="261"/>
      <c r="F186" s="80">
        <f t="shared" si="7"/>
        <v>0</v>
      </c>
      <c r="G186" s="112" t="s">
        <v>315</v>
      </c>
      <c r="I186" s="112"/>
    </row>
    <row r="187" spans="1:9" s="100" customFormat="1" hidden="1" x14ac:dyDescent="0.3">
      <c r="A187" s="283"/>
      <c r="B187" s="261"/>
      <c r="C187" s="261"/>
      <c r="D187" s="265"/>
      <c r="E187" s="261"/>
      <c r="F187" s="80">
        <f t="shared" si="7"/>
        <v>0</v>
      </c>
      <c r="G187" s="112" t="s">
        <v>315</v>
      </c>
      <c r="I187" s="112"/>
    </row>
    <row r="188" spans="1:9" s="100" customFormat="1" hidden="1" x14ac:dyDescent="0.3">
      <c r="A188" s="283"/>
      <c r="B188" s="261"/>
      <c r="C188" s="261"/>
      <c r="D188" s="265"/>
      <c r="E188" s="261"/>
      <c r="F188" s="80">
        <f t="shared" si="7"/>
        <v>0</v>
      </c>
      <c r="G188" s="112" t="s">
        <v>315</v>
      </c>
      <c r="I188" s="112"/>
    </row>
    <row r="189" spans="1:9" s="100" customFormat="1" hidden="1" x14ac:dyDescent="0.3">
      <c r="A189" s="283"/>
      <c r="B189" s="261"/>
      <c r="C189" s="261"/>
      <c r="D189" s="265"/>
      <c r="E189" s="261"/>
      <c r="F189" s="80">
        <f t="shared" si="7"/>
        <v>0</v>
      </c>
      <c r="G189" s="112" t="s">
        <v>315</v>
      </c>
      <c r="I189" s="112"/>
    </row>
    <row r="190" spans="1:9" s="100" customFormat="1" hidden="1" x14ac:dyDescent="0.3">
      <c r="A190" s="283"/>
      <c r="B190" s="261"/>
      <c r="C190" s="261"/>
      <c r="D190" s="265"/>
      <c r="E190" s="261"/>
      <c r="F190" s="80">
        <f t="shared" si="7"/>
        <v>0</v>
      </c>
      <c r="G190" s="112" t="s">
        <v>315</v>
      </c>
      <c r="I190" s="112"/>
    </row>
    <row r="191" spans="1:9" s="100" customFormat="1" hidden="1" x14ac:dyDescent="0.3">
      <c r="A191" s="283"/>
      <c r="B191" s="261"/>
      <c r="C191" s="261"/>
      <c r="D191" s="265"/>
      <c r="E191" s="261"/>
      <c r="F191" s="80">
        <f t="shared" si="7"/>
        <v>0</v>
      </c>
      <c r="G191" s="112" t="s">
        <v>315</v>
      </c>
      <c r="I191" s="112"/>
    </row>
    <row r="192" spans="1:9" s="100" customFormat="1" hidden="1" x14ac:dyDescent="0.3">
      <c r="A192" s="283"/>
      <c r="B192" s="261"/>
      <c r="C192" s="261"/>
      <c r="D192" s="265"/>
      <c r="E192" s="261"/>
      <c r="F192" s="80">
        <f t="shared" si="7"/>
        <v>0</v>
      </c>
      <c r="G192" s="112" t="s">
        <v>315</v>
      </c>
      <c r="I192" s="112"/>
    </row>
    <row r="193" spans="1:9" s="100" customFormat="1" hidden="1" x14ac:dyDescent="0.3">
      <c r="A193" s="283"/>
      <c r="B193" s="261"/>
      <c r="C193" s="261"/>
      <c r="D193" s="265"/>
      <c r="E193" s="261"/>
      <c r="F193" s="80">
        <f t="shared" si="7"/>
        <v>0</v>
      </c>
      <c r="G193" s="112" t="s">
        <v>315</v>
      </c>
      <c r="I193" s="112"/>
    </row>
    <row r="194" spans="1:9" s="100" customFormat="1" hidden="1" x14ac:dyDescent="0.3">
      <c r="A194" s="283"/>
      <c r="B194" s="261"/>
      <c r="C194" s="261"/>
      <c r="D194" s="265"/>
      <c r="E194" s="261"/>
      <c r="F194" s="80">
        <f t="shared" si="7"/>
        <v>0</v>
      </c>
      <c r="G194" s="112" t="s">
        <v>315</v>
      </c>
      <c r="I194" s="112"/>
    </row>
    <row r="195" spans="1:9" s="100" customFormat="1" hidden="1" x14ac:dyDescent="0.3">
      <c r="A195" s="283"/>
      <c r="B195" s="261"/>
      <c r="C195" s="261"/>
      <c r="D195" s="265"/>
      <c r="E195" s="261"/>
      <c r="F195" s="80">
        <f t="shared" si="7"/>
        <v>0</v>
      </c>
      <c r="G195" s="112" t="s">
        <v>315</v>
      </c>
      <c r="I195" s="112"/>
    </row>
    <row r="196" spans="1:9" s="100" customFormat="1" hidden="1" x14ac:dyDescent="0.3">
      <c r="A196" s="283"/>
      <c r="B196" s="261"/>
      <c r="C196" s="261"/>
      <c r="D196" s="265"/>
      <c r="E196" s="261"/>
      <c r="F196" s="80">
        <f t="shared" si="7"/>
        <v>0</v>
      </c>
      <c r="G196" s="112" t="s">
        <v>315</v>
      </c>
      <c r="I196" s="112"/>
    </row>
    <row r="197" spans="1:9" s="100" customFormat="1" hidden="1" x14ac:dyDescent="0.3">
      <c r="A197" s="283"/>
      <c r="B197" s="261"/>
      <c r="C197" s="261"/>
      <c r="D197" s="265"/>
      <c r="E197" s="261"/>
      <c r="F197" s="80">
        <f t="shared" si="7"/>
        <v>0</v>
      </c>
      <c r="G197" s="112" t="s">
        <v>315</v>
      </c>
      <c r="I197" s="112"/>
    </row>
    <row r="198" spans="1:9" s="100" customFormat="1" hidden="1" x14ac:dyDescent="0.3">
      <c r="A198" s="283"/>
      <c r="B198" s="261"/>
      <c r="C198" s="261"/>
      <c r="D198" s="265"/>
      <c r="E198" s="261"/>
      <c r="F198" s="80">
        <f t="shared" si="7"/>
        <v>0</v>
      </c>
      <c r="G198" s="112" t="s">
        <v>315</v>
      </c>
      <c r="I198" s="112"/>
    </row>
    <row r="199" spans="1:9" s="100" customFormat="1" hidden="1" x14ac:dyDescent="0.3">
      <c r="A199" s="283"/>
      <c r="B199" s="261"/>
      <c r="C199" s="261"/>
      <c r="D199" s="265"/>
      <c r="E199" s="261"/>
      <c r="F199" s="80">
        <f t="shared" si="7"/>
        <v>0</v>
      </c>
      <c r="G199" s="112" t="s">
        <v>315</v>
      </c>
      <c r="I199" s="112"/>
    </row>
    <row r="200" spans="1:9" s="100" customFormat="1" hidden="1" x14ac:dyDescent="0.3">
      <c r="A200" s="283"/>
      <c r="B200" s="261"/>
      <c r="C200" s="261"/>
      <c r="D200" s="265"/>
      <c r="E200" s="261"/>
      <c r="F200" s="80">
        <f t="shared" si="7"/>
        <v>0</v>
      </c>
      <c r="G200" s="112" t="s">
        <v>315</v>
      </c>
      <c r="I200" s="112"/>
    </row>
    <row r="201" spans="1:9" s="100" customFormat="1" hidden="1" x14ac:dyDescent="0.3">
      <c r="A201" s="283"/>
      <c r="B201" s="261"/>
      <c r="C201" s="261"/>
      <c r="D201" s="265"/>
      <c r="E201" s="261"/>
      <c r="F201" s="80">
        <f t="shared" si="7"/>
        <v>0</v>
      </c>
      <c r="G201" s="112" t="s">
        <v>315</v>
      </c>
      <c r="I201" s="112"/>
    </row>
    <row r="202" spans="1:9" s="100" customFormat="1" hidden="1" x14ac:dyDescent="0.3">
      <c r="A202" s="283"/>
      <c r="B202" s="261"/>
      <c r="C202" s="261"/>
      <c r="D202" s="265"/>
      <c r="E202" s="261"/>
      <c r="F202" s="80">
        <f t="shared" si="7"/>
        <v>0</v>
      </c>
      <c r="G202" s="112" t="s">
        <v>315</v>
      </c>
      <c r="I202" s="112"/>
    </row>
    <row r="203" spans="1:9" s="100" customFormat="1" hidden="1" x14ac:dyDescent="0.3">
      <c r="A203" s="283"/>
      <c r="B203" s="261"/>
      <c r="C203" s="261"/>
      <c r="D203" s="265"/>
      <c r="E203" s="261"/>
      <c r="F203" s="80">
        <f t="shared" si="7"/>
        <v>0</v>
      </c>
      <c r="G203" s="112" t="s">
        <v>315</v>
      </c>
      <c r="I203" s="112"/>
    </row>
    <row r="204" spans="1:9" s="100" customFormat="1" hidden="1" x14ac:dyDescent="0.3">
      <c r="A204" s="283"/>
      <c r="B204" s="261"/>
      <c r="C204" s="261"/>
      <c r="D204" s="265"/>
      <c r="E204" s="261"/>
      <c r="F204" s="80">
        <f t="shared" si="7"/>
        <v>0</v>
      </c>
      <c r="G204" s="112" t="s">
        <v>315</v>
      </c>
      <c r="I204" s="112"/>
    </row>
    <row r="205" spans="1:9" s="100" customFormat="1" hidden="1" x14ac:dyDescent="0.3">
      <c r="A205" s="283"/>
      <c r="B205" s="261"/>
      <c r="C205" s="261"/>
      <c r="D205" s="265"/>
      <c r="E205" s="261"/>
      <c r="F205" s="80">
        <f t="shared" si="7"/>
        <v>0</v>
      </c>
      <c r="G205" s="112" t="s">
        <v>315</v>
      </c>
      <c r="I205" s="112"/>
    </row>
    <row r="206" spans="1:9" s="100" customFormat="1" hidden="1" x14ac:dyDescent="0.3">
      <c r="A206" s="283"/>
      <c r="B206" s="261"/>
      <c r="C206" s="261"/>
      <c r="D206" s="265"/>
      <c r="E206" s="261"/>
      <c r="F206" s="80">
        <f t="shared" si="7"/>
        <v>0</v>
      </c>
      <c r="G206" s="112" t="s">
        <v>315</v>
      </c>
      <c r="I206" s="112"/>
    </row>
    <row r="207" spans="1:9" s="100" customFormat="1" hidden="1" x14ac:dyDescent="0.3">
      <c r="A207" s="283"/>
      <c r="B207" s="261"/>
      <c r="C207" s="261"/>
      <c r="D207" s="265"/>
      <c r="E207" s="261"/>
      <c r="F207" s="80">
        <f t="shared" si="7"/>
        <v>0</v>
      </c>
      <c r="G207" s="112" t="s">
        <v>315</v>
      </c>
      <c r="I207" s="112"/>
    </row>
    <row r="208" spans="1:9" s="100" customFormat="1" hidden="1" x14ac:dyDescent="0.3">
      <c r="A208" s="283"/>
      <c r="B208" s="261"/>
      <c r="C208" s="261"/>
      <c r="D208" s="265"/>
      <c r="E208" s="261"/>
      <c r="F208" s="80">
        <f t="shared" si="7"/>
        <v>0</v>
      </c>
      <c r="G208" s="112" t="s">
        <v>315</v>
      </c>
      <c r="I208" s="112"/>
    </row>
    <row r="209" spans="1:9" s="100" customFormat="1" hidden="1" x14ac:dyDescent="0.3">
      <c r="A209" s="283"/>
      <c r="B209" s="261"/>
      <c r="C209" s="261"/>
      <c r="D209" s="265"/>
      <c r="E209" s="261"/>
      <c r="F209" s="80">
        <f t="shared" si="7"/>
        <v>0</v>
      </c>
      <c r="G209" s="112" t="s">
        <v>315</v>
      </c>
      <c r="I209" s="112"/>
    </row>
    <row r="210" spans="1:9" s="100" customFormat="1" hidden="1" x14ac:dyDescent="0.3">
      <c r="A210" s="283"/>
      <c r="B210" s="261"/>
      <c r="C210" s="261"/>
      <c r="D210" s="265"/>
      <c r="E210" s="261"/>
      <c r="F210" s="80">
        <f t="shared" si="7"/>
        <v>0</v>
      </c>
      <c r="G210" s="112" t="s">
        <v>315</v>
      </c>
      <c r="I210" s="112"/>
    </row>
    <row r="211" spans="1:9" s="100" customFormat="1" hidden="1" x14ac:dyDescent="0.3">
      <c r="A211" s="283"/>
      <c r="B211" s="261"/>
      <c r="C211" s="261"/>
      <c r="D211" s="265"/>
      <c r="E211" s="261"/>
      <c r="F211" s="80">
        <f t="shared" si="7"/>
        <v>0</v>
      </c>
      <c r="G211" s="112" t="s">
        <v>315</v>
      </c>
      <c r="I211" s="112"/>
    </row>
    <row r="212" spans="1:9" s="100" customFormat="1" hidden="1" x14ac:dyDescent="0.3">
      <c r="A212" s="283"/>
      <c r="B212" s="261"/>
      <c r="C212" s="261"/>
      <c r="D212" s="265"/>
      <c r="E212" s="261"/>
      <c r="F212" s="80">
        <f t="shared" si="7"/>
        <v>0</v>
      </c>
      <c r="G212" s="112" t="s">
        <v>315</v>
      </c>
      <c r="I212" s="112"/>
    </row>
    <row r="213" spans="1:9" s="100" customFormat="1" hidden="1" x14ac:dyDescent="0.3">
      <c r="A213" s="283"/>
      <c r="B213" s="261"/>
      <c r="C213" s="261"/>
      <c r="D213" s="265"/>
      <c r="E213" s="261"/>
      <c r="F213" s="80">
        <f t="shared" si="7"/>
        <v>0</v>
      </c>
      <c r="G213" s="112" t="s">
        <v>315</v>
      </c>
      <c r="I213" s="112"/>
    </row>
    <row r="214" spans="1:9" s="100" customFormat="1" hidden="1" x14ac:dyDescent="0.3">
      <c r="A214" s="283"/>
      <c r="B214" s="261"/>
      <c r="C214" s="261"/>
      <c r="D214" s="265"/>
      <c r="E214" s="261"/>
      <c r="F214" s="80">
        <f t="shared" si="7"/>
        <v>0</v>
      </c>
      <c r="G214" s="112" t="s">
        <v>315</v>
      </c>
      <c r="I214" s="112"/>
    </row>
    <row r="215" spans="1:9" s="100" customFormat="1" hidden="1" x14ac:dyDescent="0.3">
      <c r="A215" s="283"/>
      <c r="B215" s="261"/>
      <c r="C215" s="261"/>
      <c r="D215" s="265"/>
      <c r="E215" s="261"/>
      <c r="F215" s="80">
        <f t="shared" si="7"/>
        <v>0</v>
      </c>
      <c r="G215" s="112" t="s">
        <v>315</v>
      </c>
      <c r="I215" s="112"/>
    </row>
    <row r="216" spans="1:9" s="100" customFormat="1" hidden="1" x14ac:dyDescent="0.3">
      <c r="A216" s="283"/>
      <c r="B216" s="261"/>
      <c r="C216" s="261"/>
      <c r="D216" s="265"/>
      <c r="E216" s="261"/>
      <c r="F216" s="80">
        <f t="shared" si="7"/>
        <v>0</v>
      </c>
      <c r="G216" s="112" t="s">
        <v>315</v>
      </c>
      <c r="I216" s="112"/>
    </row>
    <row r="217" spans="1:9" s="100" customFormat="1" hidden="1" x14ac:dyDescent="0.3">
      <c r="A217" s="283"/>
      <c r="B217" s="261"/>
      <c r="C217" s="261"/>
      <c r="D217" s="265"/>
      <c r="E217" s="261"/>
      <c r="F217" s="80">
        <f t="shared" si="7"/>
        <v>0</v>
      </c>
      <c r="G217" s="112" t="s">
        <v>315</v>
      </c>
      <c r="I217" s="112"/>
    </row>
    <row r="218" spans="1:9" s="100" customFormat="1" hidden="1" x14ac:dyDescent="0.3">
      <c r="A218" s="283"/>
      <c r="B218" s="261"/>
      <c r="C218" s="261"/>
      <c r="D218" s="265"/>
      <c r="E218" s="261"/>
      <c r="F218" s="80">
        <f t="shared" si="7"/>
        <v>0</v>
      </c>
      <c r="G218" s="112" t="s">
        <v>315</v>
      </c>
      <c r="I218" s="112"/>
    </row>
    <row r="219" spans="1:9" s="100" customFormat="1" hidden="1" x14ac:dyDescent="0.3">
      <c r="A219" s="283"/>
      <c r="B219" s="261"/>
      <c r="C219" s="261"/>
      <c r="D219" s="265"/>
      <c r="E219" s="261"/>
      <c r="F219" s="80">
        <f t="shared" si="7"/>
        <v>0</v>
      </c>
      <c r="G219" s="112" t="s">
        <v>315</v>
      </c>
      <c r="I219" s="112"/>
    </row>
    <row r="220" spans="1:9" s="100" customFormat="1" hidden="1" x14ac:dyDescent="0.3">
      <c r="A220" s="283"/>
      <c r="B220" s="261"/>
      <c r="C220" s="261"/>
      <c r="D220" s="265"/>
      <c r="E220" s="261"/>
      <c r="F220" s="80">
        <f t="shared" si="7"/>
        <v>0</v>
      </c>
      <c r="G220" s="112" t="s">
        <v>315</v>
      </c>
      <c r="I220" s="112"/>
    </row>
    <row r="221" spans="1:9" s="100" customFormat="1" hidden="1" x14ac:dyDescent="0.3">
      <c r="A221" s="283"/>
      <c r="B221" s="261"/>
      <c r="C221" s="261"/>
      <c r="D221" s="265"/>
      <c r="E221" s="261"/>
      <c r="F221" s="80">
        <f t="shared" si="7"/>
        <v>0</v>
      </c>
      <c r="G221" s="112" t="s">
        <v>315</v>
      </c>
      <c r="I221" s="112"/>
    </row>
    <row r="222" spans="1:9" s="100" customFormat="1" hidden="1" x14ac:dyDescent="0.3">
      <c r="A222" s="283"/>
      <c r="B222" s="261"/>
      <c r="C222" s="261"/>
      <c r="D222" s="265"/>
      <c r="E222" s="261"/>
      <c r="F222" s="80">
        <f t="shared" si="7"/>
        <v>0</v>
      </c>
      <c r="G222" s="112" t="s">
        <v>315</v>
      </c>
      <c r="I222" s="112"/>
    </row>
    <row r="223" spans="1:9" s="100" customFormat="1" hidden="1" x14ac:dyDescent="0.3">
      <c r="A223" s="283"/>
      <c r="B223" s="261"/>
      <c r="C223" s="261"/>
      <c r="D223" s="265"/>
      <c r="E223" s="261"/>
      <c r="F223" s="80">
        <f t="shared" si="7"/>
        <v>0</v>
      </c>
      <c r="G223" s="112" t="s">
        <v>315</v>
      </c>
      <c r="I223" s="112"/>
    </row>
    <row r="224" spans="1:9" s="100" customFormat="1" hidden="1" x14ac:dyDescent="0.3">
      <c r="A224" s="283"/>
      <c r="B224" s="261"/>
      <c r="C224" s="261"/>
      <c r="D224" s="265"/>
      <c r="E224" s="261"/>
      <c r="F224" s="80">
        <f t="shared" si="7"/>
        <v>0</v>
      </c>
      <c r="G224" s="112" t="s">
        <v>315</v>
      </c>
      <c r="I224" s="112"/>
    </row>
    <row r="225" spans="1:9" s="100" customFormat="1" hidden="1" x14ac:dyDescent="0.3">
      <c r="A225" s="283"/>
      <c r="B225" s="261"/>
      <c r="C225" s="261"/>
      <c r="D225" s="265"/>
      <c r="E225" s="261"/>
      <c r="F225" s="80">
        <f t="shared" si="7"/>
        <v>0</v>
      </c>
      <c r="G225" s="112" t="s">
        <v>315</v>
      </c>
      <c r="I225" s="112"/>
    </row>
    <row r="226" spans="1:9" s="100" customFormat="1" hidden="1" x14ac:dyDescent="0.3">
      <c r="A226" s="283"/>
      <c r="B226" s="261"/>
      <c r="C226" s="261"/>
      <c r="D226" s="265"/>
      <c r="E226" s="261"/>
      <c r="F226" s="80">
        <f t="shared" si="7"/>
        <v>0</v>
      </c>
      <c r="G226" s="112" t="s">
        <v>315</v>
      </c>
      <c r="I226" s="112"/>
    </row>
    <row r="227" spans="1:9" s="100" customFormat="1" hidden="1" x14ac:dyDescent="0.3">
      <c r="A227" s="283"/>
      <c r="B227" s="261"/>
      <c r="C227" s="261"/>
      <c r="D227" s="265"/>
      <c r="E227" s="261"/>
      <c r="F227" s="80">
        <f t="shared" si="7"/>
        <v>0</v>
      </c>
      <c r="G227" s="112" t="s">
        <v>315</v>
      </c>
      <c r="I227" s="112"/>
    </row>
    <row r="228" spans="1:9" s="100" customFormat="1" hidden="1" x14ac:dyDescent="0.3">
      <c r="A228" s="283"/>
      <c r="B228" s="261"/>
      <c r="C228" s="261"/>
      <c r="D228" s="265"/>
      <c r="E228" s="261"/>
      <c r="F228" s="80">
        <f t="shared" si="7"/>
        <v>0</v>
      </c>
      <c r="G228" s="112" t="s">
        <v>315</v>
      </c>
      <c r="I228" s="112"/>
    </row>
    <row r="229" spans="1:9" s="100" customFormat="1" hidden="1" x14ac:dyDescent="0.3">
      <c r="A229" s="283"/>
      <c r="B229" s="261"/>
      <c r="C229" s="261"/>
      <c r="D229" s="265"/>
      <c r="E229" s="261"/>
      <c r="F229" s="80">
        <f t="shared" si="7"/>
        <v>0</v>
      </c>
      <c r="G229" s="112" t="s">
        <v>315</v>
      </c>
      <c r="I229" s="112"/>
    </row>
    <row r="230" spans="1:9" s="100" customFormat="1" hidden="1" x14ac:dyDescent="0.3">
      <c r="A230" s="283"/>
      <c r="B230" s="261"/>
      <c r="C230" s="261"/>
      <c r="D230" s="265"/>
      <c r="E230" s="261"/>
      <c r="F230" s="80">
        <f t="shared" si="7"/>
        <v>0</v>
      </c>
      <c r="G230" s="112" t="s">
        <v>315</v>
      </c>
      <c r="I230" s="112"/>
    </row>
    <row r="231" spans="1:9" s="100" customFormat="1" hidden="1" x14ac:dyDescent="0.3">
      <c r="A231" s="283"/>
      <c r="B231" s="261"/>
      <c r="C231" s="261"/>
      <c r="D231" s="265"/>
      <c r="E231" s="261"/>
      <c r="F231" s="80">
        <f t="shared" si="7"/>
        <v>0</v>
      </c>
      <c r="G231" s="112" t="s">
        <v>315</v>
      </c>
      <c r="I231" s="112"/>
    </row>
    <row r="232" spans="1:9" s="100" customFormat="1" hidden="1" x14ac:dyDescent="0.3">
      <c r="A232" s="283"/>
      <c r="B232" s="261"/>
      <c r="C232" s="261"/>
      <c r="D232" s="265"/>
      <c r="E232" s="261"/>
      <c r="F232" s="80">
        <f t="shared" si="7"/>
        <v>0</v>
      </c>
      <c r="G232" s="112" t="s">
        <v>315</v>
      </c>
      <c r="I232" s="112"/>
    </row>
    <row r="233" spans="1:9" s="100" customFormat="1" hidden="1" x14ac:dyDescent="0.3">
      <c r="A233" s="283"/>
      <c r="B233" s="261"/>
      <c r="C233" s="261"/>
      <c r="D233" s="265"/>
      <c r="E233" s="261"/>
      <c r="F233" s="80">
        <f t="shared" si="7"/>
        <v>0</v>
      </c>
      <c r="G233" s="112" t="s">
        <v>315</v>
      </c>
      <c r="I233" s="112"/>
    </row>
    <row r="234" spans="1:9" s="100" customFormat="1" hidden="1" x14ac:dyDescent="0.3">
      <c r="A234" s="283"/>
      <c r="B234" s="261"/>
      <c r="C234" s="261"/>
      <c r="D234" s="265"/>
      <c r="E234" s="261"/>
      <c r="F234" s="80">
        <f t="shared" si="7"/>
        <v>0</v>
      </c>
      <c r="G234" s="112" t="s">
        <v>315</v>
      </c>
      <c r="I234" s="112"/>
    </row>
    <row r="235" spans="1:9" s="100" customFormat="1" hidden="1" x14ac:dyDescent="0.3">
      <c r="A235" s="283"/>
      <c r="B235" s="261"/>
      <c r="C235" s="261"/>
      <c r="D235" s="265"/>
      <c r="E235" s="261"/>
      <c r="F235" s="80">
        <f t="shared" si="7"/>
        <v>0</v>
      </c>
      <c r="G235" s="112" t="s">
        <v>315</v>
      </c>
      <c r="I235" s="112"/>
    </row>
    <row r="236" spans="1:9" s="100" customFormat="1" hidden="1" x14ac:dyDescent="0.3">
      <c r="A236" s="283"/>
      <c r="B236" s="261"/>
      <c r="C236" s="261"/>
      <c r="D236" s="265"/>
      <c r="E236" s="261"/>
      <c r="F236" s="80">
        <f t="shared" si="7"/>
        <v>0</v>
      </c>
      <c r="G236" s="112" t="s">
        <v>315</v>
      </c>
      <c r="I236" s="112"/>
    </row>
    <row r="237" spans="1:9" s="100" customFormat="1" hidden="1" x14ac:dyDescent="0.3">
      <c r="A237" s="283"/>
      <c r="B237" s="261"/>
      <c r="C237" s="261"/>
      <c r="D237" s="265"/>
      <c r="E237" s="261"/>
      <c r="F237" s="80">
        <f t="shared" si="7"/>
        <v>0</v>
      </c>
      <c r="G237" s="112" t="s">
        <v>315</v>
      </c>
      <c r="I237" s="112"/>
    </row>
    <row r="238" spans="1:9" s="100" customFormat="1" hidden="1" x14ac:dyDescent="0.3">
      <c r="A238" s="283"/>
      <c r="B238" s="261"/>
      <c r="C238" s="261"/>
      <c r="D238" s="265"/>
      <c r="E238" s="261"/>
      <c r="F238" s="80">
        <f t="shared" si="7"/>
        <v>0</v>
      </c>
      <c r="G238" s="112" t="s">
        <v>315</v>
      </c>
      <c r="I238" s="112"/>
    </row>
    <row r="239" spans="1:9" s="100" customFormat="1" hidden="1" x14ac:dyDescent="0.3">
      <c r="A239" s="283"/>
      <c r="B239" s="261"/>
      <c r="C239" s="261"/>
      <c r="D239" s="265"/>
      <c r="E239" s="261"/>
      <c r="F239" s="80">
        <f t="shared" si="7"/>
        <v>0</v>
      </c>
      <c r="G239" s="112" t="s">
        <v>315</v>
      </c>
      <c r="I239" s="112"/>
    </row>
    <row r="240" spans="1:9" s="100" customFormat="1" hidden="1" x14ac:dyDescent="0.3">
      <c r="A240" s="283"/>
      <c r="B240" s="261"/>
      <c r="C240" s="261"/>
      <c r="D240" s="265"/>
      <c r="E240" s="261"/>
      <c r="F240" s="80">
        <f t="shared" si="7"/>
        <v>0</v>
      </c>
      <c r="G240" s="112" t="s">
        <v>315</v>
      </c>
      <c r="I240" s="112"/>
    </row>
    <row r="241" spans="1:9" s="100" customFormat="1" hidden="1" x14ac:dyDescent="0.3">
      <c r="A241" s="283"/>
      <c r="B241" s="261"/>
      <c r="C241" s="261"/>
      <c r="D241" s="265"/>
      <c r="E241" s="261"/>
      <c r="F241" s="80">
        <f t="shared" si="7"/>
        <v>0</v>
      </c>
      <c r="G241" s="112" t="s">
        <v>315</v>
      </c>
      <c r="I241" s="112"/>
    </row>
    <row r="242" spans="1:9" s="100" customFormat="1" hidden="1" x14ac:dyDescent="0.3">
      <c r="A242" s="283"/>
      <c r="B242" s="261"/>
      <c r="C242" s="261"/>
      <c r="D242" s="265"/>
      <c r="E242" s="261"/>
      <c r="F242" s="80">
        <f t="shared" si="7"/>
        <v>0</v>
      </c>
      <c r="G242" s="112" t="s">
        <v>315</v>
      </c>
      <c r="I242" s="112"/>
    </row>
    <row r="243" spans="1:9" s="100" customFormat="1" hidden="1" x14ac:dyDescent="0.3">
      <c r="A243" s="283"/>
      <c r="B243" s="261"/>
      <c r="C243" s="261"/>
      <c r="D243" s="265"/>
      <c r="E243" s="261"/>
      <c r="F243" s="80">
        <f t="shared" si="7"/>
        <v>0</v>
      </c>
      <c r="G243" s="112" t="s">
        <v>315</v>
      </c>
      <c r="I243" s="112"/>
    </row>
    <row r="244" spans="1:9" s="100" customFormat="1" hidden="1" x14ac:dyDescent="0.3">
      <c r="A244" s="283"/>
      <c r="B244" s="261"/>
      <c r="C244" s="261"/>
      <c r="D244" s="265"/>
      <c r="E244" s="261"/>
      <c r="F244" s="80">
        <f t="shared" si="7"/>
        <v>0</v>
      </c>
      <c r="G244" s="112" t="s">
        <v>315</v>
      </c>
      <c r="I244" s="112"/>
    </row>
    <row r="245" spans="1:9" s="100" customFormat="1" hidden="1" x14ac:dyDescent="0.3">
      <c r="A245" s="283"/>
      <c r="B245" s="261"/>
      <c r="C245" s="261"/>
      <c r="D245" s="265"/>
      <c r="E245" s="261"/>
      <c r="F245" s="80">
        <f t="shared" si="7"/>
        <v>0</v>
      </c>
      <c r="G245" s="112" t="s">
        <v>315</v>
      </c>
      <c r="I245" s="112"/>
    </row>
    <row r="246" spans="1:9" s="100" customFormat="1" hidden="1" x14ac:dyDescent="0.3">
      <c r="A246" s="283"/>
      <c r="B246" s="261"/>
      <c r="C246" s="261"/>
      <c r="D246" s="265"/>
      <c r="E246" s="261"/>
      <c r="F246" s="80">
        <f t="shared" si="7"/>
        <v>0</v>
      </c>
      <c r="G246" s="112" t="s">
        <v>315</v>
      </c>
      <c r="I246" s="112"/>
    </row>
    <row r="247" spans="1:9" s="100" customFormat="1" hidden="1" x14ac:dyDescent="0.3">
      <c r="A247" s="283"/>
      <c r="B247" s="261"/>
      <c r="C247" s="261"/>
      <c r="D247" s="265"/>
      <c r="E247" s="261"/>
      <c r="F247" s="80">
        <f t="shared" si="7"/>
        <v>0</v>
      </c>
      <c r="G247" s="112" t="s">
        <v>315</v>
      </c>
      <c r="I247" s="112"/>
    </row>
    <row r="248" spans="1:9" s="100" customFormat="1" hidden="1" x14ac:dyDescent="0.3">
      <c r="A248" s="283"/>
      <c r="B248" s="261"/>
      <c r="C248" s="261"/>
      <c r="D248" s="265"/>
      <c r="E248" s="261"/>
      <c r="F248" s="80">
        <f t="shared" si="7"/>
        <v>0</v>
      </c>
      <c r="G248" s="112" t="s">
        <v>315</v>
      </c>
      <c r="I248" s="112"/>
    </row>
    <row r="249" spans="1:9" s="100" customFormat="1" hidden="1" x14ac:dyDescent="0.3">
      <c r="A249" s="283"/>
      <c r="B249" s="261"/>
      <c r="C249" s="261"/>
      <c r="D249" s="265"/>
      <c r="E249" s="261"/>
      <c r="F249" s="80">
        <f t="shared" si="7"/>
        <v>0</v>
      </c>
      <c r="G249" s="112" t="s">
        <v>315</v>
      </c>
      <c r="I249" s="112"/>
    </row>
    <row r="250" spans="1:9" s="100" customFormat="1" hidden="1" x14ac:dyDescent="0.3">
      <c r="A250" s="283"/>
      <c r="B250" s="261"/>
      <c r="C250" s="261"/>
      <c r="D250" s="265"/>
      <c r="E250" s="261"/>
      <c r="F250" s="80">
        <f t="shared" si="7"/>
        <v>0</v>
      </c>
      <c r="G250" s="112" t="s">
        <v>315</v>
      </c>
      <c r="I250" s="112"/>
    </row>
    <row r="251" spans="1:9" s="100" customFormat="1" hidden="1" x14ac:dyDescent="0.3">
      <c r="A251" s="283"/>
      <c r="B251" s="261"/>
      <c r="C251" s="261"/>
      <c r="D251" s="265"/>
      <c r="E251" s="261"/>
      <c r="F251" s="80">
        <f t="shared" si="7"/>
        <v>0</v>
      </c>
      <c r="G251" s="112" t="s">
        <v>315</v>
      </c>
      <c r="I251" s="112"/>
    </row>
    <row r="252" spans="1:9" s="100" customFormat="1" hidden="1" x14ac:dyDescent="0.3">
      <c r="A252" s="283"/>
      <c r="B252" s="261"/>
      <c r="C252" s="261"/>
      <c r="D252" s="265"/>
      <c r="E252" s="261"/>
      <c r="F252" s="80">
        <f t="shared" si="7"/>
        <v>0</v>
      </c>
      <c r="G252" s="112" t="s">
        <v>315</v>
      </c>
      <c r="I252" s="112"/>
    </row>
    <row r="253" spans="1:9" s="100" customFormat="1" hidden="1" x14ac:dyDescent="0.3">
      <c r="A253" s="283"/>
      <c r="B253" s="261"/>
      <c r="C253" s="261"/>
      <c r="D253" s="265"/>
      <c r="E253" s="261"/>
      <c r="F253" s="80">
        <f t="shared" si="7"/>
        <v>0</v>
      </c>
      <c r="G253" s="112" t="s">
        <v>315</v>
      </c>
      <c r="I253" s="112"/>
    </row>
    <row r="254" spans="1:9" s="100" customFormat="1" hidden="1" x14ac:dyDescent="0.3">
      <c r="A254" s="283"/>
      <c r="B254" s="261"/>
      <c r="C254" s="261"/>
      <c r="D254" s="265"/>
      <c r="E254" s="261"/>
      <c r="F254" s="80">
        <f t="shared" si="7"/>
        <v>0</v>
      </c>
      <c r="G254" s="112" t="s">
        <v>315</v>
      </c>
      <c r="I254" s="112"/>
    </row>
    <row r="255" spans="1:9" s="100" customFormat="1" hidden="1" x14ac:dyDescent="0.3">
      <c r="A255" s="283"/>
      <c r="B255" s="261"/>
      <c r="C255" s="261"/>
      <c r="D255" s="265"/>
      <c r="E255" s="261"/>
      <c r="F255" s="80">
        <f t="shared" si="7"/>
        <v>0</v>
      </c>
      <c r="G255" s="112" t="s">
        <v>315</v>
      </c>
      <c r="I255" s="112"/>
    </row>
    <row r="256" spans="1:9" s="100" customFormat="1" hidden="1" x14ac:dyDescent="0.3">
      <c r="A256" s="283"/>
      <c r="B256" s="261"/>
      <c r="C256" s="261"/>
      <c r="D256" s="265"/>
      <c r="E256" s="261"/>
      <c r="F256" s="80">
        <f t="shared" si="7"/>
        <v>0</v>
      </c>
      <c r="G256" s="112" t="s">
        <v>315</v>
      </c>
      <c r="I256" s="112"/>
    </row>
    <row r="257" spans="1:9" s="100" customFormat="1" hidden="1" x14ac:dyDescent="0.3">
      <c r="A257" s="283"/>
      <c r="B257" s="261"/>
      <c r="C257" s="261"/>
      <c r="D257" s="265"/>
      <c r="E257" s="261"/>
      <c r="F257" s="80">
        <f t="shared" si="7"/>
        <v>0</v>
      </c>
      <c r="G257" s="112" t="s">
        <v>315</v>
      </c>
      <c r="I257" s="112"/>
    </row>
    <row r="258" spans="1:9" s="100" customFormat="1" hidden="1" x14ac:dyDescent="0.3">
      <c r="A258" s="283"/>
      <c r="B258" s="261"/>
      <c r="C258" s="261"/>
      <c r="D258" s="265"/>
      <c r="E258" s="261"/>
      <c r="F258" s="80">
        <f t="shared" si="7"/>
        <v>0</v>
      </c>
      <c r="G258" s="112" t="s">
        <v>315</v>
      </c>
      <c r="I258" s="112"/>
    </row>
    <row r="259" spans="1:9" s="100" customFormat="1" hidden="1" x14ac:dyDescent="0.3">
      <c r="A259" s="283"/>
      <c r="B259" s="261"/>
      <c r="C259" s="261"/>
      <c r="D259" s="265"/>
      <c r="E259" s="261"/>
      <c r="F259" s="80">
        <f t="shared" si="7"/>
        <v>0</v>
      </c>
      <c r="G259" s="112" t="s">
        <v>315</v>
      </c>
      <c r="I259" s="112"/>
    </row>
    <row r="260" spans="1:9" s="100" customFormat="1" hidden="1" x14ac:dyDescent="0.3">
      <c r="A260" s="283"/>
      <c r="B260" s="261"/>
      <c r="C260" s="261"/>
      <c r="D260" s="265"/>
      <c r="E260" s="261"/>
      <c r="F260" s="80">
        <f t="shared" si="7"/>
        <v>0</v>
      </c>
      <c r="G260" s="112" t="s">
        <v>315</v>
      </c>
      <c r="I260" s="112"/>
    </row>
    <row r="261" spans="1:9" s="100" customFormat="1" hidden="1" x14ac:dyDescent="0.3">
      <c r="A261" s="283"/>
      <c r="B261" s="261"/>
      <c r="C261" s="261"/>
      <c r="D261" s="265"/>
      <c r="E261" s="261"/>
      <c r="F261" s="80">
        <f t="shared" si="7"/>
        <v>0</v>
      </c>
      <c r="G261" s="112" t="s">
        <v>315</v>
      </c>
      <c r="I261" s="112"/>
    </row>
    <row r="262" spans="1:9" s="100" customFormat="1" hidden="1" x14ac:dyDescent="0.3">
      <c r="A262" s="283"/>
      <c r="B262" s="261"/>
      <c r="C262" s="261"/>
      <c r="D262" s="265"/>
      <c r="E262" s="261"/>
      <c r="F262" s="80">
        <f t="shared" si="7"/>
        <v>0</v>
      </c>
      <c r="G262" s="112" t="s">
        <v>315</v>
      </c>
      <c r="I262" s="112"/>
    </row>
    <row r="263" spans="1:9" s="100" customFormat="1" hidden="1" x14ac:dyDescent="0.3">
      <c r="A263" s="283"/>
      <c r="B263" s="261"/>
      <c r="C263" s="261"/>
      <c r="D263" s="265"/>
      <c r="E263" s="261"/>
      <c r="F263" s="80">
        <f t="shared" si="7"/>
        <v>0</v>
      </c>
      <c r="G263" s="112" t="s">
        <v>315</v>
      </c>
      <c r="I263" s="112"/>
    </row>
    <row r="264" spans="1:9" s="100" customFormat="1" hidden="1" x14ac:dyDescent="0.3">
      <c r="A264" s="283"/>
      <c r="B264" s="261"/>
      <c r="C264" s="261"/>
      <c r="D264" s="265"/>
      <c r="E264" s="261"/>
      <c r="F264" s="80">
        <f t="shared" si="7"/>
        <v>0</v>
      </c>
      <c r="G264" s="112" t="s">
        <v>315</v>
      </c>
      <c r="I264" s="112"/>
    </row>
    <row r="265" spans="1:9" s="100" customFormat="1" hidden="1" x14ac:dyDescent="0.3">
      <c r="A265" s="283"/>
      <c r="B265" s="261"/>
      <c r="C265" s="261"/>
      <c r="D265" s="265"/>
      <c r="E265" s="261"/>
      <c r="F265" s="80">
        <f t="shared" si="7"/>
        <v>0</v>
      </c>
      <c r="G265" s="112" t="s">
        <v>315</v>
      </c>
      <c r="I265" s="112"/>
    </row>
    <row r="266" spans="1:9" s="100" customFormat="1" x14ac:dyDescent="0.3">
      <c r="A266" s="264"/>
      <c r="B266" s="261"/>
      <c r="C266" s="261"/>
      <c r="D266" s="265"/>
      <c r="E266" s="261"/>
      <c r="F266" s="293">
        <f>ROUND(+B266*D266*E266,2)</f>
        <v>0</v>
      </c>
      <c r="G266" s="112" t="s">
        <v>315</v>
      </c>
    </row>
    <row r="267" spans="1:9" s="100" customFormat="1" x14ac:dyDescent="0.3">
      <c r="A267" s="228"/>
      <c r="B267" s="88"/>
      <c r="C267" s="88"/>
      <c r="D267" s="197"/>
      <c r="E267" s="204" t="s">
        <v>389</v>
      </c>
      <c r="F267" s="307">
        <f>ROUND(SUBTOTAL(109,F136:F266),2)</f>
        <v>0</v>
      </c>
      <c r="G267" s="112" t="s">
        <v>315</v>
      </c>
      <c r="I267" s="115" t="s">
        <v>318</v>
      </c>
    </row>
    <row r="268" spans="1:9" x14ac:dyDescent="0.3">
      <c r="F268" s="295"/>
      <c r="G268" s="112" t="s">
        <v>313</v>
      </c>
    </row>
    <row r="269" spans="1:9" s="100" customFormat="1" x14ac:dyDescent="0.3">
      <c r="A269" s="436"/>
      <c r="B269" s="261"/>
      <c r="C269" s="261"/>
      <c r="D269" s="265"/>
      <c r="E269" s="261"/>
      <c r="F269" s="80">
        <f>ROUND(+B269*D269*E269,2)</f>
        <v>0</v>
      </c>
      <c r="G269" s="112" t="s">
        <v>315</v>
      </c>
    </row>
    <row r="270" spans="1:9" s="100" customFormat="1" x14ac:dyDescent="0.3">
      <c r="A270" s="436"/>
      <c r="B270" s="261"/>
      <c r="C270" s="261"/>
      <c r="D270" s="265"/>
      <c r="E270" s="261"/>
      <c r="F270" s="80">
        <f t="shared" ref="F270:F397" si="8">ROUND(+B270*D270*E270,2)</f>
        <v>0</v>
      </c>
      <c r="G270" s="112" t="s">
        <v>315</v>
      </c>
      <c r="I270" s="112"/>
    </row>
    <row r="271" spans="1:9" s="100" customFormat="1" x14ac:dyDescent="0.3">
      <c r="A271" s="436"/>
      <c r="B271" s="261"/>
      <c r="C271" s="261"/>
      <c r="D271" s="265"/>
      <c r="E271" s="261"/>
      <c r="F271" s="80">
        <f t="shared" si="8"/>
        <v>0</v>
      </c>
      <c r="G271" s="112" t="s">
        <v>315</v>
      </c>
      <c r="I271" s="112"/>
    </row>
    <row r="272" spans="1:9" s="100" customFormat="1" hidden="1" x14ac:dyDescent="0.3">
      <c r="A272" s="436"/>
      <c r="B272" s="261"/>
      <c r="C272" s="261"/>
      <c r="D272" s="265"/>
      <c r="E272" s="261"/>
      <c r="F272" s="80">
        <f t="shared" si="8"/>
        <v>0</v>
      </c>
      <c r="G272" s="112" t="s">
        <v>315</v>
      </c>
      <c r="I272" s="112"/>
    </row>
    <row r="273" spans="1:9" s="100" customFormat="1" hidden="1" x14ac:dyDescent="0.3">
      <c r="A273" s="436"/>
      <c r="B273" s="261"/>
      <c r="C273" s="261"/>
      <c r="D273" s="265"/>
      <c r="E273" s="261"/>
      <c r="F273" s="80">
        <f t="shared" si="8"/>
        <v>0</v>
      </c>
      <c r="G273" s="112" t="s">
        <v>315</v>
      </c>
      <c r="I273" s="112"/>
    </row>
    <row r="274" spans="1:9" s="100" customFormat="1" hidden="1" x14ac:dyDescent="0.3">
      <c r="A274" s="436"/>
      <c r="B274" s="261"/>
      <c r="C274" s="261"/>
      <c r="D274" s="265"/>
      <c r="E274" s="261"/>
      <c r="F274" s="80">
        <f t="shared" si="8"/>
        <v>0</v>
      </c>
      <c r="G274" s="112" t="s">
        <v>315</v>
      </c>
      <c r="I274" s="112"/>
    </row>
    <row r="275" spans="1:9" s="100" customFormat="1" hidden="1" x14ac:dyDescent="0.3">
      <c r="A275" s="436"/>
      <c r="B275" s="261"/>
      <c r="C275" s="261"/>
      <c r="D275" s="265"/>
      <c r="E275" s="261"/>
      <c r="F275" s="80">
        <f t="shared" si="8"/>
        <v>0</v>
      </c>
      <c r="G275" s="112" t="s">
        <v>315</v>
      </c>
      <c r="I275" s="112"/>
    </row>
    <row r="276" spans="1:9" s="100" customFormat="1" hidden="1" x14ac:dyDescent="0.3">
      <c r="A276" s="436"/>
      <c r="B276" s="261"/>
      <c r="C276" s="261"/>
      <c r="D276" s="265"/>
      <c r="E276" s="261"/>
      <c r="F276" s="80">
        <f t="shared" si="8"/>
        <v>0</v>
      </c>
      <c r="G276" s="112" t="s">
        <v>315</v>
      </c>
      <c r="I276" s="112"/>
    </row>
    <row r="277" spans="1:9" s="100" customFormat="1" hidden="1" x14ac:dyDescent="0.3">
      <c r="A277" s="436"/>
      <c r="B277" s="261"/>
      <c r="C277" s="261"/>
      <c r="D277" s="265"/>
      <c r="E277" s="261"/>
      <c r="F277" s="80">
        <f t="shared" si="8"/>
        <v>0</v>
      </c>
      <c r="G277" s="112" t="s">
        <v>315</v>
      </c>
      <c r="I277" s="112"/>
    </row>
    <row r="278" spans="1:9" s="100" customFormat="1" hidden="1" x14ac:dyDescent="0.3">
      <c r="A278" s="436"/>
      <c r="B278" s="261"/>
      <c r="C278" s="261"/>
      <c r="D278" s="265"/>
      <c r="E278" s="261"/>
      <c r="F278" s="80">
        <f t="shared" si="8"/>
        <v>0</v>
      </c>
      <c r="G278" s="112" t="s">
        <v>315</v>
      </c>
      <c r="I278" s="112"/>
    </row>
    <row r="279" spans="1:9" s="100" customFormat="1" hidden="1" x14ac:dyDescent="0.3">
      <c r="A279" s="436"/>
      <c r="B279" s="261"/>
      <c r="C279" s="261"/>
      <c r="D279" s="265"/>
      <c r="E279" s="261"/>
      <c r="F279" s="80">
        <f t="shared" si="8"/>
        <v>0</v>
      </c>
      <c r="G279" s="112" t="s">
        <v>315</v>
      </c>
      <c r="I279" s="112"/>
    </row>
    <row r="280" spans="1:9" s="100" customFormat="1" hidden="1" x14ac:dyDescent="0.3">
      <c r="A280" s="436"/>
      <c r="B280" s="261"/>
      <c r="C280" s="261"/>
      <c r="D280" s="265"/>
      <c r="E280" s="261"/>
      <c r="F280" s="80">
        <f t="shared" si="8"/>
        <v>0</v>
      </c>
      <c r="G280" s="112" t="s">
        <v>315</v>
      </c>
      <c r="I280" s="112"/>
    </row>
    <row r="281" spans="1:9" s="100" customFormat="1" hidden="1" x14ac:dyDescent="0.3">
      <c r="A281" s="436"/>
      <c r="B281" s="261"/>
      <c r="C281" s="261"/>
      <c r="D281" s="265"/>
      <c r="E281" s="261"/>
      <c r="F281" s="80">
        <f t="shared" si="8"/>
        <v>0</v>
      </c>
      <c r="G281" s="112" t="s">
        <v>315</v>
      </c>
      <c r="I281" s="112"/>
    </row>
    <row r="282" spans="1:9" s="100" customFormat="1" hidden="1" x14ac:dyDescent="0.3">
      <c r="A282" s="436"/>
      <c r="B282" s="261"/>
      <c r="C282" s="261"/>
      <c r="D282" s="265"/>
      <c r="E282" s="261"/>
      <c r="F282" s="80">
        <f t="shared" si="8"/>
        <v>0</v>
      </c>
      <c r="G282" s="112" t="s">
        <v>315</v>
      </c>
      <c r="I282" s="112"/>
    </row>
    <row r="283" spans="1:9" s="100" customFormat="1" hidden="1" x14ac:dyDescent="0.3">
      <c r="A283" s="436"/>
      <c r="B283" s="261"/>
      <c r="C283" s="261"/>
      <c r="D283" s="265"/>
      <c r="E283" s="261"/>
      <c r="F283" s="80">
        <f t="shared" si="8"/>
        <v>0</v>
      </c>
      <c r="G283" s="112" t="s">
        <v>315</v>
      </c>
      <c r="I283" s="112"/>
    </row>
    <row r="284" spans="1:9" s="100" customFormat="1" hidden="1" x14ac:dyDescent="0.3">
      <c r="A284" s="436"/>
      <c r="B284" s="261"/>
      <c r="C284" s="261"/>
      <c r="D284" s="265"/>
      <c r="E284" s="261"/>
      <c r="F284" s="80">
        <f t="shared" si="8"/>
        <v>0</v>
      </c>
      <c r="G284" s="112" t="s">
        <v>315</v>
      </c>
      <c r="I284" s="112"/>
    </row>
    <row r="285" spans="1:9" s="100" customFormat="1" hidden="1" x14ac:dyDescent="0.3">
      <c r="A285" s="436"/>
      <c r="B285" s="261"/>
      <c r="C285" s="261"/>
      <c r="D285" s="265"/>
      <c r="E285" s="261"/>
      <c r="F285" s="80">
        <f t="shared" si="8"/>
        <v>0</v>
      </c>
      <c r="G285" s="112" t="s">
        <v>315</v>
      </c>
      <c r="I285" s="112"/>
    </row>
    <row r="286" spans="1:9" s="100" customFormat="1" hidden="1" x14ac:dyDescent="0.3">
      <c r="A286" s="436"/>
      <c r="B286" s="261"/>
      <c r="C286" s="261"/>
      <c r="D286" s="265"/>
      <c r="E286" s="261"/>
      <c r="F286" s="80">
        <f t="shared" si="8"/>
        <v>0</v>
      </c>
      <c r="G286" s="112" t="s">
        <v>315</v>
      </c>
      <c r="I286" s="112"/>
    </row>
    <row r="287" spans="1:9" s="100" customFormat="1" hidden="1" x14ac:dyDescent="0.3">
      <c r="A287" s="436"/>
      <c r="B287" s="261"/>
      <c r="C287" s="261"/>
      <c r="D287" s="265"/>
      <c r="E287" s="261"/>
      <c r="F287" s="80">
        <f t="shared" si="8"/>
        <v>0</v>
      </c>
      <c r="G287" s="112" t="s">
        <v>315</v>
      </c>
      <c r="I287" s="112"/>
    </row>
    <row r="288" spans="1:9" s="100" customFormat="1" hidden="1" x14ac:dyDescent="0.3">
      <c r="A288" s="436"/>
      <c r="B288" s="261"/>
      <c r="C288" s="261"/>
      <c r="D288" s="265"/>
      <c r="E288" s="261"/>
      <c r="F288" s="80">
        <f t="shared" si="8"/>
        <v>0</v>
      </c>
      <c r="G288" s="112" t="s">
        <v>315</v>
      </c>
      <c r="I288" s="112"/>
    </row>
    <row r="289" spans="1:9" s="100" customFormat="1" hidden="1" x14ac:dyDescent="0.3">
      <c r="A289" s="436"/>
      <c r="B289" s="261"/>
      <c r="C289" s="261"/>
      <c r="D289" s="265"/>
      <c r="E289" s="261"/>
      <c r="F289" s="80">
        <f t="shared" si="8"/>
        <v>0</v>
      </c>
      <c r="G289" s="112" t="s">
        <v>315</v>
      </c>
      <c r="I289" s="112"/>
    </row>
    <row r="290" spans="1:9" s="100" customFormat="1" hidden="1" x14ac:dyDescent="0.3">
      <c r="A290" s="436"/>
      <c r="B290" s="261"/>
      <c r="C290" s="261"/>
      <c r="D290" s="265"/>
      <c r="E290" s="261"/>
      <c r="F290" s="80">
        <f t="shared" si="8"/>
        <v>0</v>
      </c>
      <c r="G290" s="112" t="s">
        <v>315</v>
      </c>
      <c r="I290" s="112"/>
    </row>
    <row r="291" spans="1:9" s="100" customFormat="1" hidden="1" x14ac:dyDescent="0.3">
      <c r="A291" s="436"/>
      <c r="B291" s="261"/>
      <c r="C291" s="261"/>
      <c r="D291" s="265"/>
      <c r="E291" s="261"/>
      <c r="F291" s="80">
        <f t="shared" si="8"/>
        <v>0</v>
      </c>
      <c r="G291" s="112" t="s">
        <v>315</v>
      </c>
      <c r="I291" s="112"/>
    </row>
    <row r="292" spans="1:9" s="100" customFormat="1" hidden="1" x14ac:dyDescent="0.3">
      <c r="A292" s="436"/>
      <c r="B292" s="261"/>
      <c r="C292" s="261"/>
      <c r="D292" s="265"/>
      <c r="E292" s="261"/>
      <c r="F292" s="80">
        <f t="shared" si="8"/>
        <v>0</v>
      </c>
      <c r="G292" s="112" t="s">
        <v>315</v>
      </c>
      <c r="I292" s="112"/>
    </row>
    <row r="293" spans="1:9" s="100" customFormat="1" hidden="1" x14ac:dyDescent="0.3">
      <c r="A293" s="436"/>
      <c r="B293" s="261"/>
      <c r="C293" s="261"/>
      <c r="D293" s="265"/>
      <c r="E293" s="261"/>
      <c r="F293" s="80">
        <f t="shared" si="8"/>
        <v>0</v>
      </c>
      <c r="G293" s="112" t="s">
        <v>315</v>
      </c>
      <c r="I293" s="112"/>
    </row>
    <row r="294" spans="1:9" s="100" customFormat="1" hidden="1" x14ac:dyDescent="0.3">
      <c r="A294" s="436"/>
      <c r="B294" s="261"/>
      <c r="C294" s="261"/>
      <c r="D294" s="265"/>
      <c r="E294" s="261"/>
      <c r="F294" s="80">
        <f t="shared" si="8"/>
        <v>0</v>
      </c>
      <c r="G294" s="112" t="s">
        <v>315</v>
      </c>
      <c r="I294" s="112"/>
    </row>
    <row r="295" spans="1:9" s="100" customFormat="1" hidden="1" x14ac:dyDescent="0.3">
      <c r="A295" s="436"/>
      <c r="B295" s="261"/>
      <c r="C295" s="261"/>
      <c r="D295" s="265"/>
      <c r="E295" s="261"/>
      <c r="F295" s="80">
        <f t="shared" si="8"/>
        <v>0</v>
      </c>
      <c r="G295" s="112" t="s">
        <v>315</v>
      </c>
      <c r="I295" s="112"/>
    </row>
    <row r="296" spans="1:9" s="100" customFormat="1" hidden="1" x14ac:dyDescent="0.3">
      <c r="A296" s="436"/>
      <c r="B296" s="261"/>
      <c r="C296" s="261"/>
      <c r="D296" s="265"/>
      <c r="E296" s="261"/>
      <c r="F296" s="80">
        <f t="shared" si="8"/>
        <v>0</v>
      </c>
      <c r="G296" s="112" t="s">
        <v>315</v>
      </c>
      <c r="I296" s="112"/>
    </row>
    <row r="297" spans="1:9" s="100" customFormat="1" hidden="1" x14ac:dyDescent="0.3">
      <c r="A297" s="436"/>
      <c r="B297" s="261"/>
      <c r="C297" s="261"/>
      <c r="D297" s="265"/>
      <c r="E297" s="261"/>
      <c r="F297" s="80">
        <f t="shared" si="8"/>
        <v>0</v>
      </c>
      <c r="G297" s="112" t="s">
        <v>315</v>
      </c>
      <c r="I297" s="112"/>
    </row>
    <row r="298" spans="1:9" s="100" customFormat="1" hidden="1" x14ac:dyDescent="0.3">
      <c r="A298" s="436"/>
      <c r="B298" s="261"/>
      <c r="C298" s="261"/>
      <c r="D298" s="265"/>
      <c r="E298" s="261"/>
      <c r="F298" s="80">
        <f t="shared" si="8"/>
        <v>0</v>
      </c>
      <c r="G298" s="112" t="s">
        <v>315</v>
      </c>
      <c r="I298" s="112"/>
    </row>
    <row r="299" spans="1:9" s="100" customFormat="1" hidden="1" x14ac:dyDescent="0.3">
      <c r="A299" s="436"/>
      <c r="B299" s="261"/>
      <c r="C299" s="261"/>
      <c r="D299" s="265"/>
      <c r="E299" s="261"/>
      <c r="F299" s="80">
        <f t="shared" si="8"/>
        <v>0</v>
      </c>
      <c r="G299" s="112" t="s">
        <v>315</v>
      </c>
      <c r="I299" s="112"/>
    </row>
    <row r="300" spans="1:9" s="100" customFormat="1" hidden="1" x14ac:dyDescent="0.3">
      <c r="A300" s="436"/>
      <c r="B300" s="261"/>
      <c r="C300" s="261"/>
      <c r="D300" s="265"/>
      <c r="E300" s="261"/>
      <c r="F300" s="80">
        <f t="shared" si="8"/>
        <v>0</v>
      </c>
      <c r="G300" s="112" t="s">
        <v>315</v>
      </c>
      <c r="I300" s="112"/>
    </row>
    <row r="301" spans="1:9" s="100" customFormat="1" hidden="1" x14ac:dyDescent="0.3">
      <c r="A301" s="436"/>
      <c r="B301" s="261"/>
      <c r="C301" s="261"/>
      <c r="D301" s="265"/>
      <c r="E301" s="261"/>
      <c r="F301" s="80">
        <f t="shared" si="8"/>
        <v>0</v>
      </c>
      <c r="G301" s="112" t="s">
        <v>315</v>
      </c>
      <c r="I301" s="112"/>
    </row>
    <row r="302" spans="1:9" s="100" customFormat="1" hidden="1" x14ac:dyDescent="0.3">
      <c r="A302" s="436"/>
      <c r="B302" s="261"/>
      <c r="C302" s="261"/>
      <c r="D302" s="265"/>
      <c r="E302" s="261"/>
      <c r="F302" s="80">
        <f t="shared" si="8"/>
        <v>0</v>
      </c>
      <c r="G302" s="112" t="s">
        <v>315</v>
      </c>
      <c r="I302" s="112"/>
    </row>
    <row r="303" spans="1:9" s="100" customFormat="1" hidden="1" x14ac:dyDescent="0.3">
      <c r="A303" s="436"/>
      <c r="B303" s="261"/>
      <c r="C303" s="261"/>
      <c r="D303" s="265"/>
      <c r="E303" s="261"/>
      <c r="F303" s="80">
        <f t="shared" si="8"/>
        <v>0</v>
      </c>
      <c r="G303" s="112" t="s">
        <v>315</v>
      </c>
      <c r="I303" s="112"/>
    </row>
    <row r="304" spans="1:9" s="100" customFormat="1" hidden="1" x14ac:dyDescent="0.3">
      <c r="A304" s="436"/>
      <c r="B304" s="261"/>
      <c r="C304" s="261"/>
      <c r="D304" s="265"/>
      <c r="E304" s="261"/>
      <c r="F304" s="80">
        <f t="shared" si="8"/>
        <v>0</v>
      </c>
      <c r="G304" s="112" t="s">
        <v>315</v>
      </c>
      <c r="I304" s="112"/>
    </row>
    <row r="305" spans="1:9" s="100" customFormat="1" hidden="1" x14ac:dyDescent="0.3">
      <c r="A305" s="436"/>
      <c r="B305" s="261"/>
      <c r="C305" s="261"/>
      <c r="D305" s="265"/>
      <c r="E305" s="261"/>
      <c r="F305" s="80">
        <f t="shared" si="8"/>
        <v>0</v>
      </c>
      <c r="G305" s="112" t="s">
        <v>315</v>
      </c>
      <c r="I305" s="112"/>
    </row>
    <row r="306" spans="1:9" s="100" customFormat="1" hidden="1" x14ac:dyDescent="0.3">
      <c r="A306" s="436"/>
      <c r="B306" s="261"/>
      <c r="C306" s="261"/>
      <c r="D306" s="265"/>
      <c r="E306" s="261"/>
      <c r="F306" s="80">
        <f t="shared" si="8"/>
        <v>0</v>
      </c>
      <c r="G306" s="112" t="s">
        <v>315</v>
      </c>
      <c r="I306" s="112"/>
    </row>
    <row r="307" spans="1:9" s="100" customFormat="1" hidden="1" x14ac:dyDescent="0.3">
      <c r="A307" s="436"/>
      <c r="B307" s="261"/>
      <c r="C307" s="261"/>
      <c r="D307" s="265"/>
      <c r="E307" s="261"/>
      <c r="F307" s="80">
        <f t="shared" si="8"/>
        <v>0</v>
      </c>
      <c r="G307" s="112" t="s">
        <v>315</v>
      </c>
      <c r="I307" s="112"/>
    </row>
    <row r="308" spans="1:9" s="100" customFormat="1" hidden="1" x14ac:dyDescent="0.3">
      <c r="A308" s="436"/>
      <c r="B308" s="261"/>
      <c r="C308" s="261"/>
      <c r="D308" s="265"/>
      <c r="E308" s="261"/>
      <c r="F308" s="80">
        <f t="shared" si="8"/>
        <v>0</v>
      </c>
      <c r="G308" s="112" t="s">
        <v>315</v>
      </c>
      <c r="I308" s="112"/>
    </row>
    <row r="309" spans="1:9" s="100" customFormat="1" hidden="1" x14ac:dyDescent="0.3">
      <c r="A309" s="436"/>
      <c r="B309" s="261"/>
      <c r="C309" s="261"/>
      <c r="D309" s="265"/>
      <c r="E309" s="261"/>
      <c r="F309" s="80">
        <f t="shared" si="8"/>
        <v>0</v>
      </c>
      <c r="G309" s="112" t="s">
        <v>315</v>
      </c>
      <c r="I309" s="112"/>
    </row>
    <row r="310" spans="1:9" s="100" customFormat="1" hidden="1" x14ac:dyDescent="0.3">
      <c r="A310" s="436"/>
      <c r="B310" s="261"/>
      <c r="C310" s="261"/>
      <c r="D310" s="265"/>
      <c r="E310" s="261"/>
      <c r="F310" s="80">
        <f t="shared" si="8"/>
        <v>0</v>
      </c>
      <c r="G310" s="112" t="s">
        <v>315</v>
      </c>
      <c r="I310" s="112"/>
    </row>
    <row r="311" spans="1:9" s="100" customFormat="1" hidden="1" x14ac:dyDescent="0.3">
      <c r="A311" s="436"/>
      <c r="B311" s="261"/>
      <c r="C311" s="261"/>
      <c r="D311" s="265"/>
      <c r="E311" s="261"/>
      <c r="F311" s="80">
        <f t="shared" si="8"/>
        <v>0</v>
      </c>
      <c r="G311" s="112" t="s">
        <v>315</v>
      </c>
      <c r="I311" s="112"/>
    </row>
    <row r="312" spans="1:9" s="100" customFormat="1" hidden="1" x14ac:dyDescent="0.3">
      <c r="A312" s="436"/>
      <c r="B312" s="261"/>
      <c r="C312" s="261"/>
      <c r="D312" s="265"/>
      <c r="E312" s="261"/>
      <c r="F312" s="80">
        <f t="shared" si="8"/>
        <v>0</v>
      </c>
      <c r="G312" s="112" t="s">
        <v>315</v>
      </c>
      <c r="I312" s="112"/>
    </row>
    <row r="313" spans="1:9" s="100" customFormat="1" hidden="1" x14ac:dyDescent="0.3">
      <c r="A313" s="436"/>
      <c r="B313" s="261"/>
      <c r="C313" s="261"/>
      <c r="D313" s="265"/>
      <c r="E313" s="261"/>
      <c r="F313" s="80">
        <f t="shared" si="8"/>
        <v>0</v>
      </c>
      <c r="G313" s="112" t="s">
        <v>315</v>
      </c>
      <c r="I313" s="112"/>
    </row>
    <row r="314" spans="1:9" s="100" customFormat="1" hidden="1" x14ac:dyDescent="0.3">
      <c r="A314" s="436"/>
      <c r="B314" s="261"/>
      <c r="C314" s="261"/>
      <c r="D314" s="265"/>
      <c r="E314" s="261"/>
      <c r="F314" s="80">
        <f t="shared" si="8"/>
        <v>0</v>
      </c>
      <c r="G314" s="112" t="s">
        <v>315</v>
      </c>
      <c r="I314" s="112"/>
    </row>
    <row r="315" spans="1:9" s="100" customFormat="1" hidden="1" x14ac:dyDescent="0.3">
      <c r="A315" s="436"/>
      <c r="B315" s="261"/>
      <c r="C315" s="261"/>
      <c r="D315" s="265"/>
      <c r="E315" s="261"/>
      <c r="F315" s="80">
        <f t="shared" si="8"/>
        <v>0</v>
      </c>
      <c r="G315" s="112" t="s">
        <v>315</v>
      </c>
      <c r="I315" s="112"/>
    </row>
    <row r="316" spans="1:9" s="100" customFormat="1" hidden="1" x14ac:dyDescent="0.3">
      <c r="A316" s="436"/>
      <c r="B316" s="261"/>
      <c r="C316" s="261"/>
      <c r="D316" s="265"/>
      <c r="E316" s="261"/>
      <c r="F316" s="80">
        <f t="shared" si="8"/>
        <v>0</v>
      </c>
      <c r="G316" s="112" t="s">
        <v>315</v>
      </c>
      <c r="I316" s="112"/>
    </row>
    <row r="317" spans="1:9" s="100" customFormat="1" hidden="1" x14ac:dyDescent="0.3">
      <c r="A317" s="436"/>
      <c r="B317" s="261"/>
      <c r="C317" s="261"/>
      <c r="D317" s="265"/>
      <c r="E317" s="261"/>
      <c r="F317" s="80">
        <f t="shared" si="8"/>
        <v>0</v>
      </c>
      <c r="G317" s="112" t="s">
        <v>315</v>
      </c>
      <c r="I317" s="112"/>
    </row>
    <row r="318" spans="1:9" s="100" customFormat="1" hidden="1" x14ac:dyDescent="0.3">
      <c r="A318" s="436"/>
      <c r="B318" s="261"/>
      <c r="C318" s="261"/>
      <c r="D318" s="265"/>
      <c r="E318" s="261"/>
      <c r="F318" s="80">
        <f t="shared" si="8"/>
        <v>0</v>
      </c>
      <c r="G318" s="112" t="s">
        <v>315</v>
      </c>
      <c r="I318" s="112"/>
    </row>
    <row r="319" spans="1:9" s="100" customFormat="1" hidden="1" x14ac:dyDescent="0.3">
      <c r="A319" s="436"/>
      <c r="B319" s="261"/>
      <c r="C319" s="261"/>
      <c r="D319" s="265"/>
      <c r="E319" s="261"/>
      <c r="F319" s="80">
        <f t="shared" si="8"/>
        <v>0</v>
      </c>
      <c r="G319" s="112" t="s">
        <v>315</v>
      </c>
      <c r="I319" s="112"/>
    </row>
    <row r="320" spans="1:9" s="100" customFormat="1" hidden="1" x14ac:dyDescent="0.3">
      <c r="A320" s="436"/>
      <c r="B320" s="261"/>
      <c r="C320" s="261"/>
      <c r="D320" s="265"/>
      <c r="E320" s="261"/>
      <c r="F320" s="80">
        <f t="shared" si="8"/>
        <v>0</v>
      </c>
      <c r="G320" s="112" t="s">
        <v>315</v>
      </c>
      <c r="I320" s="112"/>
    </row>
    <row r="321" spans="1:9" s="100" customFormat="1" hidden="1" x14ac:dyDescent="0.3">
      <c r="A321" s="436"/>
      <c r="B321" s="261"/>
      <c r="C321" s="261"/>
      <c r="D321" s="265"/>
      <c r="E321" s="261"/>
      <c r="F321" s="80">
        <f t="shared" si="8"/>
        <v>0</v>
      </c>
      <c r="G321" s="112" t="s">
        <v>315</v>
      </c>
      <c r="I321" s="112"/>
    </row>
    <row r="322" spans="1:9" s="100" customFormat="1" hidden="1" x14ac:dyDescent="0.3">
      <c r="A322" s="436"/>
      <c r="B322" s="261"/>
      <c r="C322" s="261"/>
      <c r="D322" s="265"/>
      <c r="E322" s="261"/>
      <c r="F322" s="80">
        <f t="shared" si="8"/>
        <v>0</v>
      </c>
      <c r="G322" s="112" t="s">
        <v>315</v>
      </c>
      <c r="I322" s="112"/>
    </row>
    <row r="323" spans="1:9" s="100" customFormat="1" hidden="1" x14ac:dyDescent="0.3">
      <c r="A323" s="436"/>
      <c r="B323" s="261"/>
      <c r="C323" s="261"/>
      <c r="D323" s="265"/>
      <c r="E323" s="261"/>
      <c r="F323" s="80">
        <f t="shared" si="8"/>
        <v>0</v>
      </c>
      <c r="G323" s="112" t="s">
        <v>315</v>
      </c>
      <c r="I323" s="112"/>
    </row>
    <row r="324" spans="1:9" s="100" customFormat="1" hidden="1" x14ac:dyDescent="0.3">
      <c r="A324" s="436"/>
      <c r="B324" s="261"/>
      <c r="C324" s="261"/>
      <c r="D324" s="265"/>
      <c r="E324" s="261"/>
      <c r="F324" s="80">
        <f t="shared" si="8"/>
        <v>0</v>
      </c>
      <c r="G324" s="112" t="s">
        <v>315</v>
      </c>
      <c r="I324" s="112"/>
    </row>
    <row r="325" spans="1:9" s="100" customFormat="1" hidden="1" x14ac:dyDescent="0.3">
      <c r="A325" s="436"/>
      <c r="B325" s="261"/>
      <c r="C325" s="261"/>
      <c r="D325" s="265"/>
      <c r="E325" s="261"/>
      <c r="F325" s="80">
        <f t="shared" si="8"/>
        <v>0</v>
      </c>
      <c r="G325" s="112" t="s">
        <v>315</v>
      </c>
      <c r="I325" s="112"/>
    </row>
    <row r="326" spans="1:9" s="100" customFormat="1" hidden="1" x14ac:dyDescent="0.3">
      <c r="A326" s="436"/>
      <c r="B326" s="261"/>
      <c r="C326" s="261"/>
      <c r="D326" s="265"/>
      <c r="E326" s="261"/>
      <c r="F326" s="80">
        <f t="shared" si="8"/>
        <v>0</v>
      </c>
      <c r="G326" s="112" t="s">
        <v>315</v>
      </c>
      <c r="I326" s="112"/>
    </row>
    <row r="327" spans="1:9" s="100" customFormat="1" hidden="1" x14ac:dyDescent="0.3">
      <c r="A327" s="436"/>
      <c r="B327" s="261"/>
      <c r="C327" s="261"/>
      <c r="D327" s="265"/>
      <c r="E327" s="261"/>
      <c r="F327" s="80">
        <f t="shared" si="8"/>
        <v>0</v>
      </c>
      <c r="G327" s="112" t="s">
        <v>315</v>
      </c>
      <c r="I327" s="112"/>
    </row>
    <row r="328" spans="1:9" s="100" customFormat="1" hidden="1" x14ac:dyDescent="0.3">
      <c r="A328" s="436"/>
      <c r="B328" s="261"/>
      <c r="C328" s="261"/>
      <c r="D328" s="265"/>
      <c r="E328" s="261"/>
      <c r="F328" s="80">
        <f t="shared" si="8"/>
        <v>0</v>
      </c>
      <c r="G328" s="112" t="s">
        <v>315</v>
      </c>
      <c r="I328" s="112"/>
    </row>
    <row r="329" spans="1:9" s="100" customFormat="1" hidden="1" x14ac:dyDescent="0.3">
      <c r="A329" s="436"/>
      <c r="B329" s="261"/>
      <c r="C329" s="261"/>
      <c r="D329" s="265"/>
      <c r="E329" s="261"/>
      <c r="F329" s="80">
        <f t="shared" si="8"/>
        <v>0</v>
      </c>
      <c r="G329" s="112" t="s">
        <v>315</v>
      </c>
      <c r="I329" s="112"/>
    </row>
    <row r="330" spans="1:9" s="100" customFormat="1" hidden="1" x14ac:dyDescent="0.3">
      <c r="A330" s="436"/>
      <c r="B330" s="261"/>
      <c r="C330" s="261"/>
      <c r="D330" s="265"/>
      <c r="E330" s="261"/>
      <c r="F330" s="80">
        <f t="shared" si="8"/>
        <v>0</v>
      </c>
      <c r="G330" s="112" t="s">
        <v>315</v>
      </c>
      <c r="I330" s="112"/>
    </row>
    <row r="331" spans="1:9" s="100" customFormat="1" hidden="1" x14ac:dyDescent="0.3">
      <c r="A331" s="436"/>
      <c r="B331" s="261"/>
      <c r="C331" s="261"/>
      <c r="D331" s="265"/>
      <c r="E331" s="261"/>
      <c r="F331" s="80">
        <f t="shared" si="8"/>
        <v>0</v>
      </c>
      <c r="G331" s="112" t="s">
        <v>315</v>
      </c>
      <c r="I331" s="112"/>
    </row>
    <row r="332" spans="1:9" s="100" customFormat="1" hidden="1" x14ac:dyDescent="0.3">
      <c r="A332" s="436"/>
      <c r="B332" s="261"/>
      <c r="C332" s="261"/>
      <c r="D332" s="265"/>
      <c r="E332" s="261"/>
      <c r="F332" s="80">
        <f t="shared" si="8"/>
        <v>0</v>
      </c>
      <c r="G332" s="112" t="s">
        <v>315</v>
      </c>
      <c r="I332" s="112"/>
    </row>
    <row r="333" spans="1:9" s="100" customFormat="1" hidden="1" x14ac:dyDescent="0.3">
      <c r="A333" s="436"/>
      <c r="B333" s="261"/>
      <c r="C333" s="261"/>
      <c r="D333" s="265"/>
      <c r="E333" s="261"/>
      <c r="F333" s="80">
        <f t="shared" si="8"/>
        <v>0</v>
      </c>
      <c r="G333" s="112" t="s">
        <v>315</v>
      </c>
      <c r="I333" s="112"/>
    </row>
    <row r="334" spans="1:9" s="100" customFormat="1" hidden="1" x14ac:dyDescent="0.3">
      <c r="A334" s="436"/>
      <c r="B334" s="261"/>
      <c r="C334" s="261"/>
      <c r="D334" s="265"/>
      <c r="E334" s="261"/>
      <c r="F334" s="80">
        <f t="shared" si="8"/>
        <v>0</v>
      </c>
      <c r="G334" s="112" t="s">
        <v>315</v>
      </c>
      <c r="I334" s="112"/>
    </row>
    <row r="335" spans="1:9" s="100" customFormat="1" hidden="1" x14ac:dyDescent="0.3">
      <c r="A335" s="436"/>
      <c r="B335" s="261"/>
      <c r="C335" s="261"/>
      <c r="D335" s="265"/>
      <c r="E335" s="261"/>
      <c r="F335" s="80">
        <f t="shared" si="8"/>
        <v>0</v>
      </c>
      <c r="G335" s="112" t="s">
        <v>315</v>
      </c>
      <c r="I335" s="112"/>
    </row>
    <row r="336" spans="1:9" s="100" customFormat="1" hidden="1" x14ac:dyDescent="0.3">
      <c r="A336" s="436"/>
      <c r="B336" s="261"/>
      <c r="C336" s="261"/>
      <c r="D336" s="265"/>
      <c r="E336" s="261"/>
      <c r="F336" s="80">
        <f t="shared" si="8"/>
        <v>0</v>
      </c>
      <c r="G336" s="112" t="s">
        <v>315</v>
      </c>
      <c r="I336" s="112"/>
    </row>
    <row r="337" spans="1:9" s="100" customFormat="1" hidden="1" x14ac:dyDescent="0.3">
      <c r="A337" s="436"/>
      <c r="B337" s="261"/>
      <c r="C337" s="261"/>
      <c r="D337" s="265"/>
      <c r="E337" s="261"/>
      <c r="F337" s="80">
        <f t="shared" si="8"/>
        <v>0</v>
      </c>
      <c r="G337" s="112" t="s">
        <v>315</v>
      </c>
      <c r="I337" s="112"/>
    </row>
    <row r="338" spans="1:9" s="100" customFormat="1" hidden="1" x14ac:dyDescent="0.3">
      <c r="A338" s="436"/>
      <c r="B338" s="261"/>
      <c r="C338" s="261"/>
      <c r="D338" s="265"/>
      <c r="E338" s="261"/>
      <c r="F338" s="80">
        <f t="shared" si="8"/>
        <v>0</v>
      </c>
      <c r="G338" s="112" t="s">
        <v>315</v>
      </c>
      <c r="I338" s="112"/>
    </row>
    <row r="339" spans="1:9" s="100" customFormat="1" hidden="1" x14ac:dyDescent="0.3">
      <c r="A339" s="436"/>
      <c r="B339" s="261"/>
      <c r="C339" s="261"/>
      <c r="D339" s="265"/>
      <c r="E339" s="261"/>
      <c r="F339" s="80">
        <f t="shared" si="8"/>
        <v>0</v>
      </c>
      <c r="G339" s="112" t="s">
        <v>315</v>
      </c>
      <c r="I339" s="112"/>
    </row>
    <row r="340" spans="1:9" s="100" customFormat="1" hidden="1" x14ac:dyDescent="0.3">
      <c r="A340" s="436"/>
      <c r="B340" s="261"/>
      <c r="C340" s="261"/>
      <c r="D340" s="265"/>
      <c r="E340" s="261"/>
      <c r="F340" s="80">
        <f t="shared" si="8"/>
        <v>0</v>
      </c>
      <c r="G340" s="112" t="s">
        <v>315</v>
      </c>
      <c r="I340" s="112"/>
    </row>
    <row r="341" spans="1:9" s="100" customFormat="1" hidden="1" x14ac:dyDescent="0.3">
      <c r="A341" s="436"/>
      <c r="B341" s="261"/>
      <c r="C341" s="261"/>
      <c r="D341" s="265"/>
      <c r="E341" s="261"/>
      <c r="F341" s="80">
        <f t="shared" si="8"/>
        <v>0</v>
      </c>
      <c r="G341" s="112" t="s">
        <v>315</v>
      </c>
      <c r="I341" s="112"/>
    </row>
    <row r="342" spans="1:9" s="100" customFormat="1" hidden="1" x14ac:dyDescent="0.3">
      <c r="A342" s="436"/>
      <c r="B342" s="261"/>
      <c r="C342" s="261"/>
      <c r="D342" s="265"/>
      <c r="E342" s="261"/>
      <c r="F342" s="80">
        <f t="shared" si="8"/>
        <v>0</v>
      </c>
      <c r="G342" s="112" t="s">
        <v>315</v>
      </c>
      <c r="I342" s="112"/>
    </row>
    <row r="343" spans="1:9" s="100" customFormat="1" hidden="1" x14ac:dyDescent="0.3">
      <c r="A343" s="436"/>
      <c r="B343" s="261"/>
      <c r="C343" s="261"/>
      <c r="D343" s="265"/>
      <c r="E343" s="261"/>
      <c r="F343" s="80">
        <f t="shared" si="8"/>
        <v>0</v>
      </c>
      <c r="G343" s="112" t="s">
        <v>315</v>
      </c>
      <c r="I343" s="112"/>
    </row>
    <row r="344" spans="1:9" s="100" customFormat="1" hidden="1" x14ac:dyDescent="0.3">
      <c r="A344" s="436"/>
      <c r="B344" s="261"/>
      <c r="C344" s="261"/>
      <c r="D344" s="265"/>
      <c r="E344" s="261"/>
      <c r="F344" s="80">
        <f t="shared" si="8"/>
        <v>0</v>
      </c>
      <c r="G344" s="112" t="s">
        <v>315</v>
      </c>
      <c r="I344" s="112"/>
    </row>
    <row r="345" spans="1:9" s="100" customFormat="1" hidden="1" x14ac:dyDescent="0.3">
      <c r="A345" s="436"/>
      <c r="B345" s="261"/>
      <c r="C345" s="261"/>
      <c r="D345" s="265"/>
      <c r="E345" s="261"/>
      <c r="F345" s="80">
        <f t="shared" si="8"/>
        <v>0</v>
      </c>
      <c r="G345" s="112" t="s">
        <v>315</v>
      </c>
      <c r="I345" s="112"/>
    </row>
    <row r="346" spans="1:9" s="100" customFormat="1" hidden="1" x14ac:dyDescent="0.3">
      <c r="A346" s="436"/>
      <c r="B346" s="261"/>
      <c r="C346" s="261"/>
      <c r="D346" s="265"/>
      <c r="E346" s="261"/>
      <c r="F346" s="80">
        <f t="shared" si="8"/>
        <v>0</v>
      </c>
      <c r="G346" s="112" t="s">
        <v>315</v>
      </c>
      <c r="I346" s="112"/>
    </row>
    <row r="347" spans="1:9" s="100" customFormat="1" hidden="1" x14ac:dyDescent="0.3">
      <c r="A347" s="436"/>
      <c r="B347" s="261"/>
      <c r="C347" s="261"/>
      <c r="D347" s="265"/>
      <c r="E347" s="261"/>
      <c r="F347" s="80">
        <f t="shared" si="8"/>
        <v>0</v>
      </c>
      <c r="G347" s="112" t="s">
        <v>315</v>
      </c>
      <c r="I347" s="112"/>
    </row>
    <row r="348" spans="1:9" s="100" customFormat="1" hidden="1" x14ac:dyDescent="0.3">
      <c r="A348" s="436"/>
      <c r="B348" s="261"/>
      <c r="C348" s="261"/>
      <c r="D348" s="265"/>
      <c r="E348" s="261"/>
      <c r="F348" s="80">
        <f t="shared" si="8"/>
        <v>0</v>
      </c>
      <c r="G348" s="112" t="s">
        <v>315</v>
      </c>
      <c r="I348" s="112"/>
    </row>
    <row r="349" spans="1:9" s="100" customFormat="1" hidden="1" x14ac:dyDescent="0.3">
      <c r="A349" s="436"/>
      <c r="B349" s="261"/>
      <c r="C349" s="261"/>
      <c r="D349" s="265"/>
      <c r="E349" s="261"/>
      <c r="F349" s="80">
        <f t="shared" si="8"/>
        <v>0</v>
      </c>
      <c r="G349" s="112" t="s">
        <v>315</v>
      </c>
      <c r="I349" s="112"/>
    </row>
    <row r="350" spans="1:9" s="100" customFormat="1" hidden="1" x14ac:dyDescent="0.3">
      <c r="A350" s="436"/>
      <c r="B350" s="261"/>
      <c r="C350" s="261"/>
      <c r="D350" s="265"/>
      <c r="E350" s="261"/>
      <c r="F350" s="80">
        <f t="shared" si="8"/>
        <v>0</v>
      </c>
      <c r="G350" s="112" t="s">
        <v>315</v>
      </c>
      <c r="I350" s="112"/>
    </row>
    <row r="351" spans="1:9" s="100" customFormat="1" hidden="1" x14ac:dyDescent="0.3">
      <c r="A351" s="436"/>
      <c r="B351" s="261"/>
      <c r="C351" s="261"/>
      <c r="D351" s="265"/>
      <c r="E351" s="261"/>
      <c r="F351" s="80">
        <f t="shared" si="8"/>
        <v>0</v>
      </c>
      <c r="G351" s="112" t="s">
        <v>315</v>
      </c>
      <c r="I351" s="112"/>
    </row>
    <row r="352" spans="1:9" s="100" customFormat="1" hidden="1" x14ac:dyDescent="0.3">
      <c r="A352" s="436"/>
      <c r="B352" s="261"/>
      <c r="C352" s="261"/>
      <c r="D352" s="265"/>
      <c r="E352" s="261"/>
      <c r="F352" s="80">
        <f t="shared" si="8"/>
        <v>0</v>
      </c>
      <c r="G352" s="112" t="s">
        <v>315</v>
      </c>
      <c r="I352" s="112"/>
    </row>
    <row r="353" spans="1:9" s="100" customFormat="1" hidden="1" x14ac:dyDescent="0.3">
      <c r="A353" s="436"/>
      <c r="B353" s="261"/>
      <c r="C353" s="261"/>
      <c r="D353" s="265"/>
      <c r="E353" s="261"/>
      <c r="F353" s="80">
        <f t="shared" si="8"/>
        <v>0</v>
      </c>
      <c r="G353" s="112" t="s">
        <v>315</v>
      </c>
      <c r="I353" s="112"/>
    </row>
    <row r="354" spans="1:9" s="100" customFormat="1" hidden="1" x14ac:dyDescent="0.3">
      <c r="A354" s="436"/>
      <c r="B354" s="261"/>
      <c r="C354" s="261"/>
      <c r="D354" s="265"/>
      <c r="E354" s="261"/>
      <c r="F354" s="80">
        <f t="shared" si="8"/>
        <v>0</v>
      </c>
      <c r="G354" s="112" t="s">
        <v>315</v>
      </c>
      <c r="I354" s="112"/>
    </row>
    <row r="355" spans="1:9" s="100" customFormat="1" hidden="1" x14ac:dyDescent="0.3">
      <c r="A355" s="436"/>
      <c r="B355" s="261"/>
      <c r="C355" s="261"/>
      <c r="D355" s="265"/>
      <c r="E355" s="261"/>
      <c r="F355" s="80">
        <f t="shared" si="8"/>
        <v>0</v>
      </c>
      <c r="G355" s="112" t="s">
        <v>315</v>
      </c>
      <c r="I355" s="112"/>
    </row>
    <row r="356" spans="1:9" s="100" customFormat="1" hidden="1" x14ac:dyDescent="0.3">
      <c r="A356" s="436"/>
      <c r="B356" s="261"/>
      <c r="C356" s="261"/>
      <c r="D356" s="265"/>
      <c r="E356" s="261"/>
      <c r="F356" s="80">
        <f t="shared" si="8"/>
        <v>0</v>
      </c>
      <c r="G356" s="112" t="s">
        <v>315</v>
      </c>
      <c r="I356" s="112"/>
    </row>
    <row r="357" spans="1:9" s="100" customFormat="1" hidden="1" x14ac:dyDescent="0.3">
      <c r="A357" s="436"/>
      <c r="B357" s="261"/>
      <c r="C357" s="261"/>
      <c r="D357" s="265"/>
      <c r="E357" s="261"/>
      <c r="F357" s="80">
        <f t="shared" si="8"/>
        <v>0</v>
      </c>
      <c r="G357" s="112" t="s">
        <v>315</v>
      </c>
      <c r="I357" s="112"/>
    </row>
    <row r="358" spans="1:9" s="100" customFormat="1" hidden="1" x14ac:dyDescent="0.3">
      <c r="A358" s="436"/>
      <c r="B358" s="261"/>
      <c r="C358" s="261"/>
      <c r="D358" s="265"/>
      <c r="E358" s="261"/>
      <c r="F358" s="80">
        <f t="shared" si="8"/>
        <v>0</v>
      </c>
      <c r="G358" s="112" t="s">
        <v>315</v>
      </c>
      <c r="I358" s="112"/>
    </row>
    <row r="359" spans="1:9" s="100" customFormat="1" hidden="1" x14ac:dyDescent="0.3">
      <c r="A359" s="436"/>
      <c r="B359" s="261"/>
      <c r="C359" s="261"/>
      <c r="D359" s="265"/>
      <c r="E359" s="261"/>
      <c r="F359" s="80">
        <f t="shared" si="8"/>
        <v>0</v>
      </c>
      <c r="G359" s="112" t="s">
        <v>315</v>
      </c>
      <c r="I359" s="112"/>
    </row>
    <row r="360" spans="1:9" s="100" customFormat="1" hidden="1" x14ac:dyDescent="0.3">
      <c r="A360" s="436"/>
      <c r="B360" s="261"/>
      <c r="C360" s="261"/>
      <c r="D360" s="265"/>
      <c r="E360" s="261"/>
      <c r="F360" s="80">
        <f t="shared" si="8"/>
        <v>0</v>
      </c>
      <c r="G360" s="112" t="s">
        <v>315</v>
      </c>
      <c r="I360" s="112"/>
    </row>
    <row r="361" spans="1:9" s="100" customFormat="1" hidden="1" x14ac:dyDescent="0.3">
      <c r="A361" s="436"/>
      <c r="B361" s="261"/>
      <c r="C361" s="261"/>
      <c r="D361" s="265"/>
      <c r="E361" s="261"/>
      <c r="F361" s="80">
        <f t="shared" si="8"/>
        <v>0</v>
      </c>
      <c r="G361" s="112" t="s">
        <v>315</v>
      </c>
      <c r="I361" s="112"/>
    </row>
    <row r="362" spans="1:9" s="100" customFormat="1" hidden="1" x14ac:dyDescent="0.3">
      <c r="A362" s="436"/>
      <c r="B362" s="261"/>
      <c r="C362" s="261"/>
      <c r="D362" s="265"/>
      <c r="E362" s="261"/>
      <c r="F362" s="80">
        <f t="shared" si="8"/>
        <v>0</v>
      </c>
      <c r="G362" s="112" t="s">
        <v>315</v>
      </c>
      <c r="I362" s="112"/>
    </row>
    <row r="363" spans="1:9" s="100" customFormat="1" hidden="1" x14ac:dyDescent="0.3">
      <c r="A363" s="436"/>
      <c r="B363" s="261"/>
      <c r="C363" s="261"/>
      <c r="D363" s="265"/>
      <c r="E363" s="261"/>
      <c r="F363" s="80">
        <f t="shared" si="8"/>
        <v>0</v>
      </c>
      <c r="G363" s="112" t="s">
        <v>315</v>
      </c>
      <c r="I363" s="112"/>
    </row>
    <row r="364" spans="1:9" s="100" customFormat="1" hidden="1" x14ac:dyDescent="0.3">
      <c r="A364" s="436"/>
      <c r="B364" s="261"/>
      <c r="C364" s="261"/>
      <c r="D364" s="265"/>
      <c r="E364" s="261"/>
      <c r="F364" s="80">
        <f t="shared" si="8"/>
        <v>0</v>
      </c>
      <c r="G364" s="112" t="s">
        <v>315</v>
      </c>
      <c r="I364" s="112"/>
    </row>
    <row r="365" spans="1:9" s="100" customFormat="1" hidden="1" x14ac:dyDescent="0.3">
      <c r="A365" s="436"/>
      <c r="B365" s="261"/>
      <c r="C365" s="261"/>
      <c r="D365" s="265"/>
      <c r="E365" s="261"/>
      <c r="F365" s="80">
        <f t="shared" si="8"/>
        <v>0</v>
      </c>
      <c r="G365" s="112" t="s">
        <v>315</v>
      </c>
      <c r="I365" s="112"/>
    </row>
    <row r="366" spans="1:9" s="100" customFormat="1" hidden="1" x14ac:dyDescent="0.3">
      <c r="A366" s="436"/>
      <c r="B366" s="261"/>
      <c r="C366" s="261"/>
      <c r="D366" s="265"/>
      <c r="E366" s="261"/>
      <c r="F366" s="80">
        <f t="shared" si="8"/>
        <v>0</v>
      </c>
      <c r="G366" s="112" t="s">
        <v>315</v>
      </c>
      <c r="I366" s="112"/>
    </row>
    <row r="367" spans="1:9" s="100" customFormat="1" hidden="1" x14ac:dyDescent="0.3">
      <c r="A367" s="436"/>
      <c r="B367" s="261"/>
      <c r="C367" s="261"/>
      <c r="D367" s="265"/>
      <c r="E367" s="261"/>
      <c r="F367" s="80">
        <f t="shared" si="8"/>
        <v>0</v>
      </c>
      <c r="G367" s="112" t="s">
        <v>315</v>
      </c>
      <c r="I367" s="112"/>
    </row>
    <row r="368" spans="1:9" s="100" customFormat="1" hidden="1" x14ac:dyDescent="0.3">
      <c r="A368" s="436"/>
      <c r="B368" s="261"/>
      <c r="C368" s="261"/>
      <c r="D368" s="265"/>
      <c r="E368" s="261"/>
      <c r="F368" s="80">
        <f t="shared" si="8"/>
        <v>0</v>
      </c>
      <c r="G368" s="112" t="s">
        <v>315</v>
      </c>
      <c r="I368" s="112"/>
    </row>
    <row r="369" spans="1:9" s="100" customFormat="1" hidden="1" x14ac:dyDescent="0.3">
      <c r="A369" s="436"/>
      <c r="B369" s="261"/>
      <c r="C369" s="261"/>
      <c r="D369" s="265"/>
      <c r="E369" s="261"/>
      <c r="F369" s="80">
        <f t="shared" si="8"/>
        <v>0</v>
      </c>
      <c r="G369" s="112" t="s">
        <v>315</v>
      </c>
      <c r="I369" s="112"/>
    </row>
    <row r="370" spans="1:9" s="100" customFormat="1" hidden="1" x14ac:dyDescent="0.3">
      <c r="A370" s="436"/>
      <c r="B370" s="261"/>
      <c r="C370" s="261"/>
      <c r="D370" s="265"/>
      <c r="E370" s="261"/>
      <c r="F370" s="80">
        <f t="shared" si="8"/>
        <v>0</v>
      </c>
      <c r="G370" s="112" t="s">
        <v>315</v>
      </c>
      <c r="I370" s="112"/>
    </row>
    <row r="371" spans="1:9" s="100" customFormat="1" hidden="1" x14ac:dyDescent="0.3">
      <c r="A371" s="436"/>
      <c r="B371" s="261"/>
      <c r="C371" s="261"/>
      <c r="D371" s="265"/>
      <c r="E371" s="261"/>
      <c r="F371" s="80">
        <f t="shared" si="8"/>
        <v>0</v>
      </c>
      <c r="G371" s="112" t="s">
        <v>315</v>
      </c>
      <c r="I371" s="112"/>
    </row>
    <row r="372" spans="1:9" s="100" customFormat="1" hidden="1" x14ac:dyDescent="0.3">
      <c r="A372" s="436"/>
      <c r="B372" s="261"/>
      <c r="C372" s="261"/>
      <c r="D372" s="265"/>
      <c r="E372" s="261"/>
      <c r="F372" s="80">
        <f t="shared" si="8"/>
        <v>0</v>
      </c>
      <c r="G372" s="112" t="s">
        <v>315</v>
      </c>
      <c r="I372" s="112"/>
    </row>
    <row r="373" spans="1:9" s="100" customFormat="1" hidden="1" x14ac:dyDescent="0.3">
      <c r="A373" s="436"/>
      <c r="B373" s="261"/>
      <c r="C373" s="261"/>
      <c r="D373" s="265"/>
      <c r="E373" s="261"/>
      <c r="F373" s="80">
        <f t="shared" si="8"/>
        <v>0</v>
      </c>
      <c r="G373" s="112" t="s">
        <v>315</v>
      </c>
      <c r="I373" s="112"/>
    </row>
    <row r="374" spans="1:9" s="100" customFormat="1" hidden="1" x14ac:dyDescent="0.3">
      <c r="A374" s="436"/>
      <c r="B374" s="261"/>
      <c r="C374" s="261"/>
      <c r="D374" s="265"/>
      <c r="E374" s="261"/>
      <c r="F374" s="80">
        <f t="shared" si="8"/>
        <v>0</v>
      </c>
      <c r="G374" s="112" t="s">
        <v>315</v>
      </c>
      <c r="I374" s="112"/>
    </row>
    <row r="375" spans="1:9" s="100" customFormat="1" hidden="1" x14ac:dyDescent="0.3">
      <c r="A375" s="436"/>
      <c r="B375" s="261"/>
      <c r="C375" s="261"/>
      <c r="D375" s="265"/>
      <c r="E375" s="261"/>
      <c r="F375" s="80">
        <f t="shared" si="8"/>
        <v>0</v>
      </c>
      <c r="G375" s="112" t="s">
        <v>315</v>
      </c>
      <c r="I375" s="112"/>
    </row>
    <row r="376" spans="1:9" s="100" customFormat="1" hidden="1" x14ac:dyDescent="0.3">
      <c r="A376" s="436"/>
      <c r="B376" s="261"/>
      <c r="C376" s="261"/>
      <c r="D376" s="265"/>
      <c r="E376" s="261"/>
      <c r="F376" s="80">
        <f t="shared" si="8"/>
        <v>0</v>
      </c>
      <c r="G376" s="112" t="s">
        <v>315</v>
      </c>
      <c r="I376" s="112"/>
    </row>
    <row r="377" spans="1:9" s="100" customFormat="1" hidden="1" x14ac:dyDescent="0.3">
      <c r="A377" s="436"/>
      <c r="B377" s="261"/>
      <c r="C377" s="261"/>
      <c r="D377" s="265"/>
      <c r="E377" s="261"/>
      <c r="F377" s="80">
        <f t="shared" si="8"/>
        <v>0</v>
      </c>
      <c r="G377" s="112" t="s">
        <v>315</v>
      </c>
      <c r="I377" s="112"/>
    </row>
    <row r="378" spans="1:9" s="100" customFormat="1" hidden="1" x14ac:dyDescent="0.3">
      <c r="A378" s="436"/>
      <c r="B378" s="261"/>
      <c r="C378" s="261"/>
      <c r="D378" s="265"/>
      <c r="E378" s="261"/>
      <c r="F378" s="80">
        <f t="shared" si="8"/>
        <v>0</v>
      </c>
      <c r="G378" s="112" t="s">
        <v>315</v>
      </c>
      <c r="I378" s="112"/>
    </row>
    <row r="379" spans="1:9" s="100" customFormat="1" hidden="1" x14ac:dyDescent="0.3">
      <c r="A379" s="436"/>
      <c r="B379" s="261"/>
      <c r="C379" s="261"/>
      <c r="D379" s="265"/>
      <c r="E379" s="261"/>
      <c r="F379" s="80">
        <f t="shared" si="8"/>
        <v>0</v>
      </c>
      <c r="G379" s="112" t="s">
        <v>315</v>
      </c>
      <c r="I379" s="112"/>
    </row>
    <row r="380" spans="1:9" s="100" customFormat="1" hidden="1" x14ac:dyDescent="0.3">
      <c r="A380" s="436"/>
      <c r="B380" s="261"/>
      <c r="C380" s="261"/>
      <c r="D380" s="265"/>
      <c r="E380" s="261"/>
      <c r="F380" s="80">
        <f t="shared" si="8"/>
        <v>0</v>
      </c>
      <c r="G380" s="112" t="s">
        <v>315</v>
      </c>
      <c r="I380" s="112"/>
    </row>
    <row r="381" spans="1:9" s="100" customFormat="1" hidden="1" x14ac:dyDescent="0.3">
      <c r="A381" s="436"/>
      <c r="B381" s="261"/>
      <c r="C381" s="261"/>
      <c r="D381" s="265"/>
      <c r="E381" s="261"/>
      <c r="F381" s="80">
        <f t="shared" si="8"/>
        <v>0</v>
      </c>
      <c r="G381" s="112" t="s">
        <v>315</v>
      </c>
      <c r="I381" s="112"/>
    </row>
    <row r="382" spans="1:9" s="100" customFormat="1" hidden="1" x14ac:dyDescent="0.3">
      <c r="A382" s="436"/>
      <c r="B382" s="261"/>
      <c r="C382" s="261"/>
      <c r="D382" s="265"/>
      <c r="E382" s="261"/>
      <c r="F382" s="80">
        <f t="shared" si="8"/>
        <v>0</v>
      </c>
      <c r="G382" s="112" t="s">
        <v>315</v>
      </c>
      <c r="I382" s="112"/>
    </row>
    <row r="383" spans="1:9" s="100" customFormat="1" hidden="1" x14ac:dyDescent="0.3">
      <c r="A383" s="436"/>
      <c r="B383" s="261"/>
      <c r="C383" s="261"/>
      <c r="D383" s="265"/>
      <c r="E383" s="261"/>
      <c r="F383" s="80">
        <f t="shared" si="8"/>
        <v>0</v>
      </c>
      <c r="G383" s="112" t="s">
        <v>315</v>
      </c>
      <c r="I383" s="112"/>
    </row>
    <row r="384" spans="1:9" s="100" customFormat="1" hidden="1" x14ac:dyDescent="0.3">
      <c r="A384" s="436"/>
      <c r="B384" s="261"/>
      <c r="C384" s="261"/>
      <c r="D384" s="265"/>
      <c r="E384" s="261"/>
      <c r="F384" s="80">
        <f t="shared" si="8"/>
        <v>0</v>
      </c>
      <c r="G384" s="112" t="s">
        <v>315</v>
      </c>
      <c r="I384" s="112"/>
    </row>
    <row r="385" spans="1:9" s="100" customFormat="1" hidden="1" x14ac:dyDescent="0.3">
      <c r="A385" s="436"/>
      <c r="B385" s="261"/>
      <c r="C385" s="261"/>
      <c r="D385" s="265"/>
      <c r="E385" s="261"/>
      <c r="F385" s="80">
        <f t="shared" si="8"/>
        <v>0</v>
      </c>
      <c r="G385" s="112" t="s">
        <v>315</v>
      </c>
      <c r="I385" s="112"/>
    </row>
    <row r="386" spans="1:9" s="100" customFormat="1" hidden="1" x14ac:dyDescent="0.3">
      <c r="A386" s="436"/>
      <c r="B386" s="261"/>
      <c r="C386" s="261"/>
      <c r="D386" s="265"/>
      <c r="E386" s="261"/>
      <c r="F386" s="80">
        <f t="shared" si="8"/>
        <v>0</v>
      </c>
      <c r="G386" s="112" t="s">
        <v>315</v>
      </c>
      <c r="I386" s="112"/>
    </row>
    <row r="387" spans="1:9" s="100" customFormat="1" hidden="1" x14ac:dyDescent="0.3">
      <c r="A387" s="436"/>
      <c r="B387" s="261"/>
      <c r="C387" s="261"/>
      <c r="D387" s="265"/>
      <c r="E387" s="261"/>
      <c r="F387" s="80">
        <f t="shared" si="8"/>
        <v>0</v>
      </c>
      <c r="G387" s="112" t="s">
        <v>315</v>
      </c>
      <c r="I387" s="112"/>
    </row>
    <row r="388" spans="1:9" s="100" customFormat="1" hidden="1" x14ac:dyDescent="0.3">
      <c r="A388" s="436"/>
      <c r="B388" s="261"/>
      <c r="C388" s="261"/>
      <c r="D388" s="265"/>
      <c r="E388" s="261"/>
      <c r="F388" s="80">
        <f t="shared" si="8"/>
        <v>0</v>
      </c>
      <c r="G388" s="112" t="s">
        <v>315</v>
      </c>
      <c r="I388" s="112"/>
    </row>
    <row r="389" spans="1:9" s="100" customFormat="1" hidden="1" x14ac:dyDescent="0.3">
      <c r="A389" s="436"/>
      <c r="B389" s="261"/>
      <c r="C389" s="261"/>
      <c r="D389" s="265"/>
      <c r="E389" s="261"/>
      <c r="F389" s="80">
        <f t="shared" si="8"/>
        <v>0</v>
      </c>
      <c r="G389" s="112" t="s">
        <v>315</v>
      </c>
      <c r="I389" s="112"/>
    </row>
    <row r="390" spans="1:9" s="100" customFormat="1" hidden="1" x14ac:dyDescent="0.3">
      <c r="A390" s="436"/>
      <c r="B390" s="261"/>
      <c r="C390" s="261"/>
      <c r="D390" s="265"/>
      <c r="E390" s="261"/>
      <c r="F390" s="80">
        <f t="shared" si="8"/>
        <v>0</v>
      </c>
      <c r="G390" s="112" t="s">
        <v>315</v>
      </c>
      <c r="I390" s="112"/>
    </row>
    <row r="391" spans="1:9" s="100" customFormat="1" hidden="1" x14ac:dyDescent="0.3">
      <c r="A391" s="436"/>
      <c r="B391" s="261"/>
      <c r="C391" s="261"/>
      <c r="D391" s="265"/>
      <c r="E391" s="261"/>
      <c r="F391" s="80">
        <f t="shared" si="8"/>
        <v>0</v>
      </c>
      <c r="G391" s="112" t="s">
        <v>315</v>
      </c>
      <c r="I391" s="112"/>
    </row>
    <row r="392" spans="1:9" s="100" customFormat="1" hidden="1" x14ac:dyDescent="0.3">
      <c r="A392" s="436"/>
      <c r="B392" s="261"/>
      <c r="C392" s="261"/>
      <c r="D392" s="265"/>
      <c r="E392" s="261"/>
      <c r="F392" s="80">
        <f t="shared" si="8"/>
        <v>0</v>
      </c>
      <c r="G392" s="112" t="s">
        <v>315</v>
      </c>
      <c r="I392" s="112"/>
    </row>
    <row r="393" spans="1:9" s="100" customFormat="1" hidden="1" x14ac:dyDescent="0.3">
      <c r="A393" s="436"/>
      <c r="B393" s="261"/>
      <c r="C393" s="261"/>
      <c r="D393" s="265"/>
      <c r="E393" s="261"/>
      <c r="F393" s="80">
        <f t="shared" si="8"/>
        <v>0</v>
      </c>
      <c r="G393" s="112" t="s">
        <v>315</v>
      </c>
      <c r="I393" s="112"/>
    </row>
    <row r="394" spans="1:9" s="100" customFormat="1" hidden="1" x14ac:dyDescent="0.3">
      <c r="A394" s="436"/>
      <c r="B394" s="261"/>
      <c r="C394" s="261"/>
      <c r="D394" s="265"/>
      <c r="E394" s="261"/>
      <c r="F394" s="80">
        <f t="shared" si="8"/>
        <v>0</v>
      </c>
      <c r="G394" s="112" t="s">
        <v>315</v>
      </c>
      <c r="I394" s="112"/>
    </row>
    <row r="395" spans="1:9" s="100" customFormat="1" hidden="1" x14ac:dyDescent="0.3">
      <c r="A395" s="436"/>
      <c r="B395" s="261"/>
      <c r="C395" s="261"/>
      <c r="D395" s="265"/>
      <c r="E395" s="261"/>
      <c r="F395" s="80">
        <f t="shared" si="8"/>
        <v>0</v>
      </c>
      <c r="G395" s="112" t="s">
        <v>315</v>
      </c>
      <c r="I395" s="112"/>
    </row>
    <row r="396" spans="1:9" s="100" customFormat="1" hidden="1" x14ac:dyDescent="0.3">
      <c r="A396" s="436"/>
      <c r="B396" s="261"/>
      <c r="C396" s="261"/>
      <c r="D396" s="265"/>
      <c r="E396" s="261"/>
      <c r="F396" s="80">
        <f t="shared" si="8"/>
        <v>0</v>
      </c>
      <c r="G396" s="112" t="s">
        <v>315</v>
      </c>
      <c r="I396" s="112"/>
    </row>
    <row r="397" spans="1:9" s="100" customFormat="1" hidden="1" x14ac:dyDescent="0.3">
      <c r="A397" s="436"/>
      <c r="B397" s="261"/>
      <c r="C397" s="261"/>
      <c r="D397" s="265"/>
      <c r="E397" s="261"/>
      <c r="F397" s="80">
        <f t="shared" si="8"/>
        <v>0</v>
      </c>
      <c r="G397" s="112" t="s">
        <v>315</v>
      </c>
      <c r="I397" s="112"/>
    </row>
    <row r="398" spans="1:9" s="100" customFormat="1" x14ac:dyDescent="0.3">
      <c r="A398" s="436"/>
      <c r="B398" s="261"/>
      <c r="C398" s="261"/>
      <c r="D398" s="265"/>
      <c r="E398" s="261"/>
      <c r="F398" s="293">
        <f>ROUND(+B398*D398*E398,2)</f>
        <v>0</v>
      </c>
      <c r="G398" s="112" t="s">
        <v>315</v>
      </c>
    </row>
    <row r="399" spans="1:9" s="100" customFormat="1" x14ac:dyDescent="0.3">
      <c r="A399" s="435"/>
      <c r="B399" s="88"/>
      <c r="C399" s="88"/>
      <c r="D399" s="200"/>
      <c r="E399" s="204" t="s">
        <v>390</v>
      </c>
      <c r="F399" s="307">
        <f>ROUND(SUBTOTAL(109,F268:F398),2)</f>
        <v>0</v>
      </c>
      <c r="G399" s="112" t="s">
        <v>315</v>
      </c>
      <c r="I399" s="416" t="s">
        <v>318</v>
      </c>
    </row>
    <row r="400" spans="1:9" x14ac:dyDescent="0.3">
      <c r="F400" s="295"/>
      <c r="G400" s="112" t="s">
        <v>313</v>
      </c>
    </row>
    <row r="401" spans="1:17" x14ac:dyDescent="0.3">
      <c r="C401" s="582" t="s">
        <v>91</v>
      </c>
      <c r="D401" s="582"/>
      <c r="E401" s="582"/>
      <c r="F401" s="80">
        <f>+F267+F135+F399</f>
        <v>0</v>
      </c>
      <c r="G401" s="112" t="s">
        <v>313</v>
      </c>
      <c r="I401" s="139" t="s">
        <v>229</v>
      </c>
    </row>
    <row r="402" spans="1:17" s="100" customFormat="1" x14ac:dyDescent="0.3">
      <c r="A402" s="228"/>
      <c r="B402" s="88"/>
      <c r="C402" s="88"/>
      <c r="D402" s="88"/>
      <c r="E402" s="88"/>
      <c r="F402" s="128"/>
      <c r="G402" s="112" t="s">
        <v>313</v>
      </c>
    </row>
    <row r="403" spans="1:17" s="100" customFormat="1" x14ac:dyDescent="0.3">
      <c r="A403" s="239" t="s">
        <v>90</v>
      </c>
      <c r="B403" s="105"/>
      <c r="C403" s="105"/>
      <c r="D403" s="105"/>
      <c r="E403" s="105"/>
      <c r="F403" s="106"/>
      <c r="G403" s="112" t="s">
        <v>314</v>
      </c>
      <c r="I403" s="140" t="s">
        <v>228</v>
      </c>
    </row>
    <row r="404" spans="1:17" s="100" customFormat="1" ht="45" customHeight="1" x14ac:dyDescent="0.3">
      <c r="A404" s="574"/>
      <c r="B404" s="575"/>
      <c r="C404" s="575"/>
      <c r="D404" s="575"/>
      <c r="E404" s="575"/>
      <c r="F404" s="576"/>
      <c r="G404" s="100" t="s">
        <v>314</v>
      </c>
      <c r="I404" s="569" t="s">
        <v>287</v>
      </c>
      <c r="J404" s="569"/>
      <c r="K404" s="569"/>
      <c r="L404" s="569"/>
      <c r="M404" s="569"/>
      <c r="N404" s="569"/>
      <c r="O404" s="569"/>
      <c r="P404" s="569"/>
      <c r="Q404" s="569"/>
    </row>
    <row r="405" spans="1:17" x14ac:dyDescent="0.3">
      <c r="G405" s="275" t="s">
        <v>315</v>
      </c>
      <c r="I405" s="142"/>
    </row>
    <row r="406" spans="1:17" s="100" customFormat="1" x14ac:dyDescent="0.3">
      <c r="A406" s="239" t="s">
        <v>407</v>
      </c>
      <c r="B406" s="109"/>
      <c r="C406" s="109"/>
      <c r="D406" s="109"/>
      <c r="E406" s="109"/>
      <c r="F406" s="110"/>
      <c r="G406" s="100" t="s">
        <v>315</v>
      </c>
      <c r="I406" s="140" t="s">
        <v>228</v>
      </c>
    </row>
    <row r="407" spans="1:17" s="100" customFormat="1" ht="45" customHeight="1" x14ac:dyDescent="0.3">
      <c r="A407" s="574"/>
      <c r="B407" s="575"/>
      <c r="C407" s="575"/>
      <c r="D407" s="575"/>
      <c r="E407" s="575"/>
      <c r="F407" s="576"/>
      <c r="G407" s="275" t="s">
        <v>315</v>
      </c>
      <c r="I407" s="569" t="s">
        <v>287</v>
      </c>
      <c r="J407" s="569"/>
      <c r="K407" s="569"/>
      <c r="L407" s="569"/>
      <c r="M407" s="569"/>
      <c r="N407" s="569"/>
      <c r="O407" s="569"/>
      <c r="P407" s="569"/>
      <c r="Q407" s="569"/>
    </row>
    <row r="409" spans="1:17" s="100" customFormat="1" x14ac:dyDescent="0.3">
      <c r="A409" s="239" t="s">
        <v>408</v>
      </c>
      <c r="B409" s="109"/>
      <c r="C409" s="109"/>
      <c r="D409" s="109"/>
      <c r="E409" s="109"/>
      <c r="F409" s="110"/>
      <c r="G409" s="100" t="s">
        <v>315</v>
      </c>
      <c r="I409" s="140" t="s">
        <v>228</v>
      </c>
    </row>
    <row r="410" spans="1:17" s="100" customFormat="1" ht="45" customHeight="1" x14ac:dyDescent="0.3">
      <c r="A410" s="574"/>
      <c r="B410" s="575"/>
      <c r="C410" s="575"/>
      <c r="D410" s="575"/>
      <c r="E410" s="575"/>
      <c r="F410" s="576"/>
      <c r="G410" s="275" t="s">
        <v>315</v>
      </c>
      <c r="I410" s="569" t="s">
        <v>287</v>
      </c>
      <c r="J410" s="569"/>
      <c r="K410" s="569"/>
      <c r="L410" s="569"/>
      <c r="M410" s="569"/>
      <c r="N410" s="569"/>
      <c r="O410" s="569"/>
      <c r="P410" s="569"/>
      <c r="Q410" s="569"/>
    </row>
  </sheetData>
  <sheetProtection algorithmName="SHA-512" hashValue="T6BQ/q3lfz1pQ9c4B4pgKVS+Y1NW87drAqYKgpxQyIGUg/zUfpZw8nXO52/TYZAV5EDRNMm5UHVRR3mkjxZThQ==" saltValue="LPhrYY2dOKaiEa3RmmTn/w==" spinCount="100000" sheet="1" formatCells="0" formatRows="0" sort="0" autoFilter="0"/>
  <autoFilter ref="G1:G407" xr:uid="{00000000-0001-0000-1400-000000000000}"/>
  <mergeCells count="9">
    <mergeCell ref="A410:F410"/>
    <mergeCell ref="I410:Q410"/>
    <mergeCell ref="I404:Q404"/>
    <mergeCell ref="I407:Q407"/>
    <mergeCell ref="A1:E1"/>
    <mergeCell ref="C401:E401"/>
    <mergeCell ref="A2:F2"/>
    <mergeCell ref="A404:F404"/>
    <mergeCell ref="A407:F407"/>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2" id="{9912F276-DEEA-42A3-A35A-1D07651D2460}">
            <xm:f>Categories!$A$26=FALSE</xm:f>
            <x14:dxf>
              <fill>
                <patternFill>
                  <bgColor theme="0" tint="-0.34998626667073579"/>
                </patternFill>
              </fill>
            </x14:dxf>
          </x14:cfRule>
          <xm:sqref>A1:F407</xm:sqref>
        </x14:conditionalFormatting>
        <x14:conditionalFormatting xmlns:xm="http://schemas.microsoft.com/office/excel/2006/main">
          <x14:cfRule type="expression" priority="1" id="{1897529C-3C04-4DC6-9B7C-9A5AD280D82F}">
            <xm:f>Categories!$A$26=FALSE</xm:f>
            <x14:dxf>
              <fill>
                <patternFill>
                  <bgColor theme="0" tint="-0.34998626667073579"/>
                </patternFill>
              </fill>
            </x14:dxf>
          </x14:cfRule>
          <xm:sqref>A409:F410</xm:sqref>
        </x14:conditionalFormatting>
      </x14:conditionalFormatting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Q278"/>
  <sheetViews>
    <sheetView zoomScaleNormal="100" zoomScaleSheetLayoutView="100" workbookViewId="0">
      <selection sqref="A1:F1"/>
    </sheetView>
  </sheetViews>
  <sheetFormatPr defaultColWidth="9.109375" defaultRowHeight="14.4" x14ac:dyDescent="0.3"/>
  <cols>
    <col min="1" max="1" width="55.5546875" style="3" customWidth="1"/>
    <col min="2" max="5" width="15.109375" style="3" customWidth="1"/>
    <col min="6" max="6" width="17" style="3" customWidth="1"/>
    <col min="7" max="7" width="11" hidden="1" customWidth="1"/>
    <col min="8" max="8" width="2.5546875" style="3" customWidth="1"/>
    <col min="9" max="16384" width="9.109375" style="3"/>
  </cols>
  <sheetData>
    <row r="1" spans="1:9" ht="20.25" customHeight="1" x14ac:dyDescent="0.3">
      <c r="A1" s="598" t="s">
        <v>173</v>
      </c>
      <c r="B1" s="598"/>
      <c r="C1" s="598"/>
      <c r="D1" s="598"/>
      <c r="E1" s="598"/>
      <c r="F1" s="291">
        <f>+'Section A'!B2</f>
        <v>0</v>
      </c>
      <c r="G1" s="49" t="s">
        <v>316</v>
      </c>
    </row>
    <row r="2" spans="1:9" s="291" customFormat="1" ht="20.25" customHeight="1" x14ac:dyDescent="0.3">
      <c r="A2" s="292" t="s">
        <v>322</v>
      </c>
      <c r="B2" s="600" t="s">
        <v>321</v>
      </c>
      <c r="C2" s="600"/>
      <c r="D2" s="600"/>
      <c r="E2" s="600"/>
      <c r="F2" s="600"/>
      <c r="G2" s="402"/>
    </row>
    <row r="3" spans="1:9" s="291" customFormat="1" ht="42" customHeight="1" x14ac:dyDescent="0.3">
      <c r="A3" s="524" t="s">
        <v>320</v>
      </c>
      <c r="B3" s="524"/>
      <c r="C3" s="524"/>
      <c r="D3" s="524"/>
      <c r="E3" s="524"/>
      <c r="F3" s="524"/>
      <c r="G3" s="291" t="s">
        <v>313</v>
      </c>
    </row>
    <row r="4" spans="1:9" x14ac:dyDescent="0.3">
      <c r="A4" s="8"/>
      <c r="B4" s="8"/>
      <c r="C4" s="8"/>
      <c r="D4" s="8"/>
      <c r="E4" s="8"/>
      <c r="F4" s="8"/>
      <c r="G4" t="s">
        <v>313</v>
      </c>
    </row>
    <row r="5" spans="1:9" x14ac:dyDescent="0.3">
      <c r="A5" s="225" t="s">
        <v>57</v>
      </c>
      <c r="B5" s="53" t="s">
        <v>44</v>
      </c>
      <c r="C5" s="53" t="s">
        <v>43</v>
      </c>
      <c r="D5" s="53" t="s">
        <v>33</v>
      </c>
      <c r="E5" s="53" t="s">
        <v>32</v>
      </c>
      <c r="F5" s="218" t="s">
        <v>286</v>
      </c>
      <c r="G5" s="274" t="s">
        <v>313</v>
      </c>
      <c r="I5" s="140" t="s">
        <v>227</v>
      </c>
    </row>
    <row r="6" spans="1:9" s="100" customFormat="1" x14ac:dyDescent="0.3">
      <c r="A6" s="230" t="s">
        <v>57</v>
      </c>
      <c r="B6" s="261">
        <v>3</v>
      </c>
      <c r="C6" s="261" t="s">
        <v>293</v>
      </c>
      <c r="D6" s="265">
        <f ca="1">RAND()*400000</f>
        <v>225766.94441796423</v>
      </c>
      <c r="E6" s="261">
        <v>7</v>
      </c>
      <c r="F6" s="80">
        <f t="shared" ref="F6:F134" ca="1" si="0">ROUND(+B6*D6*E6,2)</f>
        <v>4741105.83</v>
      </c>
      <c r="G6" s="112" t="s">
        <v>314</v>
      </c>
      <c r="I6" s="112"/>
    </row>
    <row r="7" spans="1:9" s="100" customFormat="1" x14ac:dyDescent="0.3">
      <c r="A7" s="283" t="s">
        <v>323</v>
      </c>
      <c r="B7" s="261">
        <v>3</v>
      </c>
      <c r="C7" s="261" t="s">
        <v>293</v>
      </c>
      <c r="D7" s="265">
        <f t="shared" ref="D7:D8" ca="1" si="1">RAND()*400000</f>
        <v>235505.99001845095</v>
      </c>
      <c r="E7" s="261">
        <v>7</v>
      </c>
      <c r="F7" s="80">
        <f t="shared" ca="1" si="0"/>
        <v>4945625.79</v>
      </c>
      <c r="G7" s="112" t="s">
        <v>314</v>
      </c>
      <c r="I7" s="112"/>
    </row>
    <row r="8" spans="1:9" s="100" customFormat="1" x14ac:dyDescent="0.3">
      <c r="A8" s="283" t="s">
        <v>324</v>
      </c>
      <c r="B8" s="261">
        <v>3</v>
      </c>
      <c r="C8" s="261" t="s">
        <v>293</v>
      </c>
      <c r="D8" s="265">
        <f t="shared" ca="1" si="1"/>
        <v>397229.05771505681</v>
      </c>
      <c r="E8" s="261">
        <v>7</v>
      </c>
      <c r="F8" s="80">
        <f t="shared" ca="1" si="0"/>
        <v>8341810.21</v>
      </c>
      <c r="G8" s="112" t="s">
        <v>314</v>
      </c>
      <c r="I8" s="112"/>
    </row>
    <row r="9" spans="1:9" s="100" customFormat="1" hidden="1" x14ac:dyDescent="0.3">
      <c r="A9" s="283"/>
      <c r="B9" s="261"/>
      <c r="C9" s="261"/>
      <c r="D9" s="265"/>
      <c r="E9" s="261"/>
      <c r="F9" s="80">
        <f t="shared" si="0"/>
        <v>0</v>
      </c>
      <c r="G9" s="112" t="s">
        <v>314</v>
      </c>
      <c r="I9" s="112"/>
    </row>
    <row r="10" spans="1:9" s="100" customFormat="1" hidden="1" x14ac:dyDescent="0.3">
      <c r="A10" s="283"/>
      <c r="B10" s="261"/>
      <c r="C10" s="261"/>
      <c r="D10" s="265"/>
      <c r="E10" s="261"/>
      <c r="F10" s="80">
        <f t="shared" si="0"/>
        <v>0</v>
      </c>
      <c r="G10" s="112" t="s">
        <v>314</v>
      </c>
      <c r="I10" s="112"/>
    </row>
    <row r="11" spans="1:9" s="100" customFormat="1" hidden="1" x14ac:dyDescent="0.3">
      <c r="A11" s="283"/>
      <c r="B11" s="261"/>
      <c r="C11" s="261"/>
      <c r="D11" s="265"/>
      <c r="E11" s="261"/>
      <c r="F11" s="80">
        <f t="shared" si="0"/>
        <v>0</v>
      </c>
      <c r="G11" s="112" t="s">
        <v>314</v>
      </c>
      <c r="I11" s="112"/>
    </row>
    <row r="12" spans="1:9" s="100" customFormat="1" hidden="1" x14ac:dyDescent="0.3">
      <c r="A12" s="283"/>
      <c r="B12" s="261"/>
      <c r="C12" s="261"/>
      <c r="D12" s="265"/>
      <c r="E12" s="261"/>
      <c r="F12" s="80">
        <f t="shared" si="0"/>
        <v>0</v>
      </c>
      <c r="G12" s="112" t="s">
        <v>314</v>
      </c>
      <c r="I12" s="112"/>
    </row>
    <row r="13" spans="1:9" s="100" customFormat="1" hidden="1" x14ac:dyDescent="0.3">
      <c r="A13" s="283"/>
      <c r="B13" s="261"/>
      <c r="C13" s="261"/>
      <c r="D13" s="265"/>
      <c r="E13" s="261"/>
      <c r="F13" s="80">
        <f t="shared" si="0"/>
        <v>0</v>
      </c>
      <c r="G13" s="112" t="s">
        <v>314</v>
      </c>
      <c r="I13" s="112"/>
    </row>
    <row r="14" spans="1:9" s="100" customFormat="1" hidden="1" x14ac:dyDescent="0.3">
      <c r="A14" s="283"/>
      <c r="B14" s="261"/>
      <c r="C14" s="261"/>
      <c r="D14" s="265"/>
      <c r="E14" s="261"/>
      <c r="F14" s="80">
        <f t="shared" si="0"/>
        <v>0</v>
      </c>
      <c r="G14" s="112" t="s">
        <v>314</v>
      </c>
      <c r="I14" s="112"/>
    </row>
    <row r="15" spans="1:9" s="100" customFormat="1" hidden="1" x14ac:dyDescent="0.3">
      <c r="A15" s="283"/>
      <c r="B15" s="261"/>
      <c r="C15" s="261"/>
      <c r="D15" s="265"/>
      <c r="E15" s="261"/>
      <c r="F15" s="80">
        <f t="shared" si="0"/>
        <v>0</v>
      </c>
      <c r="G15" s="112" t="s">
        <v>314</v>
      </c>
      <c r="I15" s="112"/>
    </row>
    <row r="16" spans="1:9" s="100" customFormat="1" hidden="1" x14ac:dyDescent="0.3">
      <c r="A16" s="283"/>
      <c r="B16" s="261"/>
      <c r="C16" s="261"/>
      <c r="D16" s="265"/>
      <c r="E16" s="261"/>
      <c r="F16" s="80">
        <f t="shared" si="0"/>
        <v>0</v>
      </c>
      <c r="G16" s="112" t="s">
        <v>314</v>
      </c>
      <c r="I16" s="112"/>
    </row>
    <row r="17" spans="1:9" s="100" customFormat="1" hidden="1" x14ac:dyDescent="0.3">
      <c r="A17" s="283"/>
      <c r="B17" s="261"/>
      <c r="C17" s="261"/>
      <c r="D17" s="265"/>
      <c r="E17" s="261"/>
      <c r="F17" s="80">
        <f t="shared" si="0"/>
        <v>0</v>
      </c>
      <c r="G17" s="112" t="s">
        <v>314</v>
      </c>
      <c r="I17" s="112"/>
    </row>
    <row r="18" spans="1:9" s="100" customFormat="1" hidden="1" x14ac:dyDescent="0.3">
      <c r="A18" s="283"/>
      <c r="B18" s="261"/>
      <c r="C18" s="261"/>
      <c r="D18" s="265"/>
      <c r="E18" s="261"/>
      <c r="F18" s="80">
        <f t="shared" si="0"/>
        <v>0</v>
      </c>
      <c r="G18" s="112" t="s">
        <v>314</v>
      </c>
      <c r="I18" s="112"/>
    </row>
    <row r="19" spans="1:9" s="100" customFormat="1" hidden="1" x14ac:dyDescent="0.3">
      <c r="A19" s="283"/>
      <c r="B19" s="261"/>
      <c r="C19" s="261"/>
      <c r="D19" s="265"/>
      <c r="E19" s="261"/>
      <c r="F19" s="80">
        <f t="shared" si="0"/>
        <v>0</v>
      </c>
      <c r="G19" s="112" t="s">
        <v>314</v>
      </c>
      <c r="I19" s="112"/>
    </row>
    <row r="20" spans="1:9" s="100" customFormat="1" hidden="1" x14ac:dyDescent="0.3">
      <c r="A20" s="283"/>
      <c r="B20" s="261"/>
      <c r="C20" s="261"/>
      <c r="D20" s="265"/>
      <c r="E20" s="261"/>
      <c r="F20" s="80">
        <f t="shared" si="0"/>
        <v>0</v>
      </c>
      <c r="G20" s="112" t="s">
        <v>314</v>
      </c>
      <c r="I20" s="112"/>
    </row>
    <row r="21" spans="1:9" s="100" customFormat="1" hidden="1" x14ac:dyDescent="0.3">
      <c r="A21" s="283"/>
      <c r="B21" s="261"/>
      <c r="C21" s="261"/>
      <c r="D21" s="265"/>
      <c r="E21" s="261"/>
      <c r="F21" s="80">
        <f t="shared" si="0"/>
        <v>0</v>
      </c>
      <c r="G21" s="112" t="s">
        <v>314</v>
      </c>
      <c r="I21" s="112"/>
    </row>
    <row r="22" spans="1:9" s="100" customFormat="1" hidden="1" x14ac:dyDescent="0.3">
      <c r="A22" s="283"/>
      <c r="B22" s="261"/>
      <c r="C22" s="261"/>
      <c r="D22" s="265"/>
      <c r="E22" s="261"/>
      <c r="F22" s="80">
        <f t="shared" si="0"/>
        <v>0</v>
      </c>
      <c r="G22" s="112" t="s">
        <v>314</v>
      </c>
      <c r="I22" s="112"/>
    </row>
    <row r="23" spans="1:9" s="100" customFormat="1" hidden="1" x14ac:dyDescent="0.3">
      <c r="A23" s="283"/>
      <c r="B23" s="261"/>
      <c r="C23" s="261"/>
      <c r="D23" s="265"/>
      <c r="E23" s="261"/>
      <c r="F23" s="80">
        <f t="shared" si="0"/>
        <v>0</v>
      </c>
      <c r="G23" s="112" t="s">
        <v>314</v>
      </c>
      <c r="I23" s="112"/>
    </row>
    <row r="24" spans="1:9" s="100" customFormat="1" hidden="1" x14ac:dyDescent="0.3">
      <c r="A24" s="283"/>
      <c r="B24" s="261"/>
      <c r="C24" s="261"/>
      <c r="D24" s="265"/>
      <c r="E24" s="261"/>
      <c r="F24" s="80">
        <f t="shared" si="0"/>
        <v>0</v>
      </c>
      <c r="G24" s="112" t="s">
        <v>314</v>
      </c>
      <c r="I24" s="112"/>
    </row>
    <row r="25" spans="1:9" s="100" customFormat="1" hidden="1" x14ac:dyDescent="0.3">
      <c r="A25" s="283"/>
      <c r="B25" s="261"/>
      <c r="C25" s="261"/>
      <c r="D25" s="265"/>
      <c r="E25" s="261"/>
      <c r="F25" s="80">
        <f t="shared" si="0"/>
        <v>0</v>
      </c>
      <c r="G25" s="112" t="s">
        <v>314</v>
      </c>
      <c r="I25" s="112"/>
    </row>
    <row r="26" spans="1:9" s="100" customFormat="1" hidden="1" x14ac:dyDescent="0.3">
      <c r="A26" s="283"/>
      <c r="B26" s="261"/>
      <c r="C26" s="261"/>
      <c r="D26" s="265"/>
      <c r="E26" s="261"/>
      <c r="F26" s="80">
        <f t="shared" si="0"/>
        <v>0</v>
      </c>
      <c r="G26" s="112" t="s">
        <v>314</v>
      </c>
      <c r="I26" s="112"/>
    </row>
    <row r="27" spans="1:9" s="100" customFormat="1" hidden="1" x14ac:dyDescent="0.3">
      <c r="A27" s="283"/>
      <c r="B27" s="261"/>
      <c r="C27" s="261"/>
      <c r="D27" s="265"/>
      <c r="E27" s="261"/>
      <c r="F27" s="80">
        <f t="shared" si="0"/>
        <v>0</v>
      </c>
      <c r="G27" s="112" t="s">
        <v>314</v>
      </c>
      <c r="I27" s="112"/>
    </row>
    <row r="28" spans="1:9" s="100" customFormat="1" hidden="1" x14ac:dyDescent="0.3">
      <c r="A28" s="283"/>
      <c r="B28" s="261"/>
      <c r="C28" s="261"/>
      <c r="D28" s="265"/>
      <c r="E28" s="261"/>
      <c r="F28" s="80">
        <f t="shared" si="0"/>
        <v>0</v>
      </c>
      <c r="G28" s="112" t="s">
        <v>314</v>
      </c>
      <c r="I28" s="112"/>
    </row>
    <row r="29" spans="1:9" s="100" customFormat="1" hidden="1" x14ac:dyDescent="0.3">
      <c r="A29" s="283"/>
      <c r="B29" s="261"/>
      <c r="C29" s="261"/>
      <c r="D29" s="265"/>
      <c r="E29" s="261"/>
      <c r="F29" s="80">
        <f t="shared" si="0"/>
        <v>0</v>
      </c>
      <c r="G29" s="112" t="s">
        <v>314</v>
      </c>
      <c r="I29" s="112"/>
    </row>
    <row r="30" spans="1:9" s="100" customFormat="1" hidden="1" x14ac:dyDescent="0.3">
      <c r="A30" s="283"/>
      <c r="B30" s="261"/>
      <c r="C30" s="261"/>
      <c r="D30" s="265"/>
      <c r="E30" s="261"/>
      <c r="F30" s="80">
        <f t="shared" si="0"/>
        <v>0</v>
      </c>
      <c r="G30" s="112" t="s">
        <v>314</v>
      </c>
      <c r="I30" s="112"/>
    </row>
    <row r="31" spans="1:9" s="100" customFormat="1" hidden="1" x14ac:dyDescent="0.3">
      <c r="A31" s="283"/>
      <c r="B31" s="261"/>
      <c r="C31" s="261"/>
      <c r="D31" s="265"/>
      <c r="E31" s="261"/>
      <c r="F31" s="80">
        <f t="shared" si="0"/>
        <v>0</v>
      </c>
      <c r="G31" s="112" t="s">
        <v>314</v>
      </c>
      <c r="I31" s="112"/>
    </row>
    <row r="32" spans="1:9" s="100" customFormat="1" hidden="1" x14ac:dyDescent="0.3">
      <c r="A32" s="283"/>
      <c r="B32" s="261"/>
      <c r="C32" s="261"/>
      <c r="D32" s="265"/>
      <c r="E32" s="261"/>
      <c r="F32" s="80">
        <f t="shared" si="0"/>
        <v>0</v>
      </c>
      <c r="G32" s="112" t="s">
        <v>314</v>
      </c>
      <c r="I32" s="112"/>
    </row>
    <row r="33" spans="1:9" s="100" customFormat="1" hidden="1" x14ac:dyDescent="0.3">
      <c r="A33" s="283"/>
      <c r="B33" s="261"/>
      <c r="C33" s="261"/>
      <c r="D33" s="265"/>
      <c r="E33" s="261"/>
      <c r="F33" s="80">
        <f t="shared" si="0"/>
        <v>0</v>
      </c>
      <c r="G33" s="112" t="s">
        <v>314</v>
      </c>
      <c r="I33" s="112"/>
    </row>
    <row r="34" spans="1:9" s="100" customFormat="1" hidden="1" x14ac:dyDescent="0.3">
      <c r="A34" s="283"/>
      <c r="B34" s="261"/>
      <c r="C34" s="261"/>
      <c r="D34" s="265"/>
      <c r="E34" s="261"/>
      <c r="F34" s="80">
        <f t="shared" si="0"/>
        <v>0</v>
      </c>
      <c r="G34" s="112" t="s">
        <v>314</v>
      </c>
      <c r="I34" s="112"/>
    </row>
    <row r="35" spans="1:9" s="100" customFormat="1" hidden="1" x14ac:dyDescent="0.3">
      <c r="A35" s="283"/>
      <c r="B35" s="261"/>
      <c r="C35" s="261"/>
      <c r="D35" s="265"/>
      <c r="E35" s="261"/>
      <c r="F35" s="80">
        <f t="shared" si="0"/>
        <v>0</v>
      </c>
      <c r="G35" s="112" t="s">
        <v>314</v>
      </c>
      <c r="I35" s="112"/>
    </row>
    <row r="36" spans="1:9" s="100" customFormat="1" hidden="1" x14ac:dyDescent="0.3">
      <c r="A36" s="283"/>
      <c r="B36" s="261"/>
      <c r="C36" s="261"/>
      <c r="D36" s="265"/>
      <c r="E36" s="261"/>
      <c r="F36" s="80">
        <f t="shared" si="0"/>
        <v>0</v>
      </c>
      <c r="G36" s="112" t="s">
        <v>314</v>
      </c>
      <c r="I36" s="112"/>
    </row>
    <row r="37" spans="1:9" s="100" customFormat="1" hidden="1" x14ac:dyDescent="0.3">
      <c r="A37" s="283"/>
      <c r="B37" s="261"/>
      <c r="C37" s="261"/>
      <c r="D37" s="265"/>
      <c r="E37" s="261"/>
      <c r="F37" s="80">
        <f t="shared" si="0"/>
        <v>0</v>
      </c>
      <c r="G37" s="112" t="s">
        <v>314</v>
      </c>
      <c r="I37" s="112"/>
    </row>
    <row r="38" spans="1:9" s="100" customFormat="1" hidden="1" x14ac:dyDescent="0.3">
      <c r="A38" s="283"/>
      <c r="B38" s="261"/>
      <c r="C38" s="261"/>
      <c r="D38" s="265"/>
      <c r="E38" s="261"/>
      <c r="F38" s="80">
        <f t="shared" si="0"/>
        <v>0</v>
      </c>
      <c r="G38" s="112" t="s">
        <v>314</v>
      </c>
      <c r="I38" s="112"/>
    </row>
    <row r="39" spans="1:9" s="100" customFormat="1" hidden="1" x14ac:dyDescent="0.3">
      <c r="A39" s="283"/>
      <c r="B39" s="261"/>
      <c r="C39" s="261"/>
      <c r="D39" s="265"/>
      <c r="E39" s="261"/>
      <c r="F39" s="80">
        <f t="shared" ref="F39:F70" si="2">ROUND(+B39*D39*E39,2)</f>
        <v>0</v>
      </c>
      <c r="G39" s="112" t="s">
        <v>314</v>
      </c>
      <c r="I39" s="112"/>
    </row>
    <row r="40" spans="1:9" s="100" customFormat="1" hidden="1" x14ac:dyDescent="0.3">
      <c r="A40" s="283"/>
      <c r="B40" s="261"/>
      <c r="C40" s="261"/>
      <c r="D40" s="265"/>
      <c r="E40" s="261"/>
      <c r="F40" s="80">
        <f t="shared" si="2"/>
        <v>0</v>
      </c>
      <c r="G40" s="112" t="s">
        <v>314</v>
      </c>
      <c r="I40" s="112"/>
    </row>
    <row r="41" spans="1:9" s="100" customFormat="1" hidden="1" x14ac:dyDescent="0.3">
      <c r="A41" s="283"/>
      <c r="B41" s="261"/>
      <c r="C41" s="261"/>
      <c r="D41" s="265"/>
      <c r="E41" s="261"/>
      <c r="F41" s="80">
        <f t="shared" si="2"/>
        <v>0</v>
      </c>
      <c r="G41" s="112" t="s">
        <v>314</v>
      </c>
      <c r="I41" s="112"/>
    </row>
    <row r="42" spans="1:9" s="100" customFormat="1" hidden="1" x14ac:dyDescent="0.3">
      <c r="A42" s="283"/>
      <c r="B42" s="261"/>
      <c r="C42" s="261"/>
      <c r="D42" s="265"/>
      <c r="E42" s="261"/>
      <c r="F42" s="80">
        <f t="shared" si="2"/>
        <v>0</v>
      </c>
      <c r="G42" s="112" t="s">
        <v>314</v>
      </c>
      <c r="I42" s="112"/>
    </row>
    <row r="43" spans="1:9" s="100" customFormat="1" hidden="1" x14ac:dyDescent="0.3">
      <c r="A43" s="283"/>
      <c r="B43" s="261"/>
      <c r="C43" s="261"/>
      <c r="D43" s="265"/>
      <c r="E43" s="261"/>
      <c r="F43" s="80">
        <f t="shared" si="2"/>
        <v>0</v>
      </c>
      <c r="G43" s="112" t="s">
        <v>314</v>
      </c>
      <c r="I43" s="112"/>
    </row>
    <row r="44" spans="1:9" s="100" customFormat="1" hidden="1" x14ac:dyDescent="0.3">
      <c r="A44" s="283"/>
      <c r="B44" s="261"/>
      <c r="C44" s="261"/>
      <c r="D44" s="265"/>
      <c r="E44" s="261"/>
      <c r="F44" s="80">
        <f t="shared" si="2"/>
        <v>0</v>
      </c>
      <c r="G44" s="112" t="s">
        <v>314</v>
      </c>
      <c r="I44" s="112"/>
    </row>
    <row r="45" spans="1:9" s="100" customFormat="1" hidden="1" x14ac:dyDescent="0.3">
      <c r="A45" s="283"/>
      <c r="B45" s="261"/>
      <c r="C45" s="261"/>
      <c r="D45" s="265"/>
      <c r="E45" s="261"/>
      <c r="F45" s="80">
        <f t="shared" si="2"/>
        <v>0</v>
      </c>
      <c r="G45" s="112" t="s">
        <v>314</v>
      </c>
      <c r="I45" s="112"/>
    </row>
    <row r="46" spans="1:9" s="100" customFormat="1" hidden="1" x14ac:dyDescent="0.3">
      <c r="A46" s="283"/>
      <c r="B46" s="261"/>
      <c r="C46" s="261"/>
      <c r="D46" s="265"/>
      <c r="E46" s="261"/>
      <c r="F46" s="80">
        <f t="shared" si="2"/>
        <v>0</v>
      </c>
      <c r="G46" s="112" t="s">
        <v>314</v>
      </c>
      <c r="I46" s="112"/>
    </row>
    <row r="47" spans="1:9" s="100" customFormat="1" hidden="1" x14ac:dyDescent="0.3">
      <c r="A47" s="283"/>
      <c r="B47" s="261"/>
      <c r="C47" s="261"/>
      <c r="D47" s="265"/>
      <c r="E47" s="261"/>
      <c r="F47" s="80">
        <f t="shared" si="2"/>
        <v>0</v>
      </c>
      <c r="G47" s="112" t="s">
        <v>314</v>
      </c>
      <c r="I47" s="112"/>
    </row>
    <row r="48" spans="1:9" s="100" customFormat="1" hidden="1" x14ac:dyDescent="0.3">
      <c r="A48" s="283"/>
      <c r="B48" s="261"/>
      <c r="C48" s="261"/>
      <c r="D48" s="265"/>
      <c r="E48" s="261"/>
      <c r="F48" s="80">
        <f t="shared" si="2"/>
        <v>0</v>
      </c>
      <c r="G48" s="112" t="s">
        <v>314</v>
      </c>
      <c r="I48" s="112"/>
    </row>
    <row r="49" spans="1:9" s="100" customFormat="1" hidden="1" x14ac:dyDescent="0.3">
      <c r="A49" s="283"/>
      <c r="B49" s="261"/>
      <c r="C49" s="261"/>
      <c r="D49" s="265"/>
      <c r="E49" s="261"/>
      <c r="F49" s="80">
        <f t="shared" si="2"/>
        <v>0</v>
      </c>
      <c r="G49" s="112" t="s">
        <v>314</v>
      </c>
      <c r="I49" s="112"/>
    </row>
    <row r="50" spans="1:9" s="100" customFormat="1" hidden="1" x14ac:dyDescent="0.3">
      <c r="A50" s="283"/>
      <c r="B50" s="261"/>
      <c r="C50" s="261"/>
      <c r="D50" s="265"/>
      <c r="E50" s="261"/>
      <c r="F50" s="80">
        <f t="shared" si="2"/>
        <v>0</v>
      </c>
      <c r="G50" s="112" t="s">
        <v>314</v>
      </c>
      <c r="I50" s="112"/>
    </row>
    <row r="51" spans="1:9" s="100" customFormat="1" hidden="1" x14ac:dyDescent="0.3">
      <c r="A51" s="283"/>
      <c r="B51" s="261"/>
      <c r="C51" s="261"/>
      <c r="D51" s="265"/>
      <c r="E51" s="261"/>
      <c r="F51" s="80">
        <f t="shared" si="2"/>
        <v>0</v>
      </c>
      <c r="G51" s="112" t="s">
        <v>314</v>
      </c>
      <c r="I51" s="112"/>
    </row>
    <row r="52" spans="1:9" s="100" customFormat="1" hidden="1" x14ac:dyDescent="0.3">
      <c r="A52" s="283"/>
      <c r="B52" s="261"/>
      <c r="C52" s="261"/>
      <c r="D52" s="265"/>
      <c r="E52" s="261"/>
      <c r="F52" s="80">
        <f t="shared" si="2"/>
        <v>0</v>
      </c>
      <c r="G52" s="112" t="s">
        <v>314</v>
      </c>
      <c r="I52" s="112"/>
    </row>
    <row r="53" spans="1:9" s="100" customFormat="1" hidden="1" x14ac:dyDescent="0.3">
      <c r="A53" s="283"/>
      <c r="B53" s="261"/>
      <c r="C53" s="261"/>
      <c r="D53" s="265"/>
      <c r="E53" s="261"/>
      <c r="F53" s="80">
        <f t="shared" si="2"/>
        <v>0</v>
      </c>
      <c r="G53" s="112" t="s">
        <v>314</v>
      </c>
      <c r="I53" s="112"/>
    </row>
    <row r="54" spans="1:9" s="100" customFormat="1" hidden="1" x14ac:dyDescent="0.3">
      <c r="A54" s="283"/>
      <c r="B54" s="261"/>
      <c r="C54" s="261"/>
      <c r="D54" s="265"/>
      <c r="E54" s="261"/>
      <c r="F54" s="80">
        <f t="shared" si="2"/>
        <v>0</v>
      </c>
      <c r="G54" s="112" t="s">
        <v>314</v>
      </c>
      <c r="I54" s="112"/>
    </row>
    <row r="55" spans="1:9" s="100" customFormat="1" hidden="1" x14ac:dyDescent="0.3">
      <c r="A55" s="283"/>
      <c r="B55" s="261"/>
      <c r="C55" s="261"/>
      <c r="D55" s="265"/>
      <c r="E55" s="261"/>
      <c r="F55" s="80">
        <f t="shared" si="2"/>
        <v>0</v>
      </c>
      <c r="G55" s="112" t="s">
        <v>314</v>
      </c>
      <c r="I55" s="112"/>
    </row>
    <row r="56" spans="1:9" s="100" customFormat="1" hidden="1" x14ac:dyDescent="0.3">
      <c r="A56" s="283"/>
      <c r="B56" s="261"/>
      <c r="C56" s="261"/>
      <c r="D56" s="265"/>
      <c r="E56" s="261"/>
      <c r="F56" s="80">
        <f t="shared" si="2"/>
        <v>0</v>
      </c>
      <c r="G56" s="112" t="s">
        <v>314</v>
      </c>
      <c r="I56" s="112"/>
    </row>
    <row r="57" spans="1:9" s="100" customFormat="1" hidden="1" x14ac:dyDescent="0.3">
      <c r="A57" s="283"/>
      <c r="B57" s="261"/>
      <c r="C57" s="261"/>
      <c r="D57" s="265"/>
      <c r="E57" s="261"/>
      <c r="F57" s="80">
        <f t="shared" si="2"/>
        <v>0</v>
      </c>
      <c r="G57" s="112" t="s">
        <v>314</v>
      </c>
      <c r="I57" s="112"/>
    </row>
    <row r="58" spans="1:9" s="100" customFormat="1" hidden="1" x14ac:dyDescent="0.3">
      <c r="A58" s="283"/>
      <c r="B58" s="261"/>
      <c r="C58" s="261"/>
      <c r="D58" s="265"/>
      <c r="E58" s="261"/>
      <c r="F58" s="80">
        <f t="shared" si="2"/>
        <v>0</v>
      </c>
      <c r="G58" s="112" t="s">
        <v>314</v>
      </c>
      <c r="I58" s="112"/>
    </row>
    <row r="59" spans="1:9" s="100" customFormat="1" hidden="1" x14ac:dyDescent="0.3">
      <c r="A59" s="283"/>
      <c r="B59" s="261"/>
      <c r="C59" s="261"/>
      <c r="D59" s="265"/>
      <c r="E59" s="261"/>
      <c r="F59" s="80">
        <f t="shared" si="2"/>
        <v>0</v>
      </c>
      <c r="G59" s="112" t="s">
        <v>314</v>
      </c>
      <c r="I59" s="112"/>
    </row>
    <row r="60" spans="1:9" s="100" customFormat="1" hidden="1" x14ac:dyDescent="0.3">
      <c r="A60" s="283"/>
      <c r="B60" s="261"/>
      <c r="C60" s="261"/>
      <c r="D60" s="265"/>
      <c r="E60" s="261"/>
      <c r="F60" s="80">
        <f t="shared" si="2"/>
        <v>0</v>
      </c>
      <c r="G60" s="112" t="s">
        <v>314</v>
      </c>
      <c r="I60" s="112"/>
    </row>
    <row r="61" spans="1:9" s="100" customFormat="1" hidden="1" x14ac:dyDescent="0.3">
      <c r="A61" s="283"/>
      <c r="B61" s="261"/>
      <c r="C61" s="261"/>
      <c r="D61" s="265"/>
      <c r="E61" s="261"/>
      <c r="F61" s="80">
        <f t="shared" si="2"/>
        <v>0</v>
      </c>
      <c r="G61" s="112" t="s">
        <v>314</v>
      </c>
      <c r="I61" s="112"/>
    </row>
    <row r="62" spans="1:9" s="100" customFormat="1" hidden="1" x14ac:dyDescent="0.3">
      <c r="A62" s="283"/>
      <c r="B62" s="261"/>
      <c r="C62" s="261"/>
      <c r="D62" s="265"/>
      <c r="E62" s="261"/>
      <c r="F62" s="80">
        <f t="shared" si="2"/>
        <v>0</v>
      </c>
      <c r="G62" s="112" t="s">
        <v>314</v>
      </c>
      <c r="I62" s="112"/>
    </row>
    <row r="63" spans="1:9" s="100" customFormat="1" hidden="1" x14ac:dyDescent="0.3">
      <c r="A63" s="283"/>
      <c r="B63" s="261"/>
      <c r="C63" s="261"/>
      <c r="D63" s="265"/>
      <c r="E63" s="261"/>
      <c r="F63" s="80">
        <f t="shared" si="2"/>
        <v>0</v>
      </c>
      <c r="G63" s="112" t="s">
        <v>314</v>
      </c>
      <c r="I63" s="112"/>
    </row>
    <row r="64" spans="1:9" s="100" customFormat="1" hidden="1" x14ac:dyDescent="0.3">
      <c r="A64" s="283"/>
      <c r="B64" s="261"/>
      <c r="C64" s="261"/>
      <c r="D64" s="265"/>
      <c r="E64" s="261"/>
      <c r="F64" s="80">
        <f t="shared" si="2"/>
        <v>0</v>
      </c>
      <c r="G64" s="112" t="s">
        <v>314</v>
      </c>
      <c r="I64" s="112"/>
    </row>
    <row r="65" spans="1:9" s="100" customFormat="1" hidden="1" x14ac:dyDescent="0.3">
      <c r="A65" s="283"/>
      <c r="B65" s="261"/>
      <c r="C65" s="261"/>
      <c r="D65" s="265"/>
      <c r="E65" s="261"/>
      <c r="F65" s="80">
        <f t="shared" si="2"/>
        <v>0</v>
      </c>
      <c r="G65" s="112" t="s">
        <v>314</v>
      </c>
      <c r="I65" s="112"/>
    </row>
    <row r="66" spans="1:9" s="100" customFormat="1" hidden="1" x14ac:dyDescent="0.3">
      <c r="A66" s="283"/>
      <c r="B66" s="261"/>
      <c r="C66" s="261"/>
      <c r="D66" s="265"/>
      <c r="E66" s="261"/>
      <c r="F66" s="80">
        <f t="shared" si="2"/>
        <v>0</v>
      </c>
      <c r="G66" s="112" t="s">
        <v>314</v>
      </c>
      <c r="I66" s="112"/>
    </row>
    <row r="67" spans="1:9" s="100" customFormat="1" hidden="1" x14ac:dyDescent="0.3">
      <c r="A67" s="283"/>
      <c r="B67" s="261"/>
      <c r="C67" s="261"/>
      <c r="D67" s="265"/>
      <c r="E67" s="261"/>
      <c r="F67" s="80">
        <f t="shared" si="2"/>
        <v>0</v>
      </c>
      <c r="G67" s="112" t="s">
        <v>314</v>
      </c>
      <c r="I67" s="112"/>
    </row>
    <row r="68" spans="1:9" s="100" customFormat="1" hidden="1" x14ac:dyDescent="0.3">
      <c r="A68" s="283"/>
      <c r="B68" s="261"/>
      <c r="C68" s="261"/>
      <c r="D68" s="265"/>
      <c r="E68" s="261"/>
      <c r="F68" s="80">
        <f t="shared" si="2"/>
        <v>0</v>
      </c>
      <c r="G68" s="112" t="s">
        <v>314</v>
      </c>
      <c r="I68" s="112"/>
    </row>
    <row r="69" spans="1:9" s="100" customFormat="1" hidden="1" x14ac:dyDescent="0.3">
      <c r="A69" s="283"/>
      <c r="B69" s="261"/>
      <c r="C69" s="261"/>
      <c r="D69" s="265"/>
      <c r="E69" s="261"/>
      <c r="F69" s="80">
        <f t="shared" si="2"/>
        <v>0</v>
      </c>
      <c r="G69" s="112" t="s">
        <v>314</v>
      </c>
      <c r="I69" s="112"/>
    </row>
    <row r="70" spans="1:9" s="100" customFormat="1" hidden="1" x14ac:dyDescent="0.3">
      <c r="A70" s="283"/>
      <c r="B70" s="261"/>
      <c r="C70" s="261"/>
      <c r="D70" s="265"/>
      <c r="E70" s="261"/>
      <c r="F70" s="80">
        <f t="shared" si="2"/>
        <v>0</v>
      </c>
      <c r="G70" s="112" t="s">
        <v>314</v>
      </c>
      <c r="I70" s="112"/>
    </row>
    <row r="71" spans="1:9" s="100" customFormat="1" hidden="1" x14ac:dyDescent="0.3">
      <c r="A71" s="283"/>
      <c r="B71" s="261"/>
      <c r="C71" s="261"/>
      <c r="D71" s="265"/>
      <c r="E71" s="261"/>
      <c r="F71" s="80">
        <f t="shared" ref="F71:F102" si="3">ROUND(+B71*D71*E71,2)</f>
        <v>0</v>
      </c>
      <c r="G71" s="112" t="s">
        <v>314</v>
      </c>
      <c r="I71" s="112"/>
    </row>
    <row r="72" spans="1:9" s="100" customFormat="1" hidden="1" x14ac:dyDescent="0.3">
      <c r="A72" s="283"/>
      <c r="B72" s="261"/>
      <c r="C72" s="261"/>
      <c r="D72" s="265"/>
      <c r="E72" s="261"/>
      <c r="F72" s="80">
        <f t="shared" si="3"/>
        <v>0</v>
      </c>
      <c r="G72" s="112" t="s">
        <v>314</v>
      </c>
      <c r="I72" s="112"/>
    </row>
    <row r="73" spans="1:9" s="100" customFormat="1" hidden="1" x14ac:dyDescent="0.3">
      <c r="A73" s="283"/>
      <c r="B73" s="261"/>
      <c r="C73" s="261"/>
      <c r="D73" s="265"/>
      <c r="E73" s="261"/>
      <c r="F73" s="80">
        <f t="shared" si="3"/>
        <v>0</v>
      </c>
      <c r="G73" s="112" t="s">
        <v>314</v>
      </c>
      <c r="I73" s="112"/>
    </row>
    <row r="74" spans="1:9" s="100" customFormat="1" hidden="1" x14ac:dyDescent="0.3">
      <c r="A74" s="283"/>
      <c r="B74" s="261"/>
      <c r="C74" s="261"/>
      <c r="D74" s="265"/>
      <c r="E74" s="261"/>
      <c r="F74" s="80">
        <f t="shared" si="3"/>
        <v>0</v>
      </c>
      <c r="G74" s="112" t="s">
        <v>314</v>
      </c>
      <c r="I74" s="112"/>
    </row>
    <row r="75" spans="1:9" s="100" customFormat="1" hidden="1" x14ac:dyDescent="0.3">
      <c r="A75" s="283"/>
      <c r="B75" s="261"/>
      <c r="C75" s="261"/>
      <c r="D75" s="265"/>
      <c r="E75" s="261"/>
      <c r="F75" s="80">
        <f t="shared" si="3"/>
        <v>0</v>
      </c>
      <c r="G75" s="112" t="s">
        <v>314</v>
      </c>
      <c r="I75" s="112"/>
    </row>
    <row r="76" spans="1:9" s="100" customFormat="1" hidden="1" x14ac:dyDescent="0.3">
      <c r="A76" s="283"/>
      <c r="B76" s="261"/>
      <c r="C76" s="261"/>
      <c r="D76" s="265"/>
      <c r="E76" s="261"/>
      <c r="F76" s="80">
        <f t="shared" si="3"/>
        <v>0</v>
      </c>
      <c r="G76" s="112" t="s">
        <v>314</v>
      </c>
      <c r="I76" s="112"/>
    </row>
    <row r="77" spans="1:9" s="100" customFormat="1" hidden="1" x14ac:dyDescent="0.3">
      <c r="A77" s="283"/>
      <c r="B77" s="261"/>
      <c r="C77" s="261"/>
      <c r="D77" s="265"/>
      <c r="E77" s="261"/>
      <c r="F77" s="80">
        <f t="shared" si="3"/>
        <v>0</v>
      </c>
      <c r="G77" s="112" t="s">
        <v>314</v>
      </c>
      <c r="I77" s="112"/>
    </row>
    <row r="78" spans="1:9" s="100" customFormat="1" hidden="1" x14ac:dyDescent="0.3">
      <c r="A78" s="283"/>
      <c r="B78" s="261"/>
      <c r="C78" s="261"/>
      <c r="D78" s="265"/>
      <c r="E78" s="261"/>
      <c r="F78" s="80">
        <f t="shared" si="3"/>
        <v>0</v>
      </c>
      <c r="G78" s="112" t="s">
        <v>314</v>
      </c>
      <c r="I78" s="112"/>
    </row>
    <row r="79" spans="1:9" s="100" customFormat="1" hidden="1" x14ac:dyDescent="0.3">
      <c r="A79" s="283"/>
      <c r="B79" s="261"/>
      <c r="C79" s="261"/>
      <c r="D79" s="265"/>
      <c r="E79" s="261"/>
      <c r="F79" s="80">
        <f t="shared" si="3"/>
        <v>0</v>
      </c>
      <c r="G79" s="112" t="s">
        <v>314</v>
      </c>
      <c r="I79" s="112"/>
    </row>
    <row r="80" spans="1:9" s="100" customFormat="1" hidden="1" x14ac:dyDescent="0.3">
      <c r="A80" s="283"/>
      <c r="B80" s="261"/>
      <c r="C80" s="261"/>
      <c r="D80" s="265"/>
      <c r="E80" s="261"/>
      <c r="F80" s="80">
        <f t="shared" si="3"/>
        <v>0</v>
      </c>
      <c r="G80" s="112" t="s">
        <v>314</v>
      </c>
      <c r="I80" s="112"/>
    </row>
    <row r="81" spans="1:9" s="100" customFormat="1" hidden="1" x14ac:dyDescent="0.3">
      <c r="A81" s="283"/>
      <c r="B81" s="261"/>
      <c r="C81" s="261"/>
      <c r="D81" s="265"/>
      <c r="E81" s="261"/>
      <c r="F81" s="80">
        <f t="shared" si="3"/>
        <v>0</v>
      </c>
      <c r="G81" s="112" t="s">
        <v>314</v>
      </c>
      <c r="I81" s="112"/>
    </row>
    <row r="82" spans="1:9" s="100" customFormat="1" hidden="1" x14ac:dyDescent="0.3">
      <c r="A82" s="283"/>
      <c r="B82" s="261"/>
      <c r="C82" s="261"/>
      <c r="D82" s="265"/>
      <c r="E82" s="261"/>
      <c r="F82" s="80">
        <f t="shared" si="3"/>
        <v>0</v>
      </c>
      <c r="G82" s="112" t="s">
        <v>314</v>
      </c>
      <c r="I82" s="112"/>
    </row>
    <row r="83" spans="1:9" s="100" customFormat="1" hidden="1" x14ac:dyDescent="0.3">
      <c r="A83" s="283"/>
      <c r="B83" s="261"/>
      <c r="C83" s="261"/>
      <c r="D83" s="265"/>
      <c r="E83" s="261"/>
      <c r="F83" s="80">
        <f t="shared" si="3"/>
        <v>0</v>
      </c>
      <c r="G83" s="112" t="s">
        <v>314</v>
      </c>
      <c r="I83" s="112"/>
    </row>
    <row r="84" spans="1:9" s="100" customFormat="1" hidden="1" x14ac:dyDescent="0.3">
      <c r="A84" s="283"/>
      <c r="B84" s="261"/>
      <c r="C84" s="261"/>
      <c r="D84" s="265"/>
      <c r="E84" s="261"/>
      <c r="F84" s="80">
        <f t="shared" si="3"/>
        <v>0</v>
      </c>
      <c r="G84" s="112" t="s">
        <v>314</v>
      </c>
      <c r="I84" s="112"/>
    </row>
    <row r="85" spans="1:9" s="100" customFormat="1" hidden="1" x14ac:dyDescent="0.3">
      <c r="A85" s="283"/>
      <c r="B85" s="261"/>
      <c r="C85" s="261"/>
      <c r="D85" s="265"/>
      <c r="E85" s="261"/>
      <c r="F85" s="80">
        <f t="shared" si="3"/>
        <v>0</v>
      </c>
      <c r="G85" s="112" t="s">
        <v>314</v>
      </c>
      <c r="I85" s="112"/>
    </row>
    <row r="86" spans="1:9" s="100" customFormat="1" hidden="1" x14ac:dyDescent="0.3">
      <c r="A86" s="283"/>
      <c r="B86" s="261"/>
      <c r="C86" s="261"/>
      <c r="D86" s="265"/>
      <c r="E86" s="261"/>
      <c r="F86" s="80">
        <f t="shared" si="3"/>
        <v>0</v>
      </c>
      <c r="G86" s="112" t="s">
        <v>314</v>
      </c>
      <c r="I86" s="112"/>
    </row>
    <row r="87" spans="1:9" s="100" customFormat="1" hidden="1" x14ac:dyDescent="0.3">
      <c r="A87" s="283"/>
      <c r="B87" s="261"/>
      <c r="C87" s="261"/>
      <c r="D87" s="265"/>
      <c r="E87" s="261"/>
      <c r="F87" s="80">
        <f t="shared" si="3"/>
        <v>0</v>
      </c>
      <c r="G87" s="112" t="s">
        <v>314</v>
      </c>
      <c r="I87" s="112"/>
    </row>
    <row r="88" spans="1:9" s="100" customFormat="1" hidden="1" x14ac:dyDescent="0.3">
      <c r="A88" s="283"/>
      <c r="B88" s="261"/>
      <c r="C88" s="261"/>
      <c r="D88" s="265"/>
      <c r="E88" s="261"/>
      <c r="F88" s="80">
        <f t="shared" si="3"/>
        <v>0</v>
      </c>
      <c r="G88" s="112" t="s">
        <v>314</v>
      </c>
      <c r="I88" s="112"/>
    </row>
    <row r="89" spans="1:9" s="100" customFormat="1" hidden="1" x14ac:dyDescent="0.3">
      <c r="A89" s="283"/>
      <c r="B89" s="261"/>
      <c r="C89" s="261"/>
      <c r="D89" s="265"/>
      <c r="E89" s="261"/>
      <c r="F89" s="80">
        <f t="shared" si="3"/>
        <v>0</v>
      </c>
      <c r="G89" s="112" t="s">
        <v>314</v>
      </c>
      <c r="I89" s="112"/>
    </row>
    <row r="90" spans="1:9" s="100" customFormat="1" hidden="1" x14ac:dyDescent="0.3">
      <c r="A90" s="283"/>
      <c r="B90" s="261"/>
      <c r="C90" s="261"/>
      <c r="D90" s="265"/>
      <c r="E90" s="261"/>
      <c r="F90" s="80">
        <f t="shared" si="3"/>
        <v>0</v>
      </c>
      <c r="G90" s="112" t="s">
        <v>314</v>
      </c>
      <c r="I90" s="112"/>
    </row>
    <row r="91" spans="1:9" s="100" customFormat="1" hidden="1" x14ac:dyDescent="0.3">
      <c r="A91" s="283"/>
      <c r="B91" s="261"/>
      <c r="C91" s="261"/>
      <c r="D91" s="265"/>
      <c r="E91" s="261"/>
      <c r="F91" s="80">
        <f t="shared" si="3"/>
        <v>0</v>
      </c>
      <c r="G91" s="112" t="s">
        <v>314</v>
      </c>
      <c r="I91" s="112"/>
    </row>
    <row r="92" spans="1:9" s="100" customFormat="1" hidden="1" x14ac:dyDescent="0.3">
      <c r="A92" s="283"/>
      <c r="B92" s="261"/>
      <c r="C92" s="261"/>
      <c r="D92" s="265"/>
      <c r="E92" s="261"/>
      <c r="F92" s="80">
        <f t="shared" si="3"/>
        <v>0</v>
      </c>
      <c r="G92" s="112" t="s">
        <v>314</v>
      </c>
      <c r="I92" s="112"/>
    </row>
    <row r="93" spans="1:9" s="100" customFormat="1" hidden="1" x14ac:dyDescent="0.3">
      <c r="A93" s="283"/>
      <c r="B93" s="261"/>
      <c r="C93" s="261"/>
      <c r="D93" s="265"/>
      <c r="E93" s="261"/>
      <c r="F93" s="80">
        <f t="shared" si="3"/>
        <v>0</v>
      </c>
      <c r="G93" s="112" t="s">
        <v>314</v>
      </c>
      <c r="I93" s="112"/>
    </row>
    <row r="94" spans="1:9" s="100" customFormat="1" hidden="1" x14ac:dyDescent="0.3">
      <c r="A94" s="283"/>
      <c r="B94" s="261"/>
      <c r="C94" s="261"/>
      <c r="D94" s="265"/>
      <c r="E94" s="261"/>
      <c r="F94" s="80">
        <f t="shared" si="3"/>
        <v>0</v>
      </c>
      <c r="G94" s="112" t="s">
        <v>314</v>
      </c>
      <c r="I94" s="112"/>
    </row>
    <row r="95" spans="1:9" s="100" customFormat="1" hidden="1" x14ac:dyDescent="0.3">
      <c r="A95" s="283"/>
      <c r="B95" s="261"/>
      <c r="C95" s="261"/>
      <c r="D95" s="265"/>
      <c r="E95" s="261"/>
      <c r="F95" s="80">
        <f t="shared" si="3"/>
        <v>0</v>
      </c>
      <c r="G95" s="112" t="s">
        <v>314</v>
      </c>
      <c r="I95" s="112"/>
    </row>
    <row r="96" spans="1:9" s="100" customFormat="1" hidden="1" x14ac:dyDescent="0.3">
      <c r="A96" s="283"/>
      <c r="B96" s="261"/>
      <c r="C96" s="261"/>
      <c r="D96" s="265"/>
      <c r="E96" s="261"/>
      <c r="F96" s="80">
        <f t="shared" si="3"/>
        <v>0</v>
      </c>
      <c r="G96" s="112" t="s">
        <v>314</v>
      </c>
      <c r="I96" s="112"/>
    </row>
    <row r="97" spans="1:9" s="100" customFormat="1" hidden="1" x14ac:dyDescent="0.3">
      <c r="A97" s="283"/>
      <c r="B97" s="261"/>
      <c r="C97" s="261"/>
      <c r="D97" s="265"/>
      <c r="E97" s="261"/>
      <c r="F97" s="80">
        <f t="shared" si="3"/>
        <v>0</v>
      </c>
      <c r="G97" s="112" t="s">
        <v>314</v>
      </c>
      <c r="I97" s="112"/>
    </row>
    <row r="98" spans="1:9" s="100" customFormat="1" hidden="1" x14ac:dyDescent="0.3">
      <c r="A98" s="283"/>
      <c r="B98" s="261"/>
      <c r="C98" s="261"/>
      <c r="D98" s="265"/>
      <c r="E98" s="261"/>
      <c r="F98" s="80">
        <f t="shared" si="3"/>
        <v>0</v>
      </c>
      <c r="G98" s="112" t="s">
        <v>314</v>
      </c>
      <c r="I98" s="112"/>
    </row>
    <row r="99" spans="1:9" s="100" customFormat="1" hidden="1" x14ac:dyDescent="0.3">
      <c r="A99" s="283"/>
      <c r="B99" s="261"/>
      <c r="C99" s="261"/>
      <c r="D99" s="265"/>
      <c r="E99" s="261"/>
      <c r="F99" s="80">
        <f t="shared" si="3"/>
        <v>0</v>
      </c>
      <c r="G99" s="112" t="s">
        <v>314</v>
      </c>
      <c r="I99" s="112"/>
    </row>
    <row r="100" spans="1:9" s="100" customFormat="1" hidden="1" x14ac:dyDescent="0.3">
      <c r="A100" s="283"/>
      <c r="B100" s="261"/>
      <c r="C100" s="261"/>
      <c r="D100" s="265"/>
      <c r="E100" s="261"/>
      <c r="F100" s="80">
        <f t="shared" si="3"/>
        <v>0</v>
      </c>
      <c r="G100" s="112" t="s">
        <v>314</v>
      </c>
      <c r="I100" s="112"/>
    </row>
    <row r="101" spans="1:9" s="100" customFormat="1" hidden="1" x14ac:dyDescent="0.3">
      <c r="A101" s="283"/>
      <c r="B101" s="261"/>
      <c r="C101" s="261"/>
      <c r="D101" s="265"/>
      <c r="E101" s="261"/>
      <c r="F101" s="80">
        <f t="shared" si="3"/>
        <v>0</v>
      </c>
      <c r="G101" s="112" t="s">
        <v>314</v>
      </c>
      <c r="I101" s="112"/>
    </row>
    <row r="102" spans="1:9" s="100" customFormat="1" hidden="1" x14ac:dyDescent="0.3">
      <c r="A102" s="283"/>
      <c r="B102" s="261"/>
      <c r="C102" s="261"/>
      <c r="D102" s="265"/>
      <c r="E102" s="261"/>
      <c r="F102" s="80">
        <f t="shared" si="3"/>
        <v>0</v>
      </c>
      <c r="G102" s="112" t="s">
        <v>314</v>
      </c>
      <c r="I102" s="112"/>
    </row>
    <row r="103" spans="1:9" s="100" customFormat="1" hidden="1" x14ac:dyDescent="0.3">
      <c r="A103" s="283"/>
      <c r="B103" s="261"/>
      <c r="C103" s="261"/>
      <c r="D103" s="265"/>
      <c r="E103" s="261"/>
      <c r="F103" s="80">
        <f t="shared" si="0"/>
        <v>0</v>
      </c>
      <c r="G103" s="112" t="s">
        <v>314</v>
      </c>
      <c r="I103" s="112"/>
    </row>
    <row r="104" spans="1:9" s="100" customFormat="1" hidden="1" x14ac:dyDescent="0.3">
      <c r="A104" s="283"/>
      <c r="B104" s="261"/>
      <c r="C104" s="261"/>
      <c r="D104" s="265"/>
      <c r="E104" s="261"/>
      <c r="F104" s="80">
        <f t="shared" si="0"/>
        <v>0</v>
      </c>
      <c r="G104" s="112" t="s">
        <v>314</v>
      </c>
      <c r="I104" s="112"/>
    </row>
    <row r="105" spans="1:9" s="100" customFormat="1" hidden="1" x14ac:dyDescent="0.3">
      <c r="A105" s="283"/>
      <c r="B105" s="261"/>
      <c r="C105" s="261"/>
      <c r="D105" s="265"/>
      <c r="E105" s="261"/>
      <c r="F105" s="80">
        <f t="shared" si="0"/>
        <v>0</v>
      </c>
      <c r="G105" s="112" t="s">
        <v>314</v>
      </c>
      <c r="I105" s="112"/>
    </row>
    <row r="106" spans="1:9" s="100" customFormat="1" hidden="1" x14ac:dyDescent="0.3">
      <c r="A106" s="283"/>
      <c r="B106" s="261"/>
      <c r="C106" s="261"/>
      <c r="D106" s="265"/>
      <c r="E106" s="261"/>
      <c r="F106" s="80">
        <f t="shared" si="0"/>
        <v>0</v>
      </c>
      <c r="G106" s="112" t="s">
        <v>314</v>
      </c>
      <c r="I106" s="112"/>
    </row>
    <row r="107" spans="1:9" s="100" customFormat="1" hidden="1" x14ac:dyDescent="0.3">
      <c r="A107" s="283"/>
      <c r="B107" s="261"/>
      <c r="C107" s="261"/>
      <c r="D107" s="265"/>
      <c r="E107" s="261"/>
      <c r="F107" s="80">
        <f t="shared" si="0"/>
        <v>0</v>
      </c>
      <c r="G107" s="112" t="s">
        <v>314</v>
      </c>
      <c r="I107" s="112"/>
    </row>
    <row r="108" spans="1:9" s="100" customFormat="1" hidden="1" x14ac:dyDescent="0.3">
      <c r="A108" s="283"/>
      <c r="B108" s="261"/>
      <c r="C108" s="261"/>
      <c r="D108" s="265"/>
      <c r="E108" s="261"/>
      <c r="F108" s="80">
        <f t="shared" si="0"/>
        <v>0</v>
      </c>
      <c r="G108" s="112" t="s">
        <v>314</v>
      </c>
      <c r="I108" s="112"/>
    </row>
    <row r="109" spans="1:9" s="100" customFormat="1" hidden="1" x14ac:dyDescent="0.3">
      <c r="A109" s="283"/>
      <c r="B109" s="261"/>
      <c r="C109" s="261"/>
      <c r="D109" s="265"/>
      <c r="E109" s="261"/>
      <c r="F109" s="80">
        <f t="shared" si="0"/>
        <v>0</v>
      </c>
      <c r="G109" s="112" t="s">
        <v>314</v>
      </c>
      <c r="I109" s="112"/>
    </row>
    <row r="110" spans="1:9" s="100" customFormat="1" hidden="1" x14ac:dyDescent="0.3">
      <c r="A110" s="283"/>
      <c r="B110" s="261"/>
      <c r="C110" s="261"/>
      <c r="D110" s="265"/>
      <c r="E110" s="261"/>
      <c r="F110" s="80">
        <f t="shared" si="0"/>
        <v>0</v>
      </c>
      <c r="G110" s="112" t="s">
        <v>314</v>
      </c>
      <c r="I110" s="112"/>
    </row>
    <row r="111" spans="1:9" s="100" customFormat="1" hidden="1" x14ac:dyDescent="0.3">
      <c r="A111" s="283"/>
      <c r="B111" s="261"/>
      <c r="C111" s="261"/>
      <c r="D111" s="265"/>
      <c r="E111" s="261"/>
      <c r="F111" s="80">
        <f t="shared" ref="F111:F118" si="4">ROUND(+B111*D111*E111,2)</f>
        <v>0</v>
      </c>
      <c r="G111" s="112" t="s">
        <v>314</v>
      </c>
      <c r="I111" s="112"/>
    </row>
    <row r="112" spans="1:9" s="100" customFormat="1" hidden="1" x14ac:dyDescent="0.3">
      <c r="A112" s="283"/>
      <c r="B112" s="261"/>
      <c r="C112" s="261"/>
      <c r="D112" s="265"/>
      <c r="E112" s="261"/>
      <c r="F112" s="80">
        <f t="shared" si="4"/>
        <v>0</v>
      </c>
      <c r="G112" s="112" t="s">
        <v>314</v>
      </c>
      <c r="I112" s="112"/>
    </row>
    <row r="113" spans="1:9" s="100" customFormat="1" hidden="1" x14ac:dyDescent="0.3">
      <c r="A113" s="283"/>
      <c r="B113" s="261"/>
      <c r="C113" s="261"/>
      <c r="D113" s="265"/>
      <c r="E113" s="261"/>
      <c r="F113" s="80">
        <f t="shared" si="4"/>
        <v>0</v>
      </c>
      <c r="G113" s="112" t="s">
        <v>314</v>
      </c>
      <c r="I113" s="112"/>
    </row>
    <row r="114" spans="1:9" s="100" customFormat="1" hidden="1" x14ac:dyDescent="0.3">
      <c r="A114" s="283"/>
      <c r="B114" s="261"/>
      <c r="C114" s="261"/>
      <c r="D114" s="265"/>
      <c r="E114" s="261"/>
      <c r="F114" s="80">
        <f t="shared" si="4"/>
        <v>0</v>
      </c>
      <c r="G114" s="112" t="s">
        <v>314</v>
      </c>
      <c r="I114" s="112"/>
    </row>
    <row r="115" spans="1:9" s="100" customFormat="1" hidden="1" x14ac:dyDescent="0.3">
      <c r="A115" s="283"/>
      <c r="B115" s="261"/>
      <c r="C115" s="261"/>
      <c r="D115" s="265"/>
      <c r="E115" s="261"/>
      <c r="F115" s="80">
        <f t="shared" si="4"/>
        <v>0</v>
      </c>
      <c r="G115" s="112" t="s">
        <v>314</v>
      </c>
      <c r="I115" s="112"/>
    </row>
    <row r="116" spans="1:9" s="100" customFormat="1" hidden="1" x14ac:dyDescent="0.3">
      <c r="A116" s="283"/>
      <c r="B116" s="261"/>
      <c r="C116" s="261"/>
      <c r="D116" s="265"/>
      <c r="E116" s="261"/>
      <c r="F116" s="80">
        <f t="shared" si="4"/>
        <v>0</v>
      </c>
      <c r="G116" s="112" t="s">
        <v>314</v>
      </c>
      <c r="I116" s="112"/>
    </row>
    <row r="117" spans="1:9" s="100" customFormat="1" hidden="1" x14ac:dyDescent="0.3">
      <c r="A117" s="283"/>
      <c r="B117" s="261"/>
      <c r="C117" s="261"/>
      <c r="D117" s="265"/>
      <c r="E117" s="261"/>
      <c r="F117" s="80">
        <f t="shared" si="4"/>
        <v>0</v>
      </c>
      <c r="G117" s="112" t="s">
        <v>314</v>
      </c>
      <c r="I117" s="112"/>
    </row>
    <row r="118" spans="1:9" s="100" customFormat="1" hidden="1" x14ac:dyDescent="0.3">
      <c r="A118" s="283"/>
      <c r="B118" s="261"/>
      <c r="C118" s="261"/>
      <c r="D118" s="265"/>
      <c r="E118" s="261"/>
      <c r="F118" s="80">
        <f t="shared" si="4"/>
        <v>0</v>
      </c>
      <c r="G118" s="112" t="s">
        <v>314</v>
      </c>
      <c r="I118" s="112"/>
    </row>
    <row r="119" spans="1:9" s="100" customFormat="1" hidden="1" x14ac:dyDescent="0.3">
      <c r="A119" s="283"/>
      <c r="B119" s="261"/>
      <c r="C119" s="261"/>
      <c r="D119" s="265"/>
      <c r="E119" s="261"/>
      <c r="F119" s="80">
        <f t="shared" ref="F119:F126" si="5">ROUND(+B119*D119*E119,2)</f>
        <v>0</v>
      </c>
      <c r="G119" s="112" t="s">
        <v>314</v>
      </c>
      <c r="I119" s="112"/>
    </row>
    <row r="120" spans="1:9" s="100" customFormat="1" hidden="1" x14ac:dyDescent="0.3">
      <c r="A120" s="283"/>
      <c r="B120" s="261"/>
      <c r="C120" s="261"/>
      <c r="D120" s="265"/>
      <c r="E120" s="261"/>
      <c r="F120" s="80">
        <f t="shared" si="5"/>
        <v>0</v>
      </c>
      <c r="G120" s="112" t="s">
        <v>314</v>
      </c>
      <c r="I120" s="112"/>
    </row>
    <row r="121" spans="1:9" s="100" customFormat="1" hidden="1" x14ac:dyDescent="0.3">
      <c r="A121" s="283"/>
      <c r="B121" s="261"/>
      <c r="C121" s="261"/>
      <c r="D121" s="265"/>
      <c r="E121" s="261"/>
      <c r="F121" s="80">
        <f t="shared" si="5"/>
        <v>0</v>
      </c>
      <c r="G121" s="112" t="s">
        <v>314</v>
      </c>
      <c r="I121" s="112"/>
    </row>
    <row r="122" spans="1:9" s="100" customFormat="1" hidden="1" x14ac:dyDescent="0.3">
      <c r="A122" s="283"/>
      <c r="B122" s="261"/>
      <c r="C122" s="261"/>
      <c r="D122" s="265"/>
      <c r="E122" s="261"/>
      <c r="F122" s="80">
        <f t="shared" si="5"/>
        <v>0</v>
      </c>
      <c r="G122" s="112" t="s">
        <v>314</v>
      </c>
      <c r="I122" s="112"/>
    </row>
    <row r="123" spans="1:9" s="100" customFormat="1" hidden="1" x14ac:dyDescent="0.3">
      <c r="A123" s="283"/>
      <c r="B123" s="261"/>
      <c r="C123" s="261"/>
      <c r="D123" s="265"/>
      <c r="E123" s="261"/>
      <c r="F123" s="80">
        <f t="shared" si="5"/>
        <v>0</v>
      </c>
      <c r="G123" s="112" t="s">
        <v>314</v>
      </c>
      <c r="I123" s="112"/>
    </row>
    <row r="124" spans="1:9" s="100" customFormat="1" hidden="1" x14ac:dyDescent="0.3">
      <c r="A124" s="283"/>
      <c r="B124" s="261"/>
      <c r="C124" s="261"/>
      <c r="D124" s="265"/>
      <c r="E124" s="261"/>
      <c r="F124" s="80">
        <f t="shared" si="5"/>
        <v>0</v>
      </c>
      <c r="G124" s="112" t="s">
        <v>314</v>
      </c>
      <c r="I124" s="112"/>
    </row>
    <row r="125" spans="1:9" s="100" customFormat="1" hidden="1" x14ac:dyDescent="0.3">
      <c r="A125" s="283"/>
      <c r="B125" s="261"/>
      <c r="C125" s="261"/>
      <c r="D125" s="265"/>
      <c r="E125" s="261"/>
      <c r="F125" s="80">
        <f t="shared" si="5"/>
        <v>0</v>
      </c>
      <c r="G125" s="112" t="s">
        <v>314</v>
      </c>
      <c r="I125" s="112"/>
    </row>
    <row r="126" spans="1:9" s="100" customFormat="1" hidden="1" x14ac:dyDescent="0.3">
      <c r="A126" s="283"/>
      <c r="B126" s="261"/>
      <c r="C126" s="261"/>
      <c r="D126" s="265"/>
      <c r="E126" s="261"/>
      <c r="F126" s="80">
        <f t="shared" si="5"/>
        <v>0</v>
      </c>
      <c r="G126" s="112" t="s">
        <v>314</v>
      </c>
      <c r="I126" s="112"/>
    </row>
    <row r="127" spans="1:9" s="100" customFormat="1" hidden="1" x14ac:dyDescent="0.3">
      <c r="A127" s="283"/>
      <c r="B127" s="261"/>
      <c r="C127" s="261"/>
      <c r="D127" s="265"/>
      <c r="E127" s="261"/>
      <c r="F127" s="80">
        <f t="shared" si="0"/>
        <v>0</v>
      </c>
      <c r="G127" s="112" t="s">
        <v>314</v>
      </c>
      <c r="I127" s="112"/>
    </row>
    <row r="128" spans="1:9" s="100" customFormat="1" hidden="1" x14ac:dyDescent="0.3">
      <c r="A128" s="283"/>
      <c r="B128" s="261"/>
      <c r="C128" s="261"/>
      <c r="D128" s="265"/>
      <c r="E128" s="261"/>
      <c r="F128" s="80">
        <f t="shared" si="0"/>
        <v>0</v>
      </c>
      <c r="G128" s="112" t="s">
        <v>314</v>
      </c>
      <c r="I128" s="112"/>
    </row>
    <row r="129" spans="1:9" s="100" customFormat="1" hidden="1" x14ac:dyDescent="0.3">
      <c r="A129" s="283"/>
      <c r="B129" s="261"/>
      <c r="C129" s="261"/>
      <c r="D129" s="265"/>
      <c r="E129" s="261"/>
      <c r="F129" s="80">
        <f t="shared" ref="F129:F130" si="6">ROUND(+B129*D129*E129,2)</f>
        <v>0</v>
      </c>
      <c r="G129" s="112" t="s">
        <v>314</v>
      </c>
      <c r="I129" s="112"/>
    </row>
    <row r="130" spans="1:9" s="100" customFormat="1" hidden="1" x14ac:dyDescent="0.3">
      <c r="A130" s="283"/>
      <c r="B130" s="261"/>
      <c r="C130" s="261"/>
      <c r="D130" s="265"/>
      <c r="E130" s="261"/>
      <c r="F130" s="80">
        <f t="shared" si="6"/>
        <v>0</v>
      </c>
      <c r="G130" s="112" t="s">
        <v>314</v>
      </c>
      <c r="I130" s="112"/>
    </row>
    <row r="131" spans="1:9" s="100" customFormat="1" hidden="1" x14ac:dyDescent="0.3">
      <c r="A131" s="283"/>
      <c r="B131" s="261"/>
      <c r="C131" s="261"/>
      <c r="D131" s="265"/>
      <c r="E131" s="261"/>
      <c r="F131" s="80">
        <f t="shared" ref="F131:F132" si="7">ROUND(+B131*D131*E131,2)</f>
        <v>0</v>
      </c>
      <c r="G131" s="112" t="s">
        <v>314</v>
      </c>
      <c r="I131" s="112"/>
    </row>
    <row r="132" spans="1:9" s="100" customFormat="1" hidden="1" x14ac:dyDescent="0.3">
      <c r="A132" s="283"/>
      <c r="B132" s="261"/>
      <c r="C132" s="261"/>
      <c r="D132" s="265"/>
      <c r="E132" s="261"/>
      <c r="F132" s="80">
        <f t="shared" si="7"/>
        <v>0</v>
      </c>
      <c r="G132" s="112" t="s">
        <v>314</v>
      </c>
      <c r="I132" s="112"/>
    </row>
    <row r="133" spans="1:9" s="100" customFormat="1" hidden="1" x14ac:dyDescent="0.3">
      <c r="A133" s="283"/>
      <c r="B133" s="261"/>
      <c r="C133" s="261"/>
      <c r="D133" s="265"/>
      <c r="E133" s="261"/>
      <c r="F133" s="80">
        <f t="shared" si="0"/>
        <v>0</v>
      </c>
      <c r="G133" s="112" t="s">
        <v>314</v>
      </c>
      <c r="I133" s="112"/>
    </row>
    <row r="134" spans="1:9" s="100" customFormat="1" hidden="1" x14ac:dyDescent="0.3">
      <c r="A134" s="283"/>
      <c r="B134" s="261"/>
      <c r="C134" s="261"/>
      <c r="D134" s="265"/>
      <c r="E134" s="261"/>
      <c r="F134" s="80">
        <f t="shared" si="0"/>
        <v>0</v>
      </c>
      <c r="G134" s="112" t="s">
        <v>314</v>
      </c>
      <c r="I134" s="112"/>
    </row>
    <row r="135" spans="1:9" s="100" customFormat="1" x14ac:dyDescent="0.3">
      <c r="A135" s="264" t="s">
        <v>57</v>
      </c>
      <c r="B135" s="261">
        <v>3</v>
      </c>
      <c r="C135" s="261" t="s">
        <v>293</v>
      </c>
      <c r="D135" s="265">
        <f t="shared" ref="D135:D140" ca="1" si="8">RAND()*400000</f>
        <v>183795.17831128914</v>
      </c>
      <c r="E135" s="261">
        <v>7</v>
      </c>
      <c r="F135" s="293">
        <f ca="1">ROUND(+B135*D135*E135,2)</f>
        <v>3859698.74</v>
      </c>
      <c r="G135" s="112" t="s">
        <v>314</v>
      </c>
      <c r="I135" s="112"/>
    </row>
    <row r="136" spans="1:9" s="100" customFormat="1" x14ac:dyDescent="0.3">
      <c r="A136" s="228"/>
      <c r="B136" s="88"/>
      <c r="C136" s="88"/>
      <c r="D136" s="134"/>
      <c r="E136" s="205" t="s">
        <v>40</v>
      </c>
      <c r="F136" s="206">
        <f ca="1">ROUND(SUBTOTAL(109,F6:F135),2)</f>
        <v>21888240.57</v>
      </c>
      <c r="G136" s="112" t="s">
        <v>314</v>
      </c>
      <c r="I136" s="115" t="s">
        <v>318</v>
      </c>
    </row>
    <row r="137" spans="1:9" s="100" customFormat="1" x14ac:dyDescent="0.3">
      <c r="A137" s="228"/>
      <c r="B137" s="88"/>
      <c r="C137" s="88"/>
      <c r="D137" s="134"/>
      <c r="E137" s="88"/>
      <c r="F137" s="294"/>
      <c r="G137" s="112" t="s">
        <v>315</v>
      </c>
    </row>
    <row r="138" spans="1:9" s="100" customFormat="1" x14ac:dyDescent="0.3">
      <c r="A138" s="264" t="s">
        <v>295</v>
      </c>
      <c r="B138" s="261">
        <v>3</v>
      </c>
      <c r="C138" s="261" t="s">
        <v>293</v>
      </c>
      <c r="D138" s="265">
        <f t="shared" ca="1" si="8"/>
        <v>305849.15744479769</v>
      </c>
      <c r="E138" s="261">
        <v>7</v>
      </c>
      <c r="F138" s="80">
        <f ca="1">ROUND(+B138*D138*E138,2)</f>
        <v>6422832.3099999996</v>
      </c>
      <c r="G138" s="112" t="s">
        <v>315</v>
      </c>
    </row>
    <row r="139" spans="1:9" s="100" customFormat="1" x14ac:dyDescent="0.3">
      <c r="A139" s="283" t="s">
        <v>323</v>
      </c>
      <c r="B139" s="261">
        <v>3</v>
      </c>
      <c r="C139" s="261" t="s">
        <v>293</v>
      </c>
      <c r="D139" s="265">
        <f t="shared" ca="1" si="8"/>
        <v>349266.68390297901</v>
      </c>
      <c r="E139" s="261">
        <v>7</v>
      </c>
      <c r="F139" s="80">
        <f t="shared" ref="F139:F266" ca="1" si="9">ROUND(+B139*D139*E139,2)</f>
        <v>7334600.3600000003</v>
      </c>
      <c r="G139" s="112" t="s">
        <v>315</v>
      </c>
      <c r="I139" s="112"/>
    </row>
    <row r="140" spans="1:9" s="100" customFormat="1" x14ac:dyDescent="0.3">
      <c r="A140" s="283" t="s">
        <v>324</v>
      </c>
      <c r="B140" s="261">
        <v>3</v>
      </c>
      <c r="C140" s="261" t="s">
        <v>293</v>
      </c>
      <c r="D140" s="265">
        <f t="shared" ca="1" si="8"/>
        <v>244735.0127867758</v>
      </c>
      <c r="E140" s="261">
        <v>7</v>
      </c>
      <c r="F140" s="80">
        <f t="shared" ca="1" si="9"/>
        <v>5139435.2699999996</v>
      </c>
      <c r="G140" s="112" t="s">
        <v>315</v>
      </c>
      <c r="I140" s="112"/>
    </row>
    <row r="141" spans="1:9" s="100" customFormat="1" hidden="1" x14ac:dyDescent="0.3">
      <c r="A141" s="283"/>
      <c r="B141" s="261"/>
      <c r="C141" s="261"/>
      <c r="D141" s="265"/>
      <c r="E141" s="261"/>
      <c r="F141" s="80">
        <f t="shared" si="9"/>
        <v>0</v>
      </c>
      <c r="G141" s="112" t="s">
        <v>315</v>
      </c>
      <c r="I141" s="112"/>
    </row>
    <row r="142" spans="1:9" s="100" customFormat="1" hidden="1" x14ac:dyDescent="0.3">
      <c r="A142" s="283"/>
      <c r="B142" s="261"/>
      <c r="C142" s="261"/>
      <c r="D142" s="265"/>
      <c r="E142" s="261"/>
      <c r="F142" s="80">
        <f t="shared" si="9"/>
        <v>0</v>
      </c>
      <c r="G142" s="112" t="s">
        <v>315</v>
      </c>
      <c r="I142" s="112"/>
    </row>
    <row r="143" spans="1:9" s="100" customFormat="1" hidden="1" x14ac:dyDescent="0.3">
      <c r="A143" s="283"/>
      <c r="B143" s="261"/>
      <c r="C143" s="261"/>
      <c r="D143" s="265"/>
      <c r="E143" s="261"/>
      <c r="F143" s="80">
        <f t="shared" si="9"/>
        <v>0</v>
      </c>
      <c r="G143" s="112" t="s">
        <v>315</v>
      </c>
      <c r="I143" s="112"/>
    </row>
    <row r="144" spans="1:9" s="100" customFormat="1" hidden="1" x14ac:dyDescent="0.3">
      <c r="A144" s="283"/>
      <c r="B144" s="261"/>
      <c r="C144" s="261"/>
      <c r="D144" s="265"/>
      <c r="E144" s="261"/>
      <c r="F144" s="80">
        <f t="shared" si="9"/>
        <v>0</v>
      </c>
      <c r="G144" s="112" t="s">
        <v>315</v>
      </c>
      <c r="I144" s="112"/>
    </row>
    <row r="145" spans="1:9" s="100" customFormat="1" hidden="1" x14ac:dyDescent="0.3">
      <c r="A145" s="283"/>
      <c r="B145" s="261"/>
      <c r="C145" s="261"/>
      <c r="D145" s="265"/>
      <c r="E145" s="261"/>
      <c r="F145" s="80">
        <f t="shared" si="9"/>
        <v>0</v>
      </c>
      <c r="G145" s="112" t="s">
        <v>315</v>
      </c>
      <c r="I145" s="112"/>
    </row>
    <row r="146" spans="1:9" s="100" customFormat="1" hidden="1" x14ac:dyDescent="0.3">
      <c r="A146" s="283"/>
      <c r="B146" s="261"/>
      <c r="C146" s="261"/>
      <c r="D146" s="265"/>
      <c r="E146" s="261"/>
      <c r="F146" s="80">
        <f t="shared" si="9"/>
        <v>0</v>
      </c>
      <c r="G146" s="112" t="s">
        <v>315</v>
      </c>
      <c r="I146" s="112"/>
    </row>
    <row r="147" spans="1:9" s="100" customFormat="1" hidden="1" x14ac:dyDescent="0.3">
      <c r="A147" s="283"/>
      <c r="B147" s="261"/>
      <c r="C147" s="261"/>
      <c r="D147" s="265"/>
      <c r="E147" s="261"/>
      <c r="F147" s="80">
        <f t="shared" si="9"/>
        <v>0</v>
      </c>
      <c r="G147" s="112" t="s">
        <v>315</v>
      </c>
      <c r="I147" s="112"/>
    </row>
    <row r="148" spans="1:9" s="100" customFormat="1" hidden="1" x14ac:dyDescent="0.3">
      <c r="A148" s="283"/>
      <c r="B148" s="261"/>
      <c r="C148" s="261"/>
      <c r="D148" s="265"/>
      <c r="E148" s="261"/>
      <c r="F148" s="80">
        <f t="shared" si="9"/>
        <v>0</v>
      </c>
      <c r="G148" s="112" t="s">
        <v>315</v>
      </c>
      <c r="I148" s="112"/>
    </row>
    <row r="149" spans="1:9" s="100" customFormat="1" hidden="1" x14ac:dyDescent="0.3">
      <c r="A149" s="283"/>
      <c r="B149" s="261"/>
      <c r="C149" s="261"/>
      <c r="D149" s="265"/>
      <c r="E149" s="261"/>
      <c r="F149" s="80">
        <f t="shared" si="9"/>
        <v>0</v>
      </c>
      <c r="G149" s="112" t="s">
        <v>315</v>
      </c>
      <c r="I149" s="112"/>
    </row>
    <row r="150" spans="1:9" s="100" customFormat="1" hidden="1" x14ac:dyDescent="0.3">
      <c r="A150" s="283"/>
      <c r="B150" s="261"/>
      <c r="C150" s="261"/>
      <c r="D150" s="265"/>
      <c r="E150" s="261"/>
      <c r="F150" s="80">
        <f t="shared" si="9"/>
        <v>0</v>
      </c>
      <c r="G150" s="112" t="s">
        <v>315</v>
      </c>
      <c r="I150" s="112"/>
    </row>
    <row r="151" spans="1:9" s="100" customFormat="1" hidden="1" x14ac:dyDescent="0.3">
      <c r="A151" s="283"/>
      <c r="B151" s="261"/>
      <c r="C151" s="261"/>
      <c r="D151" s="265"/>
      <c r="E151" s="261"/>
      <c r="F151" s="80">
        <f t="shared" si="9"/>
        <v>0</v>
      </c>
      <c r="G151" s="112" t="s">
        <v>315</v>
      </c>
      <c r="I151" s="112"/>
    </row>
    <row r="152" spans="1:9" s="100" customFormat="1" hidden="1" x14ac:dyDescent="0.3">
      <c r="A152" s="283"/>
      <c r="B152" s="261"/>
      <c r="C152" s="261"/>
      <c r="D152" s="265"/>
      <c r="E152" s="261"/>
      <c r="F152" s="80">
        <f t="shared" si="9"/>
        <v>0</v>
      </c>
      <c r="G152" s="112" t="s">
        <v>315</v>
      </c>
      <c r="I152" s="112"/>
    </row>
    <row r="153" spans="1:9" s="100" customFormat="1" hidden="1" x14ac:dyDescent="0.3">
      <c r="A153" s="283"/>
      <c r="B153" s="261"/>
      <c r="C153" s="261"/>
      <c r="D153" s="265"/>
      <c r="E153" s="261"/>
      <c r="F153" s="80">
        <f t="shared" si="9"/>
        <v>0</v>
      </c>
      <c r="G153" s="112" t="s">
        <v>315</v>
      </c>
      <c r="I153" s="112"/>
    </row>
    <row r="154" spans="1:9" s="100" customFormat="1" hidden="1" x14ac:dyDescent="0.3">
      <c r="A154" s="283"/>
      <c r="B154" s="261"/>
      <c r="C154" s="261"/>
      <c r="D154" s="265"/>
      <c r="E154" s="261"/>
      <c r="F154" s="80">
        <f t="shared" si="9"/>
        <v>0</v>
      </c>
      <c r="G154" s="112" t="s">
        <v>315</v>
      </c>
      <c r="I154" s="112"/>
    </row>
    <row r="155" spans="1:9" s="100" customFormat="1" hidden="1" x14ac:dyDescent="0.3">
      <c r="A155" s="283"/>
      <c r="B155" s="261"/>
      <c r="C155" s="261"/>
      <c r="D155" s="265"/>
      <c r="E155" s="261"/>
      <c r="F155" s="80">
        <f t="shared" si="9"/>
        <v>0</v>
      </c>
      <c r="G155" s="112" t="s">
        <v>315</v>
      </c>
      <c r="I155" s="112"/>
    </row>
    <row r="156" spans="1:9" s="100" customFormat="1" hidden="1" x14ac:dyDescent="0.3">
      <c r="A156" s="283"/>
      <c r="B156" s="261"/>
      <c r="C156" s="261"/>
      <c r="D156" s="265"/>
      <c r="E156" s="261"/>
      <c r="F156" s="80">
        <f t="shared" si="9"/>
        <v>0</v>
      </c>
      <c r="G156" s="112" t="s">
        <v>315</v>
      </c>
      <c r="I156" s="112"/>
    </row>
    <row r="157" spans="1:9" s="100" customFormat="1" hidden="1" x14ac:dyDescent="0.3">
      <c r="A157" s="283"/>
      <c r="B157" s="261"/>
      <c r="C157" s="261"/>
      <c r="D157" s="265"/>
      <c r="E157" s="261"/>
      <c r="F157" s="80">
        <f t="shared" si="9"/>
        <v>0</v>
      </c>
      <c r="G157" s="112" t="s">
        <v>315</v>
      </c>
      <c r="I157" s="112"/>
    </row>
    <row r="158" spans="1:9" s="100" customFormat="1" hidden="1" x14ac:dyDescent="0.3">
      <c r="A158" s="283"/>
      <c r="B158" s="261"/>
      <c r="C158" s="261"/>
      <c r="D158" s="265"/>
      <c r="E158" s="261"/>
      <c r="F158" s="80">
        <f t="shared" si="9"/>
        <v>0</v>
      </c>
      <c r="G158" s="112" t="s">
        <v>315</v>
      </c>
      <c r="I158" s="112"/>
    </row>
    <row r="159" spans="1:9" s="100" customFormat="1" hidden="1" x14ac:dyDescent="0.3">
      <c r="A159" s="283"/>
      <c r="B159" s="261"/>
      <c r="C159" s="261"/>
      <c r="D159" s="265"/>
      <c r="E159" s="261"/>
      <c r="F159" s="80">
        <f t="shared" si="9"/>
        <v>0</v>
      </c>
      <c r="G159" s="112" t="s">
        <v>315</v>
      </c>
      <c r="I159" s="112"/>
    </row>
    <row r="160" spans="1:9" s="100" customFormat="1" hidden="1" x14ac:dyDescent="0.3">
      <c r="A160" s="283"/>
      <c r="B160" s="261"/>
      <c r="C160" s="261"/>
      <c r="D160" s="265"/>
      <c r="E160" s="261"/>
      <c r="F160" s="80">
        <f t="shared" si="9"/>
        <v>0</v>
      </c>
      <c r="G160" s="112" t="s">
        <v>315</v>
      </c>
      <c r="I160" s="112"/>
    </row>
    <row r="161" spans="1:9" s="100" customFormat="1" hidden="1" x14ac:dyDescent="0.3">
      <c r="A161" s="283"/>
      <c r="B161" s="261"/>
      <c r="C161" s="261"/>
      <c r="D161" s="265"/>
      <c r="E161" s="261"/>
      <c r="F161" s="80">
        <f t="shared" si="9"/>
        <v>0</v>
      </c>
      <c r="G161" s="112" t="s">
        <v>315</v>
      </c>
      <c r="I161" s="112"/>
    </row>
    <row r="162" spans="1:9" s="100" customFormat="1" hidden="1" x14ac:dyDescent="0.3">
      <c r="A162" s="283"/>
      <c r="B162" s="261"/>
      <c r="C162" s="261"/>
      <c r="D162" s="265"/>
      <c r="E162" s="261"/>
      <c r="F162" s="80">
        <f t="shared" si="9"/>
        <v>0</v>
      </c>
      <c r="G162" s="112" t="s">
        <v>315</v>
      </c>
      <c r="I162" s="112"/>
    </row>
    <row r="163" spans="1:9" s="100" customFormat="1" hidden="1" x14ac:dyDescent="0.3">
      <c r="A163" s="283"/>
      <c r="B163" s="261"/>
      <c r="C163" s="261"/>
      <c r="D163" s="265"/>
      <c r="E163" s="261"/>
      <c r="F163" s="80">
        <f t="shared" si="9"/>
        <v>0</v>
      </c>
      <c r="G163" s="112" t="s">
        <v>315</v>
      </c>
      <c r="I163" s="112"/>
    </row>
    <row r="164" spans="1:9" s="100" customFormat="1" hidden="1" x14ac:dyDescent="0.3">
      <c r="A164" s="283"/>
      <c r="B164" s="261"/>
      <c r="C164" s="261"/>
      <c r="D164" s="265"/>
      <c r="E164" s="261"/>
      <c r="F164" s="80">
        <f t="shared" si="9"/>
        <v>0</v>
      </c>
      <c r="G164" s="112" t="s">
        <v>315</v>
      </c>
      <c r="I164" s="112"/>
    </row>
    <row r="165" spans="1:9" s="100" customFormat="1" hidden="1" x14ac:dyDescent="0.3">
      <c r="A165" s="283"/>
      <c r="B165" s="261"/>
      <c r="C165" s="261"/>
      <c r="D165" s="265"/>
      <c r="E165" s="261"/>
      <c r="F165" s="80">
        <f t="shared" si="9"/>
        <v>0</v>
      </c>
      <c r="G165" s="112" t="s">
        <v>315</v>
      </c>
      <c r="I165" s="112"/>
    </row>
    <row r="166" spans="1:9" s="100" customFormat="1" hidden="1" x14ac:dyDescent="0.3">
      <c r="A166" s="283"/>
      <c r="B166" s="261"/>
      <c r="C166" s="261"/>
      <c r="D166" s="265"/>
      <c r="E166" s="261"/>
      <c r="F166" s="80">
        <f t="shared" si="9"/>
        <v>0</v>
      </c>
      <c r="G166" s="112" t="s">
        <v>315</v>
      </c>
      <c r="I166" s="112"/>
    </row>
    <row r="167" spans="1:9" s="100" customFormat="1" hidden="1" x14ac:dyDescent="0.3">
      <c r="A167" s="283"/>
      <c r="B167" s="261"/>
      <c r="C167" s="261"/>
      <c r="D167" s="265"/>
      <c r="E167" s="261"/>
      <c r="F167" s="80">
        <f t="shared" si="9"/>
        <v>0</v>
      </c>
      <c r="G167" s="112" t="s">
        <v>315</v>
      </c>
      <c r="I167" s="112"/>
    </row>
    <row r="168" spans="1:9" s="100" customFormat="1" hidden="1" x14ac:dyDescent="0.3">
      <c r="A168" s="283"/>
      <c r="B168" s="261"/>
      <c r="C168" s="261"/>
      <c r="D168" s="265"/>
      <c r="E168" s="261"/>
      <c r="F168" s="80">
        <f t="shared" si="9"/>
        <v>0</v>
      </c>
      <c r="G168" s="112" t="s">
        <v>315</v>
      </c>
      <c r="I168" s="112"/>
    </row>
    <row r="169" spans="1:9" s="100" customFormat="1" hidden="1" x14ac:dyDescent="0.3">
      <c r="A169" s="283"/>
      <c r="B169" s="261"/>
      <c r="C169" s="261"/>
      <c r="D169" s="265"/>
      <c r="E169" s="261"/>
      <c r="F169" s="80">
        <f t="shared" si="9"/>
        <v>0</v>
      </c>
      <c r="G169" s="112" t="s">
        <v>315</v>
      </c>
      <c r="I169" s="112"/>
    </row>
    <row r="170" spans="1:9" s="100" customFormat="1" hidden="1" x14ac:dyDescent="0.3">
      <c r="A170" s="283"/>
      <c r="B170" s="261"/>
      <c r="C170" s="261"/>
      <c r="D170" s="265"/>
      <c r="E170" s="261"/>
      <c r="F170" s="80">
        <f t="shared" si="9"/>
        <v>0</v>
      </c>
      <c r="G170" s="112" t="s">
        <v>315</v>
      </c>
      <c r="I170" s="112"/>
    </row>
    <row r="171" spans="1:9" s="100" customFormat="1" hidden="1" x14ac:dyDescent="0.3">
      <c r="A171" s="283"/>
      <c r="B171" s="261"/>
      <c r="C171" s="261"/>
      <c r="D171" s="265"/>
      <c r="E171" s="261"/>
      <c r="F171" s="80">
        <f t="shared" si="9"/>
        <v>0</v>
      </c>
      <c r="G171" s="112" t="s">
        <v>315</v>
      </c>
      <c r="I171" s="112"/>
    </row>
    <row r="172" spans="1:9" s="100" customFormat="1" hidden="1" x14ac:dyDescent="0.3">
      <c r="A172" s="283"/>
      <c r="B172" s="261"/>
      <c r="C172" s="261"/>
      <c r="D172" s="265"/>
      <c r="E172" s="261"/>
      <c r="F172" s="80">
        <f t="shared" si="9"/>
        <v>0</v>
      </c>
      <c r="G172" s="112" t="s">
        <v>315</v>
      </c>
      <c r="I172" s="112"/>
    </row>
    <row r="173" spans="1:9" s="100" customFormat="1" hidden="1" x14ac:dyDescent="0.3">
      <c r="A173" s="283"/>
      <c r="B173" s="261"/>
      <c r="C173" s="261"/>
      <c r="D173" s="265"/>
      <c r="E173" s="261"/>
      <c r="F173" s="80">
        <f t="shared" si="9"/>
        <v>0</v>
      </c>
      <c r="G173" s="112" t="s">
        <v>315</v>
      </c>
      <c r="I173" s="112"/>
    </row>
    <row r="174" spans="1:9" s="100" customFormat="1" hidden="1" x14ac:dyDescent="0.3">
      <c r="A174" s="283"/>
      <c r="B174" s="261"/>
      <c r="C174" s="261"/>
      <c r="D174" s="265"/>
      <c r="E174" s="261"/>
      <c r="F174" s="80">
        <f t="shared" si="9"/>
        <v>0</v>
      </c>
      <c r="G174" s="112" t="s">
        <v>315</v>
      </c>
      <c r="I174" s="112"/>
    </row>
    <row r="175" spans="1:9" s="100" customFormat="1" hidden="1" x14ac:dyDescent="0.3">
      <c r="A175" s="283"/>
      <c r="B175" s="261"/>
      <c r="C175" s="261"/>
      <c r="D175" s="265"/>
      <c r="E175" s="261"/>
      <c r="F175" s="80">
        <f t="shared" si="9"/>
        <v>0</v>
      </c>
      <c r="G175" s="112" t="s">
        <v>315</v>
      </c>
      <c r="I175" s="112"/>
    </row>
    <row r="176" spans="1:9" s="100" customFormat="1" hidden="1" x14ac:dyDescent="0.3">
      <c r="A176" s="283"/>
      <c r="B176" s="261"/>
      <c r="C176" s="261"/>
      <c r="D176" s="265"/>
      <c r="E176" s="261"/>
      <c r="F176" s="80">
        <f t="shared" si="9"/>
        <v>0</v>
      </c>
      <c r="G176" s="112" t="s">
        <v>315</v>
      </c>
      <c r="I176" s="112"/>
    </row>
    <row r="177" spans="1:9" s="100" customFormat="1" hidden="1" x14ac:dyDescent="0.3">
      <c r="A177" s="283"/>
      <c r="B177" s="261"/>
      <c r="C177" s="261"/>
      <c r="D177" s="265"/>
      <c r="E177" s="261"/>
      <c r="F177" s="80">
        <f t="shared" si="9"/>
        <v>0</v>
      </c>
      <c r="G177" s="112" t="s">
        <v>315</v>
      </c>
      <c r="I177" s="112"/>
    </row>
    <row r="178" spans="1:9" s="100" customFormat="1" hidden="1" x14ac:dyDescent="0.3">
      <c r="A178" s="283"/>
      <c r="B178" s="261"/>
      <c r="C178" s="261"/>
      <c r="D178" s="265"/>
      <c r="E178" s="261"/>
      <c r="F178" s="80">
        <f t="shared" si="9"/>
        <v>0</v>
      </c>
      <c r="G178" s="112" t="s">
        <v>315</v>
      </c>
      <c r="I178" s="112"/>
    </row>
    <row r="179" spans="1:9" s="100" customFormat="1" hidden="1" x14ac:dyDescent="0.3">
      <c r="A179" s="283"/>
      <c r="B179" s="261"/>
      <c r="C179" s="261"/>
      <c r="D179" s="265"/>
      <c r="E179" s="261"/>
      <c r="F179" s="80">
        <f t="shared" si="9"/>
        <v>0</v>
      </c>
      <c r="G179" s="112" t="s">
        <v>315</v>
      </c>
      <c r="I179" s="112"/>
    </row>
    <row r="180" spans="1:9" s="100" customFormat="1" hidden="1" x14ac:dyDescent="0.3">
      <c r="A180" s="283"/>
      <c r="B180" s="261"/>
      <c r="C180" s="261"/>
      <c r="D180" s="265"/>
      <c r="E180" s="261"/>
      <c r="F180" s="80">
        <f t="shared" si="9"/>
        <v>0</v>
      </c>
      <c r="G180" s="112" t="s">
        <v>315</v>
      </c>
      <c r="I180" s="112"/>
    </row>
    <row r="181" spans="1:9" s="100" customFormat="1" hidden="1" x14ac:dyDescent="0.3">
      <c r="A181" s="283"/>
      <c r="B181" s="261"/>
      <c r="C181" s="261"/>
      <c r="D181" s="265"/>
      <c r="E181" s="261"/>
      <c r="F181" s="80">
        <f t="shared" si="9"/>
        <v>0</v>
      </c>
      <c r="G181" s="112" t="s">
        <v>315</v>
      </c>
      <c r="I181" s="112"/>
    </row>
    <row r="182" spans="1:9" s="100" customFormat="1" hidden="1" x14ac:dyDescent="0.3">
      <c r="A182" s="283"/>
      <c r="B182" s="261"/>
      <c r="C182" s="261"/>
      <c r="D182" s="265"/>
      <c r="E182" s="261"/>
      <c r="F182" s="80">
        <f t="shared" si="9"/>
        <v>0</v>
      </c>
      <c r="G182" s="112" t="s">
        <v>315</v>
      </c>
      <c r="I182" s="112"/>
    </row>
    <row r="183" spans="1:9" s="100" customFormat="1" hidden="1" x14ac:dyDescent="0.3">
      <c r="A183" s="283"/>
      <c r="B183" s="261"/>
      <c r="C183" s="261"/>
      <c r="D183" s="265"/>
      <c r="E183" s="261"/>
      <c r="F183" s="80">
        <f t="shared" si="9"/>
        <v>0</v>
      </c>
      <c r="G183" s="112" t="s">
        <v>315</v>
      </c>
      <c r="I183" s="112"/>
    </row>
    <row r="184" spans="1:9" s="100" customFormat="1" hidden="1" x14ac:dyDescent="0.3">
      <c r="A184" s="283"/>
      <c r="B184" s="261"/>
      <c r="C184" s="261"/>
      <c r="D184" s="265"/>
      <c r="E184" s="261"/>
      <c r="F184" s="80">
        <f t="shared" si="9"/>
        <v>0</v>
      </c>
      <c r="G184" s="112" t="s">
        <v>315</v>
      </c>
      <c r="I184" s="112"/>
    </row>
    <row r="185" spans="1:9" s="100" customFormat="1" hidden="1" x14ac:dyDescent="0.3">
      <c r="A185" s="283"/>
      <c r="B185" s="261"/>
      <c r="C185" s="261"/>
      <c r="D185" s="265"/>
      <c r="E185" s="261"/>
      <c r="F185" s="80">
        <f t="shared" si="9"/>
        <v>0</v>
      </c>
      <c r="G185" s="112" t="s">
        <v>315</v>
      </c>
      <c r="I185" s="112"/>
    </row>
    <row r="186" spans="1:9" s="100" customFormat="1" hidden="1" x14ac:dyDescent="0.3">
      <c r="A186" s="283"/>
      <c r="B186" s="261"/>
      <c r="C186" s="261"/>
      <c r="D186" s="265"/>
      <c r="E186" s="261"/>
      <c r="F186" s="80">
        <f t="shared" si="9"/>
        <v>0</v>
      </c>
      <c r="G186" s="112" t="s">
        <v>315</v>
      </c>
      <c r="I186" s="112"/>
    </row>
    <row r="187" spans="1:9" s="100" customFormat="1" hidden="1" x14ac:dyDescent="0.3">
      <c r="A187" s="283"/>
      <c r="B187" s="261"/>
      <c r="C187" s="261"/>
      <c r="D187" s="265"/>
      <c r="E187" s="261"/>
      <c r="F187" s="80">
        <f t="shared" si="9"/>
        <v>0</v>
      </c>
      <c r="G187" s="112" t="s">
        <v>315</v>
      </c>
      <c r="I187" s="112"/>
    </row>
    <row r="188" spans="1:9" s="100" customFormat="1" hidden="1" x14ac:dyDescent="0.3">
      <c r="A188" s="283"/>
      <c r="B188" s="261"/>
      <c r="C188" s="261"/>
      <c r="D188" s="265"/>
      <c r="E188" s="261"/>
      <c r="F188" s="80">
        <f t="shared" si="9"/>
        <v>0</v>
      </c>
      <c r="G188" s="112" t="s">
        <v>315</v>
      </c>
      <c r="I188" s="112"/>
    </row>
    <row r="189" spans="1:9" s="100" customFormat="1" hidden="1" x14ac:dyDescent="0.3">
      <c r="A189" s="283"/>
      <c r="B189" s="261"/>
      <c r="C189" s="261"/>
      <c r="D189" s="265"/>
      <c r="E189" s="261"/>
      <c r="F189" s="80">
        <f t="shared" si="9"/>
        <v>0</v>
      </c>
      <c r="G189" s="112" t="s">
        <v>315</v>
      </c>
      <c r="I189" s="112"/>
    </row>
    <row r="190" spans="1:9" s="100" customFormat="1" hidden="1" x14ac:dyDescent="0.3">
      <c r="A190" s="283"/>
      <c r="B190" s="261"/>
      <c r="C190" s="261"/>
      <c r="D190" s="265"/>
      <c r="E190" s="261"/>
      <c r="F190" s="80">
        <f t="shared" si="9"/>
        <v>0</v>
      </c>
      <c r="G190" s="112" t="s">
        <v>315</v>
      </c>
      <c r="I190" s="112"/>
    </row>
    <row r="191" spans="1:9" s="100" customFormat="1" hidden="1" x14ac:dyDescent="0.3">
      <c r="A191" s="283"/>
      <c r="B191" s="261"/>
      <c r="C191" s="261"/>
      <c r="D191" s="265"/>
      <c r="E191" s="261"/>
      <c r="F191" s="80">
        <f t="shared" si="9"/>
        <v>0</v>
      </c>
      <c r="G191" s="112" t="s">
        <v>315</v>
      </c>
      <c r="I191" s="112"/>
    </row>
    <row r="192" spans="1:9" s="100" customFormat="1" hidden="1" x14ac:dyDescent="0.3">
      <c r="A192" s="283"/>
      <c r="B192" s="261"/>
      <c r="C192" s="261"/>
      <c r="D192" s="265"/>
      <c r="E192" s="261"/>
      <c r="F192" s="80">
        <f t="shared" si="9"/>
        <v>0</v>
      </c>
      <c r="G192" s="112" t="s">
        <v>315</v>
      </c>
      <c r="I192" s="112"/>
    </row>
    <row r="193" spans="1:9" s="100" customFormat="1" hidden="1" x14ac:dyDescent="0.3">
      <c r="A193" s="283"/>
      <c r="B193" s="261"/>
      <c r="C193" s="261"/>
      <c r="D193" s="265"/>
      <c r="E193" s="261"/>
      <c r="F193" s="80">
        <f t="shared" si="9"/>
        <v>0</v>
      </c>
      <c r="G193" s="112" t="s">
        <v>315</v>
      </c>
      <c r="I193" s="112"/>
    </row>
    <row r="194" spans="1:9" s="100" customFormat="1" hidden="1" x14ac:dyDescent="0.3">
      <c r="A194" s="283"/>
      <c r="B194" s="261"/>
      <c r="C194" s="261"/>
      <c r="D194" s="265"/>
      <c r="E194" s="261"/>
      <c r="F194" s="80">
        <f t="shared" si="9"/>
        <v>0</v>
      </c>
      <c r="G194" s="112" t="s">
        <v>315</v>
      </c>
      <c r="I194" s="112"/>
    </row>
    <row r="195" spans="1:9" s="100" customFormat="1" hidden="1" x14ac:dyDescent="0.3">
      <c r="A195" s="283"/>
      <c r="B195" s="261"/>
      <c r="C195" s="261"/>
      <c r="D195" s="265"/>
      <c r="E195" s="261"/>
      <c r="F195" s="80">
        <f t="shared" si="9"/>
        <v>0</v>
      </c>
      <c r="G195" s="112" t="s">
        <v>315</v>
      </c>
      <c r="I195" s="112"/>
    </row>
    <row r="196" spans="1:9" s="100" customFormat="1" hidden="1" x14ac:dyDescent="0.3">
      <c r="A196" s="283"/>
      <c r="B196" s="261"/>
      <c r="C196" s="261"/>
      <c r="D196" s="265"/>
      <c r="E196" s="261"/>
      <c r="F196" s="80">
        <f t="shared" si="9"/>
        <v>0</v>
      </c>
      <c r="G196" s="112" t="s">
        <v>315</v>
      </c>
      <c r="I196" s="112"/>
    </row>
    <row r="197" spans="1:9" s="100" customFormat="1" hidden="1" x14ac:dyDescent="0.3">
      <c r="A197" s="283"/>
      <c r="B197" s="261"/>
      <c r="C197" s="261"/>
      <c r="D197" s="265"/>
      <c r="E197" s="261"/>
      <c r="F197" s="80">
        <f t="shared" si="9"/>
        <v>0</v>
      </c>
      <c r="G197" s="112" t="s">
        <v>315</v>
      </c>
      <c r="I197" s="112"/>
    </row>
    <row r="198" spans="1:9" s="100" customFormat="1" hidden="1" x14ac:dyDescent="0.3">
      <c r="A198" s="283"/>
      <c r="B198" s="261"/>
      <c r="C198" s="261"/>
      <c r="D198" s="265"/>
      <c r="E198" s="261"/>
      <c r="F198" s="80">
        <f t="shared" si="9"/>
        <v>0</v>
      </c>
      <c r="G198" s="112" t="s">
        <v>315</v>
      </c>
      <c r="I198" s="112"/>
    </row>
    <row r="199" spans="1:9" s="100" customFormat="1" hidden="1" x14ac:dyDescent="0.3">
      <c r="A199" s="283"/>
      <c r="B199" s="261"/>
      <c r="C199" s="261"/>
      <c r="D199" s="265"/>
      <c r="E199" s="261"/>
      <c r="F199" s="80">
        <f t="shared" si="9"/>
        <v>0</v>
      </c>
      <c r="G199" s="112" t="s">
        <v>315</v>
      </c>
      <c r="I199" s="112"/>
    </row>
    <row r="200" spans="1:9" s="100" customFormat="1" hidden="1" x14ac:dyDescent="0.3">
      <c r="A200" s="283"/>
      <c r="B200" s="261"/>
      <c r="C200" s="261"/>
      <c r="D200" s="265"/>
      <c r="E200" s="261"/>
      <c r="F200" s="80">
        <f t="shared" si="9"/>
        <v>0</v>
      </c>
      <c r="G200" s="112" t="s">
        <v>315</v>
      </c>
      <c r="I200" s="112"/>
    </row>
    <row r="201" spans="1:9" s="100" customFormat="1" hidden="1" x14ac:dyDescent="0.3">
      <c r="A201" s="283"/>
      <c r="B201" s="261"/>
      <c r="C201" s="261"/>
      <c r="D201" s="265"/>
      <c r="E201" s="261"/>
      <c r="F201" s="80">
        <f t="shared" si="9"/>
        <v>0</v>
      </c>
      <c r="G201" s="112" t="s">
        <v>315</v>
      </c>
      <c r="I201" s="112"/>
    </row>
    <row r="202" spans="1:9" s="100" customFormat="1" hidden="1" x14ac:dyDescent="0.3">
      <c r="A202" s="283"/>
      <c r="B202" s="261"/>
      <c r="C202" s="261"/>
      <c r="D202" s="265"/>
      <c r="E202" s="261"/>
      <c r="F202" s="80">
        <f t="shared" si="9"/>
        <v>0</v>
      </c>
      <c r="G202" s="112" t="s">
        <v>315</v>
      </c>
      <c r="I202" s="112"/>
    </row>
    <row r="203" spans="1:9" s="100" customFormat="1" hidden="1" x14ac:dyDescent="0.3">
      <c r="A203" s="283"/>
      <c r="B203" s="261"/>
      <c r="C203" s="261"/>
      <c r="D203" s="265"/>
      <c r="E203" s="261"/>
      <c r="F203" s="80">
        <f t="shared" si="9"/>
        <v>0</v>
      </c>
      <c r="G203" s="112" t="s">
        <v>315</v>
      </c>
      <c r="I203" s="112"/>
    </row>
    <row r="204" spans="1:9" s="100" customFormat="1" hidden="1" x14ac:dyDescent="0.3">
      <c r="A204" s="283"/>
      <c r="B204" s="261"/>
      <c r="C204" s="261"/>
      <c r="D204" s="265"/>
      <c r="E204" s="261"/>
      <c r="F204" s="80">
        <f t="shared" si="9"/>
        <v>0</v>
      </c>
      <c r="G204" s="112" t="s">
        <v>315</v>
      </c>
      <c r="I204" s="112"/>
    </row>
    <row r="205" spans="1:9" s="100" customFormat="1" hidden="1" x14ac:dyDescent="0.3">
      <c r="A205" s="283"/>
      <c r="B205" s="261"/>
      <c r="C205" s="261"/>
      <c r="D205" s="265"/>
      <c r="E205" s="261"/>
      <c r="F205" s="80">
        <f t="shared" si="9"/>
        <v>0</v>
      </c>
      <c r="G205" s="112" t="s">
        <v>315</v>
      </c>
      <c r="I205" s="112"/>
    </row>
    <row r="206" spans="1:9" s="100" customFormat="1" hidden="1" x14ac:dyDescent="0.3">
      <c r="A206" s="283"/>
      <c r="B206" s="261"/>
      <c r="C206" s="261"/>
      <c r="D206" s="265"/>
      <c r="E206" s="261"/>
      <c r="F206" s="80">
        <f t="shared" si="9"/>
        <v>0</v>
      </c>
      <c r="G206" s="112" t="s">
        <v>315</v>
      </c>
      <c r="I206" s="112"/>
    </row>
    <row r="207" spans="1:9" s="100" customFormat="1" hidden="1" x14ac:dyDescent="0.3">
      <c r="A207" s="283"/>
      <c r="B207" s="261"/>
      <c r="C207" s="261"/>
      <c r="D207" s="265"/>
      <c r="E207" s="261"/>
      <c r="F207" s="80">
        <f t="shared" si="9"/>
        <v>0</v>
      </c>
      <c r="G207" s="112" t="s">
        <v>315</v>
      </c>
      <c r="I207" s="112"/>
    </row>
    <row r="208" spans="1:9" s="100" customFormat="1" hidden="1" x14ac:dyDescent="0.3">
      <c r="A208" s="283"/>
      <c r="B208" s="261"/>
      <c r="C208" s="261"/>
      <c r="D208" s="265"/>
      <c r="E208" s="261"/>
      <c r="F208" s="80">
        <f t="shared" si="9"/>
        <v>0</v>
      </c>
      <c r="G208" s="112" t="s">
        <v>315</v>
      </c>
      <c r="I208" s="112"/>
    </row>
    <row r="209" spans="1:9" s="100" customFormat="1" hidden="1" x14ac:dyDescent="0.3">
      <c r="A209" s="283"/>
      <c r="B209" s="261"/>
      <c r="C209" s="261"/>
      <c r="D209" s="265"/>
      <c r="E209" s="261"/>
      <c r="F209" s="80">
        <f t="shared" si="9"/>
        <v>0</v>
      </c>
      <c r="G209" s="112" t="s">
        <v>315</v>
      </c>
      <c r="I209" s="112"/>
    </row>
    <row r="210" spans="1:9" s="100" customFormat="1" hidden="1" x14ac:dyDescent="0.3">
      <c r="A210" s="283"/>
      <c r="B210" s="261"/>
      <c r="C210" s="261"/>
      <c r="D210" s="265"/>
      <c r="E210" s="261"/>
      <c r="F210" s="80">
        <f t="shared" si="9"/>
        <v>0</v>
      </c>
      <c r="G210" s="112" t="s">
        <v>315</v>
      </c>
      <c r="I210" s="112"/>
    </row>
    <row r="211" spans="1:9" s="100" customFormat="1" hidden="1" x14ac:dyDescent="0.3">
      <c r="A211" s="283"/>
      <c r="B211" s="261"/>
      <c r="C211" s="261"/>
      <c r="D211" s="265"/>
      <c r="E211" s="261"/>
      <c r="F211" s="80">
        <f t="shared" si="9"/>
        <v>0</v>
      </c>
      <c r="G211" s="112" t="s">
        <v>315</v>
      </c>
      <c r="I211" s="112"/>
    </row>
    <row r="212" spans="1:9" s="100" customFormat="1" hidden="1" x14ac:dyDescent="0.3">
      <c r="A212" s="283"/>
      <c r="B212" s="261"/>
      <c r="C212" s="261"/>
      <c r="D212" s="265"/>
      <c r="E212" s="261"/>
      <c r="F212" s="80">
        <f t="shared" si="9"/>
        <v>0</v>
      </c>
      <c r="G212" s="112" t="s">
        <v>315</v>
      </c>
      <c r="I212" s="112"/>
    </row>
    <row r="213" spans="1:9" s="100" customFormat="1" hidden="1" x14ac:dyDescent="0.3">
      <c r="A213" s="283"/>
      <c r="B213" s="261"/>
      <c r="C213" s="261"/>
      <c r="D213" s="265"/>
      <c r="E213" s="261"/>
      <c r="F213" s="80">
        <f t="shared" si="9"/>
        <v>0</v>
      </c>
      <c r="G213" s="112" t="s">
        <v>315</v>
      </c>
      <c r="I213" s="112"/>
    </row>
    <row r="214" spans="1:9" s="100" customFormat="1" hidden="1" x14ac:dyDescent="0.3">
      <c r="A214" s="283"/>
      <c r="B214" s="261"/>
      <c r="C214" s="261"/>
      <c r="D214" s="265"/>
      <c r="E214" s="261"/>
      <c r="F214" s="80">
        <f t="shared" si="9"/>
        <v>0</v>
      </c>
      <c r="G214" s="112" t="s">
        <v>315</v>
      </c>
      <c r="I214" s="112"/>
    </row>
    <row r="215" spans="1:9" s="100" customFormat="1" hidden="1" x14ac:dyDescent="0.3">
      <c r="A215" s="283"/>
      <c r="B215" s="261"/>
      <c r="C215" s="261"/>
      <c r="D215" s="265"/>
      <c r="E215" s="261"/>
      <c r="F215" s="80">
        <f t="shared" si="9"/>
        <v>0</v>
      </c>
      <c r="G215" s="112" t="s">
        <v>315</v>
      </c>
      <c r="I215" s="112"/>
    </row>
    <row r="216" spans="1:9" s="100" customFormat="1" hidden="1" x14ac:dyDescent="0.3">
      <c r="A216" s="283"/>
      <c r="B216" s="261"/>
      <c r="C216" s="261"/>
      <c r="D216" s="265"/>
      <c r="E216" s="261"/>
      <c r="F216" s="80">
        <f t="shared" si="9"/>
        <v>0</v>
      </c>
      <c r="G216" s="112" t="s">
        <v>315</v>
      </c>
      <c r="I216" s="112"/>
    </row>
    <row r="217" spans="1:9" s="100" customFormat="1" hidden="1" x14ac:dyDescent="0.3">
      <c r="A217" s="283"/>
      <c r="B217" s="261"/>
      <c r="C217" s="261"/>
      <c r="D217" s="265"/>
      <c r="E217" s="261"/>
      <c r="F217" s="80">
        <f t="shared" si="9"/>
        <v>0</v>
      </c>
      <c r="G217" s="112" t="s">
        <v>315</v>
      </c>
      <c r="I217" s="112"/>
    </row>
    <row r="218" spans="1:9" s="100" customFormat="1" hidden="1" x14ac:dyDescent="0.3">
      <c r="A218" s="283"/>
      <c r="B218" s="261"/>
      <c r="C218" s="261"/>
      <c r="D218" s="265"/>
      <c r="E218" s="261"/>
      <c r="F218" s="80">
        <f t="shared" si="9"/>
        <v>0</v>
      </c>
      <c r="G218" s="112" t="s">
        <v>315</v>
      </c>
      <c r="I218" s="112"/>
    </row>
    <row r="219" spans="1:9" s="100" customFormat="1" hidden="1" x14ac:dyDescent="0.3">
      <c r="A219" s="283"/>
      <c r="B219" s="261"/>
      <c r="C219" s="261"/>
      <c r="D219" s="265"/>
      <c r="E219" s="261"/>
      <c r="F219" s="80">
        <f t="shared" si="9"/>
        <v>0</v>
      </c>
      <c r="G219" s="112" t="s">
        <v>315</v>
      </c>
      <c r="I219" s="112"/>
    </row>
    <row r="220" spans="1:9" s="100" customFormat="1" hidden="1" x14ac:dyDescent="0.3">
      <c r="A220" s="283"/>
      <c r="B220" s="261"/>
      <c r="C220" s="261"/>
      <c r="D220" s="265"/>
      <c r="E220" s="261"/>
      <c r="F220" s="80">
        <f t="shared" si="9"/>
        <v>0</v>
      </c>
      <c r="G220" s="112" t="s">
        <v>315</v>
      </c>
      <c r="I220" s="112"/>
    </row>
    <row r="221" spans="1:9" s="100" customFormat="1" hidden="1" x14ac:dyDescent="0.3">
      <c r="A221" s="283"/>
      <c r="B221" s="261"/>
      <c r="C221" s="261"/>
      <c r="D221" s="265"/>
      <c r="E221" s="261"/>
      <c r="F221" s="80">
        <f t="shared" si="9"/>
        <v>0</v>
      </c>
      <c r="G221" s="112" t="s">
        <v>315</v>
      </c>
      <c r="I221" s="112"/>
    </row>
    <row r="222" spans="1:9" s="100" customFormat="1" hidden="1" x14ac:dyDescent="0.3">
      <c r="A222" s="283"/>
      <c r="B222" s="261"/>
      <c r="C222" s="261"/>
      <c r="D222" s="265"/>
      <c r="E222" s="261"/>
      <c r="F222" s="80">
        <f t="shared" si="9"/>
        <v>0</v>
      </c>
      <c r="G222" s="112" t="s">
        <v>315</v>
      </c>
      <c r="I222" s="112"/>
    </row>
    <row r="223" spans="1:9" s="100" customFormat="1" hidden="1" x14ac:dyDescent="0.3">
      <c r="A223" s="283"/>
      <c r="B223" s="261"/>
      <c r="C223" s="261"/>
      <c r="D223" s="265"/>
      <c r="E223" s="261"/>
      <c r="F223" s="80">
        <f t="shared" si="9"/>
        <v>0</v>
      </c>
      <c r="G223" s="112" t="s">
        <v>315</v>
      </c>
      <c r="I223" s="112"/>
    </row>
    <row r="224" spans="1:9" s="100" customFormat="1" hidden="1" x14ac:dyDescent="0.3">
      <c r="A224" s="283"/>
      <c r="B224" s="261"/>
      <c r="C224" s="261"/>
      <c r="D224" s="265"/>
      <c r="E224" s="261"/>
      <c r="F224" s="80">
        <f t="shared" si="9"/>
        <v>0</v>
      </c>
      <c r="G224" s="112" t="s">
        <v>315</v>
      </c>
      <c r="I224" s="112"/>
    </row>
    <row r="225" spans="1:9" s="100" customFormat="1" hidden="1" x14ac:dyDescent="0.3">
      <c r="A225" s="283"/>
      <c r="B225" s="261"/>
      <c r="C225" s="261"/>
      <c r="D225" s="265"/>
      <c r="E225" s="261"/>
      <c r="F225" s="80">
        <f t="shared" si="9"/>
        <v>0</v>
      </c>
      <c r="G225" s="112" t="s">
        <v>315</v>
      </c>
      <c r="I225" s="112"/>
    </row>
    <row r="226" spans="1:9" s="100" customFormat="1" hidden="1" x14ac:dyDescent="0.3">
      <c r="A226" s="283"/>
      <c r="B226" s="261"/>
      <c r="C226" s="261"/>
      <c r="D226" s="265"/>
      <c r="E226" s="261"/>
      <c r="F226" s="80">
        <f t="shared" si="9"/>
        <v>0</v>
      </c>
      <c r="G226" s="112" t="s">
        <v>315</v>
      </c>
      <c r="I226" s="112"/>
    </row>
    <row r="227" spans="1:9" s="100" customFormat="1" hidden="1" x14ac:dyDescent="0.3">
      <c r="A227" s="283"/>
      <c r="B227" s="261"/>
      <c r="C227" s="261"/>
      <c r="D227" s="265"/>
      <c r="E227" s="261"/>
      <c r="F227" s="80">
        <f t="shared" si="9"/>
        <v>0</v>
      </c>
      <c r="G227" s="112" t="s">
        <v>315</v>
      </c>
      <c r="I227" s="112"/>
    </row>
    <row r="228" spans="1:9" s="100" customFormat="1" hidden="1" x14ac:dyDescent="0.3">
      <c r="A228" s="283"/>
      <c r="B228" s="261"/>
      <c r="C228" s="261"/>
      <c r="D228" s="265"/>
      <c r="E228" s="261"/>
      <c r="F228" s="80">
        <f t="shared" si="9"/>
        <v>0</v>
      </c>
      <c r="G228" s="112" t="s">
        <v>315</v>
      </c>
      <c r="I228" s="112"/>
    </row>
    <row r="229" spans="1:9" s="100" customFormat="1" hidden="1" x14ac:dyDescent="0.3">
      <c r="A229" s="283"/>
      <c r="B229" s="261"/>
      <c r="C229" s="261"/>
      <c r="D229" s="265"/>
      <c r="E229" s="261"/>
      <c r="F229" s="80">
        <f t="shared" si="9"/>
        <v>0</v>
      </c>
      <c r="G229" s="112" t="s">
        <v>315</v>
      </c>
      <c r="I229" s="112"/>
    </row>
    <row r="230" spans="1:9" s="100" customFormat="1" hidden="1" x14ac:dyDescent="0.3">
      <c r="A230" s="283"/>
      <c r="B230" s="261"/>
      <c r="C230" s="261"/>
      <c r="D230" s="265"/>
      <c r="E230" s="261"/>
      <c r="F230" s="80">
        <f t="shared" si="9"/>
        <v>0</v>
      </c>
      <c r="G230" s="112" t="s">
        <v>315</v>
      </c>
      <c r="I230" s="112"/>
    </row>
    <row r="231" spans="1:9" s="100" customFormat="1" hidden="1" x14ac:dyDescent="0.3">
      <c r="A231" s="283"/>
      <c r="B231" s="261"/>
      <c r="C231" s="261"/>
      <c r="D231" s="265"/>
      <c r="E231" s="261"/>
      <c r="F231" s="80">
        <f t="shared" si="9"/>
        <v>0</v>
      </c>
      <c r="G231" s="112" t="s">
        <v>315</v>
      </c>
      <c r="I231" s="112"/>
    </row>
    <row r="232" spans="1:9" s="100" customFormat="1" hidden="1" x14ac:dyDescent="0.3">
      <c r="A232" s="283"/>
      <c r="B232" s="261"/>
      <c r="C232" s="261"/>
      <c r="D232" s="265"/>
      <c r="E232" s="261"/>
      <c r="F232" s="80">
        <f t="shared" si="9"/>
        <v>0</v>
      </c>
      <c r="G232" s="112" t="s">
        <v>315</v>
      </c>
      <c r="I232" s="112"/>
    </row>
    <row r="233" spans="1:9" s="100" customFormat="1" hidden="1" x14ac:dyDescent="0.3">
      <c r="A233" s="283"/>
      <c r="B233" s="261"/>
      <c r="C233" s="261"/>
      <c r="D233" s="265"/>
      <c r="E233" s="261"/>
      <c r="F233" s="80">
        <f t="shared" si="9"/>
        <v>0</v>
      </c>
      <c r="G233" s="112" t="s">
        <v>315</v>
      </c>
      <c r="I233" s="112"/>
    </row>
    <row r="234" spans="1:9" s="100" customFormat="1" hidden="1" x14ac:dyDescent="0.3">
      <c r="A234" s="283"/>
      <c r="B234" s="261"/>
      <c r="C234" s="261"/>
      <c r="D234" s="265"/>
      <c r="E234" s="261"/>
      <c r="F234" s="80">
        <f t="shared" si="9"/>
        <v>0</v>
      </c>
      <c r="G234" s="112" t="s">
        <v>315</v>
      </c>
      <c r="I234" s="112"/>
    </row>
    <row r="235" spans="1:9" s="100" customFormat="1" hidden="1" x14ac:dyDescent="0.3">
      <c r="A235" s="283"/>
      <c r="B235" s="261"/>
      <c r="C235" s="261"/>
      <c r="D235" s="265"/>
      <c r="E235" s="261"/>
      <c r="F235" s="80">
        <f t="shared" si="9"/>
        <v>0</v>
      </c>
      <c r="G235" s="112" t="s">
        <v>315</v>
      </c>
      <c r="I235" s="112"/>
    </row>
    <row r="236" spans="1:9" s="100" customFormat="1" hidden="1" x14ac:dyDescent="0.3">
      <c r="A236" s="283"/>
      <c r="B236" s="261"/>
      <c r="C236" s="261"/>
      <c r="D236" s="265"/>
      <c r="E236" s="261"/>
      <c r="F236" s="80">
        <f t="shared" si="9"/>
        <v>0</v>
      </c>
      <c r="G236" s="112" t="s">
        <v>315</v>
      </c>
      <c r="I236" s="112"/>
    </row>
    <row r="237" spans="1:9" s="100" customFormat="1" hidden="1" x14ac:dyDescent="0.3">
      <c r="A237" s="283"/>
      <c r="B237" s="261"/>
      <c r="C237" s="261"/>
      <c r="D237" s="265"/>
      <c r="E237" s="261"/>
      <c r="F237" s="80">
        <f t="shared" si="9"/>
        <v>0</v>
      </c>
      <c r="G237" s="112" t="s">
        <v>315</v>
      </c>
      <c r="I237" s="112"/>
    </row>
    <row r="238" spans="1:9" s="100" customFormat="1" hidden="1" x14ac:dyDescent="0.3">
      <c r="A238" s="283"/>
      <c r="B238" s="261"/>
      <c r="C238" s="261"/>
      <c r="D238" s="265"/>
      <c r="E238" s="261"/>
      <c r="F238" s="80">
        <f t="shared" si="9"/>
        <v>0</v>
      </c>
      <c r="G238" s="112" t="s">
        <v>315</v>
      </c>
      <c r="I238" s="112"/>
    </row>
    <row r="239" spans="1:9" s="100" customFormat="1" hidden="1" x14ac:dyDescent="0.3">
      <c r="A239" s="283"/>
      <c r="B239" s="261"/>
      <c r="C239" s="261"/>
      <c r="D239" s="265"/>
      <c r="E239" s="261"/>
      <c r="F239" s="80">
        <f t="shared" si="9"/>
        <v>0</v>
      </c>
      <c r="G239" s="112" t="s">
        <v>315</v>
      </c>
      <c r="I239" s="112"/>
    </row>
    <row r="240" spans="1:9" s="100" customFormat="1" hidden="1" x14ac:dyDescent="0.3">
      <c r="A240" s="283"/>
      <c r="B240" s="261"/>
      <c r="C240" s="261"/>
      <c r="D240" s="265"/>
      <c r="E240" s="261"/>
      <c r="F240" s="80">
        <f t="shared" si="9"/>
        <v>0</v>
      </c>
      <c r="G240" s="112" t="s">
        <v>315</v>
      </c>
      <c r="I240" s="112"/>
    </row>
    <row r="241" spans="1:9" s="100" customFormat="1" hidden="1" x14ac:dyDescent="0.3">
      <c r="A241" s="283"/>
      <c r="B241" s="261"/>
      <c r="C241" s="261"/>
      <c r="D241" s="265"/>
      <c r="E241" s="261"/>
      <c r="F241" s="80">
        <f t="shared" si="9"/>
        <v>0</v>
      </c>
      <c r="G241" s="112" t="s">
        <v>315</v>
      </c>
      <c r="I241" s="112"/>
    </row>
    <row r="242" spans="1:9" s="100" customFormat="1" hidden="1" x14ac:dyDescent="0.3">
      <c r="A242" s="283"/>
      <c r="B242" s="261"/>
      <c r="C242" s="261"/>
      <c r="D242" s="265"/>
      <c r="E242" s="261"/>
      <c r="F242" s="80">
        <f t="shared" si="9"/>
        <v>0</v>
      </c>
      <c r="G242" s="112" t="s">
        <v>315</v>
      </c>
      <c r="I242" s="112"/>
    </row>
    <row r="243" spans="1:9" s="100" customFormat="1" hidden="1" x14ac:dyDescent="0.3">
      <c r="A243" s="283"/>
      <c r="B243" s="261"/>
      <c r="C243" s="261"/>
      <c r="D243" s="265"/>
      <c r="E243" s="261"/>
      <c r="F243" s="80">
        <f t="shared" si="9"/>
        <v>0</v>
      </c>
      <c r="G243" s="112" t="s">
        <v>315</v>
      </c>
      <c r="I243" s="112"/>
    </row>
    <row r="244" spans="1:9" s="100" customFormat="1" hidden="1" x14ac:dyDescent="0.3">
      <c r="A244" s="283"/>
      <c r="B244" s="261"/>
      <c r="C244" s="261"/>
      <c r="D244" s="265"/>
      <c r="E244" s="261"/>
      <c r="F244" s="80">
        <f t="shared" si="9"/>
        <v>0</v>
      </c>
      <c r="G244" s="112" t="s">
        <v>315</v>
      </c>
      <c r="I244" s="112"/>
    </row>
    <row r="245" spans="1:9" s="100" customFormat="1" hidden="1" x14ac:dyDescent="0.3">
      <c r="A245" s="283"/>
      <c r="B245" s="261"/>
      <c r="C245" s="261"/>
      <c r="D245" s="265"/>
      <c r="E245" s="261"/>
      <c r="F245" s="80">
        <f t="shared" si="9"/>
        <v>0</v>
      </c>
      <c r="G245" s="112" t="s">
        <v>315</v>
      </c>
      <c r="I245" s="112"/>
    </row>
    <row r="246" spans="1:9" s="100" customFormat="1" hidden="1" x14ac:dyDescent="0.3">
      <c r="A246" s="283"/>
      <c r="B246" s="261"/>
      <c r="C246" s="261"/>
      <c r="D246" s="265"/>
      <c r="E246" s="261"/>
      <c r="F246" s="80">
        <f t="shared" si="9"/>
        <v>0</v>
      </c>
      <c r="G246" s="112" t="s">
        <v>315</v>
      </c>
      <c r="I246" s="112"/>
    </row>
    <row r="247" spans="1:9" s="100" customFormat="1" hidden="1" x14ac:dyDescent="0.3">
      <c r="A247" s="283"/>
      <c r="B247" s="261"/>
      <c r="C247" s="261"/>
      <c r="D247" s="265"/>
      <c r="E247" s="261"/>
      <c r="F247" s="80">
        <f t="shared" si="9"/>
        <v>0</v>
      </c>
      <c r="G247" s="112" t="s">
        <v>315</v>
      </c>
      <c r="I247" s="112"/>
    </row>
    <row r="248" spans="1:9" s="100" customFormat="1" hidden="1" x14ac:dyDescent="0.3">
      <c r="A248" s="283"/>
      <c r="B248" s="261"/>
      <c r="C248" s="261"/>
      <c r="D248" s="265"/>
      <c r="E248" s="261"/>
      <c r="F248" s="80">
        <f t="shared" si="9"/>
        <v>0</v>
      </c>
      <c r="G248" s="112" t="s">
        <v>315</v>
      </c>
      <c r="I248" s="112"/>
    </row>
    <row r="249" spans="1:9" s="100" customFormat="1" hidden="1" x14ac:dyDescent="0.3">
      <c r="A249" s="283"/>
      <c r="B249" s="261"/>
      <c r="C249" s="261"/>
      <c r="D249" s="265"/>
      <c r="E249" s="261"/>
      <c r="F249" s="80">
        <f t="shared" si="9"/>
        <v>0</v>
      </c>
      <c r="G249" s="112" t="s">
        <v>315</v>
      </c>
      <c r="I249" s="112"/>
    </row>
    <row r="250" spans="1:9" s="100" customFormat="1" hidden="1" x14ac:dyDescent="0.3">
      <c r="A250" s="283"/>
      <c r="B250" s="261"/>
      <c r="C250" s="261"/>
      <c r="D250" s="265"/>
      <c r="E250" s="261"/>
      <c r="F250" s="80">
        <f t="shared" si="9"/>
        <v>0</v>
      </c>
      <c r="G250" s="112" t="s">
        <v>315</v>
      </c>
      <c r="I250" s="112"/>
    </row>
    <row r="251" spans="1:9" s="100" customFormat="1" hidden="1" x14ac:dyDescent="0.3">
      <c r="A251" s="283"/>
      <c r="B251" s="261"/>
      <c r="C251" s="261"/>
      <c r="D251" s="265"/>
      <c r="E251" s="261"/>
      <c r="F251" s="80">
        <f t="shared" si="9"/>
        <v>0</v>
      </c>
      <c r="G251" s="112" t="s">
        <v>315</v>
      </c>
      <c r="I251" s="112"/>
    </row>
    <row r="252" spans="1:9" s="100" customFormat="1" hidden="1" x14ac:dyDescent="0.3">
      <c r="A252" s="283"/>
      <c r="B252" s="261"/>
      <c r="C252" s="261"/>
      <c r="D252" s="265"/>
      <c r="E252" s="261"/>
      <c r="F252" s="80">
        <f t="shared" si="9"/>
        <v>0</v>
      </c>
      <c r="G252" s="112" t="s">
        <v>315</v>
      </c>
      <c r="I252" s="112"/>
    </row>
    <row r="253" spans="1:9" s="100" customFormat="1" hidden="1" x14ac:dyDescent="0.3">
      <c r="A253" s="283"/>
      <c r="B253" s="261"/>
      <c r="C253" s="261"/>
      <c r="D253" s="265"/>
      <c r="E253" s="261"/>
      <c r="F253" s="80">
        <f t="shared" si="9"/>
        <v>0</v>
      </c>
      <c r="G253" s="112" t="s">
        <v>315</v>
      </c>
      <c r="I253" s="112"/>
    </row>
    <row r="254" spans="1:9" s="100" customFormat="1" hidden="1" x14ac:dyDescent="0.3">
      <c r="A254" s="283"/>
      <c r="B254" s="261"/>
      <c r="C254" s="261"/>
      <c r="D254" s="265"/>
      <c r="E254" s="261"/>
      <c r="F254" s="80">
        <f t="shared" si="9"/>
        <v>0</v>
      </c>
      <c r="G254" s="112" t="s">
        <v>315</v>
      </c>
      <c r="I254" s="112"/>
    </row>
    <row r="255" spans="1:9" s="100" customFormat="1" hidden="1" x14ac:dyDescent="0.3">
      <c r="A255" s="283"/>
      <c r="B255" s="261"/>
      <c r="C255" s="261"/>
      <c r="D255" s="265"/>
      <c r="E255" s="261"/>
      <c r="F255" s="80">
        <f t="shared" si="9"/>
        <v>0</v>
      </c>
      <c r="G255" s="112" t="s">
        <v>315</v>
      </c>
      <c r="I255" s="112"/>
    </row>
    <row r="256" spans="1:9" s="100" customFormat="1" hidden="1" x14ac:dyDescent="0.3">
      <c r="A256" s="283"/>
      <c r="B256" s="261"/>
      <c r="C256" s="261"/>
      <c r="D256" s="265"/>
      <c r="E256" s="261"/>
      <c r="F256" s="80">
        <f t="shared" si="9"/>
        <v>0</v>
      </c>
      <c r="G256" s="112" t="s">
        <v>315</v>
      </c>
      <c r="I256" s="112"/>
    </row>
    <row r="257" spans="1:9" s="100" customFormat="1" hidden="1" x14ac:dyDescent="0.3">
      <c r="A257" s="283"/>
      <c r="B257" s="261"/>
      <c r="C257" s="261"/>
      <c r="D257" s="265"/>
      <c r="E257" s="261"/>
      <c r="F257" s="80">
        <f t="shared" si="9"/>
        <v>0</v>
      </c>
      <c r="G257" s="112" t="s">
        <v>315</v>
      </c>
      <c r="I257" s="112"/>
    </row>
    <row r="258" spans="1:9" s="100" customFormat="1" hidden="1" x14ac:dyDescent="0.3">
      <c r="A258" s="283"/>
      <c r="B258" s="261"/>
      <c r="C258" s="261"/>
      <c r="D258" s="265"/>
      <c r="E258" s="261"/>
      <c r="F258" s="80">
        <f t="shared" si="9"/>
        <v>0</v>
      </c>
      <c r="G258" s="112" t="s">
        <v>315</v>
      </c>
      <c r="I258" s="112"/>
    </row>
    <row r="259" spans="1:9" s="100" customFormat="1" hidden="1" x14ac:dyDescent="0.3">
      <c r="A259" s="283"/>
      <c r="B259" s="261"/>
      <c r="C259" s="261"/>
      <c r="D259" s="265"/>
      <c r="E259" s="261"/>
      <c r="F259" s="80">
        <f t="shared" si="9"/>
        <v>0</v>
      </c>
      <c r="G259" s="112" t="s">
        <v>315</v>
      </c>
      <c r="I259" s="112"/>
    </row>
    <row r="260" spans="1:9" s="100" customFormat="1" hidden="1" x14ac:dyDescent="0.3">
      <c r="A260" s="283"/>
      <c r="B260" s="261"/>
      <c r="C260" s="261"/>
      <c r="D260" s="265"/>
      <c r="E260" s="261"/>
      <c r="F260" s="80">
        <f t="shared" si="9"/>
        <v>0</v>
      </c>
      <c r="G260" s="112" t="s">
        <v>315</v>
      </c>
      <c r="I260" s="112"/>
    </row>
    <row r="261" spans="1:9" s="100" customFormat="1" hidden="1" x14ac:dyDescent="0.3">
      <c r="A261" s="283"/>
      <c r="B261" s="261"/>
      <c r="C261" s="261"/>
      <c r="D261" s="265"/>
      <c r="E261" s="261"/>
      <c r="F261" s="80">
        <f t="shared" si="9"/>
        <v>0</v>
      </c>
      <c r="G261" s="112" t="s">
        <v>315</v>
      </c>
      <c r="I261" s="112"/>
    </row>
    <row r="262" spans="1:9" s="100" customFormat="1" hidden="1" x14ac:dyDescent="0.3">
      <c r="A262" s="283"/>
      <c r="B262" s="261"/>
      <c r="C262" s="261"/>
      <c r="D262" s="265"/>
      <c r="E262" s="261"/>
      <c r="F262" s="80">
        <f t="shared" si="9"/>
        <v>0</v>
      </c>
      <c r="G262" s="112" t="s">
        <v>315</v>
      </c>
      <c r="I262" s="112"/>
    </row>
    <row r="263" spans="1:9" s="100" customFormat="1" hidden="1" x14ac:dyDescent="0.3">
      <c r="A263" s="283"/>
      <c r="B263" s="261"/>
      <c r="C263" s="261"/>
      <c r="D263" s="265"/>
      <c r="E263" s="261"/>
      <c r="F263" s="80">
        <f t="shared" si="9"/>
        <v>0</v>
      </c>
      <c r="G263" s="112" t="s">
        <v>315</v>
      </c>
      <c r="I263" s="112"/>
    </row>
    <row r="264" spans="1:9" s="100" customFormat="1" hidden="1" x14ac:dyDescent="0.3">
      <c r="A264" s="283"/>
      <c r="B264" s="261"/>
      <c r="C264" s="261"/>
      <c r="D264" s="265"/>
      <c r="E264" s="261"/>
      <c r="F264" s="80">
        <f t="shared" si="9"/>
        <v>0</v>
      </c>
      <c r="G264" s="112" t="s">
        <v>315</v>
      </c>
      <c r="I264" s="112"/>
    </row>
    <row r="265" spans="1:9" s="100" customFormat="1" hidden="1" x14ac:dyDescent="0.3">
      <c r="A265" s="283"/>
      <c r="B265" s="261"/>
      <c r="C265" s="261"/>
      <c r="D265" s="265"/>
      <c r="E265" s="261"/>
      <c r="F265" s="80">
        <f t="shared" si="9"/>
        <v>0</v>
      </c>
      <c r="G265" s="112" t="s">
        <v>315</v>
      </c>
      <c r="I265" s="112"/>
    </row>
    <row r="266" spans="1:9" s="100" customFormat="1" hidden="1" x14ac:dyDescent="0.3">
      <c r="A266" s="283"/>
      <c r="B266" s="261"/>
      <c r="C266" s="261"/>
      <c r="D266" s="265"/>
      <c r="E266" s="261"/>
      <c r="F266" s="80">
        <f t="shared" si="9"/>
        <v>0</v>
      </c>
      <c r="G266" s="112" t="s">
        <v>315</v>
      </c>
      <c r="I266" s="112"/>
    </row>
    <row r="267" spans="1:9" s="100" customFormat="1" x14ac:dyDescent="0.3">
      <c r="A267" s="264" t="s">
        <v>295</v>
      </c>
      <c r="B267" s="261">
        <v>3</v>
      </c>
      <c r="C267" s="261" t="s">
        <v>293</v>
      </c>
      <c r="D267" s="265">
        <f t="shared" ref="D267" ca="1" si="10">RAND()*400000</f>
        <v>351004.33300017851</v>
      </c>
      <c r="E267" s="261">
        <v>7</v>
      </c>
      <c r="F267" s="293">
        <f ca="1">ROUND(+B267*D267*E267,2)</f>
        <v>7371090.9900000002</v>
      </c>
      <c r="G267" s="112" t="s">
        <v>315</v>
      </c>
    </row>
    <row r="268" spans="1:9" s="100" customFormat="1" x14ac:dyDescent="0.3">
      <c r="A268" s="228"/>
      <c r="B268" s="88"/>
      <c r="C268" s="88"/>
      <c r="D268" s="197"/>
      <c r="E268" s="204" t="s">
        <v>35</v>
      </c>
      <c r="F268" s="80">
        <f ca="1">ROUND(SUBTOTAL(109,F137:F267),2)</f>
        <v>26267958.93</v>
      </c>
      <c r="G268" s="112" t="s">
        <v>315</v>
      </c>
      <c r="I268" s="115" t="s">
        <v>318</v>
      </c>
    </row>
    <row r="269" spans="1:9" x14ac:dyDescent="0.3">
      <c r="F269" s="295"/>
      <c r="G269" s="112" t="s">
        <v>313</v>
      </c>
    </row>
    <row r="270" spans="1:9" x14ac:dyDescent="0.3">
      <c r="C270" s="599" t="str">
        <f>"Total "&amp;B2</f>
        <v>Total GRANT EXCLUSIVE LINE ITEM</v>
      </c>
      <c r="D270" s="599"/>
      <c r="E270" s="599"/>
      <c r="F270" s="80">
        <f ca="1">+F268+F136</f>
        <v>48156199.5</v>
      </c>
      <c r="G270" s="112" t="s">
        <v>313</v>
      </c>
      <c r="I270" s="139" t="s">
        <v>229</v>
      </c>
    </row>
    <row r="271" spans="1:9" s="100" customFormat="1" x14ac:dyDescent="0.3">
      <c r="A271" s="233"/>
      <c r="B271" s="88"/>
      <c r="C271" s="88"/>
      <c r="D271" s="88"/>
      <c r="E271" s="88"/>
      <c r="F271" s="128"/>
      <c r="G271" s="112" t="s">
        <v>313</v>
      </c>
    </row>
    <row r="272" spans="1:9" s="100" customFormat="1" x14ac:dyDescent="0.3">
      <c r="A272" s="239" t="str">
        <f>B2&amp;" Narrative (State):"</f>
        <v>GRANT EXCLUSIVE LINE ITEM Narrative (State):</v>
      </c>
      <c r="B272" s="105"/>
      <c r="C272" s="105"/>
      <c r="D272" s="105"/>
      <c r="E272" s="105"/>
      <c r="F272" s="106"/>
      <c r="G272" s="112" t="s">
        <v>314</v>
      </c>
      <c r="I272" s="140" t="s">
        <v>228</v>
      </c>
    </row>
    <row r="273" spans="1:17" s="100" customFormat="1" ht="45" customHeight="1" x14ac:dyDescent="0.3">
      <c r="A273" s="574" t="s">
        <v>311</v>
      </c>
      <c r="B273" s="575"/>
      <c r="C273" s="575"/>
      <c r="D273" s="575"/>
      <c r="E273" s="575"/>
      <c r="F273" s="576"/>
      <c r="G273" s="100" t="s">
        <v>314</v>
      </c>
      <c r="I273" s="572" t="s">
        <v>287</v>
      </c>
      <c r="J273" s="572"/>
      <c r="K273" s="572"/>
      <c r="L273" s="572"/>
      <c r="M273" s="572"/>
      <c r="N273" s="572"/>
      <c r="O273" s="572"/>
      <c r="P273" s="572"/>
      <c r="Q273" s="572"/>
    </row>
    <row r="274" spans="1:17" x14ac:dyDescent="0.3">
      <c r="G274" s="275" t="s">
        <v>315</v>
      </c>
      <c r="I274"/>
    </row>
    <row r="275" spans="1:17" s="100" customFormat="1" x14ac:dyDescent="0.3">
      <c r="A275" s="239" t="str">
        <f>B2&amp;" Narrative (Non-State) i.e. Match or Other Funding"</f>
        <v>GRANT EXCLUSIVE LINE ITEM Narrative (Non-State) i.e. Match or Other Funding</v>
      </c>
      <c r="B275" s="109"/>
      <c r="C275" s="109"/>
      <c r="D275" s="109"/>
      <c r="E275" s="109"/>
      <c r="F275" s="110"/>
      <c r="G275" s="100" t="s">
        <v>315</v>
      </c>
      <c r="I275" s="140" t="s">
        <v>228</v>
      </c>
    </row>
    <row r="276" spans="1:17" s="100" customFormat="1" ht="45" customHeight="1" x14ac:dyDescent="0.3">
      <c r="A276" s="574" t="s">
        <v>312</v>
      </c>
      <c r="B276" s="575"/>
      <c r="C276" s="575"/>
      <c r="D276" s="575"/>
      <c r="E276" s="575"/>
      <c r="F276" s="576"/>
      <c r="G276" s="275" t="s">
        <v>315</v>
      </c>
      <c r="I276" s="572" t="s">
        <v>287</v>
      </c>
      <c r="J276" s="572"/>
      <c r="K276" s="572"/>
      <c r="L276" s="572"/>
      <c r="M276" s="572"/>
      <c r="N276" s="572"/>
      <c r="O276" s="572"/>
      <c r="P276" s="572"/>
      <c r="Q276" s="572"/>
    </row>
    <row r="278" spans="1:17" x14ac:dyDescent="0.3">
      <c r="D278" s="20"/>
    </row>
  </sheetData>
  <sheetProtection algorithmName="SHA-512" hashValue="kDJsHPOibA57SB3wp0NkDzArOF+tHv8PCguLytipkDAPYQHZgIlc3Q/N4ByboC084zm0LeNEetozqHw98M63/g==" saltValue="SArlsodRvTJ4pjY9HoxExQ==" spinCount="100000" sheet="1" formatCells="0" formatRows="0" sort="0" autoFilter="0"/>
  <autoFilter ref="G1:G278" xr:uid="{00000000-0001-0000-1500-000000000000}"/>
  <mergeCells count="8">
    <mergeCell ref="I273:Q273"/>
    <mergeCell ref="I276:Q276"/>
    <mergeCell ref="A1:E1"/>
    <mergeCell ref="C270:E270"/>
    <mergeCell ref="A3:F3"/>
    <mergeCell ref="A273:F273"/>
    <mergeCell ref="A276:F276"/>
    <mergeCell ref="B2:F2"/>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A4257F04-EB3A-48A6-B4A4-0AC99AD5C805}">
            <xm:f>Categories!$A$27=FALSE</xm:f>
            <x14:dxf>
              <fill>
                <patternFill>
                  <bgColor theme="0" tint="-0.34998626667073579"/>
                </patternFill>
              </fill>
            </x14:dxf>
          </x14:cfRule>
          <xm:sqref>A1:F276</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38DA6-561D-493E-A3B9-5535D625AC35}">
  <sheetPr>
    <pageSetUpPr fitToPage="1"/>
  </sheetPr>
  <dimension ref="A1:Q278"/>
  <sheetViews>
    <sheetView zoomScaleNormal="100" zoomScaleSheetLayoutView="100" workbookViewId="0">
      <selection sqref="A1:F1"/>
    </sheetView>
  </sheetViews>
  <sheetFormatPr defaultColWidth="9.109375" defaultRowHeight="14.4" x14ac:dyDescent="0.3"/>
  <cols>
    <col min="1" max="1" width="55.5546875" style="3" customWidth="1"/>
    <col min="2" max="5" width="15.109375" style="3" customWidth="1"/>
    <col min="6" max="6" width="17" style="3" customWidth="1"/>
    <col min="7" max="7" width="11" hidden="1" customWidth="1"/>
    <col min="8" max="8" width="2.5546875" style="3" customWidth="1"/>
    <col min="9" max="16384" width="9.109375" style="3"/>
  </cols>
  <sheetData>
    <row r="1" spans="1:9" ht="20.25" customHeight="1" x14ac:dyDescent="0.3">
      <c r="A1" s="598" t="s">
        <v>173</v>
      </c>
      <c r="B1" s="598"/>
      <c r="C1" s="598"/>
      <c r="D1" s="598"/>
      <c r="E1" s="598"/>
      <c r="F1" s="291">
        <f>+'Section A'!B2</f>
        <v>0</v>
      </c>
      <c r="G1" s="49" t="s">
        <v>316</v>
      </c>
    </row>
    <row r="2" spans="1:9" s="291" customFormat="1" ht="20.25" customHeight="1" x14ac:dyDescent="0.3">
      <c r="A2" s="292" t="s">
        <v>335</v>
      </c>
      <c r="B2" s="600" t="s">
        <v>321</v>
      </c>
      <c r="C2" s="600"/>
      <c r="D2" s="600"/>
      <c r="E2" s="600"/>
      <c r="F2" s="600"/>
      <c r="G2" s="402"/>
    </row>
    <row r="3" spans="1:9" s="291" customFormat="1" ht="42" customHeight="1" x14ac:dyDescent="0.3">
      <c r="A3" s="524" t="s">
        <v>320</v>
      </c>
      <c r="B3" s="524"/>
      <c r="C3" s="524"/>
      <c r="D3" s="524"/>
      <c r="E3" s="524"/>
      <c r="F3" s="524"/>
      <c r="G3" s="291" t="s">
        <v>313</v>
      </c>
    </row>
    <row r="4" spans="1:9" x14ac:dyDescent="0.3">
      <c r="A4" s="8"/>
      <c r="B4" s="8"/>
      <c r="C4" s="8"/>
      <c r="D4" s="8"/>
      <c r="E4" s="8"/>
      <c r="F4" s="8"/>
      <c r="G4" t="s">
        <v>313</v>
      </c>
    </row>
    <row r="5" spans="1:9" x14ac:dyDescent="0.3">
      <c r="A5" s="235" t="s">
        <v>57</v>
      </c>
      <c r="B5" s="235" t="s">
        <v>44</v>
      </c>
      <c r="C5" s="235" t="s">
        <v>43</v>
      </c>
      <c r="D5" s="235" t="s">
        <v>33</v>
      </c>
      <c r="E5" s="235" t="s">
        <v>32</v>
      </c>
      <c r="F5" s="301" t="s">
        <v>286</v>
      </c>
      <c r="G5" s="274" t="s">
        <v>313</v>
      </c>
      <c r="I5" s="140" t="s">
        <v>227</v>
      </c>
    </row>
    <row r="6" spans="1:9" s="100" customFormat="1" x14ac:dyDescent="0.3">
      <c r="A6" s="230" t="s">
        <v>57</v>
      </c>
      <c r="B6" s="261">
        <v>3</v>
      </c>
      <c r="C6" s="261" t="s">
        <v>293</v>
      </c>
      <c r="D6" s="265">
        <f ca="1">RAND()*400000</f>
        <v>85913.451219501047</v>
      </c>
      <c r="E6" s="261">
        <v>7</v>
      </c>
      <c r="F6" s="80">
        <f t="shared" ref="F6:F134" ca="1" si="0">ROUND(+B6*D6*E6,2)</f>
        <v>1804182.48</v>
      </c>
      <c r="G6" s="112" t="s">
        <v>314</v>
      </c>
      <c r="I6" s="112"/>
    </row>
    <row r="7" spans="1:9" s="100" customFormat="1" x14ac:dyDescent="0.3">
      <c r="A7" s="286" t="s">
        <v>323</v>
      </c>
      <c r="B7" s="261">
        <v>3</v>
      </c>
      <c r="C7" s="261" t="s">
        <v>293</v>
      </c>
      <c r="D7" s="265">
        <f t="shared" ref="D7:D8" ca="1" si="1">RAND()*400000</f>
        <v>236238.85752739594</v>
      </c>
      <c r="E7" s="261">
        <v>7</v>
      </c>
      <c r="F7" s="80">
        <f t="shared" ca="1" si="0"/>
        <v>4961016.01</v>
      </c>
      <c r="G7" s="112" t="s">
        <v>314</v>
      </c>
      <c r="I7" s="112"/>
    </row>
    <row r="8" spans="1:9" s="100" customFormat="1" x14ac:dyDescent="0.3">
      <c r="A8" s="286" t="s">
        <v>324</v>
      </c>
      <c r="B8" s="417">
        <v>3</v>
      </c>
      <c r="C8" s="261" t="s">
        <v>293</v>
      </c>
      <c r="D8" s="265">
        <f t="shared" ca="1" si="1"/>
        <v>369955.31884277734</v>
      </c>
      <c r="E8" s="261">
        <v>7</v>
      </c>
      <c r="F8" s="80">
        <f t="shared" ca="1" si="0"/>
        <v>7769061.7000000002</v>
      </c>
      <c r="G8" s="112" t="s">
        <v>314</v>
      </c>
      <c r="I8" s="112"/>
    </row>
    <row r="9" spans="1:9" s="100" customFormat="1" hidden="1" x14ac:dyDescent="0.3">
      <c r="A9" s="286"/>
      <c r="B9" s="261"/>
      <c r="C9" s="261"/>
      <c r="D9" s="265"/>
      <c r="E9" s="261"/>
      <c r="F9" s="80">
        <f t="shared" si="0"/>
        <v>0</v>
      </c>
      <c r="G9" s="112" t="s">
        <v>314</v>
      </c>
      <c r="I9" s="112"/>
    </row>
    <row r="10" spans="1:9" s="100" customFormat="1" hidden="1" x14ac:dyDescent="0.3">
      <c r="A10" s="286"/>
      <c r="B10" s="261"/>
      <c r="C10" s="261"/>
      <c r="D10" s="265"/>
      <c r="E10" s="261"/>
      <c r="F10" s="80">
        <f t="shared" si="0"/>
        <v>0</v>
      </c>
      <c r="G10" s="112" t="s">
        <v>314</v>
      </c>
      <c r="I10" s="112"/>
    </row>
    <row r="11" spans="1:9" s="100" customFormat="1" hidden="1" x14ac:dyDescent="0.3">
      <c r="A11" s="286"/>
      <c r="B11" s="261"/>
      <c r="C11" s="261"/>
      <c r="D11" s="265"/>
      <c r="E11" s="261"/>
      <c r="F11" s="80">
        <f t="shared" si="0"/>
        <v>0</v>
      </c>
      <c r="G11" s="112" t="s">
        <v>314</v>
      </c>
      <c r="I11" s="112"/>
    </row>
    <row r="12" spans="1:9" s="100" customFormat="1" hidden="1" x14ac:dyDescent="0.3">
      <c r="A12" s="286"/>
      <c r="B12" s="261"/>
      <c r="C12" s="261"/>
      <c r="D12" s="265"/>
      <c r="E12" s="261"/>
      <c r="F12" s="80">
        <f t="shared" si="0"/>
        <v>0</v>
      </c>
      <c r="G12" s="112" t="s">
        <v>314</v>
      </c>
      <c r="I12" s="112"/>
    </row>
    <row r="13" spans="1:9" s="100" customFormat="1" hidden="1" x14ac:dyDescent="0.3">
      <c r="A13" s="286"/>
      <c r="B13" s="261"/>
      <c r="C13" s="261"/>
      <c r="D13" s="265"/>
      <c r="E13" s="261"/>
      <c r="F13" s="80">
        <f t="shared" si="0"/>
        <v>0</v>
      </c>
      <c r="G13" s="112" t="s">
        <v>314</v>
      </c>
      <c r="I13" s="112"/>
    </row>
    <row r="14" spans="1:9" s="100" customFormat="1" hidden="1" x14ac:dyDescent="0.3">
      <c r="A14" s="286"/>
      <c r="B14" s="261"/>
      <c r="C14" s="261"/>
      <c r="D14" s="265"/>
      <c r="E14" s="261"/>
      <c r="F14" s="80">
        <f t="shared" si="0"/>
        <v>0</v>
      </c>
      <c r="G14" s="112" t="s">
        <v>314</v>
      </c>
      <c r="I14" s="112"/>
    </row>
    <row r="15" spans="1:9" s="100" customFormat="1" hidden="1" x14ac:dyDescent="0.3">
      <c r="A15" s="286"/>
      <c r="B15" s="261"/>
      <c r="C15" s="261"/>
      <c r="D15" s="265"/>
      <c r="E15" s="261"/>
      <c r="F15" s="80">
        <f t="shared" si="0"/>
        <v>0</v>
      </c>
      <c r="G15" s="112" t="s">
        <v>314</v>
      </c>
      <c r="I15" s="112"/>
    </row>
    <row r="16" spans="1:9" s="100" customFormat="1" hidden="1" x14ac:dyDescent="0.3">
      <c r="A16" s="286"/>
      <c r="B16" s="261"/>
      <c r="C16" s="261"/>
      <c r="D16" s="265"/>
      <c r="E16" s="261"/>
      <c r="F16" s="80">
        <f t="shared" si="0"/>
        <v>0</v>
      </c>
      <c r="G16" s="112" t="s">
        <v>314</v>
      </c>
      <c r="I16" s="112"/>
    </row>
    <row r="17" spans="1:9" s="100" customFormat="1" hidden="1" x14ac:dyDescent="0.3">
      <c r="A17" s="286"/>
      <c r="B17" s="261"/>
      <c r="C17" s="261"/>
      <c r="D17" s="265"/>
      <c r="E17" s="261"/>
      <c r="F17" s="80">
        <f t="shared" si="0"/>
        <v>0</v>
      </c>
      <c r="G17" s="112" t="s">
        <v>314</v>
      </c>
      <c r="I17" s="112"/>
    </row>
    <row r="18" spans="1:9" s="100" customFormat="1" hidden="1" x14ac:dyDescent="0.3">
      <c r="A18" s="286"/>
      <c r="B18" s="261"/>
      <c r="C18" s="261"/>
      <c r="D18" s="265"/>
      <c r="E18" s="261"/>
      <c r="F18" s="80">
        <f t="shared" si="0"/>
        <v>0</v>
      </c>
      <c r="G18" s="112" t="s">
        <v>314</v>
      </c>
      <c r="I18" s="112"/>
    </row>
    <row r="19" spans="1:9" s="100" customFormat="1" hidden="1" x14ac:dyDescent="0.3">
      <c r="A19" s="286"/>
      <c r="B19" s="261"/>
      <c r="C19" s="261"/>
      <c r="D19" s="265"/>
      <c r="E19" s="261"/>
      <c r="F19" s="80">
        <f t="shared" si="0"/>
        <v>0</v>
      </c>
      <c r="G19" s="112" t="s">
        <v>314</v>
      </c>
      <c r="I19" s="112"/>
    </row>
    <row r="20" spans="1:9" s="100" customFormat="1" hidden="1" x14ac:dyDescent="0.3">
      <c r="A20" s="286"/>
      <c r="B20" s="261"/>
      <c r="C20" s="261"/>
      <c r="D20" s="265"/>
      <c r="E20" s="261"/>
      <c r="F20" s="80">
        <f t="shared" si="0"/>
        <v>0</v>
      </c>
      <c r="G20" s="112" t="s">
        <v>314</v>
      </c>
      <c r="I20" s="112"/>
    </row>
    <row r="21" spans="1:9" s="100" customFormat="1" hidden="1" x14ac:dyDescent="0.3">
      <c r="A21" s="286"/>
      <c r="B21" s="261"/>
      <c r="C21" s="261"/>
      <c r="D21" s="265"/>
      <c r="E21" s="261"/>
      <c r="F21" s="80">
        <f t="shared" si="0"/>
        <v>0</v>
      </c>
      <c r="G21" s="112" t="s">
        <v>314</v>
      </c>
      <c r="I21" s="112"/>
    </row>
    <row r="22" spans="1:9" s="100" customFormat="1" hidden="1" x14ac:dyDescent="0.3">
      <c r="A22" s="286"/>
      <c r="B22" s="261"/>
      <c r="C22" s="261"/>
      <c r="D22" s="265"/>
      <c r="E22" s="261"/>
      <c r="F22" s="80">
        <f t="shared" si="0"/>
        <v>0</v>
      </c>
      <c r="G22" s="112" t="s">
        <v>314</v>
      </c>
      <c r="I22" s="112"/>
    </row>
    <row r="23" spans="1:9" s="100" customFormat="1" hidden="1" x14ac:dyDescent="0.3">
      <c r="A23" s="286"/>
      <c r="B23" s="261"/>
      <c r="C23" s="261"/>
      <c r="D23" s="265"/>
      <c r="E23" s="261"/>
      <c r="F23" s="80">
        <f t="shared" si="0"/>
        <v>0</v>
      </c>
      <c r="G23" s="112" t="s">
        <v>314</v>
      </c>
      <c r="I23" s="112"/>
    </row>
    <row r="24" spans="1:9" s="100" customFormat="1" hidden="1" x14ac:dyDescent="0.3">
      <c r="A24" s="286"/>
      <c r="B24" s="261"/>
      <c r="C24" s="261"/>
      <c r="D24" s="265"/>
      <c r="E24" s="261"/>
      <c r="F24" s="80">
        <f t="shared" si="0"/>
        <v>0</v>
      </c>
      <c r="G24" s="112" t="s">
        <v>314</v>
      </c>
      <c r="I24" s="112"/>
    </row>
    <row r="25" spans="1:9" s="100" customFormat="1" hidden="1" x14ac:dyDescent="0.3">
      <c r="A25" s="286"/>
      <c r="B25" s="261"/>
      <c r="C25" s="261"/>
      <c r="D25" s="265"/>
      <c r="E25" s="261"/>
      <c r="F25" s="80">
        <f t="shared" si="0"/>
        <v>0</v>
      </c>
      <c r="G25" s="112" t="s">
        <v>314</v>
      </c>
      <c r="I25" s="112"/>
    </row>
    <row r="26" spans="1:9" s="100" customFormat="1" hidden="1" x14ac:dyDescent="0.3">
      <c r="A26" s="286"/>
      <c r="B26" s="261"/>
      <c r="C26" s="261"/>
      <c r="D26" s="265"/>
      <c r="E26" s="261"/>
      <c r="F26" s="80">
        <f t="shared" si="0"/>
        <v>0</v>
      </c>
      <c r="G26" s="112" t="s">
        <v>314</v>
      </c>
      <c r="I26" s="112"/>
    </row>
    <row r="27" spans="1:9" s="100" customFormat="1" hidden="1" x14ac:dyDescent="0.3">
      <c r="A27" s="286"/>
      <c r="B27" s="261"/>
      <c r="C27" s="261"/>
      <c r="D27" s="265"/>
      <c r="E27" s="261"/>
      <c r="F27" s="80">
        <f t="shared" si="0"/>
        <v>0</v>
      </c>
      <c r="G27" s="112" t="s">
        <v>314</v>
      </c>
      <c r="I27" s="112"/>
    </row>
    <row r="28" spans="1:9" s="100" customFormat="1" hidden="1" x14ac:dyDescent="0.3">
      <c r="A28" s="286"/>
      <c r="B28" s="261"/>
      <c r="C28" s="261"/>
      <c r="D28" s="265"/>
      <c r="E28" s="261"/>
      <c r="F28" s="80">
        <f t="shared" si="0"/>
        <v>0</v>
      </c>
      <c r="G28" s="112" t="s">
        <v>314</v>
      </c>
      <c r="I28" s="112"/>
    </row>
    <row r="29" spans="1:9" s="100" customFormat="1" hidden="1" x14ac:dyDescent="0.3">
      <c r="A29" s="286"/>
      <c r="B29" s="261"/>
      <c r="C29" s="261"/>
      <c r="D29" s="265"/>
      <c r="E29" s="261"/>
      <c r="F29" s="80">
        <f t="shared" si="0"/>
        <v>0</v>
      </c>
      <c r="G29" s="112" t="s">
        <v>314</v>
      </c>
      <c r="I29" s="112"/>
    </row>
    <row r="30" spans="1:9" s="100" customFormat="1" hidden="1" x14ac:dyDescent="0.3">
      <c r="A30" s="286"/>
      <c r="B30" s="261"/>
      <c r="C30" s="261"/>
      <c r="D30" s="265"/>
      <c r="E30" s="261"/>
      <c r="F30" s="80">
        <f t="shared" si="0"/>
        <v>0</v>
      </c>
      <c r="G30" s="112" t="s">
        <v>314</v>
      </c>
      <c r="I30" s="112"/>
    </row>
    <row r="31" spans="1:9" s="100" customFormat="1" hidden="1" x14ac:dyDescent="0.3">
      <c r="A31" s="286"/>
      <c r="B31" s="261"/>
      <c r="C31" s="261"/>
      <c r="D31" s="265"/>
      <c r="E31" s="261"/>
      <c r="F31" s="80">
        <f t="shared" si="0"/>
        <v>0</v>
      </c>
      <c r="G31" s="112" t="s">
        <v>314</v>
      </c>
      <c r="I31" s="112"/>
    </row>
    <row r="32" spans="1:9" s="100" customFormat="1" hidden="1" x14ac:dyDescent="0.3">
      <c r="A32" s="286"/>
      <c r="B32" s="261"/>
      <c r="C32" s="261"/>
      <c r="D32" s="265"/>
      <c r="E32" s="261"/>
      <c r="F32" s="80">
        <f t="shared" si="0"/>
        <v>0</v>
      </c>
      <c r="G32" s="112" t="s">
        <v>314</v>
      </c>
      <c r="I32" s="112"/>
    </row>
    <row r="33" spans="1:9" s="100" customFormat="1" hidden="1" x14ac:dyDescent="0.3">
      <c r="A33" s="286"/>
      <c r="B33" s="261"/>
      <c r="C33" s="261"/>
      <c r="D33" s="265"/>
      <c r="E33" s="261"/>
      <c r="F33" s="80">
        <f t="shared" si="0"/>
        <v>0</v>
      </c>
      <c r="G33" s="112" t="s">
        <v>314</v>
      </c>
      <c r="I33" s="112"/>
    </row>
    <row r="34" spans="1:9" s="100" customFormat="1" hidden="1" x14ac:dyDescent="0.3">
      <c r="A34" s="286"/>
      <c r="B34" s="261"/>
      <c r="C34" s="261"/>
      <c r="D34" s="265"/>
      <c r="E34" s="261"/>
      <c r="F34" s="80">
        <f t="shared" si="0"/>
        <v>0</v>
      </c>
      <c r="G34" s="112" t="s">
        <v>314</v>
      </c>
      <c r="I34" s="112"/>
    </row>
    <row r="35" spans="1:9" s="100" customFormat="1" hidden="1" x14ac:dyDescent="0.3">
      <c r="A35" s="286"/>
      <c r="B35" s="261"/>
      <c r="C35" s="261"/>
      <c r="D35" s="265"/>
      <c r="E35" s="261"/>
      <c r="F35" s="80">
        <f t="shared" si="0"/>
        <v>0</v>
      </c>
      <c r="G35" s="112" t="s">
        <v>314</v>
      </c>
      <c r="I35" s="112"/>
    </row>
    <row r="36" spans="1:9" s="100" customFormat="1" hidden="1" x14ac:dyDescent="0.3">
      <c r="A36" s="286"/>
      <c r="B36" s="261"/>
      <c r="C36" s="261"/>
      <c r="D36" s="265"/>
      <c r="E36" s="261"/>
      <c r="F36" s="80">
        <f t="shared" si="0"/>
        <v>0</v>
      </c>
      <c r="G36" s="112" t="s">
        <v>314</v>
      </c>
      <c r="I36" s="112"/>
    </row>
    <row r="37" spans="1:9" s="100" customFormat="1" hidden="1" x14ac:dyDescent="0.3">
      <c r="A37" s="286"/>
      <c r="B37" s="261"/>
      <c r="C37" s="261"/>
      <c r="D37" s="265"/>
      <c r="E37" s="261"/>
      <c r="F37" s="80">
        <f t="shared" si="0"/>
        <v>0</v>
      </c>
      <c r="G37" s="112" t="s">
        <v>314</v>
      </c>
      <c r="I37" s="112"/>
    </row>
    <row r="38" spans="1:9" s="100" customFormat="1" hidden="1" x14ac:dyDescent="0.3">
      <c r="A38" s="286"/>
      <c r="B38" s="261"/>
      <c r="C38" s="261"/>
      <c r="D38" s="265"/>
      <c r="E38" s="261"/>
      <c r="F38" s="80">
        <f t="shared" si="0"/>
        <v>0</v>
      </c>
      <c r="G38" s="112" t="s">
        <v>314</v>
      </c>
      <c r="I38" s="112"/>
    </row>
    <row r="39" spans="1:9" s="100" customFormat="1" hidden="1" x14ac:dyDescent="0.3">
      <c r="A39" s="286"/>
      <c r="B39" s="261"/>
      <c r="C39" s="261"/>
      <c r="D39" s="265"/>
      <c r="E39" s="261"/>
      <c r="F39" s="80">
        <f t="shared" si="0"/>
        <v>0</v>
      </c>
      <c r="G39" s="112" t="s">
        <v>314</v>
      </c>
      <c r="I39" s="112"/>
    </row>
    <row r="40" spans="1:9" s="100" customFormat="1" hidden="1" x14ac:dyDescent="0.3">
      <c r="A40" s="286"/>
      <c r="B40" s="261"/>
      <c r="C40" s="261"/>
      <c r="D40" s="265"/>
      <c r="E40" s="261"/>
      <c r="F40" s="80">
        <f t="shared" si="0"/>
        <v>0</v>
      </c>
      <c r="G40" s="112" t="s">
        <v>314</v>
      </c>
      <c r="I40" s="112"/>
    </row>
    <row r="41" spans="1:9" s="100" customFormat="1" hidden="1" x14ac:dyDescent="0.3">
      <c r="A41" s="286"/>
      <c r="B41" s="261"/>
      <c r="C41" s="261"/>
      <c r="D41" s="265"/>
      <c r="E41" s="261"/>
      <c r="F41" s="80">
        <f t="shared" si="0"/>
        <v>0</v>
      </c>
      <c r="G41" s="112" t="s">
        <v>314</v>
      </c>
      <c r="I41" s="112"/>
    </row>
    <row r="42" spans="1:9" s="100" customFormat="1" hidden="1" x14ac:dyDescent="0.3">
      <c r="A42" s="286"/>
      <c r="B42" s="261"/>
      <c r="C42" s="261"/>
      <c r="D42" s="265"/>
      <c r="E42" s="261"/>
      <c r="F42" s="80">
        <f t="shared" si="0"/>
        <v>0</v>
      </c>
      <c r="G42" s="112" t="s">
        <v>314</v>
      </c>
      <c r="I42" s="112"/>
    </row>
    <row r="43" spans="1:9" s="100" customFormat="1" hidden="1" x14ac:dyDescent="0.3">
      <c r="A43" s="286"/>
      <c r="B43" s="261"/>
      <c r="C43" s="261"/>
      <c r="D43" s="265"/>
      <c r="E43" s="261"/>
      <c r="F43" s="80">
        <f t="shared" si="0"/>
        <v>0</v>
      </c>
      <c r="G43" s="112" t="s">
        <v>314</v>
      </c>
      <c r="I43" s="112"/>
    </row>
    <row r="44" spans="1:9" s="100" customFormat="1" hidden="1" x14ac:dyDescent="0.3">
      <c r="A44" s="286"/>
      <c r="B44" s="261"/>
      <c r="C44" s="261"/>
      <c r="D44" s="265"/>
      <c r="E44" s="261"/>
      <c r="F44" s="80">
        <f t="shared" si="0"/>
        <v>0</v>
      </c>
      <c r="G44" s="112" t="s">
        <v>314</v>
      </c>
      <c r="I44" s="112"/>
    </row>
    <row r="45" spans="1:9" s="100" customFormat="1" hidden="1" x14ac:dyDescent="0.3">
      <c r="A45" s="286"/>
      <c r="B45" s="261"/>
      <c r="C45" s="261"/>
      <c r="D45" s="265"/>
      <c r="E45" s="261"/>
      <c r="F45" s="80">
        <f t="shared" si="0"/>
        <v>0</v>
      </c>
      <c r="G45" s="112" t="s">
        <v>314</v>
      </c>
      <c r="I45" s="112"/>
    </row>
    <row r="46" spans="1:9" s="100" customFormat="1" hidden="1" x14ac:dyDescent="0.3">
      <c r="A46" s="286"/>
      <c r="B46" s="261"/>
      <c r="C46" s="261"/>
      <c r="D46" s="265"/>
      <c r="E46" s="261"/>
      <c r="F46" s="80">
        <f t="shared" si="0"/>
        <v>0</v>
      </c>
      <c r="G46" s="112" t="s">
        <v>314</v>
      </c>
      <c r="I46" s="112"/>
    </row>
    <row r="47" spans="1:9" s="100" customFormat="1" hidden="1" x14ac:dyDescent="0.3">
      <c r="A47" s="286"/>
      <c r="B47" s="261"/>
      <c r="C47" s="261"/>
      <c r="D47" s="265"/>
      <c r="E47" s="261"/>
      <c r="F47" s="80">
        <f t="shared" si="0"/>
        <v>0</v>
      </c>
      <c r="G47" s="112" t="s">
        <v>314</v>
      </c>
      <c r="I47" s="112"/>
    </row>
    <row r="48" spans="1:9" s="100" customFormat="1" hidden="1" x14ac:dyDescent="0.3">
      <c r="A48" s="286"/>
      <c r="B48" s="261"/>
      <c r="C48" s="261"/>
      <c r="D48" s="265"/>
      <c r="E48" s="261"/>
      <c r="F48" s="80">
        <f t="shared" si="0"/>
        <v>0</v>
      </c>
      <c r="G48" s="112" t="s">
        <v>314</v>
      </c>
      <c r="I48" s="112"/>
    </row>
    <row r="49" spans="1:9" s="100" customFormat="1" hidden="1" x14ac:dyDescent="0.3">
      <c r="A49" s="286"/>
      <c r="B49" s="261"/>
      <c r="C49" s="261"/>
      <c r="D49" s="265"/>
      <c r="E49" s="261"/>
      <c r="F49" s="80">
        <f t="shared" si="0"/>
        <v>0</v>
      </c>
      <c r="G49" s="112" t="s">
        <v>314</v>
      </c>
      <c r="I49" s="112"/>
    </row>
    <row r="50" spans="1:9" s="100" customFormat="1" hidden="1" x14ac:dyDescent="0.3">
      <c r="A50" s="286"/>
      <c r="B50" s="261"/>
      <c r="C50" s="261"/>
      <c r="D50" s="265"/>
      <c r="E50" s="261"/>
      <c r="F50" s="80">
        <f t="shared" si="0"/>
        <v>0</v>
      </c>
      <c r="G50" s="112" t="s">
        <v>314</v>
      </c>
      <c r="I50" s="112"/>
    </row>
    <row r="51" spans="1:9" s="100" customFormat="1" hidden="1" x14ac:dyDescent="0.3">
      <c r="A51" s="286"/>
      <c r="B51" s="261"/>
      <c r="C51" s="261"/>
      <c r="D51" s="265"/>
      <c r="E51" s="261"/>
      <c r="F51" s="80">
        <f t="shared" si="0"/>
        <v>0</v>
      </c>
      <c r="G51" s="112" t="s">
        <v>314</v>
      </c>
      <c r="I51" s="112"/>
    </row>
    <row r="52" spans="1:9" s="100" customFormat="1" hidden="1" x14ac:dyDescent="0.3">
      <c r="A52" s="286"/>
      <c r="B52" s="261"/>
      <c r="C52" s="261"/>
      <c r="D52" s="265"/>
      <c r="E52" s="261"/>
      <c r="F52" s="80">
        <f t="shared" si="0"/>
        <v>0</v>
      </c>
      <c r="G52" s="112" t="s">
        <v>314</v>
      </c>
      <c r="I52" s="112"/>
    </row>
    <row r="53" spans="1:9" s="100" customFormat="1" hidden="1" x14ac:dyDescent="0.3">
      <c r="A53" s="286"/>
      <c r="B53" s="261"/>
      <c r="C53" s="261"/>
      <c r="D53" s="265"/>
      <c r="E53" s="261"/>
      <c r="F53" s="80">
        <f t="shared" si="0"/>
        <v>0</v>
      </c>
      <c r="G53" s="112" t="s">
        <v>314</v>
      </c>
      <c r="I53" s="112"/>
    </row>
    <row r="54" spans="1:9" s="100" customFormat="1" hidden="1" x14ac:dyDescent="0.3">
      <c r="A54" s="286"/>
      <c r="B54" s="261"/>
      <c r="C54" s="261"/>
      <c r="D54" s="265"/>
      <c r="E54" s="261"/>
      <c r="F54" s="80">
        <f t="shared" si="0"/>
        <v>0</v>
      </c>
      <c r="G54" s="112" t="s">
        <v>314</v>
      </c>
      <c r="I54" s="112"/>
    </row>
    <row r="55" spans="1:9" s="100" customFormat="1" hidden="1" x14ac:dyDescent="0.3">
      <c r="A55" s="286"/>
      <c r="B55" s="261"/>
      <c r="C55" s="261"/>
      <c r="D55" s="265"/>
      <c r="E55" s="261"/>
      <c r="F55" s="80">
        <f t="shared" si="0"/>
        <v>0</v>
      </c>
      <c r="G55" s="112" t="s">
        <v>314</v>
      </c>
      <c r="I55" s="112"/>
    </row>
    <row r="56" spans="1:9" s="100" customFormat="1" hidden="1" x14ac:dyDescent="0.3">
      <c r="A56" s="286"/>
      <c r="B56" s="261"/>
      <c r="C56" s="261"/>
      <c r="D56" s="265"/>
      <c r="E56" s="261"/>
      <c r="F56" s="80">
        <f t="shared" si="0"/>
        <v>0</v>
      </c>
      <c r="G56" s="112" t="s">
        <v>314</v>
      </c>
      <c r="I56" s="112"/>
    </row>
    <row r="57" spans="1:9" s="100" customFormat="1" hidden="1" x14ac:dyDescent="0.3">
      <c r="A57" s="286"/>
      <c r="B57" s="261"/>
      <c r="C57" s="261"/>
      <c r="D57" s="265"/>
      <c r="E57" s="261"/>
      <c r="F57" s="80">
        <f t="shared" si="0"/>
        <v>0</v>
      </c>
      <c r="G57" s="112" t="s">
        <v>314</v>
      </c>
      <c r="I57" s="112"/>
    </row>
    <row r="58" spans="1:9" s="100" customFormat="1" hidden="1" x14ac:dyDescent="0.3">
      <c r="A58" s="286"/>
      <c r="B58" s="261"/>
      <c r="C58" s="261"/>
      <c r="D58" s="265"/>
      <c r="E58" s="261"/>
      <c r="F58" s="80">
        <f t="shared" si="0"/>
        <v>0</v>
      </c>
      <c r="G58" s="112" t="s">
        <v>314</v>
      </c>
      <c r="I58" s="112"/>
    </row>
    <row r="59" spans="1:9" s="100" customFormat="1" hidden="1" x14ac:dyDescent="0.3">
      <c r="A59" s="286"/>
      <c r="B59" s="261"/>
      <c r="C59" s="261"/>
      <c r="D59" s="265"/>
      <c r="E59" s="261"/>
      <c r="F59" s="80">
        <f t="shared" si="0"/>
        <v>0</v>
      </c>
      <c r="G59" s="112" t="s">
        <v>314</v>
      </c>
      <c r="I59" s="112"/>
    </row>
    <row r="60" spans="1:9" s="100" customFormat="1" hidden="1" x14ac:dyDescent="0.3">
      <c r="A60" s="286"/>
      <c r="B60" s="261"/>
      <c r="C60" s="261"/>
      <c r="D60" s="265"/>
      <c r="E60" s="261"/>
      <c r="F60" s="80">
        <f t="shared" si="0"/>
        <v>0</v>
      </c>
      <c r="G60" s="112" t="s">
        <v>314</v>
      </c>
      <c r="I60" s="112"/>
    </row>
    <row r="61" spans="1:9" s="100" customFormat="1" hidden="1" x14ac:dyDescent="0.3">
      <c r="A61" s="286"/>
      <c r="B61" s="261"/>
      <c r="C61" s="261"/>
      <c r="D61" s="265"/>
      <c r="E61" s="261"/>
      <c r="F61" s="80">
        <f t="shared" si="0"/>
        <v>0</v>
      </c>
      <c r="G61" s="112" t="s">
        <v>314</v>
      </c>
      <c r="I61" s="112"/>
    </row>
    <row r="62" spans="1:9" s="100" customFormat="1" hidden="1" x14ac:dyDescent="0.3">
      <c r="A62" s="286"/>
      <c r="B62" s="261"/>
      <c r="C62" s="261"/>
      <c r="D62" s="265"/>
      <c r="E62" s="261"/>
      <c r="F62" s="80">
        <f t="shared" si="0"/>
        <v>0</v>
      </c>
      <c r="G62" s="112" t="s">
        <v>314</v>
      </c>
      <c r="I62" s="112"/>
    </row>
    <row r="63" spans="1:9" s="100" customFormat="1" hidden="1" x14ac:dyDescent="0.3">
      <c r="A63" s="286"/>
      <c r="B63" s="261"/>
      <c r="C63" s="261"/>
      <c r="D63" s="265"/>
      <c r="E63" s="261"/>
      <c r="F63" s="80">
        <f t="shared" si="0"/>
        <v>0</v>
      </c>
      <c r="G63" s="112" t="s">
        <v>314</v>
      </c>
      <c r="I63" s="112"/>
    </row>
    <row r="64" spans="1:9" s="100" customFormat="1" hidden="1" x14ac:dyDescent="0.3">
      <c r="A64" s="286"/>
      <c r="B64" s="261"/>
      <c r="C64" s="261"/>
      <c r="D64" s="265"/>
      <c r="E64" s="261"/>
      <c r="F64" s="80">
        <f t="shared" si="0"/>
        <v>0</v>
      </c>
      <c r="G64" s="112" t="s">
        <v>314</v>
      </c>
      <c r="I64" s="112"/>
    </row>
    <row r="65" spans="1:9" s="100" customFormat="1" hidden="1" x14ac:dyDescent="0.3">
      <c r="A65" s="286"/>
      <c r="B65" s="261"/>
      <c r="C65" s="261"/>
      <c r="D65" s="265"/>
      <c r="E65" s="261"/>
      <c r="F65" s="80">
        <f t="shared" si="0"/>
        <v>0</v>
      </c>
      <c r="G65" s="112" t="s">
        <v>314</v>
      </c>
      <c r="I65" s="112"/>
    </row>
    <row r="66" spans="1:9" s="100" customFormat="1" hidden="1" x14ac:dyDescent="0.3">
      <c r="A66" s="286"/>
      <c r="B66" s="261"/>
      <c r="C66" s="261"/>
      <c r="D66" s="265"/>
      <c r="E66" s="261"/>
      <c r="F66" s="80">
        <f t="shared" si="0"/>
        <v>0</v>
      </c>
      <c r="G66" s="112" t="s">
        <v>314</v>
      </c>
      <c r="I66" s="112"/>
    </row>
    <row r="67" spans="1:9" s="100" customFormat="1" hidden="1" x14ac:dyDescent="0.3">
      <c r="A67" s="286"/>
      <c r="B67" s="261"/>
      <c r="C67" s="261"/>
      <c r="D67" s="265"/>
      <c r="E67" s="261"/>
      <c r="F67" s="80">
        <f t="shared" si="0"/>
        <v>0</v>
      </c>
      <c r="G67" s="112" t="s">
        <v>314</v>
      </c>
      <c r="I67" s="112"/>
    </row>
    <row r="68" spans="1:9" s="100" customFormat="1" hidden="1" x14ac:dyDescent="0.3">
      <c r="A68" s="286"/>
      <c r="B68" s="261"/>
      <c r="C68" s="261"/>
      <c r="D68" s="265"/>
      <c r="E68" s="261"/>
      <c r="F68" s="80">
        <f t="shared" si="0"/>
        <v>0</v>
      </c>
      <c r="G68" s="112" t="s">
        <v>314</v>
      </c>
      <c r="I68" s="112"/>
    </row>
    <row r="69" spans="1:9" s="100" customFormat="1" hidden="1" x14ac:dyDescent="0.3">
      <c r="A69" s="286"/>
      <c r="B69" s="261"/>
      <c r="C69" s="261"/>
      <c r="D69" s="265"/>
      <c r="E69" s="261"/>
      <c r="F69" s="80">
        <f t="shared" si="0"/>
        <v>0</v>
      </c>
      <c r="G69" s="112" t="s">
        <v>314</v>
      </c>
      <c r="I69" s="112"/>
    </row>
    <row r="70" spans="1:9" s="100" customFormat="1" hidden="1" x14ac:dyDescent="0.3">
      <c r="A70" s="286"/>
      <c r="B70" s="261"/>
      <c r="C70" s="261"/>
      <c r="D70" s="265"/>
      <c r="E70" s="261"/>
      <c r="F70" s="80">
        <f t="shared" si="0"/>
        <v>0</v>
      </c>
      <c r="G70" s="112" t="s">
        <v>314</v>
      </c>
      <c r="I70" s="112"/>
    </row>
    <row r="71" spans="1:9" s="100" customFormat="1" hidden="1" x14ac:dyDescent="0.3">
      <c r="A71" s="286"/>
      <c r="B71" s="261"/>
      <c r="C71" s="261"/>
      <c r="D71" s="265"/>
      <c r="E71" s="261"/>
      <c r="F71" s="80">
        <f t="shared" si="0"/>
        <v>0</v>
      </c>
      <c r="G71" s="112" t="s">
        <v>314</v>
      </c>
      <c r="I71" s="112"/>
    </row>
    <row r="72" spans="1:9" s="100" customFormat="1" hidden="1" x14ac:dyDescent="0.3">
      <c r="A72" s="286"/>
      <c r="B72" s="261"/>
      <c r="C72" s="261"/>
      <c r="D72" s="265"/>
      <c r="E72" s="261"/>
      <c r="F72" s="80">
        <f t="shared" si="0"/>
        <v>0</v>
      </c>
      <c r="G72" s="112" t="s">
        <v>314</v>
      </c>
      <c r="I72" s="112"/>
    </row>
    <row r="73" spans="1:9" s="100" customFormat="1" hidden="1" x14ac:dyDescent="0.3">
      <c r="A73" s="286"/>
      <c r="B73" s="261"/>
      <c r="C73" s="261"/>
      <c r="D73" s="265"/>
      <c r="E73" s="261"/>
      <c r="F73" s="80">
        <f t="shared" si="0"/>
        <v>0</v>
      </c>
      <c r="G73" s="112" t="s">
        <v>314</v>
      </c>
      <c r="I73" s="112"/>
    </row>
    <row r="74" spans="1:9" s="100" customFormat="1" hidden="1" x14ac:dyDescent="0.3">
      <c r="A74" s="286"/>
      <c r="B74" s="261"/>
      <c r="C74" s="261"/>
      <c r="D74" s="265"/>
      <c r="E74" s="261"/>
      <c r="F74" s="80">
        <f t="shared" si="0"/>
        <v>0</v>
      </c>
      <c r="G74" s="112" t="s">
        <v>314</v>
      </c>
      <c r="I74" s="112"/>
    </row>
    <row r="75" spans="1:9" s="100" customFormat="1" hidden="1" x14ac:dyDescent="0.3">
      <c r="A75" s="286"/>
      <c r="B75" s="261"/>
      <c r="C75" s="261"/>
      <c r="D75" s="265"/>
      <c r="E75" s="261"/>
      <c r="F75" s="80">
        <f t="shared" si="0"/>
        <v>0</v>
      </c>
      <c r="G75" s="112" t="s">
        <v>314</v>
      </c>
      <c r="I75" s="112"/>
    </row>
    <row r="76" spans="1:9" s="100" customFormat="1" hidden="1" x14ac:dyDescent="0.3">
      <c r="A76" s="286"/>
      <c r="B76" s="261"/>
      <c r="C76" s="261"/>
      <c r="D76" s="265"/>
      <c r="E76" s="261"/>
      <c r="F76" s="80">
        <f t="shared" si="0"/>
        <v>0</v>
      </c>
      <c r="G76" s="112" t="s">
        <v>314</v>
      </c>
      <c r="I76" s="112"/>
    </row>
    <row r="77" spans="1:9" s="100" customFormat="1" hidden="1" x14ac:dyDescent="0.3">
      <c r="A77" s="286"/>
      <c r="B77" s="261"/>
      <c r="C77" s="261"/>
      <c r="D77" s="265"/>
      <c r="E77" s="261"/>
      <c r="F77" s="80">
        <f t="shared" si="0"/>
        <v>0</v>
      </c>
      <c r="G77" s="112" t="s">
        <v>314</v>
      </c>
      <c r="I77" s="112"/>
    </row>
    <row r="78" spans="1:9" s="100" customFormat="1" hidden="1" x14ac:dyDescent="0.3">
      <c r="A78" s="286"/>
      <c r="B78" s="261"/>
      <c r="C78" s="261"/>
      <c r="D78" s="265"/>
      <c r="E78" s="261"/>
      <c r="F78" s="80">
        <f t="shared" si="0"/>
        <v>0</v>
      </c>
      <c r="G78" s="112" t="s">
        <v>314</v>
      </c>
      <c r="I78" s="112"/>
    </row>
    <row r="79" spans="1:9" s="100" customFormat="1" hidden="1" x14ac:dyDescent="0.3">
      <c r="A79" s="286"/>
      <c r="B79" s="261"/>
      <c r="C79" s="261"/>
      <c r="D79" s="265"/>
      <c r="E79" s="261"/>
      <c r="F79" s="80">
        <f t="shared" si="0"/>
        <v>0</v>
      </c>
      <c r="G79" s="112" t="s">
        <v>314</v>
      </c>
      <c r="I79" s="112"/>
    </row>
    <row r="80" spans="1:9" s="100" customFormat="1" hidden="1" x14ac:dyDescent="0.3">
      <c r="A80" s="286"/>
      <c r="B80" s="261"/>
      <c r="C80" s="261"/>
      <c r="D80" s="265"/>
      <c r="E80" s="261"/>
      <c r="F80" s="80">
        <f t="shared" si="0"/>
        <v>0</v>
      </c>
      <c r="G80" s="112" t="s">
        <v>314</v>
      </c>
      <c r="I80" s="112"/>
    </row>
    <row r="81" spans="1:9" s="100" customFormat="1" hidden="1" x14ac:dyDescent="0.3">
      <c r="A81" s="286"/>
      <c r="B81" s="261"/>
      <c r="C81" s="261"/>
      <c r="D81" s="265"/>
      <c r="E81" s="261"/>
      <c r="F81" s="80">
        <f t="shared" si="0"/>
        <v>0</v>
      </c>
      <c r="G81" s="112" t="s">
        <v>314</v>
      </c>
      <c r="I81" s="112"/>
    </row>
    <row r="82" spans="1:9" s="100" customFormat="1" hidden="1" x14ac:dyDescent="0.3">
      <c r="A82" s="286"/>
      <c r="B82" s="261"/>
      <c r="C82" s="261"/>
      <c r="D82" s="265"/>
      <c r="E82" s="261"/>
      <c r="F82" s="80">
        <f t="shared" si="0"/>
        <v>0</v>
      </c>
      <c r="G82" s="112" t="s">
        <v>314</v>
      </c>
      <c r="I82" s="112"/>
    </row>
    <row r="83" spans="1:9" s="100" customFormat="1" hidden="1" x14ac:dyDescent="0.3">
      <c r="A83" s="286"/>
      <c r="B83" s="261"/>
      <c r="C83" s="261"/>
      <c r="D83" s="265"/>
      <c r="E83" s="261"/>
      <c r="F83" s="80">
        <f t="shared" si="0"/>
        <v>0</v>
      </c>
      <c r="G83" s="112" t="s">
        <v>314</v>
      </c>
      <c r="I83" s="112"/>
    </row>
    <row r="84" spans="1:9" s="100" customFormat="1" hidden="1" x14ac:dyDescent="0.3">
      <c r="A84" s="286"/>
      <c r="B84" s="261"/>
      <c r="C84" s="261"/>
      <c r="D84" s="265"/>
      <c r="E84" s="261"/>
      <c r="F84" s="80">
        <f t="shared" si="0"/>
        <v>0</v>
      </c>
      <c r="G84" s="112" t="s">
        <v>314</v>
      </c>
      <c r="I84" s="112"/>
    </row>
    <row r="85" spans="1:9" s="100" customFormat="1" hidden="1" x14ac:dyDescent="0.3">
      <c r="A85" s="286"/>
      <c r="B85" s="261"/>
      <c r="C85" s="261"/>
      <c r="D85" s="265"/>
      <c r="E85" s="261"/>
      <c r="F85" s="80">
        <f t="shared" si="0"/>
        <v>0</v>
      </c>
      <c r="G85" s="112" t="s">
        <v>314</v>
      </c>
      <c r="I85" s="112"/>
    </row>
    <row r="86" spans="1:9" s="100" customFormat="1" hidden="1" x14ac:dyDescent="0.3">
      <c r="A86" s="286"/>
      <c r="B86" s="261"/>
      <c r="C86" s="261"/>
      <c r="D86" s="265"/>
      <c r="E86" s="261"/>
      <c r="F86" s="80">
        <f t="shared" si="0"/>
        <v>0</v>
      </c>
      <c r="G86" s="112" t="s">
        <v>314</v>
      </c>
      <c r="I86" s="112"/>
    </row>
    <row r="87" spans="1:9" s="100" customFormat="1" hidden="1" x14ac:dyDescent="0.3">
      <c r="A87" s="286"/>
      <c r="B87" s="261"/>
      <c r="C87" s="261"/>
      <c r="D87" s="265"/>
      <c r="E87" s="261"/>
      <c r="F87" s="80">
        <f t="shared" si="0"/>
        <v>0</v>
      </c>
      <c r="G87" s="112" t="s">
        <v>314</v>
      </c>
      <c r="I87" s="112"/>
    </row>
    <row r="88" spans="1:9" s="100" customFormat="1" hidden="1" x14ac:dyDescent="0.3">
      <c r="A88" s="286"/>
      <c r="B88" s="261"/>
      <c r="C88" s="261"/>
      <c r="D88" s="265"/>
      <c r="E88" s="261"/>
      <c r="F88" s="80">
        <f t="shared" si="0"/>
        <v>0</v>
      </c>
      <c r="G88" s="112" t="s">
        <v>314</v>
      </c>
      <c r="I88" s="112"/>
    </row>
    <row r="89" spans="1:9" s="100" customFormat="1" hidden="1" x14ac:dyDescent="0.3">
      <c r="A89" s="286"/>
      <c r="B89" s="261"/>
      <c r="C89" s="261"/>
      <c r="D89" s="265"/>
      <c r="E89" s="261"/>
      <c r="F89" s="80">
        <f t="shared" si="0"/>
        <v>0</v>
      </c>
      <c r="G89" s="112" t="s">
        <v>314</v>
      </c>
      <c r="I89" s="112"/>
    </row>
    <row r="90" spans="1:9" s="100" customFormat="1" hidden="1" x14ac:dyDescent="0.3">
      <c r="A90" s="286"/>
      <c r="B90" s="261"/>
      <c r="C90" s="261"/>
      <c r="D90" s="265"/>
      <c r="E90" s="261"/>
      <c r="F90" s="80">
        <f t="shared" si="0"/>
        <v>0</v>
      </c>
      <c r="G90" s="112" t="s">
        <v>314</v>
      </c>
      <c r="I90" s="112"/>
    </row>
    <row r="91" spans="1:9" s="100" customFormat="1" hidden="1" x14ac:dyDescent="0.3">
      <c r="A91" s="286"/>
      <c r="B91" s="261"/>
      <c r="C91" s="261"/>
      <c r="D91" s="265"/>
      <c r="E91" s="261"/>
      <c r="F91" s="80">
        <f t="shared" si="0"/>
        <v>0</v>
      </c>
      <c r="G91" s="112" t="s">
        <v>314</v>
      </c>
      <c r="I91" s="112"/>
    </row>
    <row r="92" spans="1:9" s="100" customFormat="1" hidden="1" x14ac:dyDescent="0.3">
      <c r="A92" s="286"/>
      <c r="B92" s="261"/>
      <c r="C92" s="261"/>
      <c r="D92" s="265"/>
      <c r="E92" s="261"/>
      <c r="F92" s="80">
        <f t="shared" si="0"/>
        <v>0</v>
      </c>
      <c r="G92" s="112" t="s">
        <v>314</v>
      </c>
      <c r="I92" s="112"/>
    </row>
    <row r="93" spans="1:9" s="100" customFormat="1" hidden="1" x14ac:dyDescent="0.3">
      <c r="A93" s="286"/>
      <c r="B93" s="261"/>
      <c r="C93" s="261"/>
      <c r="D93" s="265"/>
      <c r="E93" s="261"/>
      <c r="F93" s="80">
        <f t="shared" si="0"/>
        <v>0</v>
      </c>
      <c r="G93" s="112" t="s">
        <v>314</v>
      </c>
      <c r="I93" s="112"/>
    </row>
    <row r="94" spans="1:9" s="100" customFormat="1" hidden="1" x14ac:dyDescent="0.3">
      <c r="A94" s="286"/>
      <c r="B94" s="261"/>
      <c r="C94" s="261"/>
      <c r="D94" s="265"/>
      <c r="E94" s="261"/>
      <c r="F94" s="80">
        <f t="shared" si="0"/>
        <v>0</v>
      </c>
      <c r="G94" s="112" t="s">
        <v>314</v>
      </c>
      <c r="I94" s="112"/>
    </row>
    <row r="95" spans="1:9" s="100" customFormat="1" hidden="1" x14ac:dyDescent="0.3">
      <c r="A95" s="286"/>
      <c r="B95" s="261"/>
      <c r="C95" s="261"/>
      <c r="D95" s="265"/>
      <c r="E95" s="261"/>
      <c r="F95" s="80">
        <f t="shared" si="0"/>
        <v>0</v>
      </c>
      <c r="G95" s="112" t="s">
        <v>314</v>
      </c>
      <c r="I95" s="112"/>
    </row>
    <row r="96" spans="1:9" s="100" customFormat="1" hidden="1" x14ac:dyDescent="0.3">
      <c r="A96" s="286"/>
      <c r="B96" s="261"/>
      <c r="C96" s="261"/>
      <c r="D96" s="265"/>
      <c r="E96" s="261"/>
      <c r="F96" s="80">
        <f t="shared" si="0"/>
        <v>0</v>
      </c>
      <c r="G96" s="112" t="s">
        <v>314</v>
      </c>
      <c r="I96" s="112"/>
    </row>
    <row r="97" spans="1:9" s="100" customFormat="1" hidden="1" x14ac:dyDescent="0.3">
      <c r="A97" s="286"/>
      <c r="B97" s="261"/>
      <c r="C97" s="261"/>
      <c r="D97" s="265"/>
      <c r="E97" s="261"/>
      <c r="F97" s="80">
        <f t="shared" si="0"/>
        <v>0</v>
      </c>
      <c r="G97" s="112" t="s">
        <v>314</v>
      </c>
      <c r="I97" s="112"/>
    </row>
    <row r="98" spans="1:9" s="100" customFormat="1" hidden="1" x14ac:dyDescent="0.3">
      <c r="A98" s="286"/>
      <c r="B98" s="261"/>
      <c r="C98" s="261"/>
      <c r="D98" s="265"/>
      <c r="E98" s="261"/>
      <c r="F98" s="80">
        <f t="shared" si="0"/>
        <v>0</v>
      </c>
      <c r="G98" s="112" t="s">
        <v>314</v>
      </c>
      <c r="I98" s="112"/>
    </row>
    <row r="99" spans="1:9" s="100" customFormat="1" hidden="1" x14ac:dyDescent="0.3">
      <c r="A99" s="286"/>
      <c r="B99" s="261"/>
      <c r="C99" s="261"/>
      <c r="D99" s="265"/>
      <c r="E99" s="261"/>
      <c r="F99" s="80">
        <f t="shared" si="0"/>
        <v>0</v>
      </c>
      <c r="G99" s="112" t="s">
        <v>314</v>
      </c>
      <c r="I99" s="112"/>
    </row>
    <row r="100" spans="1:9" s="100" customFormat="1" hidden="1" x14ac:dyDescent="0.3">
      <c r="A100" s="286"/>
      <c r="B100" s="261"/>
      <c r="C100" s="261"/>
      <c r="D100" s="265"/>
      <c r="E100" s="261"/>
      <c r="F100" s="80">
        <f t="shared" si="0"/>
        <v>0</v>
      </c>
      <c r="G100" s="112" t="s">
        <v>314</v>
      </c>
      <c r="I100" s="112"/>
    </row>
    <row r="101" spans="1:9" s="100" customFormat="1" hidden="1" x14ac:dyDescent="0.3">
      <c r="A101" s="286"/>
      <c r="B101" s="261"/>
      <c r="C101" s="261"/>
      <c r="D101" s="265"/>
      <c r="E101" s="261"/>
      <c r="F101" s="80">
        <f t="shared" si="0"/>
        <v>0</v>
      </c>
      <c r="G101" s="112" t="s">
        <v>314</v>
      </c>
      <c r="I101" s="112"/>
    </row>
    <row r="102" spans="1:9" s="100" customFormat="1" hidden="1" x14ac:dyDescent="0.3">
      <c r="A102" s="286"/>
      <c r="B102" s="261"/>
      <c r="C102" s="261"/>
      <c r="D102" s="265"/>
      <c r="E102" s="261"/>
      <c r="F102" s="80">
        <f t="shared" si="0"/>
        <v>0</v>
      </c>
      <c r="G102" s="112" t="s">
        <v>314</v>
      </c>
      <c r="I102" s="112"/>
    </row>
    <row r="103" spans="1:9" s="100" customFormat="1" hidden="1" x14ac:dyDescent="0.3">
      <c r="A103" s="286"/>
      <c r="B103" s="261"/>
      <c r="C103" s="261"/>
      <c r="D103" s="265"/>
      <c r="E103" s="261"/>
      <c r="F103" s="80">
        <f t="shared" si="0"/>
        <v>0</v>
      </c>
      <c r="G103" s="112" t="s">
        <v>314</v>
      </c>
      <c r="I103" s="112"/>
    </row>
    <row r="104" spans="1:9" s="100" customFormat="1" hidden="1" x14ac:dyDescent="0.3">
      <c r="A104" s="286"/>
      <c r="B104" s="261"/>
      <c r="C104" s="261"/>
      <c r="D104" s="265"/>
      <c r="E104" s="261"/>
      <c r="F104" s="80">
        <f t="shared" si="0"/>
        <v>0</v>
      </c>
      <c r="G104" s="112" t="s">
        <v>314</v>
      </c>
      <c r="I104" s="112"/>
    </row>
    <row r="105" spans="1:9" s="100" customFormat="1" hidden="1" x14ac:dyDescent="0.3">
      <c r="A105" s="286"/>
      <c r="B105" s="261"/>
      <c r="C105" s="261"/>
      <c r="D105" s="265"/>
      <c r="E105" s="261"/>
      <c r="F105" s="80">
        <f t="shared" si="0"/>
        <v>0</v>
      </c>
      <c r="G105" s="112" t="s">
        <v>314</v>
      </c>
      <c r="I105" s="112"/>
    </row>
    <row r="106" spans="1:9" s="100" customFormat="1" hidden="1" x14ac:dyDescent="0.3">
      <c r="A106" s="286"/>
      <c r="B106" s="261"/>
      <c r="C106" s="261"/>
      <c r="D106" s="265"/>
      <c r="E106" s="261"/>
      <c r="F106" s="80">
        <f t="shared" si="0"/>
        <v>0</v>
      </c>
      <c r="G106" s="112" t="s">
        <v>314</v>
      </c>
      <c r="I106" s="112"/>
    </row>
    <row r="107" spans="1:9" s="100" customFormat="1" hidden="1" x14ac:dyDescent="0.3">
      <c r="A107" s="286"/>
      <c r="B107" s="261"/>
      <c r="C107" s="261"/>
      <c r="D107" s="265"/>
      <c r="E107" s="261"/>
      <c r="F107" s="80">
        <f t="shared" si="0"/>
        <v>0</v>
      </c>
      <c r="G107" s="112" t="s">
        <v>314</v>
      </c>
      <c r="I107" s="112"/>
    </row>
    <row r="108" spans="1:9" s="100" customFormat="1" hidden="1" x14ac:dyDescent="0.3">
      <c r="A108" s="286"/>
      <c r="B108" s="261"/>
      <c r="C108" s="261"/>
      <c r="D108" s="265"/>
      <c r="E108" s="261"/>
      <c r="F108" s="80">
        <f t="shared" si="0"/>
        <v>0</v>
      </c>
      <c r="G108" s="112" t="s">
        <v>314</v>
      </c>
      <c r="I108" s="112"/>
    </row>
    <row r="109" spans="1:9" s="100" customFormat="1" hidden="1" x14ac:dyDescent="0.3">
      <c r="A109" s="286"/>
      <c r="B109" s="261"/>
      <c r="C109" s="261"/>
      <c r="D109" s="265"/>
      <c r="E109" s="261"/>
      <c r="F109" s="80">
        <f t="shared" si="0"/>
        <v>0</v>
      </c>
      <c r="G109" s="112" t="s">
        <v>314</v>
      </c>
      <c r="I109" s="112"/>
    </row>
    <row r="110" spans="1:9" s="100" customFormat="1" hidden="1" x14ac:dyDescent="0.3">
      <c r="A110" s="286"/>
      <c r="B110" s="261"/>
      <c r="C110" s="261"/>
      <c r="D110" s="265"/>
      <c r="E110" s="261"/>
      <c r="F110" s="80">
        <f t="shared" si="0"/>
        <v>0</v>
      </c>
      <c r="G110" s="112" t="s">
        <v>314</v>
      </c>
      <c r="I110" s="112"/>
    </row>
    <row r="111" spans="1:9" s="100" customFormat="1" hidden="1" x14ac:dyDescent="0.3">
      <c r="A111" s="286"/>
      <c r="B111" s="261"/>
      <c r="C111" s="261"/>
      <c r="D111" s="265"/>
      <c r="E111" s="261"/>
      <c r="F111" s="80">
        <f t="shared" si="0"/>
        <v>0</v>
      </c>
      <c r="G111" s="112" t="s">
        <v>314</v>
      </c>
      <c r="I111" s="112"/>
    </row>
    <row r="112" spans="1:9" s="100" customFormat="1" hidden="1" x14ac:dyDescent="0.3">
      <c r="A112" s="286"/>
      <c r="B112" s="261"/>
      <c r="C112" s="261"/>
      <c r="D112" s="265"/>
      <c r="E112" s="261"/>
      <c r="F112" s="80">
        <f t="shared" si="0"/>
        <v>0</v>
      </c>
      <c r="G112" s="112" t="s">
        <v>314</v>
      </c>
      <c r="I112" s="112"/>
    </row>
    <row r="113" spans="1:9" s="100" customFormat="1" hidden="1" x14ac:dyDescent="0.3">
      <c r="A113" s="286"/>
      <c r="B113" s="261"/>
      <c r="C113" s="261"/>
      <c r="D113" s="265"/>
      <c r="E113" s="261"/>
      <c r="F113" s="80">
        <f t="shared" si="0"/>
        <v>0</v>
      </c>
      <c r="G113" s="112" t="s">
        <v>314</v>
      </c>
      <c r="I113" s="112"/>
    </row>
    <row r="114" spans="1:9" s="100" customFormat="1" hidden="1" x14ac:dyDescent="0.3">
      <c r="A114" s="286"/>
      <c r="B114" s="261"/>
      <c r="C114" s="261"/>
      <c r="D114" s="265"/>
      <c r="E114" s="261"/>
      <c r="F114" s="80">
        <f t="shared" si="0"/>
        <v>0</v>
      </c>
      <c r="G114" s="112" t="s">
        <v>314</v>
      </c>
      <c r="I114" s="112"/>
    </row>
    <row r="115" spans="1:9" s="100" customFormat="1" hidden="1" x14ac:dyDescent="0.3">
      <c r="A115" s="286"/>
      <c r="B115" s="261"/>
      <c r="C115" s="261"/>
      <c r="D115" s="265"/>
      <c r="E115" s="261"/>
      <c r="F115" s="80">
        <f t="shared" si="0"/>
        <v>0</v>
      </c>
      <c r="G115" s="112" t="s">
        <v>314</v>
      </c>
      <c r="I115" s="112"/>
    </row>
    <row r="116" spans="1:9" s="100" customFormat="1" hidden="1" x14ac:dyDescent="0.3">
      <c r="A116" s="286"/>
      <c r="B116" s="261"/>
      <c r="C116" s="261"/>
      <c r="D116" s="265"/>
      <c r="E116" s="261"/>
      <c r="F116" s="80">
        <f t="shared" si="0"/>
        <v>0</v>
      </c>
      <c r="G116" s="112" t="s">
        <v>314</v>
      </c>
      <c r="I116" s="112"/>
    </row>
    <row r="117" spans="1:9" s="100" customFormat="1" hidden="1" x14ac:dyDescent="0.3">
      <c r="A117" s="286"/>
      <c r="B117" s="261"/>
      <c r="C117" s="261"/>
      <c r="D117" s="265"/>
      <c r="E117" s="261"/>
      <c r="F117" s="80">
        <f t="shared" si="0"/>
        <v>0</v>
      </c>
      <c r="G117" s="112" t="s">
        <v>314</v>
      </c>
      <c r="I117" s="112"/>
    </row>
    <row r="118" spans="1:9" s="100" customFormat="1" hidden="1" x14ac:dyDescent="0.3">
      <c r="A118" s="286"/>
      <c r="B118" s="261"/>
      <c r="C118" s="261"/>
      <c r="D118" s="265"/>
      <c r="E118" s="261"/>
      <c r="F118" s="80">
        <f t="shared" si="0"/>
        <v>0</v>
      </c>
      <c r="G118" s="112" t="s">
        <v>314</v>
      </c>
      <c r="I118" s="112"/>
    </row>
    <row r="119" spans="1:9" s="100" customFormat="1" hidden="1" x14ac:dyDescent="0.3">
      <c r="A119" s="286"/>
      <c r="B119" s="261"/>
      <c r="C119" s="261"/>
      <c r="D119" s="265"/>
      <c r="E119" s="261"/>
      <c r="F119" s="80">
        <f t="shared" si="0"/>
        <v>0</v>
      </c>
      <c r="G119" s="112" t="s">
        <v>314</v>
      </c>
      <c r="I119" s="112"/>
    </row>
    <row r="120" spans="1:9" s="100" customFormat="1" hidden="1" x14ac:dyDescent="0.3">
      <c r="A120" s="286"/>
      <c r="B120" s="261"/>
      <c r="C120" s="261"/>
      <c r="D120" s="265"/>
      <c r="E120" s="261"/>
      <c r="F120" s="80">
        <f t="shared" si="0"/>
        <v>0</v>
      </c>
      <c r="G120" s="112" t="s">
        <v>314</v>
      </c>
      <c r="I120" s="112"/>
    </row>
    <row r="121" spans="1:9" s="100" customFormat="1" hidden="1" x14ac:dyDescent="0.3">
      <c r="A121" s="286"/>
      <c r="B121" s="261"/>
      <c r="C121" s="261"/>
      <c r="D121" s="265"/>
      <c r="E121" s="261"/>
      <c r="F121" s="80">
        <f t="shared" si="0"/>
        <v>0</v>
      </c>
      <c r="G121" s="112" t="s">
        <v>314</v>
      </c>
      <c r="I121" s="112"/>
    </row>
    <row r="122" spans="1:9" s="100" customFormat="1" hidden="1" x14ac:dyDescent="0.3">
      <c r="A122" s="286"/>
      <c r="B122" s="261"/>
      <c r="C122" s="261"/>
      <c r="D122" s="265"/>
      <c r="E122" s="261"/>
      <c r="F122" s="80">
        <f t="shared" si="0"/>
        <v>0</v>
      </c>
      <c r="G122" s="112" t="s">
        <v>314</v>
      </c>
      <c r="I122" s="112"/>
    </row>
    <row r="123" spans="1:9" s="100" customFormat="1" hidden="1" x14ac:dyDescent="0.3">
      <c r="A123" s="286"/>
      <c r="B123" s="261"/>
      <c r="C123" s="261"/>
      <c r="D123" s="265"/>
      <c r="E123" s="261"/>
      <c r="F123" s="80">
        <f t="shared" si="0"/>
        <v>0</v>
      </c>
      <c r="G123" s="112" t="s">
        <v>314</v>
      </c>
      <c r="I123" s="112"/>
    </row>
    <row r="124" spans="1:9" s="100" customFormat="1" hidden="1" x14ac:dyDescent="0.3">
      <c r="A124" s="286"/>
      <c r="B124" s="261"/>
      <c r="C124" s="261"/>
      <c r="D124" s="265"/>
      <c r="E124" s="261"/>
      <c r="F124" s="80">
        <f t="shared" si="0"/>
        <v>0</v>
      </c>
      <c r="G124" s="112" t="s">
        <v>314</v>
      </c>
      <c r="I124" s="112"/>
    </row>
    <row r="125" spans="1:9" s="100" customFormat="1" hidden="1" x14ac:dyDescent="0.3">
      <c r="A125" s="286"/>
      <c r="B125" s="261"/>
      <c r="C125" s="261"/>
      <c r="D125" s="265"/>
      <c r="E125" s="261"/>
      <c r="F125" s="80">
        <f t="shared" si="0"/>
        <v>0</v>
      </c>
      <c r="G125" s="112" t="s">
        <v>314</v>
      </c>
      <c r="I125" s="112"/>
    </row>
    <row r="126" spans="1:9" s="100" customFormat="1" hidden="1" x14ac:dyDescent="0.3">
      <c r="A126" s="286"/>
      <c r="B126" s="261"/>
      <c r="C126" s="261"/>
      <c r="D126" s="265"/>
      <c r="E126" s="261"/>
      <c r="F126" s="80">
        <f t="shared" si="0"/>
        <v>0</v>
      </c>
      <c r="G126" s="112" t="s">
        <v>314</v>
      </c>
      <c r="I126" s="112"/>
    </row>
    <row r="127" spans="1:9" s="100" customFormat="1" hidden="1" x14ac:dyDescent="0.3">
      <c r="A127" s="286"/>
      <c r="B127" s="261"/>
      <c r="C127" s="261"/>
      <c r="D127" s="265"/>
      <c r="E127" s="261"/>
      <c r="F127" s="80">
        <f t="shared" si="0"/>
        <v>0</v>
      </c>
      <c r="G127" s="112" t="s">
        <v>314</v>
      </c>
      <c r="I127" s="112"/>
    </row>
    <row r="128" spans="1:9" s="100" customFormat="1" hidden="1" x14ac:dyDescent="0.3">
      <c r="A128" s="286"/>
      <c r="B128" s="261"/>
      <c r="C128" s="261"/>
      <c r="D128" s="265"/>
      <c r="E128" s="261"/>
      <c r="F128" s="80">
        <f t="shared" si="0"/>
        <v>0</v>
      </c>
      <c r="G128" s="112" t="s">
        <v>314</v>
      </c>
      <c r="I128" s="112"/>
    </row>
    <row r="129" spans="1:9" s="100" customFormat="1" hidden="1" x14ac:dyDescent="0.3">
      <c r="A129" s="286"/>
      <c r="B129" s="261"/>
      <c r="C129" s="261"/>
      <c r="D129" s="265"/>
      <c r="E129" s="261"/>
      <c r="F129" s="80">
        <f t="shared" si="0"/>
        <v>0</v>
      </c>
      <c r="G129" s="112" t="s">
        <v>314</v>
      </c>
      <c r="I129" s="112"/>
    </row>
    <row r="130" spans="1:9" s="100" customFormat="1" hidden="1" x14ac:dyDescent="0.3">
      <c r="A130" s="286"/>
      <c r="B130" s="261"/>
      <c r="C130" s="261"/>
      <c r="D130" s="265"/>
      <c r="E130" s="261"/>
      <c r="F130" s="80">
        <f t="shared" si="0"/>
        <v>0</v>
      </c>
      <c r="G130" s="112" t="s">
        <v>314</v>
      </c>
      <c r="I130" s="112"/>
    </row>
    <row r="131" spans="1:9" s="100" customFormat="1" hidden="1" x14ac:dyDescent="0.3">
      <c r="A131" s="286"/>
      <c r="B131" s="261"/>
      <c r="C131" s="261"/>
      <c r="D131" s="265"/>
      <c r="E131" s="261"/>
      <c r="F131" s="80">
        <f t="shared" si="0"/>
        <v>0</v>
      </c>
      <c r="G131" s="112" t="s">
        <v>314</v>
      </c>
      <c r="I131" s="112"/>
    </row>
    <row r="132" spans="1:9" s="100" customFormat="1" hidden="1" x14ac:dyDescent="0.3">
      <c r="A132" s="286"/>
      <c r="B132" s="261"/>
      <c r="C132" s="261"/>
      <c r="D132" s="265"/>
      <c r="E132" s="261"/>
      <c r="F132" s="80">
        <f t="shared" si="0"/>
        <v>0</v>
      </c>
      <c r="G132" s="112" t="s">
        <v>314</v>
      </c>
      <c r="I132" s="112"/>
    </row>
    <row r="133" spans="1:9" s="100" customFormat="1" hidden="1" x14ac:dyDescent="0.3">
      <c r="A133" s="286"/>
      <c r="B133" s="261"/>
      <c r="C133" s="261"/>
      <c r="D133" s="265"/>
      <c r="E133" s="261"/>
      <c r="F133" s="80">
        <f t="shared" si="0"/>
        <v>0</v>
      </c>
      <c r="G133" s="112" t="s">
        <v>314</v>
      </c>
      <c r="I133" s="112"/>
    </row>
    <row r="134" spans="1:9" s="100" customFormat="1" hidden="1" x14ac:dyDescent="0.3">
      <c r="A134" s="286"/>
      <c r="B134" s="261"/>
      <c r="C134" s="261"/>
      <c r="D134" s="265"/>
      <c r="E134" s="261"/>
      <c r="F134" s="80">
        <f t="shared" si="0"/>
        <v>0</v>
      </c>
      <c r="G134" s="112" t="s">
        <v>314</v>
      </c>
      <c r="I134" s="112"/>
    </row>
    <row r="135" spans="1:9" s="100" customFormat="1" x14ac:dyDescent="0.3">
      <c r="A135" s="286" t="s">
        <v>57</v>
      </c>
      <c r="B135" s="261">
        <v>3</v>
      </c>
      <c r="C135" s="261" t="s">
        <v>293</v>
      </c>
      <c r="D135" s="265">
        <f t="shared" ref="D135:D140" ca="1" si="2">RAND()*400000</f>
        <v>110997.87634800994</v>
      </c>
      <c r="E135" s="261">
        <v>7</v>
      </c>
      <c r="F135" s="293">
        <f ca="1">ROUND(+B135*D135*E135,2)</f>
        <v>2330955.4</v>
      </c>
      <c r="G135" s="112" t="s">
        <v>314</v>
      </c>
      <c r="I135" s="112"/>
    </row>
    <row r="136" spans="1:9" s="100" customFormat="1" x14ac:dyDescent="0.3">
      <c r="A136" s="285"/>
      <c r="B136" s="88"/>
      <c r="C136" s="88"/>
      <c r="D136" s="134"/>
      <c r="E136" s="205" t="s">
        <v>40</v>
      </c>
      <c r="F136" s="206">
        <f ca="1">ROUND(SUBTOTAL(109,F6:F135),2)</f>
        <v>16865215.59</v>
      </c>
      <c r="G136" s="112" t="s">
        <v>314</v>
      </c>
      <c r="I136" s="115" t="s">
        <v>318</v>
      </c>
    </row>
    <row r="137" spans="1:9" s="100" customFormat="1" x14ac:dyDescent="0.3">
      <c r="A137" s="285"/>
      <c r="B137" s="88"/>
      <c r="C137" s="88"/>
      <c r="D137" s="134"/>
      <c r="E137" s="88"/>
      <c r="F137" s="294"/>
      <c r="G137" s="112" t="s">
        <v>315</v>
      </c>
    </row>
    <row r="138" spans="1:9" s="100" customFormat="1" x14ac:dyDescent="0.3">
      <c r="A138" s="286" t="s">
        <v>295</v>
      </c>
      <c r="B138" s="261">
        <v>3</v>
      </c>
      <c r="C138" s="261" t="s">
        <v>293</v>
      </c>
      <c r="D138" s="265">
        <f t="shared" ca="1" si="2"/>
        <v>34767.812211549077</v>
      </c>
      <c r="E138" s="261">
        <v>7</v>
      </c>
      <c r="F138" s="80">
        <f ca="1">ROUND(+B138*D138*E138,2)</f>
        <v>730124.06</v>
      </c>
      <c r="G138" s="112" t="s">
        <v>315</v>
      </c>
    </row>
    <row r="139" spans="1:9" s="100" customFormat="1" x14ac:dyDescent="0.3">
      <c r="A139" s="286" t="s">
        <v>323</v>
      </c>
      <c r="B139" s="261">
        <v>3</v>
      </c>
      <c r="C139" s="261" t="s">
        <v>293</v>
      </c>
      <c r="D139" s="265">
        <f t="shared" ca="1" si="2"/>
        <v>237260.28935968503</v>
      </c>
      <c r="E139" s="261">
        <v>7</v>
      </c>
      <c r="F139" s="80">
        <f t="shared" ref="F139:F266" ca="1" si="3">ROUND(+B139*D139*E139,2)</f>
        <v>4982466.08</v>
      </c>
      <c r="G139" s="112" t="s">
        <v>315</v>
      </c>
      <c r="I139" s="112"/>
    </row>
    <row r="140" spans="1:9" s="100" customFormat="1" x14ac:dyDescent="0.3">
      <c r="A140" s="286" t="s">
        <v>324</v>
      </c>
      <c r="B140" s="261">
        <v>3</v>
      </c>
      <c r="C140" s="261" t="s">
        <v>293</v>
      </c>
      <c r="D140" s="265">
        <f t="shared" ca="1" si="2"/>
        <v>243179.23088019414</v>
      </c>
      <c r="E140" s="261">
        <v>7</v>
      </c>
      <c r="F140" s="80">
        <f t="shared" ca="1" si="3"/>
        <v>5106763.8499999996</v>
      </c>
      <c r="G140" s="112" t="s">
        <v>315</v>
      </c>
      <c r="I140" s="112"/>
    </row>
    <row r="141" spans="1:9" s="100" customFormat="1" hidden="1" x14ac:dyDescent="0.3">
      <c r="A141" s="286"/>
      <c r="B141" s="261"/>
      <c r="C141" s="261"/>
      <c r="D141" s="265"/>
      <c r="E141" s="261"/>
      <c r="F141" s="80">
        <f t="shared" si="3"/>
        <v>0</v>
      </c>
      <c r="G141" s="112" t="s">
        <v>315</v>
      </c>
      <c r="I141" s="112"/>
    </row>
    <row r="142" spans="1:9" s="100" customFormat="1" hidden="1" x14ac:dyDescent="0.3">
      <c r="A142" s="286"/>
      <c r="B142" s="261"/>
      <c r="C142" s="261"/>
      <c r="D142" s="265"/>
      <c r="E142" s="261"/>
      <c r="F142" s="80">
        <f t="shared" si="3"/>
        <v>0</v>
      </c>
      <c r="G142" s="112" t="s">
        <v>315</v>
      </c>
      <c r="I142" s="112"/>
    </row>
    <row r="143" spans="1:9" s="100" customFormat="1" hidden="1" x14ac:dyDescent="0.3">
      <c r="A143" s="286"/>
      <c r="B143" s="261"/>
      <c r="C143" s="261"/>
      <c r="D143" s="265"/>
      <c r="E143" s="261"/>
      <c r="F143" s="80">
        <f t="shared" si="3"/>
        <v>0</v>
      </c>
      <c r="G143" s="112" t="s">
        <v>315</v>
      </c>
      <c r="I143" s="112"/>
    </row>
    <row r="144" spans="1:9" s="100" customFormat="1" hidden="1" x14ac:dyDescent="0.3">
      <c r="A144" s="286"/>
      <c r="B144" s="261"/>
      <c r="C144" s="261"/>
      <c r="D144" s="265"/>
      <c r="E144" s="261"/>
      <c r="F144" s="80">
        <f t="shared" si="3"/>
        <v>0</v>
      </c>
      <c r="G144" s="112" t="s">
        <v>315</v>
      </c>
      <c r="I144" s="112"/>
    </row>
    <row r="145" spans="1:9" s="100" customFormat="1" hidden="1" x14ac:dyDescent="0.3">
      <c r="A145" s="286"/>
      <c r="B145" s="261"/>
      <c r="C145" s="261"/>
      <c r="D145" s="265"/>
      <c r="E145" s="261"/>
      <c r="F145" s="80">
        <f t="shared" si="3"/>
        <v>0</v>
      </c>
      <c r="G145" s="112" t="s">
        <v>315</v>
      </c>
      <c r="I145" s="112"/>
    </row>
    <row r="146" spans="1:9" s="100" customFormat="1" hidden="1" x14ac:dyDescent="0.3">
      <c r="A146" s="286"/>
      <c r="B146" s="261"/>
      <c r="C146" s="261"/>
      <c r="D146" s="265"/>
      <c r="E146" s="261"/>
      <c r="F146" s="80">
        <f t="shared" si="3"/>
        <v>0</v>
      </c>
      <c r="G146" s="112" t="s">
        <v>315</v>
      </c>
      <c r="I146" s="112"/>
    </row>
    <row r="147" spans="1:9" s="100" customFormat="1" hidden="1" x14ac:dyDescent="0.3">
      <c r="A147" s="286"/>
      <c r="B147" s="261"/>
      <c r="C147" s="261"/>
      <c r="D147" s="265"/>
      <c r="E147" s="261"/>
      <c r="F147" s="80">
        <f t="shared" si="3"/>
        <v>0</v>
      </c>
      <c r="G147" s="112" t="s">
        <v>315</v>
      </c>
      <c r="I147" s="112"/>
    </row>
    <row r="148" spans="1:9" s="100" customFormat="1" hidden="1" x14ac:dyDescent="0.3">
      <c r="A148" s="286"/>
      <c r="B148" s="261"/>
      <c r="C148" s="261"/>
      <c r="D148" s="265"/>
      <c r="E148" s="261"/>
      <c r="F148" s="80">
        <f t="shared" si="3"/>
        <v>0</v>
      </c>
      <c r="G148" s="112" t="s">
        <v>315</v>
      </c>
      <c r="I148" s="112"/>
    </row>
    <row r="149" spans="1:9" s="100" customFormat="1" hidden="1" x14ac:dyDescent="0.3">
      <c r="A149" s="286"/>
      <c r="B149" s="261"/>
      <c r="C149" s="261"/>
      <c r="D149" s="265"/>
      <c r="E149" s="261"/>
      <c r="F149" s="80">
        <f t="shared" si="3"/>
        <v>0</v>
      </c>
      <c r="G149" s="112" t="s">
        <v>315</v>
      </c>
      <c r="I149" s="112"/>
    </row>
    <row r="150" spans="1:9" s="100" customFormat="1" hidden="1" x14ac:dyDescent="0.3">
      <c r="A150" s="286"/>
      <c r="B150" s="261"/>
      <c r="C150" s="261"/>
      <c r="D150" s="265"/>
      <c r="E150" s="261"/>
      <c r="F150" s="80">
        <f t="shared" si="3"/>
        <v>0</v>
      </c>
      <c r="G150" s="112" t="s">
        <v>315</v>
      </c>
      <c r="I150" s="112"/>
    </row>
    <row r="151" spans="1:9" s="100" customFormat="1" hidden="1" x14ac:dyDescent="0.3">
      <c r="A151" s="286"/>
      <c r="B151" s="261"/>
      <c r="C151" s="261"/>
      <c r="D151" s="265"/>
      <c r="E151" s="261"/>
      <c r="F151" s="80">
        <f t="shared" si="3"/>
        <v>0</v>
      </c>
      <c r="G151" s="112" t="s">
        <v>315</v>
      </c>
      <c r="I151" s="112"/>
    </row>
    <row r="152" spans="1:9" s="100" customFormat="1" hidden="1" x14ac:dyDescent="0.3">
      <c r="A152" s="286"/>
      <c r="B152" s="261"/>
      <c r="C152" s="261"/>
      <c r="D152" s="265"/>
      <c r="E152" s="261"/>
      <c r="F152" s="80">
        <f t="shared" si="3"/>
        <v>0</v>
      </c>
      <c r="G152" s="112" t="s">
        <v>315</v>
      </c>
      <c r="I152" s="112"/>
    </row>
    <row r="153" spans="1:9" s="100" customFormat="1" hidden="1" x14ac:dyDescent="0.3">
      <c r="A153" s="286"/>
      <c r="B153" s="261"/>
      <c r="C153" s="261"/>
      <c r="D153" s="265"/>
      <c r="E153" s="261"/>
      <c r="F153" s="80">
        <f t="shared" si="3"/>
        <v>0</v>
      </c>
      <c r="G153" s="112" t="s">
        <v>315</v>
      </c>
      <c r="I153" s="112"/>
    </row>
    <row r="154" spans="1:9" s="100" customFormat="1" hidden="1" x14ac:dyDescent="0.3">
      <c r="A154" s="286"/>
      <c r="B154" s="261"/>
      <c r="C154" s="261"/>
      <c r="D154" s="265"/>
      <c r="E154" s="261"/>
      <c r="F154" s="80">
        <f t="shared" si="3"/>
        <v>0</v>
      </c>
      <c r="G154" s="112" t="s">
        <v>315</v>
      </c>
      <c r="I154" s="112"/>
    </row>
    <row r="155" spans="1:9" s="100" customFormat="1" hidden="1" x14ac:dyDescent="0.3">
      <c r="A155" s="286"/>
      <c r="B155" s="261"/>
      <c r="C155" s="261"/>
      <c r="D155" s="265"/>
      <c r="E155" s="261"/>
      <c r="F155" s="80">
        <f t="shared" si="3"/>
        <v>0</v>
      </c>
      <c r="G155" s="112" t="s">
        <v>315</v>
      </c>
      <c r="I155" s="112"/>
    </row>
    <row r="156" spans="1:9" s="100" customFormat="1" hidden="1" x14ac:dyDescent="0.3">
      <c r="A156" s="286"/>
      <c r="B156" s="261"/>
      <c r="C156" s="261"/>
      <c r="D156" s="265"/>
      <c r="E156" s="261"/>
      <c r="F156" s="80">
        <f t="shared" si="3"/>
        <v>0</v>
      </c>
      <c r="G156" s="112" t="s">
        <v>315</v>
      </c>
      <c r="I156" s="112"/>
    </row>
    <row r="157" spans="1:9" s="100" customFormat="1" hidden="1" x14ac:dyDescent="0.3">
      <c r="A157" s="286"/>
      <c r="B157" s="261"/>
      <c r="C157" s="261"/>
      <c r="D157" s="265"/>
      <c r="E157" s="261"/>
      <c r="F157" s="80">
        <f t="shared" si="3"/>
        <v>0</v>
      </c>
      <c r="G157" s="112" t="s">
        <v>315</v>
      </c>
      <c r="I157" s="112"/>
    </row>
    <row r="158" spans="1:9" s="100" customFormat="1" hidden="1" x14ac:dyDescent="0.3">
      <c r="A158" s="286"/>
      <c r="B158" s="261"/>
      <c r="C158" s="261"/>
      <c r="D158" s="265"/>
      <c r="E158" s="261"/>
      <c r="F158" s="80">
        <f t="shared" si="3"/>
        <v>0</v>
      </c>
      <c r="G158" s="112" t="s">
        <v>315</v>
      </c>
      <c r="I158" s="112"/>
    </row>
    <row r="159" spans="1:9" s="100" customFormat="1" hidden="1" x14ac:dyDescent="0.3">
      <c r="A159" s="286"/>
      <c r="B159" s="261"/>
      <c r="C159" s="261"/>
      <c r="D159" s="265"/>
      <c r="E159" s="261"/>
      <c r="F159" s="80">
        <f t="shared" si="3"/>
        <v>0</v>
      </c>
      <c r="G159" s="112" t="s">
        <v>315</v>
      </c>
      <c r="I159" s="112"/>
    </row>
    <row r="160" spans="1:9" s="100" customFormat="1" hidden="1" x14ac:dyDescent="0.3">
      <c r="A160" s="286"/>
      <c r="B160" s="261"/>
      <c r="C160" s="261"/>
      <c r="D160" s="265"/>
      <c r="E160" s="261"/>
      <c r="F160" s="80">
        <f t="shared" si="3"/>
        <v>0</v>
      </c>
      <c r="G160" s="112" t="s">
        <v>315</v>
      </c>
      <c r="I160" s="112"/>
    </row>
    <row r="161" spans="1:9" s="100" customFormat="1" hidden="1" x14ac:dyDescent="0.3">
      <c r="A161" s="286"/>
      <c r="B161" s="261"/>
      <c r="C161" s="261"/>
      <c r="D161" s="265"/>
      <c r="E161" s="261"/>
      <c r="F161" s="80">
        <f t="shared" si="3"/>
        <v>0</v>
      </c>
      <c r="G161" s="112" t="s">
        <v>315</v>
      </c>
      <c r="I161" s="112"/>
    </row>
    <row r="162" spans="1:9" s="100" customFormat="1" hidden="1" x14ac:dyDescent="0.3">
      <c r="A162" s="286"/>
      <c r="B162" s="261"/>
      <c r="C162" s="261"/>
      <c r="D162" s="265"/>
      <c r="E162" s="261"/>
      <c r="F162" s="80">
        <f t="shared" si="3"/>
        <v>0</v>
      </c>
      <c r="G162" s="112" t="s">
        <v>315</v>
      </c>
      <c r="I162" s="112"/>
    </row>
    <row r="163" spans="1:9" s="100" customFormat="1" hidden="1" x14ac:dyDescent="0.3">
      <c r="A163" s="286"/>
      <c r="B163" s="261"/>
      <c r="C163" s="261"/>
      <c r="D163" s="265"/>
      <c r="E163" s="261"/>
      <c r="F163" s="80">
        <f t="shared" si="3"/>
        <v>0</v>
      </c>
      <c r="G163" s="112" t="s">
        <v>315</v>
      </c>
      <c r="I163" s="112"/>
    </row>
    <row r="164" spans="1:9" s="100" customFormat="1" hidden="1" x14ac:dyDescent="0.3">
      <c r="A164" s="286"/>
      <c r="B164" s="261"/>
      <c r="C164" s="261"/>
      <c r="D164" s="265"/>
      <c r="E164" s="261"/>
      <c r="F164" s="80">
        <f t="shared" si="3"/>
        <v>0</v>
      </c>
      <c r="G164" s="112" t="s">
        <v>315</v>
      </c>
      <c r="I164" s="112"/>
    </row>
    <row r="165" spans="1:9" s="100" customFormat="1" hidden="1" x14ac:dyDescent="0.3">
      <c r="A165" s="286"/>
      <c r="B165" s="261"/>
      <c r="C165" s="261"/>
      <c r="D165" s="265"/>
      <c r="E165" s="261"/>
      <c r="F165" s="80">
        <f t="shared" si="3"/>
        <v>0</v>
      </c>
      <c r="G165" s="112" t="s">
        <v>315</v>
      </c>
      <c r="I165" s="112"/>
    </row>
    <row r="166" spans="1:9" s="100" customFormat="1" hidden="1" x14ac:dyDescent="0.3">
      <c r="A166" s="286"/>
      <c r="B166" s="261"/>
      <c r="C166" s="261"/>
      <c r="D166" s="265"/>
      <c r="E166" s="261"/>
      <c r="F166" s="80">
        <f t="shared" si="3"/>
        <v>0</v>
      </c>
      <c r="G166" s="112" t="s">
        <v>315</v>
      </c>
      <c r="I166" s="112"/>
    </row>
    <row r="167" spans="1:9" s="100" customFormat="1" hidden="1" x14ac:dyDescent="0.3">
      <c r="A167" s="286"/>
      <c r="B167" s="261"/>
      <c r="C167" s="261"/>
      <c r="D167" s="265"/>
      <c r="E167" s="261"/>
      <c r="F167" s="80">
        <f t="shared" si="3"/>
        <v>0</v>
      </c>
      <c r="G167" s="112" t="s">
        <v>315</v>
      </c>
      <c r="I167" s="112"/>
    </row>
    <row r="168" spans="1:9" s="100" customFormat="1" hidden="1" x14ac:dyDescent="0.3">
      <c r="A168" s="286"/>
      <c r="B168" s="261"/>
      <c r="C168" s="261"/>
      <c r="D168" s="265"/>
      <c r="E168" s="261"/>
      <c r="F168" s="80">
        <f t="shared" si="3"/>
        <v>0</v>
      </c>
      <c r="G168" s="112" t="s">
        <v>315</v>
      </c>
      <c r="I168" s="112"/>
    </row>
    <row r="169" spans="1:9" s="100" customFormat="1" hidden="1" x14ac:dyDescent="0.3">
      <c r="A169" s="286"/>
      <c r="B169" s="261"/>
      <c r="C169" s="261"/>
      <c r="D169" s="265"/>
      <c r="E169" s="261"/>
      <c r="F169" s="80">
        <f t="shared" si="3"/>
        <v>0</v>
      </c>
      <c r="G169" s="112" t="s">
        <v>315</v>
      </c>
      <c r="I169" s="112"/>
    </row>
    <row r="170" spans="1:9" s="100" customFormat="1" hidden="1" x14ac:dyDescent="0.3">
      <c r="A170" s="286"/>
      <c r="B170" s="261"/>
      <c r="C170" s="261"/>
      <c r="D170" s="265"/>
      <c r="E170" s="261"/>
      <c r="F170" s="80">
        <f t="shared" si="3"/>
        <v>0</v>
      </c>
      <c r="G170" s="112" t="s">
        <v>315</v>
      </c>
      <c r="I170" s="112"/>
    </row>
    <row r="171" spans="1:9" s="100" customFormat="1" hidden="1" x14ac:dyDescent="0.3">
      <c r="A171" s="286"/>
      <c r="B171" s="261"/>
      <c r="C171" s="261"/>
      <c r="D171" s="265"/>
      <c r="E171" s="261"/>
      <c r="F171" s="80">
        <f t="shared" si="3"/>
        <v>0</v>
      </c>
      <c r="G171" s="112" t="s">
        <v>315</v>
      </c>
      <c r="I171" s="112"/>
    </row>
    <row r="172" spans="1:9" s="100" customFormat="1" hidden="1" x14ac:dyDescent="0.3">
      <c r="A172" s="286"/>
      <c r="B172" s="261"/>
      <c r="C172" s="261"/>
      <c r="D172" s="265"/>
      <c r="E172" s="261"/>
      <c r="F172" s="80">
        <f t="shared" si="3"/>
        <v>0</v>
      </c>
      <c r="G172" s="112" t="s">
        <v>315</v>
      </c>
      <c r="I172" s="112"/>
    </row>
    <row r="173" spans="1:9" s="100" customFormat="1" hidden="1" x14ac:dyDescent="0.3">
      <c r="A173" s="286"/>
      <c r="B173" s="261"/>
      <c r="C173" s="261"/>
      <c r="D173" s="265"/>
      <c r="E173" s="261"/>
      <c r="F173" s="80">
        <f t="shared" si="3"/>
        <v>0</v>
      </c>
      <c r="G173" s="112" t="s">
        <v>315</v>
      </c>
      <c r="I173" s="112"/>
    </row>
    <row r="174" spans="1:9" s="100" customFormat="1" hidden="1" x14ac:dyDescent="0.3">
      <c r="A174" s="286"/>
      <c r="B174" s="261"/>
      <c r="C174" s="261"/>
      <c r="D174" s="265"/>
      <c r="E174" s="261"/>
      <c r="F174" s="80">
        <f t="shared" si="3"/>
        <v>0</v>
      </c>
      <c r="G174" s="112" t="s">
        <v>315</v>
      </c>
      <c r="I174" s="112"/>
    </row>
    <row r="175" spans="1:9" s="100" customFormat="1" hidden="1" x14ac:dyDescent="0.3">
      <c r="A175" s="286"/>
      <c r="B175" s="261"/>
      <c r="C175" s="261"/>
      <c r="D175" s="265"/>
      <c r="E175" s="261"/>
      <c r="F175" s="80">
        <f t="shared" si="3"/>
        <v>0</v>
      </c>
      <c r="G175" s="112" t="s">
        <v>315</v>
      </c>
      <c r="I175" s="112"/>
    </row>
    <row r="176" spans="1:9" s="100" customFormat="1" hidden="1" x14ac:dyDescent="0.3">
      <c r="A176" s="286"/>
      <c r="B176" s="261"/>
      <c r="C176" s="261"/>
      <c r="D176" s="265"/>
      <c r="E176" s="261"/>
      <c r="F176" s="80">
        <f t="shared" si="3"/>
        <v>0</v>
      </c>
      <c r="G176" s="112" t="s">
        <v>315</v>
      </c>
      <c r="I176" s="112"/>
    </row>
    <row r="177" spans="1:9" s="100" customFormat="1" hidden="1" x14ac:dyDescent="0.3">
      <c r="A177" s="286"/>
      <c r="B177" s="261"/>
      <c r="C177" s="261"/>
      <c r="D177" s="265"/>
      <c r="E177" s="261"/>
      <c r="F177" s="80">
        <f t="shared" si="3"/>
        <v>0</v>
      </c>
      <c r="G177" s="112" t="s">
        <v>315</v>
      </c>
      <c r="I177" s="112"/>
    </row>
    <row r="178" spans="1:9" s="100" customFormat="1" hidden="1" x14ac:dyDescent="0.3">
      <c r="A178" s="286"/>
      <c r="B178" s="261"/>
      <c r="C178" s="261"/>
      <c r="D178" s="265"/>
      <c r="E178" s="261"/>
      <c r="F178" s="80">
        <f t="shared" si="3"/>
        <v>0</v>
      </c>
      <c r="G178" s="112" t="s">
        <v>315</v>
      </c>
      <c r="I178" s="112"/>
    </row>
    <row r="179" spans="1:9" s="100" customFormat="1" hidden="1" x14ac:dyDescent="0.3">
      <c r="A179" s="286"/>
      <c r="B179" s="261"/>
      <c r="C179" s="261"/>
      <c r="D179" s="265"/>
      <c r="E179" s="261"/>
      <c r="F179" s="80">
        <f t="shared" si="3"/>
        <v>0</v>
      </c>
      <c r="G179" s="112" t="s">
        <v>315</v>
      </c>
      <c r="I179" s="112"/>
    </row>
    <row r="180" spans="1:9" s="100" customFormat="1" hidden="1" x14ac:dyDescent="0.3">
      <c r="A180" s="286"/>
      <c r="B180" s="261"/>
      <c r="C180" s="261"/>
      <c r="D180" s="265"/>
      <c r="E180" s="261"/>
      <c r="F180" s="80">
        <f t="shared" si="3"/>
        <v>0</v>
      </c>
      <c r="G180" s="112" t="s">
        <v>315</v>
      </c>
      <c r="I180" s="112"/>
    </row>
    <row r="181" spans="1:9" s="100" customFormat="1" hidden="1" x14ac:dyDescent="0.3">
      <c r="A181" s="286"/>
      <c r="B181" s="261"/>
      <c r="C181" s="261"/>
      <c r="D181" s="265"/>
      <c r="E181" s="261"/>
      <c r="F181" s="80">
        <f t="shared" si="3"/>
        <v>0</v>
      </c>
      <c r="G181" s="112" t="s">
        <v>315</v>
      </c>
      <c r="I181" s="112"/>
    </row>
    <row r="182" spans="1:9" s="100" customFormat="1" hidden="1" x14ac:dyDescent="0.3">
      <c r="A182" s="286"/>
      <c r="B182" s="261"/>
      <c r="C182" s="261"/>
      <c r="D182" s="265"/>
      <c r="E182" s="261"/>
      <c r="F182" s="80">
        <f t="shared" si="3"/>
        <v>0</v>
      </c>
      <c r="G182" s="112" t="s">
        <v>315</v>
      </c>
      <c r="I182" s="112"/>
    </row>
    <row r="183" spans="1:9" s="100" customFormat="1" hidden="1" x14ac:dyDescent="0.3">
      <c r="A183" s="286"/>
      <c r="B183" s="261"/>
      <c r="C183" s="261"/>
      <c r="D183" s="265"/>
      <c r="E183" s="261"/>
      <c r="F183" s="80">
        <f t="shared" si="3"/>
        <v>0</v>
      </c>
      <c r="G183" s="112" t="s">
        <v>315</v>
      </c>
      <c r="I183" s="112"/>
    </row>
    <row r="184" spans="1:9" s="100" customFormat="1" hidden="1" x14ac:dyDescent="0.3">
      <c r="A184" s="286"/>
      <c r="B184" s="261"/>
      <c r="C184" s="261"/>
      <c r="D184" s="265"/>
      <c r="E184" s="261"/>
      <c r="F184" s="80">
        <f t="shared" si="3"/>
        <v>0</v>
      </c>
      <c r="G184" s="112" t="s">
        <v>315</v>
      </c>
      <c r="I184" s="112"/>
    </row>
    <row r="185" spans="1:9" s="100" customFormat="1" hidden="1" x14ac:dyDescent="0.3">
      <c r="A185" s="286"/>
      <c r="B185" s="261"/>
      <c r="C185" s="261"/>
      <c r="D185" s="265"/>
      <c r="E185" s="261"/>
      <c r="F185" s="80">
        <f t="shared" si="3"/>
        <v>0</v>
      </c>
      <c r="G185" s="112" t="s">
        <v>315</v>
      </c>
      <c r="I185" s="112"/>
    </row>
    <row r="186" spans="1:9" s="100" customFormat="1" hidden="1" x14ac:dyDescent="0.3">
      <c r="A186" s="286"/>
      <c r="B186" s="261"/>
      <c r="C186" s="261"/>
      <c r="D186" s="265"/>
      <c r="E186" s="261"/>
      <c r="F186" s="80">
        <f t="shared" si="3"/>
        <v>0</v>
      </c>
      <c r="G186" s="112" t="s">
        <v>315</v>
      </c>
      <c r="I186" s="112"/>
    </row>
    <row r="187" spans="1:9" s="100" customFormat="1" hidden="1" x14ac:dyDescent="0.3">
      <c r="A187" s="286"/>
      <c r="B187" s="261"/>
      <c r="C187" s="261"/>
      <c r="D187" s="265"/>
      <c r="E187" s="261"/>
      <c r="F187" s="80">
        <f t="shared" si="3"/>
        <v>0</v>
      </c>
      <c r="G187" s="112" t="s">
        <v>315</v>
      </c>
      <c r="I187" s="112"/>
    </row>
    <row r="188" spans="1:9" s="100" customFormat="1" hidden="1" x14ac:dyDescent="0.3">
      <c r="A188" s="286"/>
      <c r="B188" s="261"/>
      <c r="C188" s="261"/>
      <c r="D188" s="265"/>
      <c r="E188" s="261"/>
      <c r="F188" s="80">
        <f t="shared" si="3"/>
        <v>0</v>
      </c>
      <c r="G188" s="112" t="s">
        <v>315</v>
      </c>
      <c r="I188" s="112"/>
    </row>
    <row r="189" spans="1:9" s="100" customFormat="1" hidden="1" x14ac:dyDescent="0.3">
      <c r="A189" s="286"/>
      <c r="B189" s="261"/>
      <c r="C189" s="261"/>
      <c r="D189" s="265"/>
      <c r="E189" s="261"/>
      <c r="F189" s="80">
        <f t="shared" si="3"/>
        <v>0</v>
      </c>
      <c r="G189" s="112" t="s">
        <v>315</v>
      </c>
      <c r="I189" s="112"/>
    </row>
    <row r="190" spans="1:9" s="100" customFormat="1" hidden="1" x14ac:dyDescent="0.3">
      <c r="A190" s="286"/>
      <c r="B190" s="261"/>
      <c r="C190" s="261"/>
      <c r="D190" s="265"/>
      <c r="E190" s="261"/>
      <c r="F190" s="80">
        <f t="shared" si="3"/>
        <v>0</v>
      </c>
      <c r="G190" s="112" t="s">
        <v>315</v>
      </c>
      <c r="I190" s="112"/>
    </row>
    <row r="191" spans="1:9" s="100" customFormat="1" hidden="1" x14ac:dyDescent="0.3">
      <c r="A191" s="286"/>
      <c r="B191" s="261"/>
      <c r="C191" s="261"/>
      <c r="D191" s="265"/>
      <c r="E191" s="261"/>
      <c r="F191" s="80">
        <f t="shared" si="3"/>
        <v>0</v>
      </c>
      <c r="G191" s="112" t="s">
        <v>315</v>
      </c>
      <c r="I191" s="112"/>
    </row>
    <row r="192" spans="1:9" s="100" customFormat="1" hidden="1" x14ac:dyDescent="0.3">
      <c r="A192" s="286"/>
      <c r="B192" s="261"/>
      <c r="C192" s="261"/>
      <c r="D192" s="265"/>
      <c r="E192" s="261"/>
      <c r="F192" s="80">
        <f t="shared" si="3"/>
        <v>0</v>
      </c>
      <c r="G192" s="112" t="s">
        <v>315</v>
      </c>
      <c r="I192" s="112"/>
    </row>
    <row r="193" spans="1:9" s="100" customFormat="1" hidden="1" x14ac:dyDescent="0.3">
      <c r="A193" s="286"/>
      <c r="B193" s="261"/>
      <c r="C193" s="261"/>
      <c r="D193" s="265"/>
      <c r="E193" s="261"/>
      <c r="F193" s="80">
        <f t="shared" si="3"/>
        <v>0</v>
      </c>
      <c r="G193" s="112" t="s">
        <v>315</v>
      </c>
      <c r="I193" s="112"/>
    </row>
    <row r="194" spans="1:9" s="100" customFormat="1" hidden="1" x14ac:dyDescent="0.3">
      <c r="A194" s="286"/>
      <c r="B194" s="261"/>
      <c r="C194" s="261"/>
      <c r="D194" s="265"/>
      <c r="E194" s="261"/>
      <c r="F194" s="80">
        <f t="shared" si="3"/>
        <v>0</v>
      </c>
      <c r="G194" s="112" t="s">
        <v>315</v>
      </c>
      <c r="I194" s="112"/>
    </row>
    <row r="195" spans="1:9" s="100" customFormat="1" hidden="1" x14ac:dyDescent="0.3">
      <c r="A195" s="286"/>
      <c r="B195" s="261"/>
      <c r="C195" s="261"/>
      <c r="D195" s="265"/>
      <c r="E195" s="261"/>
      <c r="F195" s="80">
        <f t="shared" si="3"/>
        <v>0</v>
      </c>
      <c r="G195" s="112" t="s">
        <v>315</v>
      </c>
      <c r="I195" s="112"/>
    </row>
    <row r="196" spans="1:9" s="100" customFormat="1" hidden="1" x14ac:dyDescent="0.3">
      <c r="A196" s="286"/>
      <c r="B196" s="261"/>
      <c r="C196" s="261"/>
      <c r="D196" s="265"/>
      <c r="E196" s="261"/>
      <c r="F196" s="80">
        <f t="shared" si="3"/>
        <v>0</v>
      </c>
      <c r="G196" s="112" t="s">
        <v>315</v>
      </c>
      <c r="I196" s="112"/>
    </row>
    <row r="197" spans="1:9" s="100" customFormat="1" hidden="1" x14ac:dyDescent="0.3">
      <c r="A197" s="286"/>
      <c r="B197" s="261"/>
      <c r="C197" s="261"/>
      <c r="D197" s="265"/>
      <c r="E197" s="261"/>
      <c r="F197" s="80">
        <f t="shared" si="3"/>
        <v>0</v>
      </c>
      <c r="G197" s="112" t="s">
        <v>315</v>
      </c>
      <c r="I197" s="112"/>
    </row>
    <row r="198" spans="1:9" s="100" customFormat="1" hidden="1" x14ac:dyDescent="0.3">
      <c r="A198" s="286"/>
      <c r="B198" s="261"/>
      <c r="C198" s="261"/>
      <c r="D198" s="265"/>
      <c r="E198" s="261"/>
      <c r="F198" s="80">
        <f t="shared" si="3"/>
        <v>0</v>
      </c>
      <c r="G198" s="112" t="s">
        <v>315</v>
      </c>
      <c r="I198" s="112"/>
    </row>
    <row r="199" spans="1:9" s="100" customFormat="1" hidden="1" x14ac:dyDescent="0.3">
      <c r="A199" s="286"/>
      <c r="B199" s="261"/>
      <c r="C199" s="261"/>
      <c r="D199" s="265"/>
      <c r="E199" s="261"/>
      <c r="F199" s="80">
        <f t="shared" si="3"/>
        <v>0</v>
      </c>
      <c r="G199" s="112" t="s">
        <v>315</v>
      </c>
      <c r="I199" s="112"/>
    </row>
    <row r="200" spans="1:9" s="100" customFormat="1" hidden="1" x14ac:dyDescent="0.3">
      <c r="A200" s="286"/>
      <c r="B200" s="261"/>
      <c r="C200" s="261"/>
      <c r="D200" s="265"/>
      <c r="E200" s="261"/>
      <c r="F200" s="80">
        <f t="shared" si="3"/>
        <v>0</v>
      </c>
      <c r="G200" s="112" t="s">
        <v>315</v>
      </c>
      <c r="I200" s="112"/>
    </row>
    <row r="201" spans="1:9" s="100" customFormat="1" hidden="1" x14ac:dyDescent="0.3">
      <c r="A201" s="286"/>
      <c r="B201" s="261"/>
      <c r="C201" s="261"/>
      <c r="D201" s="265"/>
      <c r="E201" s="261"/>
      <c r="F201" s="80">
        <f t="shared" si="3"/>
        <v>0</v>
      </c>
      <c r="G201" s="112" t="s">
        <v>315</v>
      </c>
      <c r="I201" s="112"/>
    </row>
    <row r="202" spans="1:9" s="100" customFormat="1" hidden="1" x14ac:dyDescent="0.3">
      <c r="A202" s="286"/>
      <c r="B202" s="261"/>
      <c r="C202" s="261"/>
      <c r="D202" s="265"/>
      <c r="E202" s="261"/>
      <c r="F202" s="80">
        <f t="shared" si="3"/>
        <v>0</v>
      </c>
      <c r="G202" s="112" t="s">
        <v>315</v>
      </c>
      <c r="I202" s="112"/>
    </row>
    <row r="203" spans="1:9" s="100" customFormat="1" hidden="1" x14ac:dyDescent="0.3">
      <c r="A203" s="286"/>
      <c r="B203" s="261"/>
      <c r="C203" s="261"/>
      <c r="D203" s="265"/>
      <c r="E203" s="261"/>
      <c r="F203" s="80">
        <f t="shared" si="3"/>
        <v>0</v>
      </c>
      <c r="G203" s="112" t="s">
        <v>315</v>
      </c>
      <c r="I203" s="112"/>
    </row>
    <row r="204" spans="1:9" s="100" customFormat="1" hidden="1" x14ac:dyDescent="0.3">
      <c r="A204" s="286"/>
      <c r="B204" s="261"/>
      <c r="C204" s="261"/>
      <c r="D204" s="265"/>
      <c r="E204" s="261"/>
      <c r="F204" s="80">
        <f t="shared" si="3"/>
        <v>0</v>
      </c>
      <c r="G204" s="112" t="s">
        <v>315</v>
      </c>
      <c r="I204" s="112"/>
    </row>
    <row r="205" spans="1:9" s="100" customFormat="1" hidden="1" x14ac:dyDescent="0.3">
      <c r="A205" s="286"/>
      <c r="B205" s="261"/>
      <c r="C205" s="261"/>
      <c r="D205" s="265"/>
      <c r="E205" s="261"/>
      <c r="F205" s="80">
        <f t="shared" si="3"/>
        <v>0</v>
      </c>
      <c r="G205" s="112" t="s">
        <v>315</v>
      </c>
      <c r="I205" s="112"/>
    </row>
    <row r="206" spans="1:9" s="100" customFormat="1" hidden="1" x14ac:dyDescent="0.3">
      <c r="A206" s="286"/>
      <c r="B206" s="261"/>
      <c r="C206" s="261"/>
      <c r="D206" s="265"/>
      <c r="E206" s="261"/>
      <c r="F206" s="80">
        <f t="shared" si="3"/>
        <v>0</v>
      </c>
      <c r="G206" s="112" t="s">
        <v>315</v>
      </c>
      <c r="I206" s="112"/>
    </row>
    <row r="207" spans="1:9" s="100" customFormat="1" hidden="1" x14ac:dyDescent="0.3">
      <c r="A207" s="286"/>
      <c r="B207" s="261"/>
      <c r="C207" s="261"/>
      <c r="D207" s="265"/>
      <c r="E207" s="261"/>
      <c r="F207" s="80">
        <f t="shared" si="3"/>
        <v>0</v>
      </c>
      <c r="G207" s="112" t="s">
        <v>315</v>
      </c>
      <c r="I207" s="112"/>
    </row>
    <row r="208" spans="1:9" s="100" customFormat="1" hidden="1" x14ac:dyDescent="0.3">
      <c r="A208" s="286"/>
      <c r="B208" s="261"/>
      <c r="C208" s="261"/>
      <c r="D208" s="265"/>
      <c r="E208" s="261"/>
      <c r="F208" s="80">
        <f t="shared" si="3"/>
        <v>0</v>
      </c>
      <c r="G208" s="112" t="s">
        <v>315</v>
      </c>
      <c r="I208" s="112"/>
    </row>
    <row r="209" spans="1:9" s="100" customFormat="1" hidden="1" x14ac:dyDescent="0.3">
      <c r="A209" s="286"/>
      <c r="B209" s="261"/>
      <c r="C209" s="261"/>
      <c r="D209" s="265"/>
      <c r="E209" s="261"/>
      <c r="F209" s="80">
        <f t="shared" si="3"/>
        <v>0</v>
      </c>
      <c r="G209" s="112" t="s">
        <v>315</v>
      </c>
      <c r="I209" s="112"/>
    </row>
    <row r="210" spans="1:9" s="100" customFormat="1" hidden="1" x14ac:dyDescent="0.3">
      <c r="A210" s="286"/>
      <c r="B210" s="261"/>
      <c r="C210" s="261"/>
      <c r="D210" s="265"/>
      <c r="E210" s="261"/>
      <c r="F210" s="80">
        <f t="shared" si="3"/>
        <v>0</v>
      </c>
      <c r="G210" s="112" t="s">
        <v>315</v>
      </c>
      <c r="I210" s="112"/>
    </row>
    <row r="211" spans="1:9" s="100" customFormat="1" hidden="1" x14ac:dyDescent="0.3">
      <c r="A211" s="286"/>
      <c r="B211" s="261"/>
      <c r="C211" s="261"/>
      <c r="D211" s="265"/>
      <c r="E211" s="261"/>
      <c r="F211" s="80">
        <f t="shared" si="3"/>
        <v>0</v>
      </c>
      <c r="G211" s="112" t="s">
        <v>315</v>
      </c>
      <c r="I211" s="112"/>
    </row>
    <row r="212" spans="1:9" s="100" customFormat="1" hidden="1" x14ac:dyDescent="0.3">
      <c r="A212" s="286"/>
      <c r="B212" s="261"/>
      <c r="C212" s="261"/>
      <c r="D212" s="265"/>
      <c r="E212" s="261"/>
      <c r="F212" s="80">
        <f t="shared" si="3"/>
        <v>0</v>
      </c>
      <c r="G212" s="112" t="s">
        <v>315</v>
      </c>
      <c r="I212" s="112"/>
    </row>
    <row r="213" spans="1:9" s="100" customFormat="1" hidden="1" x14ac:dyDescent="0.3">
      <c r="A213" s="286"/>
      <c r="B213" s="261"/>
      <c r="C213" s="261"/>
      <c r="D213" s="265"/>
      <c r="E213" s="261"/>
      <c r="F213" s="80">
        <f t="shared" si="3"/>
        <v>0</v>
      </c>
      <c r="G213" s="112" t="s">
        <v>315</v>
      </c>
      <c r="I213" s="112"/>
    </row>
    <row r="214" spans="1:9" s="100" customFormat="1" hidden="1" x14ac:dyDescent="0.3">
      <c r="A214" s="286"/>
      <c r="B214" s="261"/>
      <c r="C214" s="261"/>
      <c r="D214" s="265"/>
      <c r="E214" s="261"/>
      <c r="F214" s="80">
        <f t="shared" si="3"/>
        <v>0</v>
      </c>
      <c r="G214" s="112" t="s">
        <v>315</v>
      </c>
      <c r="I214" s="112"/>
    </row>
    <row r="215" spans="1:9" s="100" customFormat="1" hidden="1" x14ac:dyDescent="0.3">
      <c r="A215" s="286"/>
      <c r="B215" s="261"/>
      <c r="C215" s="261"/>
      <c r="D215" s="265"/>
      <c r="E215" s="261"/>
      <c r="F215" s="80">
        <f t="shared" si="3"/>
        <v>0</v>
      </c>
      <c r="G215" s="112" t="s">
        <v>315</v>
      </c>
      <c r="I215" s="112"/>
    </row>
    <row r="216" spans="1:9" s="100" customFormat="1" hidden="1" x14ac:dyDescent="0.3">
      <c r="A216" s="286"/>
      <c r="B216" s="261"/>
      <c r="C216" s="261"/>
      <c r="D216" s="265"/>
      <c r="E216" s="261"/>
      <c r="F216" s="80">
        <f t="shared" si="3"/>
        <v>0</v>
      </c>
      <c r="G216" s="112" t="s">
        <v>315</v>
      </c>
      <c r="I216" s="112"/>
    </row>
    <row r="217" spans="1:9" s="100" customFormat="1" hidden="1" x14ac:dyDescent="0.3">
      <c r="A217" s="286"/>
      <c r="B217" s="261"/>
      <c r="C217" s="261"/>
      <c r="D217" s="265"/>
      <c r="E217" s="261"/>
      <c r="F217" s="80">
        <f t="shared" si="3"/>
        <v>0</v>
      </c>
      <c r="G217" s="112" t="s">
        <v>315</v>
      </c>
      <c r="I217" s="112"/>
    </row>
    <row r="218" spans="1:9" s="100" customFormat="1" hidden="1" x14ac:dyDescent="0.3">
      <c r="A218" s="286"/>
      <c r="B218" s="261"/>
      <c r="C218" s="261"/>
      <c r="D218" s="265"/>
      <c r="E218" s="261"/>
      <c r="F218" s="80">
        <f t="shared" si="3"/>
        <v>0</v>
      </c>
      <c r="G218" s="112" t="s">
        <v>315</v>
      </c>
      <c r="I218" s="112"/>
    </row>
    <row r="219" spans="1:9" s="100" customFormat="1" hidden="1" x14ac:dyDescent="0.3">
      <c r="A219" s="286"/>
      <c r="B219" s="261"/>
      <c r="C219" s="261"/>
      <c r="D219" s="265"/>
      <c r="E219" s="261"/>
      <c r="F219" s="80">
        <f t="shared" si="3"/>
        <v>0</v>
      </c>
      <c r="G219" s="112" t="s">
        <v>315</v>
      </c>
      <c r="I219" s="112"/>
    </row>
    <row r="220" spans="1:9" s="100" customFormat="1" hidden="1" x14ac:dyDescent="0.3">
      <c r="A220" s="286"/>
      <c r="B220" s="261"/>
      <c r="C220" s="261"/>
      <c r="D220" s="265"/>
      <c r="E220" s="261"/>
      <c r="F220" s="80">
        <f t="shared" si="3"/>
        <v>0</v>
      </c>
      <c r="G220" s="112" t="s">
        <v>315</v>
      </c>
      <c r="I220" s="112"/>
    </row>
    <row r="221" spans="1:9" s="100" customFormat="1" hidden="1" x14ac:dyDescent="0.3">
      <c r="A221" s="286"/>
      <c r="B221" s="261"/>
      <c r="C221" s="261"/>
      <c r="D221" s="265"/>
      <c r="E221" s="261"/>
      <c r="F221" s="80">
        <f t="shared" si="3"/>
        <v>0</v>
      </c>
      <c r="G221" s="112" t="s">
        <v>315</v>
      </c>
      <c r="I221" s="112"/>
    </row>
    <row r="222" spans="1:9" s="100" customFormat="1" hidden="1" x14ac:dyDescent="0.3">
      <c r="A222" s="286"/>
      <c r="B222" s="261"/>
      <c r="C222" s="261"/>
      <c r="D222" s="265"/>
      <c r="E222" s="261"/>
      <c r="F222" s="80">
        <f t="shared" si="3"/>
        <v>0</v>
      </c>
      <c r="G222" s="112" t="s">
        <v>315</v>
      </c>
      <c r="I222" s="112"/>
    </row>
    <row r="223" spans="1:9" s="100" customFormat="1" hidden="1" x14ac:dyDescent="0.3">
      <c r="A223" s="286"/>
      <c r="B223" s="261"/>
      <c r="C223" s="261"/>
      <c r="D223" s="265"/>
      <c r="E223" s="261"/>
      <c r="F223" s="80">
        <f t="shared" si="3"/>
        <v>0</v>
      </c>
      <c r="G223" s="112" t="s">
        <v>315</v>
      </c>
      <c r="I223" s="112"/>
    </row>
    <row r="224" spans="1:9" s="100" customFormat="1" hidden="1" x14ac:dyDescent="0.3">
      <c r="A224" s="286"/>
      <c r="B224" s="261"/>
      <c r="C224" s="261"/>
      <c r="D224" s="265"/>
      <c r="E224" s="261"/>
      <c r="F224" s="80">
        <f t="shared" si="3"/>
        <v>0</v>
      </c>
      <c r="G224" s="112" t="s">
        <v>315</v>
      </c>
      <c r="I224" s="112"/>
    </row>
    <row r="225" spans="1:9" s="100" customFormat="1" hidden="1" x14ac:dyDescent="0.3">
      <c r="A225" s="286"/>
      <c r="B225" s="261"/>
      <c r="C225" s="261"/>
      <c r="D225" s="265"/>
      <c r="E225" s="261"/>
      <c r="F225" s="80">
        <f t="shared" si="3"/>
        <v>0</v>
      </c>
      <c r="G225" s="112" t="s">
        <v>315</v>
      </c>
      <c r="I225" s="112"/>
    </row>
    <row r="226" spans="1:9" s="100" customFormat="1" hidden="1" x14ac:dyDescent="0.3">
      <c r="A226" s="286"/>
      <c r="B226" s="261"/>
      <c r="C226" s="261"/>
      <c r="D226" s="265"/>
      <c r="E226" s="261"/>
      <c r="F226" s="80">
        <f t="shared" si="3"/>
        <v>0</v>
      </c>
      <c r="G226" s="112" t="s">
        <v>315</v>
      </c>
      <c r="I226" s="112"/>
    </row>
    <row r="227" spans="1:9" s="100" customFormat="1" hidden="1" x14ac:dyDescent="0.3">
      <c r="A227" s="286"/>
      <c r="B227" s="261"/>
      <c r="C227" s="261"/>
      <c r="D227" s="265"/>
      <c r="E227" s="261"/>
      <c r="F227" s="80">
        <f t="shared" si="3"/>
        <v>0</v>
      </c>
      <c r="G227" s="112" t="s">
        <v>315</v>
      </c>
      <c r="I227" s="112"/>
    </row>
    <row r="228" spans="1:9" s="100" customFormat="1" hidden="1" x14ac:dyDescent="0.3">
      <c r="A228" s="286"/>
      <c r="B228" s="261"/>
      <c r="C228" s="261"/>
      <c r="D228" s="265"/>
      <c r="E228" s="261"/>
      <c r="F228" s="80">
        <f t="shared" si="3"/>
        <v>0</v>
      </c>
      <c r="G228" s="112" t="s">
        <v>315</v>
      </c>
      <c r="I228" s="112"/>
    </row>
    <row r="229" spans="1:9" s="100" customFormat="1" hidden="1" x14ac:dyDescent="0.3">
      <c r="A229" s="286"/>
      <c r="B229" s="261"/>
      <c r="C229" s="261"/>
      <c r="D229" s="265"/>
      <c r="E229" s="261"/>
      <c r="F229" s="80">
        <f t="shared" si="3"/>
        <v>0</v>
      </c>
      <c r="G229" s="112" t="s">
        <v>315</v>
      </c>
      <c r="I229" s="112"/>
    </row>
    <row r="230" spans="1:9" s="100" customFormat="1" hidden="1" x14ac:dyDescent="0.3">
      <c r="A230" s="286"/>
      <c r="B230" s="261"/>
      <c r="C230" s="261"/>
      <c r="D230" s="265"/>
      <c r="E230" s="261"/>
      <c r="F230" s="80">
        <f t="shared" si="3"/>
        <v>0</v>
      </c>
      <c r="G230" s="112" t="s">
        <v>315</v>
      </c>
      <c r="I230" s="112"/>
    </row>
    <row r="231" spans="1:9" s="100" customFormat="1" hidden="1" x14ac:dyDescent="0.3">
      <c r="A231" s="286"/>
      <c r="B231" s="261"/>
      <c r="C231" s="261"/>
      <c r="D231" s="265"/>
      <c r="E231" s="261"/>
      <c r="F231" s="80">
        <f t="shared" si="3"/>
        <v>0</v>
      </c>
      <c r="G231" s="112" t="s">
        <v>315</v>
      </c>
      <c r="I231" s="112"/>
    </row>
    <row r="232" spans="1:9" s="100" customFormat="1" hidden="1" x14ac:dyDescent="0.3">
      <c r="A232" s="286"/>
      <c r="B232" s="261"/>
      <c r="C232" s="261"/>
      <c r="D232" s="265"/>
      <c r="E232" s="261"/>
      <c r="F232" s="80">
        <f t="shared" si="3"/>
        <v>0</v>
      </c>
      <c r="G232" s="112" t="s">
        <v>315</v>
      </c>
      <c r="I232" s="112"/>
    </row>
    <row r="233" spans="1:9" s="100" customFormat="1" hidden="1" x14ac:dyDescent="0.3">
      <c r="A233" s="286"/>
      <c r="B233" s="261"/>
      <c r="C233" s="261"/>
      <c r="D233" s="265"/>
      <c r="E233" s="261"/>
      <c r="F233" s="80">
        <f t="shared" si="3"/>
        <v>0</v>
      </c>
      <c r="G233" s="112" t="s">
        <v>315</v>
      </c>
      <c r="I233" s="112"/>
    </row>
    <row r="234" spans="1:9" s="100" customFormat="1" hidden="1" x14ac:dyDescent="0.3">
      <c r="A234" s="286"/>
      <c r="B234" s="261"/>
      <c r="C234" s="261"/>
      <c r="D234" s="265"/>
      <c r="E234" s="261"/>
      <c r="F234" s="80">
        <f t="shared" si="3"/>
        <v>0</v>
      </c>
      <c r="G234" s="112" t="s">
        <v>315</v>
      </c>
      <c r="I234" s="112"/>
    </row>
    <row r="235" spans="1:9" s="100" customFormat="1" hidden="1" x14ac:dyDescent="0.3">
      <c r="A235" s="286"/>
      <c r="B235" s="261"/>
      <c r="C235" s="261"/>
      <c r="D235" s="265"/>
      <c r="E235" s="261"/>
      <c r="F235" s="80">
        <f t="shared" si="3"/>
        <v>0</v>
      </c>
      <c r="G235" s="112" t="s">
        <v>315</v>
      </c>
      <c r="I235" s="112"/>
    </row>
    <row r="236" spans="1:9" s="100" customFormat="1" hidden="1" x14ac:dyDescent="0.3">
      <c r="A236" s="286"/>
      <c r="B236" s="261"/>
      <c r="C236" s="261"/>
      <c r="D236" s="265"/>
      <c r="E236" s="261"/>
      <c r="F236" s="80">
        <f t="shared" si="3"/>
        <v>0</v>
      </c>
      <c r="G236" s="112" t="s">
        <v>315</v>
      </c>
      <c r="I236" s="112"/>
    </row>
    <row r="237" spans="1:9" s="100" customFormat="1" hidden="1" x14ac:dyDescent="0.3">
      <c r="A237" s="286"/>
      <c r="B237" s="261"/>
      <c r="C237" s="261"/>
      <c r="D237" s="265"/>
      <c r="E237" s="261"/>
      <c r="F237" s="80">
        <f t="shared" si="3"/>
        <v>0</v>
      </c>
      <c r="G237" s="112" t="s">
        <v>315</v>
      </c>
      <c r="I237" s="112"/>
    </row>
    <row r="238" spans="1:9" s="100" customFormat="1" hidden="1" x14ac:dyDescent="0.3">
      <c r="A238" s="286"/>
      <c r="B238" s="261"/>
      <c r="C238" s="261"/>
      <c r="D238" s="265"/>
      <c r="E238" s="261"/>
      <c r="F238" s="80">
        <f t="shared" si="3"/>
        <v>0</v>
      </c>
      <c r="G238" s="112" t="s">
        <v>315</v>
      </c>
      <c r="I238" s="112"/>
    </row>
    <row r="239" spans="1:9" s="100" customFormat="1" hidden="1" x14ac:dyDescent="0.3">
      <c r="A239" s="286"/>
      <c r="B239" s="261"/>
      <c r="C239" s="261"/>
      <c r="D239" s="265"/>
      <c r="E239" s="261"/>
      <c r="F239" s="80">
        <f t="shared" si="3"/>
        <v>0</v>
      </c>
      <c r="G239" s="112" t="s">
        <v>315</v>
      </c>
      <c r="I239" s="112"/>
    </row>
    <row r="240" spans="1:9" s="100" customFormat="1" hidden="1" x14ac:dyDescent="0.3">
      <c r="A240" s="286"/>
      <c r="B240" s="261"/>
      <c r="C240" s="261"/>
      <c r="D240" s="265"/>
      <c r="E240" s="261"/>
      <c r="F240" s="80">
        <f t="shared" si="3"/>
        <v>0</v>
      </c>
      <c r="G240" s="112" t="s">
        <v>315</v>
      </c>
      <c r="I240" s="112"/>
    </row>
    <row r="241" spans="1:9" s="100" customFormat="1" hidden="1" x14ac:dyDescent="0.3">
      <c r="A241" s="286"/>
      <c r="B241" s="261"/>
      <c r="C241" s="261"/>
      <c r="D241" s="265"/>
      <c r="E241" s="261"/>
      <c r="F241" s="80">
        <f t="shared" si="3"/>
        <v>0</v>
      </c>
      <c r="G241" s="112" t="s">
        <v>315</v>
      </c>
      <c r="I241" s="112"/>
    </row>
    <row r="242" spans="1:9" s="100" customFormat="1" hidden="1" x14ac:dyDescent="0.3">
      <c r="A242" s="286"/>
      <c r="B242" s="261"/>
      <c r="C242" s="261"/>
      <c r="D242" s="265"/>
      <c r="E242" s="261"/>
      <c r="F242" s="80">
        <f t="shared" si="3"/>
        <v>0</v>
      </c>
      <c r="G242" s="112" t="s">
        <v>315</v>
      </c>
      <c r="I242" s="112"/>
    </row>
    <row r="243" spans="1:9" s="100" customFormat="1" hidden="1" x14ac:dyDescent="0.3">
      <c r="A243" s="286"/>
      <c r="B243" s="261"/>
      <c r="C243" s="261"/>
      <c r="D243" s="265"/>
      <c r="E243" s="261"/>
      <c r="F243" s="80">
        <f t="shared" si="3"/>
        <v>0</v>
      </c>
      <c r="G243" s="112" t="s">
        <v>315</v>
      </c>
      <c r="I243" s="112"/>
    </row>
    <row r="244" spans="1:9" s="100" customFormat="1" hidden="1" x14ac:dyDescent="0.3">
      <c r="A244" s="286"/>
      <c r="B244" s="261"/>
      <c r="C244" s="261"/>
      <c r="D244" s="265"/>
      <c r="E244" s="261"/>
      <c r="F244" s="80">
        <f t="shared" si="3"/>
        <v>0</v>
      </c>
      <c r="G244" s="112" t="s">
        <v>315</v>
      </c>
      <c r="I244" s="112"/>
    </row>
    <row r="245" spans="1:9" s="100" customFormat="1" hidden="1" x14ac:dyDescent="0.3">
      <c r="A245" s="286"/>
      <c r="B245" s="261"/>
      <c r="C245" s="261"/>
      <c r="D245" s="265"/>
      <c r="E245" s="261"/>
      <c r="F245" s="80">
        <f t="shared" si="3"/>
        <v>0</v>
      </c>
      <c r="G245" s="112" t="s">
        <v>315</v>
      </c>
      <c r="I245" s="112"/>
    </row>
    <row r="246" spans="1:9" s="100" customFormat="1" hidden="1" x14ac:dyDescent="0.3">
      <c r="A246" s="286"/>
      <c r="B246" s="261"/>
      <c r="C246" s="261"/>
      <c r="D246" s="265"/>
      <c r="E246" s="261"/>
      <c r="F246" s="80">
        <f t="shared" si="3"/>
        <v>0</v>
      </c>
      <c r="G246" s="112" t="s">
        <v>315</v>
      </c>
      <c r="I246" s="112"/>
    </row>
    <row r="247" spans="1:9" s="100" customFormat="1" hidden="1" x14ac:dyDescent="0.3">
      <c r="A247" s="286"/>
      <c r="B247" s="261"/>
      <c r="C247" s="261"/>
      <c r="D247" s="265"/>
      <c r="E247" s="261"/>
      <c r="F247" s="80">
        <f t="shared" si="3"/>
        <v>0</v>
      </c>
      <c r="G247" s="112" t="s">
        <v>315</v>
      </c>
      <c r="I247" s="112"/>
    </row>
    <row r="248" spans="1:9" s="100" customFormat="1" hidden="1" x14ac:dyDescent="0.3">
      <c r="A248" s="286"/>
      <c r="B248" s="261"/>
      <c r="C248" s="261"/>
      <c r="D248" s="265"/>
      <c r="E248" s="261"/>
      <c r="F248" s="80">
        <f t="shared" si="3"/>
        <v>0</v>
      </c>
      <c r="G248" s="112" t="s">
        <v>315</v>
      </c>
      <c r="I248" s="112"/>
    </row>
    <row r="249" spans="1:9" s="100" customFormat="1" hidden="1" x14ac:dyDescent="0.3">
      <c r="A249" s="286"/>
      <c r="B249" s="261"/>
      <c r="C249" s="261"/>
      <c r="D249" s="265"/>
      <c r="E249" s="261"/>
      <c r="F249" s="80">
        <f t="shared" si="3"/>
        <v>0</v>
      </c>
      <c r="G249" s="112" t="s">
        <v>315</v>
      </c>
      <c r="I249" s="112"/>
    </row>
    <row r="250" spans="1:9" s="100" customFormat="1" hidden="1" x14ac:dyDescent="0.3">
      <c r="A250" s="286"/>
      <c r="B250" s="261"/>
      <c r="C250" s="261"/>
      <c r="D250" s="265"/>
      <c r="E250" s="261"/>
      <c r="F250" s="80">
        <f t="shared" si="3"/>
        <v>0</v>
      </c>
      <c r="G250" s="112" t="s">
        <v>315</v>
      </c>
      <c r="I250" s="112"/>
    </row>
    <row r="251" spans="1:9" s="100" customFormat="1" hidden="1" x14ac:dyDescent="0.3">
      <c r="A251" s="286"/>
      <c r="B251" s="261"/>
      <c r="C251" s="261"/>
      <c r="D251" s="265"/>
      <c r="E251" s="261"/>
      <c r="F251" s="80">
        <f t="shared" si="3"/>
        <v>0</v>
      </c>
      <c r="G251" s="112" t="s">
        <v>315</v>
      </c>
      <c r="I251" s="112"/>
    </row>
    <row r="252" spans="1:9" s="100" customFormat="1" hidden="1" x14ac:dyDescent="0.3">
      <c r="A252" s="286"/>
      <c r="B252" s="261"/>
      <c r="C252" s="261"/>
      <c r="D252" s="265"/>
      <c r="E252" s="261"/>
      <c r="F252" s="80">
        <f t="shared" si="3"/>
        <v>0</v>
      </c>
      <c r="G252" s="112" t="s">
        <v>315</v>
      </c>
      <c r="I252" s="112"/>
    </row>
    <row r="253" spans="1:9" s="100" customFormat="1" hidden="1" x14ac:dyDescent="0.3">
      <c r="A253" s="286"/>
      <c r="B253" s="261"/>
      <c r="C253" s="261"/>
      <c r="D253" s="265"/>
      <c r="E253" s="261"/>
      <c r="F253" s="80">
        <f t="shared" si="3"/>
        <v>0</v>
      </c>
      <c r="G253" s="112" t="s">
        <v>315</v>
      </c>
      <c r="I253" s="112"/>
    </row>
    <row r="254" spans="1:9" s="100" customFormat="1" hidden="1" x14ac:dyDescent="0.3">
      <c r="A254" s="286"/>
      <c r="B254" s="261"/>
      <c r="C254" s="261"/>
      <c r="D254" s="265"/>
      <c r="E254" s="261"/>
      <c r="F254" s="80">
        <f t="shared" si="3"/>
        <v>0</v>
      </c>
      <c r="G254" s="112" t="s">
        <v>315</v>
      </c>
      <c r="I254" s="112"/>
    </row>
    <row r="255" spans="1:9" s="100" customFormat="1" hidden="1" x14ac:dyDescent="0.3">
      <c r="A255" s="286"/>
      <c r="B255" s="261"/>
      <c r="C255" s="261"/>
      <c r="D255" s="265"/>
      <c r="E255" s="261"/>
      <c r="F255" s="80">
        <f t="shared" si="3"/>
        <v>0</v>
      </c>
      <c r="G255" s="112" t="s">
        <v>315</v>
      </c>
      <c r="I255" s="112"/>
    </row>
    <row r="256" spans="1:9" s="100" customFormat="1" hidden="1" x14ac:dyDescent="0.3">
      <c r="A256" s="286"/>
      <c r="B256" s="261"/>
      <c r="C256" s="261"/>
      <c r="D256" s="265"/>
      <c r="E256" s="261"/>
      <c r="F256" s="80">
        <f t="shared" si="3"/>
        <v>0</v>
      </c>
      <c r="G256" s="112" t="s">
        <v>315</v>
      </c>
      <c r="I256" s="112"/>
    </row>
    <row r="257" spans="1:9" s="100" customFormat="1" hidden="1" x14ac:dyDescent="0.3">
      <c r="A257" s="286"/>
      <c r="B257" s="261"/>
      <c r="C257" s="261"/>
      <c r="D257" s="265"/>
      <c r="E257" s="261"/>
      <c r="F257" s="80">
        <f t="shared" si="3"/>
        <v>0</v>
      </c>
      <c r="G257" s="112" t="s">
        <v>315</v>
      </c>
      <c r="I257" s="112"/>
    </row>
    <row r="258" spans="1:9" s="100" customFormat="1" hidden="1" x14ac:dyDescent="0.3">
      <c r="A258" s="286"/>
      <c r="B258" s="261"/>
      <c r="C258" s="261"/>
      <c r="D258" s="265"/>
      <c r="E258" s="261"/>
      <c r="F258" s="80">
        <f t="shared" si="3"/>
        <v>0</v>
      </c>
      <c r="G258" s="112" t="s">
        <v>315</v>
      </c>
      <c r="I258" s="112"/>
    </row>
    <row r="259" spans="1:9" s="100" customFormat="1" hidden="1" x14ac:dyDescent="0.3">
      <c r="A259" s="286"/>
      <c r="B259" s="261"/>
      <c r="C259" s="261"/>
      <c r="D259" s="265"/>
      <c r="E259" s="261"/>
      <c r="F259" s="80">
        <f t="shared" si="3"/>
        <v>0</v>
      </c>
      <c r="G259" s="112" t="s">
        <v>315</v>
      </c>
      <c r="I259" s="112"/>
    </row>
    <row r="260" spans="1:9" s="100" customFormat="1" hidden="1" x14ac:dyDescent="0.3">
      <c r="A260" s="286"/>
      <c r="B260" s="261"/>
      <c r="C260" s="261"/>
      <c r="D260" s="265"/>
      <c r="E260" s="261"/>
      <c r="F260" s="80">
        <f t="shared" si="3"/>
        <v>0</v>
      </c>
      <c r="G260" s="112" t="s">
        <v>315</v>
      </c>
      <c r="I260" s="112"/>
    </row>
    <row r="261" spans="1:9" s="100" customFormat="1" hidden="1" x14ac:dyDescent="0.3">
      <c r="A261" s="286"/>
      <c r="B261" s="261"/>
      <c r="C261" s="261"/>
      <c r="D261" s="265"/>
      <c r="E261" s="261"/>
      <c r="F261" s="80">
        <f t="shared" si="3"/>
        <v>0</v>
      </c>
      <c r="G261" s="112" t="s">
        <v>315</v>
      </c>
      <c r="I261" s="112"/>
    </row>
    <row r="262" spans="1:9" s="100" customFormat="1" hidden="1" x14ac:dyDescent="0.3">
      <c r="A262" s="286"/>
      <c r="B262" s="261"/>
      <c r="C262" s="261"/>
      <c r="D262" s="265"/>
      <c r="E262" s="261"/>
      <c r="F262" s="80">
        <f t="shared" si="3"/>
        <v>0</v>
      </c>
      <c r="G262" s="112" t="s">
        <v>315</v>
      </c>
      <c r="I262" s="112"/>
    </row>
    <row r="263" spans="1:9" s="100" customFormat="1" hidden="1" x14ac:dyDescent="0.3">
      <c r="A263" s="286"/>
      <c r="B263" s="261"/>
      <c r="C263" s="261"/>
      <c r="D263" s="265"/>
      <c r="E263" s="261"/>
      <c r="F263" s="80">
        <f t="shared" si="3"/>
        <v>0</v>
      </c>
      <c r="G263" s="112" t="s">
        <v>315</v>
      </c>
      <c r="I263" s="112"/>
    </row>
    <row r="264" spans="1:9" s="100" customFormat="1" hidden="1" x14ac:dyDescent="0.3">
      <c r="A264" s="286"/>
      <c r="B264" s="261"/>
      <c r="C264" s="261"/>
      <c r="D264" s="265"/>
      <c r="E264" s="261"/>
      <c r="F264" s="80">
        <f t="shared" si="3"/>
        <v>0</v>
      </c>
      <c r="G264" s="112" t="s">
        <v>315</v>
      </c>
      <c r="I264" s="112"/>
    </row>
    <row r="265" spans="1:9" s="100" customFormat="1" hidden="1" x14ac:dyDescent="0.3">
      <c r="A265" s="286"/>
      <c r="B265" s="261"/>
      <c r="C265" s="261"/>
      <c r="D265" s="265"/>
      <c r="E265" s="261"/>
      <c r="F265" s="80">
        <f t="shared" si="3"/>
        <v>0</v>
      </c>
      <c r="G265" s="112" t="s">
        <v>315</v>
      </c>
      <c r="I265" s="112"/>
    </row>
    <row r="266" spans="1:9" s="100" customFormat="1" hidden="1" x14ac:dyDescent="0.3">
      <c r="A266" s="286"/>
      <c r="B266" s="261"/>
      <c r="C266" s="261"/>
      <c r="D266" s="265"/>
      <c r="E266" s="261"/>
      <c r="F266" s="80">
        <f t="shared" si="3"/>
        <v>0</v>
      </c>
      <c r="G266" s="112" t="s">
        <v>315</v>
      </c>
      <c r="I266" s="112"/>
    </row>
    <row r="267" spans="1:9" s="100" customFormat="1" x14ac:dyDescent="0.3">
      <c r="A267" s="286" t="s">
        <v>295</v>
      </c>
      <c r="B267" s="261">
        <v>3</v>
      </c>
      <c r="C267" s="261" t="s">
        <v>293</v>
      </c>
      <c r="D267" s="265">
        <f t="shared" ref="D267" ca="1" si="4">RAND()*400000</f>
        <v>399813.58602878771</v>
      </c>
      <c r="E267" s="261">
        <v>7</v>
      </c>
      <c r="F267" s="293">
        <f ca="1">ROUND(+B267*D267*E267,2)</f>
        <v>8396085.3100000005</v>
      </c>
      <c r="G267" s="112" t="s">
        <v>315</v>
      </c>
    </row>
    <row r="268" spans="1:9" s="100" customFormat="1" x14ac:dyDescent="0.3">
      <c r="A268" s="285"/>
      <c r="B268" s="88"/>
      <c r="C268" s="88"/>
      <c r="D268" s="200"/>
      <c r="E268" s="204" t="s">
        <v>35</v>
      </c>
      <c r="F268" s="80">
        <f ca="1">ROUND(SUBTOTAL(109,F137:F267),2)</f>
        <v>19215439.300000001</v>
      </c>
      <c r="G268" s="112" t="s">
        <v>315</v>
      </c>
      <c r="I268" s="115" t="s">
        <v>318</v>
      </c>
    </row>
    <row r="269" spans="1:9" x14ac:dyDescent="0.3">
      <c r="F269" s="295"/>
      <c r="G269" s="112" t="s">
        <v>313</v>
      </c>
    </row>
    <row r="270" spans="1:9" x14ac:dyDescent="0.3">
      <c r="C270" s="599" t="str">
        <f>"Total "&amp;B2</f>
        <v>Total GRANT EXCLUSIVE LINE ITEM</v>
      </c>
      <c r="D270" s="599"/>
      <c r="E270" s="599"/>
      <c r="F270" s="80">
        <f ca="1">+F268+F136</f>
        <v>36080654.890000001</v>
      </c>
      <c r="G270" s="112" t="s">
        <v>313</v>
      </c>
      <c r="I270" s="139" t="s">
        <v>229</v>
      </c>
    </row>
    <row r="271" spans="1:9" s="100" customFormat="1" x14ac:dyDescent="0.3">
      <c r="A271" s="233"/>
      <c r="B271" s="88"/>
      <c r="C271" s="88"/>
      <c r="D271" s="88"/>
      <c r="E271" s="88"/>
      <c r="F271" s="128"/>
      <c r="G271" s="112" t="s">
        <v>313</v>
      </c>
    </row>
    <row r="272" spans="1:9" s="100" customFormat="1" x14ac:dyDescent="0.3">
      <c r="A272" s="239" t="str">
        <f>B2&amp;" Narrative (State):"</f>
        <v>GRANT EXCLUSIVE LINE ITEM Narrative (State):</v>
      </c>
      <c r="B272" s="105"/>
      <c r="C272" s="105"/>
      <c r="D272" s="105"/>
      <c r="E272" s="105"/>
      <c r="F272" s="106"/>
      <c r="G272" s="112" t="s">
        <v>314</v>
      </c>
      <c r="I272" s="140" t="s">
        <v>228</v>
      </c>
    </row>
    <row r="273" spans="1:17" s="100" customFormat="1" ht="45" customHeight="1" x14ac:dyDescent="0.3">
      <c r="A273" s="574" t="s">
        <v>311</v>
      </c>
      <c r="B273" s="575"/>
      <c r="C273" s="575"/>
      <c r="D273" s="575"/>
      <c r="E273" s="575"/>
      <c r="F273" s="576"/>
      <c r="G273" s="100" t="s">
        <v>314</v>
      </c>
      <c r="I273" s="572" t="s">
        <v>287</v>
      </c>
      <c r="J273" s="572"/>
      <c r="K273" s="572"/>
      <c r="L273" s="572"/>
      <c r="M273" s="572"/>
      <c r="N273" s="572"/>
      <c r="O273" s="572"/>
      <c r="P273" s="572"/>
      <c r="Q273" s="572"/>
    </row>
    <row r="274" spans="1:17" x14ac:dyDescent="0.3">
      <c r="G274" s="275" t="s">
        <v>315</v>
      </c>
      <c r="I274"/>
    </row>
    <row r="275" spans="1:17" s="100" customFormat="1" x14ac:dyDescent="0.3">
      <c r="A275" s="239" t="str">
        <f>B2&amp;" Narrative (Non-State) i.e. Match or Other Funding"</f>
        <v>GRANT EXCLUSIVE LINE ITEM Narrative (Non-State) i.e. Match or Other Funding</v>
      </c>
      <c r="B275" s="109"/>
      <c r="C275" s="109"/>
      <c r="D275" s="109"/>
      <c r="E275" s="109"/>
      <c r="F275" s="110"/>
      <c r="G275" s="100" t="s">
        <v>315</v>
      </c>
      <c r="I275" s="140" t="s">
        <v>228</v>
      </c>
    </row>
    <row r="276" spans="1:17" s="100" customFormat="1" ht="45" customHeight="1" x14ac:dyDescent="0.3">
      <c r="A276" s="574" t="s">
        <v>312</v>
      </c>
      <c r="B276" s="575"/>
      <c r="C276" s="575"/>
      <c r="D276" s="575"/>
      <c r="E276" s="575"/>
      <c r="F276" s="576"/>
      <c r="G276" s="275" t="s">
        <v>315</v>
      </c>
      <c r="I276" s="572" t="s">
        <v>287</v>
      </c>
      <c r="J276" s="572"/>
      <c r="K276" s="572"/>
      <c r="L276" s="572"/>
      <c r="M276" s="572"/>
      <c r="N276" s="572"/>
      <c r="O276" s="572"/>
      <c r="P276" s="572"/>
      <c r="Q276" s="572"/>
    </row>
    <row r="278" spans="1:17" x14ac:dyDescent="0.3">
      <c r="D278" s="20"/>
    </row>
  </sheetData>
  <sheetProtection algorithmName="SHA-512" hashValue="VHqGYcMT2KXwgsivepbJJQ38U3BcL97No9mH6HtiWDk173+y8HnKUq6OPy0HKkOOXn0UxS5x90LbWHkfQ1Ai9w==" saltValue="eBOIyJ6RFTcTl9ILaNejFg==" spinCount="100000" sheet="1" formatCells="0" format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AFE80490-EC3B-4C50-87E3-A9B5A5EFDADD}">
            <xm:f>Categories!$A$28=FALSE</xm:f>
            <x14:dxf>
              <fill>
                <patternFill>
                  <bgColor theme="0" tint="-0.34998626667073579"/>
                </patternFill>
              </fill>
            </x14:dxf>
          </x14:cfRule>
          <xm:sqref>A1:F276</xm:sqref>
        </x14:conditionalFormatting>
      </x14:conditionalFormatting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6B6C1-A4D4-484C-844C-2C7F220A0F8E}">
  <sheetPr>
    <pageSetUpPr fitToPage="1"/>
  </sheetPr>
  <dimension ref="A1:Q278"/>
  <sheetViews>
    <sheetView zoomScaleNormal="100" zoomScaleSheetLayoutView="100" workbookViewId="0">
      <selection sqref="A1:F1"/>
    </sheetView>
  </sheetViews>
  <sheetFormatPr defaultColWidth="9.109375" defaultRowHeight="14.4" x14ac:dyDescent="0.3"/>
  <cols>
    <col min="1" max="1" width="55.5546875" style="3" customWidth="1"/>
    <col min="2" max="5" width="15.109375" style="3" customWidth="1"/>
    <col min="6" max="6" width="17" style="3" customWidth="1"/>
    <col min="7" max="7" width="11" hidden="1" customWidth="1"/>
    <col min="8" max="8" width="2.5546875" style="3" customWidth="1"/>
    <col min="9" max="16384" width="9.109375" style="3"/>
  </cols>
  <sheetData>
    <row r="1" spans="1:9" ht="20.25" customHeight="1" x14ac:dyDescent="0.3">
      <c r="A1" s="598" t="s">
        <v>173</v>
      </c>
      <c r="B1" s="598"/>
      <c r="C1" s="598"/>
      <c r="D1" s="598"/>
      <c r="E1" s="598"/>
      <c r="F1" s="291">
        <f>+'Section A'!B2</f>
        <v>0</v>
      </c>
      <c r="G1" s="49" t="s">
        <v>316</v>
      </c>
    </row>
    <row r="2" spans="1:9" s="291" customFormat="1" ht="20.25" customHeight="1" x14ac:dyDescent="0.3">
      <c r="A2" s="292" t="s">
        <v>340</v>
      </c>
      <c r="B2" s="600" t="s">
        <v>321</v>
      </c>
      <c r="C2" s="600"/>
      <c r="D2" s="600"/>
      <c r="E2" s="600"/>
      <c r="F2" s="600"/>
      <c r="G2" s="402"/>
    </row>
    <row r="3" spans="1:9" s="291" customFormat="1" ht="42" customHeight="1" x14ac:dyDescent="0.3">
      <c r="A3" s="524" t="s">
        <v>320</v>
      </c>
      <c r="B3" s="524"/>
      <c r="C3" s="524"/>
      <c r="D3" s="524"/>
      <c r="E3" s="524"/>
      <c r="F3" s="524"/>
      <c r="G3" s="291" t="s">
        <v>313</v>
      </c>
    </row>
    <row r="4" spans="1:9" x14ac:dyDescent="0.3">
      <c r="A4" s="8"/>
      <c r="B4" s="8"/>
      <c r="C4" s="8"/>
      <c r="D4" s="8"/>
      <c r="E4" s="8"/>
      <c r="F4" s="8"/>
      <c r="G4" t="s">
        <v>313</v>
      </c>
    </row>
    <row r="5" spans="1:9" x14ac:dyDescent="0.3">
      <c r="A5" s="235" t="s">
        <v>57</v>
      </c>
      <c r="B5" s="235" t="s">
        <v>44</v>
      </c>
      <c r="C5" s="235" t="s">
        <v>43</v>
      </c>
      <c r="D5" s="235" t="s">
        <v>33</v>
      </c>
      <c r="E5" s="235" t="s">
        <v>32</v>
      </c>
      <c r="F5" s="301" t="s">
        <v>286</v>
      </c>
      <c r="G5" s="274" t="s">
        <v>313</v>
      </c>
      <c r="I5" s="140" t="s">
        <v>227</v>
      </c>
    </row>
    <row r="6" spans="1:9" s="100" customFormat="1" x14ac:dyDescent="0.3">
      <c r="A6" s="230" t="s">
        <v>57</v>
      </c>
      <c r="B6" s="261">
        <v>3</v>
      </c>
      <c r="C6" s="261" t="s">
        <v>293</v>
      </c>
      <c r="D6" s="265">
        <f ca="1">RAND()*400000</f>
        <v>276499.27575272293</v>
      </c>
      <c r="E6" s="261">
        <v>7</v>
      </c>
      <c r="F6" s="80">
        <f t="shared" ref="F6:F134" ca="1" si="0">ROUND(+B6*D6*E6,2)</f>
        <v>5806484.79</v>
      </c>
      <c r="G6" s="112" t="s">
        <v>314</v>
      </c>
      <c r="I6" s="112"/>
    </row>
    <row r="7" spans="1:9" s="100" customFormat="1" x14ac:dyDescent="0.3">
      <c r="A7" s="286" t="s">
        <v>323</v>
      </c>
      <c r="B7" s="261">
        <v>3</v>
      </c>
      <c r="C7" s="261" t="s">
        <v>293</v>
      </c>
      <c r="D7" s="265">
        <f t="shared" ref="D7:D8" ca="1" si="1">RAND()*400000</f>
        <v>30091.119538726874</v>
      </c>
      <c r="E7" s="261">
        <v>7</v>
      </c>
      <c r="F7" s="80">
        <f t="shared" ca="1" si="0"/>
        <v>631913.51</v>
      </c>
      <c r="G7" s="112" t="s">
        <v>314</v>
      </c>
      <c r="I7" s="112"/>
    </row>
    <row r="8" spans="1:9" s="100" customFormat="1" x14ac:dyDescent="0.3">
      <c r="A8" s="286" t="s">
        <v>324</v>
      </c>
      <c r="B8" s="261">
        <v>3</v>
      </c>
      <c r="C8" s="261" t="s">
        <v>293</v>
      </c>
      <c r="D8" s="265">
        <f t="shared" ca="1" si="1"/>
        <v>270858.01458039531</v>
      </c>
      <c r="E8" s="261">
        <v>7</v>
      </c>
      <c r="F8" s="80">
        <f t="shared" ca="1" si="0"/>
        <v>5688018.3099999996</v>
      </c>
      <c r="G8" s="112" t="s">
        <v>314</v>
      </c>
      <c r="I8" s="112"/>
    </row>
    <row r="9" spans="1:9" s="100" customFormat="1" hidden="1" x14ac:dyDescent="0.3">
      <c r="A9" s="286"/>
      <c r="B9" s="261"/>
      <c r="C9" s="261"/>
      <c r="D9" s="265"/>
      <c r="E9" s="261"/>
      <c r="F9" s="80">
        <f t="shared" si="0"/>
        <v>0</v>
      </c>
      <c r="G9" s="112" t="s">
        <v>314</v>
      </c>
      <c r="I9" s="112"/>
    </row>
    <row r="10" spans="1:9" s="100" customFormat="1" hidden="1" x14ac:dyDescent="0.3">
      <c r="A10" s="286"/>
      <c r="B10" s="261"/>
      <c r="C10" s="261"/>
      <c r="D10" s="265"/>
      <c r="E10" s="261"/>
      <c r="F10" s="80">
        <f t="shared" si="0"/>
        <v>0</v>
      </c>
      <c r="G10" s="112" t="s">
        <v>314</v>
      </c>
      <c r="I10" s="112"/>
    </row>
    <row r="11" spans="1:9" s="100" customFormat="1" hidden="1" x14ac:dyDescent="0.3">
      <c r="A11" s="286"/>
      <c r="B11" s="261"/>
      <c r="C11" s="261"/>
      <c r="D11" s="265"/>
      <c r="E11" s="261"/>
      <c r="F11" s="80">
        <f t="shared" si="0"/>
        <v>0</v>
      </c>
      <c r="G11" s="112" t="s">
        <v>314</v>
      </c>
      <c r="I11" s="112"/>
    </row>
    <row r="12" spans="1:9" s="100" customFormat="1" hidden="1" x14ac:dyDescent="0.3">
      <c r="A12" s="286"/>
      <c r="B12" s="261"/>
      <c r="C12" s="261"/>
      <c r="D12" s="265"/>
      <c r="E12" s="261"/>
      <c r="F12" s="80">
        <f t="shared" si="0"/>
        <v>0</v>
      </c>
      <c r="G12" s="112" t="s">
        <v>314</v>
      </c>
      <c r="I12" s="112"/>
    </row>
    <row r="13" spans="1:9" s="100" customFormat="1" hidden="1" x14ac:dyDescent="0.3">
      <c r="A13" s="286"/>
      <c r="B13" s="261"/>
      <c r="C13" s="261"/>
      <c r="D13" s="265"/>
      <c r="E13" s="261"/>
      <c r="F13" s="80">
        <f t="shared" si="0"/>
        <v>0</v>
      </c>
      <c r="G13" s="112" t="s">
        <v>314</v>
      </c>
      <c r="I13" s="112"/>
    </row>
    <row r="14" spans="1:9" s="100" customFormat="1" hidden="1" x14ac:dyDescent="0.3">
      <c r="A14" s="286"/>
      <c r="B14" s="261"/>
      <c r="C14" s="261"/>
      <c r="D14" s="265"/>
      <c r="E14" s="261"/>
      <c r="F14" s="80">
        <f t="shared" si="0"/>
        <v>0</v>
      </c>
      <c r="G14" s="112" t="s">
        <v>314</v>
      </c>
      <c r="I14" s="112"/>
    </row>
    <row r="15" spans="1:9" s="100" customFormat="1" hidden="1" x14ac:dyDescent="0.3">
      <c r="A15" s="286"/>
      <c r="B15" s="261"/>
      <c r="C15" s="261"/>
      <c r="D15" s="265"/>
      <c r="E15" s="261"/>
      <c r="F15" s="80">
        <f t="shared" si="0"/>
        <v>0</v>
      </c>
      <c r="G15" s="112" t="s">
        <v>314</v>
      </c>
      <c r="I15" s="112"/>
    </row>
    <row r="16" spans="1:9" s="100" customFormat="1" hidden="1" x14ac:dyDescent="0.3">
      <c r="A16" s="286"/>
      <c r="B16" s="261"/>
      <c r="C16" s="261"/>
      <c r="D16" s="265"/>
      <c r="E16" s="261"/>
      <c r="F16" s="80">
        <f t="shared" si="0"/>
        <v>0</v>
      </c>
      <c r="G16" s="112" t="s">
        <v>314</v>
      </c>
      <c r="I16" s="112"/>
    </row>
    <row r="17" spans="1:9" s="100" customFormat="1" hidden="1" x14ac:dyDescent="0.3">
      <c r="A17" s="286"/>
      <c r="B17" s="261"/>
      <c r="C17" s="261"/>
      <c r="D17" s="265"/>
      <c r="E17" s="261"/>
      <c r="F17" s="80">
        <f t="shared" si="0"/>
        <v>0</v>
      </c>
      <c r="G17" s="112" t="s">
        <v>314</v>
      </c>
      <c r="I17" s="112"/>
    </row>
    <row r="18" spans="1:9" s="100" customFormat="1" hidden="1" x14ac:dyDescent="0.3">
      <c r="A18" s="286"/>
      <c r="B18" s="261"/>
      <c r="C18" s="261"/>
      <c r="D18" s="265"/>
      <c r="E18" s="261"/>
      <c r="F18" s="80">
        <f t="shared" si="0"/>
        <v>0</v>
      </c>
      <c r="G18" s="112" t="s">
        <v>314</v>
      </c>
      <c r="I18" s="112"/>
    </row>
    <row r="19" spans="1:9" s="100" customFormat="1" hidden="1" x14ac:dyDescent="0.3">
      <c r="A19" s="286"/>
      <c r="B19" s="261"/>
      <c r="C19" s="261"/>
      <c r="D19" s="265"/>
      <c r="E19" s="261"/>
      <c r="F19" s="80">
        <f t="shared" si="0"/>
        <v>0</v>
      </c>
      <c r="G19" s="112" t="s">
        <v>314</v>
      </c>
      <c r="I19" s="112"/>
    </row>
    <row r="20" spans="1:9" s="100" customFormat="1" hidden="1" x14ac:dyDescent="0.3">
      <c r="A20" s="286"/>
      <c r="B20" s="261"/>
      <c r="C20" s="261"/>
      <c r="D20" s="265"/>
      <c r="E20" s="261"/>
      <c r="F20" s="80">
        <f t="shared" si="0"/>
        <v>0</v>
      </c>
      <c r="G20" s="112" t="s">
        <v>314</v>
      </c>
      <c r="I20" s="112"/>
    </row>
    <row r="21" spans="1:9" s="100" customFormat="1" hidden="1" x14ac:dyDescent="0.3">
      <c r="A21" s="286"/>
      <c r="B21" s="261"/>
      <c r="C21" s="261"/>
      <c r="D21" s="265"/>
      <c r="E21" s="261"/>
      <c r="F21" s="80">
        <f t="shared" si="0"/>
        <v>0</v>
      </c>
      <c r="G21" s="112" t="s">
        <v>314</v>
      </c>
      <c r="I21" s="112"/>
    </row>
    <row r="22" spans="1:9" s="100" customFormat="1" hidden="1" x14ac:dyDescent="0.3">
      <c r="A22" s="286"/>
      <c r="B22" s="261"/>
      <c r="C22" s="261"/>
      <c r="D22" s="265"/>
      <c r="E22" s="261"/>
      <c r="F22" s="80">
        <f t="shared" si="0"/>
        <v>0</v>
      </c>
      <c r="G22" s="112" t="s">
        <v>314</v>
      </c>
      <c r="I22" s="112"/>
    </row>
    <row r="23" spans="1:9" s="100" customFormat="1" hidden="1" x14ac:dyDescent="0.3">
      <c r="A23" s="286"/>
      <c r="B23" s="261"/>
      <c r="C23" s="261"/>
      <c r="D23" s="265"/>
      <c r="E23" s="261"/>
      <c r="F23" s="80">
        <f t="shared" si="0"/>
        <v>0</v>
      </c>
      <c r="G23" s="112" t="s">
        <v>314</v>
      </c>
      <c r="I23" s="112"/>
    </row>
    <row r="24" spans="1:9" s="100" customFormat="1" hidden="1" x14ac:dyDescent="0.3">
      <c r="A24" s="286"/>
      <c r="B24" s="261"/>
      <c r="C24" s="261"/>
      <c r="D24" s="265"/>
      <c r="E24" s="261"/>
      <c r="F24" s="80">
        <f t="shared" si="0"/>
        <v>0</v>
      </c>
      <c r="G24" s="112" t="s">
        <v>314</v>
      </c>
      <c r="I24" s="112"/>
    </row>
    <row r="25" spans="1:9" s="100" customFormat="1" hidden="1" x14ac:dyDescent="0.3">
      <c r="A25" s="286"/>
      <c r="B25" s="261"/>
      <c r="C25" s="261"/>
      <c r="D25" s="265"/>
      <c r="E25" s="261"/>
      <c r="F25" s="80">
        <f t="shared" si="0"/>
        <v>0</v>
      </c>
      <c r="G25" s="112" t="s">
        <v>314</v>
      </c>
      <c r="I25" s="112"/>
    </row>
    <row r="26" spans="1:9" s="100" customFormat="1" hidden="1" x14ac:dyDescent="0.3">
      <c r="A26" s="286"/>
      <c r="B26" s="261"/>
      <c r="C26" s="261"/>
      <c r="D26" s="265"/>
      <c r="E26" s="261"/>
      <c r="F26" s="80">
        <f t="shared" si="0"/>
        <v>0</v>
      </c>
      <c r="G26" s="112" t="s">
        <v>314</v>
      </c>
      <c r="I26" s="112"/>
    </row>
    <row r="27" spans="1:9" s="100" customFormat="1" hidden="1" x14ac:dyDescent="0.3">
      <c r="A27" s="286"/>
      <c r="B27" s="261"/>
      <c r="C27" s="261"/>
      <c r="D27" s="265"/>
      <c r="E27" s="261"/>
      <c r="F27" s="80">
        <f t="shared" si="0"/>
        <v>0</v>
      </c>
      <c r="G27" s="112" t="s">
        <v>314</v>
      </c>
      <c r="I27" s="112"/>
    </row>
    <row r="28" spans="1:9" s="100" customFormat="1" hidden="1" x14ac:dyDescent="0.3">
      <c r="A28" s="286"/>
      <c r="B28" s="261"/>
      <c r="C28" s="261"/>
      <c r="D28" s="265"/>
      <c r="E28" s="261"/>
      <c r="F28" s="80">
        <f t="shared" si="0"/>
        <v>0</v>
      </c>
      <c r="G28" s="112" t="s">
        <v>314</v>
      </c>
      <c r="I28" s="112"/>
    </row>
    <row r="29" spans="1:9" s="100" customFormat="1" hidden="1" x14ac:dyDescent="0.3">
      <c r="A29" s="286"/>
      <c r="B29" s="261"/>
      <c r="C29" s="261"/>
      <c r="D29" s="265"/>
      <c r="E29" s="261"/>
      <c r="F29" s="80">
        <f t="shared" si="0"/>
        <v>0</v>
      </c>
      <c r="G29" s="112" t="s">
        <v>314</v>
      </c>
      <c r="I29" s="112"/>
    </row>
    <row r="30" spans="1:9" s="100" customFormat="1" hidden="1" x14ac:dyDescent="0.3">
      <c r="A30" s="286"/>
      <c r="B30" s="261"/>
      <c r="C30" s="261"/>
      <c r="D30" s="265"/>
      <c r="E30" s="261"/>
      <c r="F30" s="80">
        <f t="shared" si="0"/>
        <v>0</v>
      </c>
      <c r="G30" s="112" t="s">
        <v>314</v>
      </c>
      <c r="I30" s="112"/>
    </row>
    <row r="31" spans="1:9" s="100" customFormat="1" hidden="1" x14ac:dyDescent="0.3">
      <c r="A31" s="286"/>
      <c r="B31" s="261"/>
      <c r="C31" s="261"/>
      <c r="D31" s="265"/>
      <c r="E31" s="261"/>
      <c r="F31" s="80">
        <f t="shared" si="0"/>
        <v>0</v>
      </c>
      <c r="G31" s="112" t="s">
        <v>314</v>
      </c>
      <c r="I31" s="112"/>
    </row>
    <row r="32" spans="1:9" s="100" customFormat="1" hidden="1" x14ac:dyDescent="0.3">
      <c r="A32" s="286"/>
      <c r="B32" s="261"/>
      <c r="C32" s="261"/>
      <c r="D32" s="265"/>
      <c r="E32" s="261"/>
      <c r="F32" s="80">
        <f t="shared" si="0"/>
        <v>0</v>
      </c>
      <c r="G32" s="112" t="s">
        <v>314</v>
      </c>
      <c r="I32" s="112"/>
    </row>
    <row r="33" spans="1:9" s="100" customFormat="1" hidden="1" x14ac:dyDescent="0.3">
      <c r="A33" s="286"/>
      <c r="B33" s="261"/>
      <c r="C33" s="261"/>
      <c r="D33" s="265"/>
      <c r="E33" s="261"/>
      <c r="F33" s="80">
        <f t="shared" si="0"/>
        <v>0</v>
      </c>
      <c r="G33" s="112" t="s">
        <v>314</v>
      </c>
      <c r="I33" s="112"/>
    </row>
    <row r="34" spans="1:9" s="100" customFormat="1" hidden="1" x14ac:dyDescent="0.3">
      <c r="A34" s="286"/>
      <c r="B34" s="261"/>
      <c r="C34" s="261"/>
      <c r="D34" s="265"/>
      <c r="E34" s="261"/>
      <c r="F34" s="80">
        <f t="shared" si="0"/>
        <v>0</v>
      </c>
      <c r="G34" s="112" t="s">
        <v>314</v>
      </c>
      <c r="I34" s="112"/>
    </row>
    <row r="35" spans="1:9" s="100" customFormat="1" hidden="1" x14ac:dyDescent="0.3">
      <c r="A35" s="286"/>
      <c r="B35" s="261"/>
      <c r="C35" s="261"/>
      <c r="D35" s="265"/>
      <c r="E35" s="261"/>
      <c r="F35" s="80">
        <f t="shared" si="0"/>
        <v>0</v>
      </c>
      <c r="G35" s="112" t="s">
        <v>314</v>
      </c>
      <c r="I35" s="112"/>
    </row>
    <row r="36" spans="1:9" s="100" customFormat="1" hidden="1" x14ac:dyDescent="0.3">
      <c r="A36" s="286"/>
      <c r="B36" s="261"/>
      <c r="C36" s="261"/>
      <c r="D36" s="265"/>
      <c r="E36" s="261"/>
      <c r="F36" s="80">
        <f t="shared" si="0"/>
        <v>0</v>
      </c>
      <c r="G36" s="112" t="s">
        <v>314</v>
      </c>
      <c r="I36" s="112"/>
    </row>
    <row r="37" spans="1:9" s="100" customFormat="1" hidden="1" x14ac:dyDescent="0.3">
      <c r="A37" s="286"/>
      <c r="B37" s="261"/>
      <c r="C37" s="261"/>
      <c r="D37" s="265"/>
      <c r="E37" s="261"/>
      <c r="F37" s="80">
        <f t="shared" si="0"/>
        <v>0</v>
      </c>
      <c r="G37" s="112" t="s">
        <v>314</v>
      </c>
      <c r="I37" s="112"/>
    </row>
    <row r="38" spans="1:9" s="100" customFormat="1" hidden="1" x14ac:dyDescent="0.3">
      <c r="A38" s="286"/>
      <c r="B38" s="261"/>
      <c r="C38" s="261"/>
      <c r="D38" s="265"/>
      <c r="E38" s="261"/>
      <c r="F38" s="80">
        <f t="shared" si="0"/>
        <v>0</v>
      </c>
      <c r="G38" s="112" t="s">
        <v>314</v>
      </c>
      <c r="I38" s="112"/>
    </row>
    <row r="39" spans="1:9" s="100" customFormat="1" hidden="1" x14ac:dyDescent="0.3">
      <c r="A39" s="286"/>
      <c r="B39" s="261"/>
      <c r="C39" s="261"/>
      <c r="D39" s="265"/>
      <c r="E39" s="261"/>
      <c r="F39" s="80">
        <f t="shared" si="0"/>
        <v>0</v>
      </c>
      <c r="G39" s="112" t="s">
        <v>314</v>
      </c>
      <c r="I39" s="112"/>
    </row>
    <row r="40" spans="1:9" s="100" customFormat="1" hidden="1" x14ac:dyDescent="0.3">
      <c r="A40" s="286"/>
      <c r="B40" s="261"/>
      <c r="C40" s="261"/>
      <c r="D40" s="265"/>
      <c r="E40" s="261"/>
      <c r="F40" s="80">
        <f t="shared" si="0"/>
        <v>0</v>
      </c>
      <c r="G40" s="112" t="s">
        <v>314</v>
      </c>
      <c r="I40" s="112"/>
    </row>
    <row r="41" spans="1:9" s="100" customFormat="1" hidden="1" x14ac:dyDescent="0.3">
      <c r="A41" s="286"/>
      <c r="B41" s="261"/>
      <c r="C41" s="261"/>
      <c r="D41" s="265"/>
      <c r="E41" s="261"/>
      <c r="F41" s="80">
        <f t="shared" si="0"/>
        <v>0</v>
      </c>
      <c r="G41" s="112" t="s">
        <v>314</v>
      </c>
      <c r="I41" s="112"/>
    </row>
    <row r="42" spans="1:9" s="100" customFormat="1" hidden="1" x14ac:dyDescent="0.3">
      <c r="A42" s="286"/>
      <c r="B42" s="261"/>
      <c r="C42" s="261"/>
      <c r="D42" s="265"/>
      <c r="E42" s="261"/>
      <c r="F42" s="80">
        <f t="shared" si="0"/>
        <v>0</v>
      </c>
      <c r="G42" s="112" t="s">
        <v>314</v>
      </c>
      <c r="I42" s="112"/>
    </row>
    <row r="43" spans="1:9" s="100" customFormat="1" hidden="1" x14ac:dyDescent="0.3">
      <c r="A43" s="286"/>
      <c r="B43" s="261"/>
      <c r="C43" s="261"/>
      <c r="D43" s="265"/>
      <c r="E43" s="261"/>
      <c r="F43" s="80">
        <f t="shared" si="0"/>
        <v>0</v>
      </c>
      <c r="G43" s="112" t="s">
        <v>314</v>
      </c>
      <c r="I43" s="112"/>
    </row>
    <row r="44" spans="1:9" s="100" customFormat="1" hidden="1" x14ac:dyDescent="0.3">
      <c r="A44" s="286"/>
      <c r="B44" s="261"/>
      <c r="C44" s="261"/>
      <c r="D44" s="265"/>
      <c r="E44" s="261"/>
      <c r="F44" s="80">
        <f t="shared" si="0"/>
        <v>0</v>
      </c>
      <c r="G44" s="112" t="s">
        <v>314</v>
      </c>
      <c r="I44" s="112"/>
    </row>
    <row r="45" spans="1:9" s="100" customFormat="1" hidden="1" x14ac:dyDescent="0.3">
      <c r="A45" s="286"/>
      <c r="B45" s="261"/>
      <c r="C45" s="261"/>
      <c r="D45" s="265"/>
      <c r="E45" s="261"/>
      <c r="F45" s="80">
        <f t="shared" si="0"/>
        <v>0</v>
      </c>
      <c r="G45" s="112" t="s">
        <v>314</v>
      </c>
      <c r="I45" s="112"/>
    </row>
    <row r="46" spans="1:9" s="100" customFormat="1" hidden="1" x14ac:dyDescent="0.3">
      <c r="A46" s="286"/>
      <c r="B46" s="261"/>
      <c r="C46" s="261"/>
      <c r="D46" s="265"/>
      <c r="E46" s="261"/>
      <c r="F46" s="80">
        <f t="shared" si="0"/>
        <v>0</v>
      </c>
      <c r="G46" s="112" t="s">
        <v>314</v>
      </c>
      <c r="I46" s="112"/>
    </row>
    <row r="47" spans="1:9" s="100" customFormat="1" hidden="1" x14ac:dyDescent="0.3">
      <c r="A47" s="286"/>
      <c r="B47" s="261"/>
      <c r="C47" s="261"/>
      <c r="D47" s="265"/>
      <c r="E47" s="261"/>
      <c r="F47" s="80">
        <f t="shared" si="0"/>
        <v>0</v>
      </c>
      <c r="G47" s="112" t="s">
        <v>314</v>
      </c>
      <c r="I47" s="112"/>
    </row>
    <row r="48" spans="1:9" s="100" customFormat="1" hidden="1" x14ac:dyDescent="0.3">
      <c r="A48" s="286"/>
      <c r="B48" s="261"/>
      <c r="C48" s="261"/>
      <c r="D48" s="265"/>
      <c r="E48" s="261"/>
      <c r="F48" s="80">
        <f t="shared" si="0"/>
        <v>0</v>
      </c>
      <c r="G48" s="112" t="s">
        <v>314</v>
      </c>
      <c r="I48" s="112"/>
    </row>
    <row r="49" spans="1:9" s="100" customFormat="1" hidden="1" x14ac:dyDescent="0.3">
      <c r="A49" s="286"/>
      <c r="B49" s="261"/>
      <c r="C49" s="261"/>
      <c r="D49" s="265"/>
      <c r="E49" s="261"/>
      <c r="F49" s="80">
        <f t="shared" si="0"/>
        <v>0</v>
      </c>
      <c r="G49" s="112" t="s">
        <v>314</v>
      </c>
      <c r="I49" s="112"/>
    </row>
    <row r="50" spans="1:9" s="100" customFormat="1" hidden="1" x14ac:dyDescent="0.3">
      <c r="A50" s="286"/>
      <c r="B50" s="261"/>
      <c r="C50" s="261"/>
      <c r="D50" s="265"/>
      <c r="E50" s="261"/>
      <c r="F50" s="80">
        <f t="shared" si="0"/>
        <v>0</v>
      </c>
      <c r="G50" s="112" t="s">
        <v>314</v>
      </c>
      <c r="I50" s="112"/>
    </row>
    <row r="51" spans="1:9" s="100" customFormat="1" hidden="1" x14ac:dyDescent="0.3">
      <c r="A51" s="286"/>
      <c r="B51" s="261"/>
      <c r="C51" s="261"/>
      <c r="D51" s="265"/>
      <c r="E51" s="261"/>
      <c r="F51" s="80">
        <f t="shared" si="0"/>
        <v>0</v>
      </c>
      <c r="G51" s="112" t="s">
        <v>314</v>
      </c>
      <c r="I51" s="112"/>
    </row>
    <row r="52" spans="1:9" s="100" customFormat="1" hidden="1" x14ac:dyDescent="0.3">
      <c r="A52" s="286"/>
      <c r="B52" s="261"/>
      <c r="C52" s="261"/>
      <c r="D52" s="265"/>
      <c r="E52" s="261"/>
      <c r="F52" s="80">
        <f t="shared" si="0"/>
        <v>0</v>
      </c>
      <c r="G52" s="112" t="s">
        <v>314</v>
      </c>
      <c r="I52" s="112"/>
    </row>
    <row r="53" spans="1:9" s="100" customFormat="1" hidden="1" x14ac:dyDescent="0.3">
      <c r="A53" s="286"/>
      <c r="B53" s="261"/>
      <c r="C53" s="261"/>
      <c r="D53" s="265"/>
      <c r="E53" s="261"/>
      <c r="F53" s="80">
        <f t="shared" si="0"/>
        <v>0</v>
      </c>
      <c r="G53" s="112" t="s">
        <v>314</v>
      </c>
      <c r="I53" s="112"/>
    </row>
    <row r="54" spans="1:9" s="100" customFormat="1" hidden="1" x14ac:dyDescent="0.3">
      <c r="A54" s="286"/>
      <c r="B54" s="261"/>
      <c r="C54" s="261"/>
      <c r="D54" s="265"/>
      <c r="E54" s="261"/>
      <c r="F54" s="80">
        <f t="shared" si="0"/>
        <v>0</v>
      </c>
      <c r="G54" s="112" t="s">
        <v>314</v>
      </c>
      <c r="I54" s="112"/>
    </row>
    <row r="55" spans="1:9" s="100" customFormat="1" hidden="1" x14ac:dyDescent="0.3">
      <c r="A55" s="286"/>
      <c r="B55" s="261"/>
      <c r="C55" s="261"/>
      <c r="D55" s="265"/>
      <c r="E55" s="261"/>
      <c r="F55" s="80">
        <f t="shared" si="0"/>
        <v>0</v>
      </c>
      <c r="G55" s="112" t="s">
        <v>314</v>
      </c>
      <c r="I55" s="112"/>
    </row>
    <row r="56" spans="1:9" s="100" customFormat="1" hidden="1" x14ac:dyDescent="0.3">
      <c r="A56" s="286"/>
      <c r="B56" s="261"/>
      <c r="C56" s="261"/>
      <c r="D56" s="265"/>
      <c r="E56" s="261"/>
      <c r="F56" s="80">
        <f t="shared" si="0"/>
        <v>0</v>
      </c>
      <c r="G56" s="112" t="s">
        <v>314</v>
      </c>
      <c r="I56" s="112"/>
    </row>
    <row r="57" spans="1:9" s="100" customFormat="1" hidden="1" x14ac:dyDescent="0.3">
      <c r="A57" s="286"/>
      <c r="B57" s="261"/>
      <c r="C57" s="261"/>
      <c r="D57" s="265"/>
      <c r="E57" s="261"/>
      <c r="F57" s="80">
        <f t="shared" si="0"/>
        <v>0</v>
      </c>
      <c r="G57" s="112" t="s">
        <v>314</v>
      </c>
      <c r="I57" s="112"/>
    </row>
    <row r="58" spans="1:9" s="100" customFormat="1" hidden="1" x14ac:dyDescent="0.3">
      <c r="A58" s="286"/>
      <c r="B58" s="261"/>
      <c r="C58" s="261"/>
      <c r="D58" s="265"/>
      <c r="E58" s="261"/>
      <c r="F58" s="80">
        <f t="shared" si="0"/>
        <v>0</v>
      </c>
      <c r="G58" s="112" t="s">
        <v>314</v>
      </c>
      <c r="I58" s="112"/>
    </row>
    <row r="59" spans="1:9" s="100" customFormat="1" hidden="1" x14ac:dyDescent="0.3">
      <c r="A59" s="286"/>
      <c r="B59" s="261"/>
      <c r="C59" s="261"/>
      <c r="D59" s="265"/>
      <c r="E59" s="261"/>
      <c r="F59" s="80">
        <f t="shared" si="0"/>
        <v>0</v>
      </c>
      <c r="G59" s="112" t="s">
        <v>314</v>
      </c>
      <c r="I59" s="112"/>
    </row>
    <row r="60" spans="1:9" s="100" customFormat="1" hidden="1" x14ac:dyDescent="0.3">
      <c r="A60" s="286"/>
      <c r="B60" s="261"/>
      <c r="C60" s="261"/>
      <c r="D60" s="265"/>
      <c r="E60" s="261"/>
      <c r="F60" s="80">
        <f t="shared" si="0"/>
        <v>0</v>
      </c>
      <c r="G60" s="112" t="s">
        <v>314</v>
      </c>
      <c r="I60" s="112"/>
    </row>
    <row r="61" spans="1:9" s="100" customFormat="1" hidden="1" x14ac:dyDescent="0.3">
      <c r="A61" s="286"/>
      <c r="B61" s="261"/>
      <c r="C61" s="261"/>
      <c r="D61" s="265"/>
      <c r="E61" s="261"/>
      <c r="F61" s="80">
        <f t="shared" si="0"/>
        <v>0</v>
      </c>
      <c r="G61" s="112" t="s">
        <v>314</v>
      </c>
      <c r="I61" s="112"/>
    </row>
    <row r="62" spans="1:9" s="100" customFormat="1" hidden="1" x14ac:dyDescent="0.3">
      <c r="A62" s="286"/>
      <c r="B62" s="261"/>
      <c r="C62" s="261"/>
      <c r="D62" s="265"/>
      <c r="E62" s="261"/>
      <c r="F62" s="80">
        <f t="shared" si="0"/>
        <v>0</v>
      </c>
      <c r="G62" s="112" t="s">
        <v>314</v>
      </c>
      <c r="I62" s="112"/>
    </row>
    <row r="63" spans="1:9" s="100" customFormat="1" hidden="1" x14ac:dyDescent="0.3">
      <c r="A63" s="286"/>
      <c r="B63" s="261"/>
      <c r="C63" s="261"/>
      <c r="D63" s="265"/>
      <c r="E63" s="261"/>
      <c r="F63" s="80">
        <f t="shared" si="0"/>
        <v>0</v>
      </c>
      <c r="G63" s="112" t="s">
        <v>314</v>
      </c>
      <c r="I63" s="112"/>
    </row>
    <row r="64" spans="1:9" s="100" customFormat="1" hidden="1" x14ac:dyDescent="0.3">
      <c r="A64" s="286"/>
      <c r="B64" s="261"/>
      <c r="C64" s="261"/>
      <c r="D64" s="265"/>
      <c r="E64" s="261"/>
      <c r="F64" s="80">
        <f t="shared" si="0"/>
        <v>0</v>
      </c>
      <c r="G64" s="112" t="s">
        <v>314</v>
      </c>
      <c r="I64" s="112"/>
    </row>
    <row r="65" spans="1:9" s="100" customFormat="1" hidden="1" x14ac:dyDescent="0.3">
      <c r="A65" s="286"/>
      <c r="B65" s="261"/>
      <c r="C65" s="261"/>
      <c r="D65" s="265"/>
      <c r="E65" s="261"/>
      <c r="F65" s="80">
        <f t="shared" si="0"/>
        <v>0</v>
      </c>
      <c r="G65" s="112" t="s">
        <v>314</v>
      </c>
      <c r="I65" s="112"/>
    </row>
    <row r="66" spans="1:9" s="100" customFormat="1" hidden="1" x14ac:dyDescent="0.3">
      <c r="A66" s="286"/>
      <c r="B66" s="261"/>
      <c r="C66" s="261"/>
      <c r="D66" s="265"/>
      <c r="E66" s="261"/>
      <c r="F66" s="80">
        <f t="shared" si="0"/>
        <v>0</v>
      </c>
      <c r="G66" s="112" t="s">
        <v>314</v>
      </c>
      <c r="I66" s="112"/>
    </row>
    <row r="67" spans="1:9" s="100" customFormat="1" hidden="1" x14ac:dyDescent="0.3">
      <c r="A67" s="286"/>
      <c r="B67" s="261"/>
      <c r="C67" s="261"/>
      <c r="D67" s="265"/>
      <c r="E67" s="261"/>
      <c r="F67" s="80">
        <f t="shared" si="0"/>
        <v>0</v>
      </c>
      <c r="G67" s="112" t="s">
        <v>314</v>
      </c>
      <c r="I67" s="112"/>
    </row>
    <row r="68" spans="1:9" s="100" customFormat="1" hidden="1" x14ac:dyDescent="0.3">
      <c r="A68" s="286"/>
      <c r="B68" s="261"/>
      <c r="C68" s="261"/>
      <c r="D68" s="265"/>
      <c r="E68" s="261"/>
      <c r="F68" s="80">
        <f t="shared" si="0"/>
        <v>0</v>
      </c>
      <c r="G68" s="112" t="s">
        <v>314</v>
      </c>
      <c r="I68" s="112"/>
    </row>
    <row r="69" spans="1:9" s="100" customFormat="1" hidden="1" x14ac:dyDescent="0.3">
      <c r="A69" s="286"/>
      <c r="B69" s="261"/>
      <c r="C69" s="261"/>
      <c r="D69" s="265"/>
      <c r="E69" s="261"/>
      <c r="F69" s="80">
        <f t="shared" si="0"/>
        <v>0</v>
      </c>
      <c r="G69" s="112" t="s">
        <v>314</v>
      </c>
      <c r="I69" s="112"/>
    </row>
    <row r="70" spans="1:9" s="100" customFormat="1" hidden="1" x14ac:dyDescent="0.3">
      <c r="A70" s="286"/>
      <c r="B70" s="261"/>
      <c r="C70" s="261"/>
      <c r="D70" s="265"/>
      <c r="E70" s="261"/>
      <c r="F70" s="80">
        <f t="shared" si="0"/>
        <v>0</v>
      </c>
      <c r="G70" s="112" t="s">
        <v>314</v>
      </c>
      <c r="I70" s="112"/>
    </row>
    <row r="71" spans="1:9" s="100" customFormat="1" hidden="1" x14ac:dyDescent="0.3">
      <c r="A71" s="286"/>
      <c r="B71" s="261"/>
      <c r="C71" s="261"/>
      <c r="D71" s="265"/>
      <c r="E71" s="261"/>
      <c r="F71" s="80">
        <f t="shared" si="0"/>
        <v>0</v>
      </c>
      <c r="G71" s="112" t="s">
        <v>314</v>
      </c>
      <c r="I71" s="112"/>
    </row>
    <row r="72" spans="1:9" s="100" customFormat="1" hidden="1" x14ac:dyDescent="0.3">
      <c r="A72" s="286"/>
      <c r="B72" s="261"/>
      <c r="C72" s="261"/>
      <c r="D72" s="265"/>
      <c r="E72" s="261"/>
      <c r="F72" s="80">
        <f t="shared" si="0"/>
        <v>0</v>
      </c>
      <c r="G72" s="112" t="s">
        <v>314</v>
      </c>
      <c r="I72" s="112"/>
    </row>
    <row r="73" spans="1:9" s="100" customFormat="1" hidden="1" x14ac:dyDescent="0.3">
      <c r="A73" s="286"/>
      <c r="B73" s="261"/>
      <c r="C73" s="261"/>
      <c r="D73" s="265"/>
      <c r="E73" s="261"/>
      <c r="F73" s="80">
        <f t="shared" si="0"/>
        <v>0</v>
      </c>
      <c r="G73" s="112" t="s">
        <v>314</v>
      </c>
      <c r="I73" s="112"/>
    </row>
    <row r="74" spans="1:9" s="100" customFormat="1" hidden="1" x14ac:dyDescent="0.3">
      <c r="A74" s="286"/>
      <c r="B74" s="261"/>
      <c r="C74" s="261"/>
      <c r="D74" s="265"/>
      <c r="E74" s="261"/>
      <c r="F74" s="80">
        <f t="shared" si="0"/>
        <v>0</v>
      </c>
      <c r="G74" s="112" t="s">
        <v>314</v>
      </c>
      <c r="I74" s="112"/>
    </row>
    <row r="75" spans="1:9" s="100" customFormat="1" hidden="1" x14ac:dyDescent="0.3">
      <c r="A75" s="286"/>
      <c r="B75" s="261"/>
      <c r="C75" s="261"/>
      <c r="D75" s="265"/>
      <c r="E75" s="261"/>
      <c r="F75" s="80">
        <f t="shared" si="0"/>
        <v>0</v>
      </c>
      <c r="G75" s="112" t="s">
        <v>314</v>
      </c>
      <c r="I75" s="112"/>
    </row>
    <row r="76" spans="1:9" s="100" customFormat="1" hidden="1" x14ac:dyDescent="0.3">
      <c r="A76" s="286"/>
      <c r="B76" s="261"/>
      <c r="C76" s="261"/>
      <c r="D76" s="265"/>
      <c r="E76" s="261"/>
      <c r="F76" s="80">
        <f t="shared" si="0"/>
        <v>0</v>
      </c>
      <c r="G76" s="112" t="s">
        <v>314</v>
      </c>
      <c r="I76" s="112"/>
    </row>
    <row r="77" spans="1:9" s="100" customFormat="1" hidden="1" x14ac:dyDescent="0.3">
      <c r="A77" s="286"/>
      <c r="B77" s="261"/>
      <c r="C77" s="261"/>
      <c r="D77" s="265"/>
      <c r="E77" s="261"/>
      <c r="F77" s="80">
        <f t="shared" si="0"/>
        <v>0</v>
      </c>
      <c r="G77" s="112" t="s">
        <v>314</v>
      </c>
      <c r="I77" s="112"/>
    </row>
    <row r="78" spans="1:9" s="100" customFormat="1" hidden="1" x14ac:dyDescent="0.3">
      <c r="A78" s="286"/>
      <c r="B78" s="261"/>
      <c r="C78" s="261"/>
      <c r="D78" s="265"/>
      <c r="E78" s="261"/>
      <c r="F78" s="80">
        <f t="shared" si="0"/>
        <v>0</v>
      </c>
      <c r="G78" s="112" t="s">
        <v>314</v>
      </c>
      <c r="I78" s="112"/>
    </row>
    <row r="79" spans="1:9" s="100" customFormat="1" hidden="1" x14ac:dyDescent="0.3">
      <c r="A79" s="286"/>
      <c r="B79" s="261"/>
      <c r="C79" s="261"/>
      <c r="D79" s="265"/>
      <c r="E79" s="261"/>
      <c r="F79" s="80">
        <f t="shared" si="0"/>
        <v>0</v>
      </c>
      <c r="G79" s="112" t="s">
        <v>314</v>
      </c>
      <c r="I79" s="112"/>
    </row>
    <row r="80" spans="1:9" s="100" customFormat="1" hidden="1" x14ac:dyDescent="0.3">
      <c r="A80" s="286"/>
      <c r="B80" s="261"/>
      <c r="C80" s="261"/>
      <c r="D80" s="265"/>
      <c r="E80" s="261"/>
      <c r="F80" s="80">
        <f t="shared" si="0"/>
        <v>0</v>
      </c>
      <c r="G80" s="112" t="s">
        <v>314</v>
      </c>
      <c r="I80" s="112"/>
    </row>
    <row r="81" spans="1:9" s="100" customFormat="1" hidden="1" x14ac:dyDescent="0.3">
      <c r="A81" s="286"/>
      <c r="B81" s="261"/>
      <c r="C81" s="261"/>
      <c r="D81" s="265"/>
      <c r="E81" s="261"/>
      <c r="F81" s="80">
        <f t="shared" si="0"/>
        <v>0</v>
      </c>
      <c r="G81" s="112" t="s">
        <v>314</v>
      </c>
      <c r="I81" s="112"/>
    </row>
    <row r="82" spans="1:9" s="100" customFormat="1" hidden="1" x14ac:dyDescent="0.3">
      <c r="A82" s="286"/>
      <c r="B82" s="261"/>
      <c r="C82" s="261"/>
      <c r="D82" s="265"/>
      <c r="E82" s="261"/>
      <c r="F82" s="80">
        <f t="shared" si="0"/>
        <v>0</v>
      </c>
      <c r="G82" s="112" t="s">
        <v>314</v>
      </c>
      <c r="I82" s="112"/>
    </row>
    <row r="83" spans="1:9" s="100" customFormat="1" hidden="1" x14ac:dyDescent="0.3">
      <c r="A83" s="286"/>
      <c r="B83" s="261"/>
      <c r="C83" s="261"/>
      <c r="D83" s="265"/>
      <c r="E83" s="261"/>
      <c r="F83" s="80">
        <f t="shared" si="0"/>
        <v>0</v>
      </c>
      <c r="G83" s="112" t="s">
        <v>314</v>
      </c>
      <c r="I83" s="112"/>
    </row>
    <row r="84" spans="1:9" s="100" customFormat="1" hidden="1" x14ac:dyDescent="0.3">
      <c r="A84" s="286"/>
      <c r="B84" s="261"/>
      <c r="C84" s="261"/>
      <c r="D84" s="265"/>
      <c r="E84" s="261"/>
      <c r="F84" s="80">
        <f t="shared" si="0"/>
        <v>0</v>
      </c>
      <c r="G84" s="112" t="s">
        <v>314</v>
      </c>
      <c r="I84" s="112"/>
    </row>
    <row r="85" spans="1:9" s="100" customFormat="1" hidden="1" x14ac:dyDescent="0.3">
      <c r="A85" s="286"/>
      <c r="B85" s="261"/>
      <c r="C85" s="261"/>
      <c r="D85" s="265"/>
      <c r="E85" s="261"/>
      <c r="F85" s="80">
        <f t="shared" si="0"/>
        <v>0</v>
      </c>
      <c r="G85" s="112" t="s">
        <v>314</v>
      </c>
      <c r="I85" s="112"/>
    </row>
    <row r="86" spans="1:9" s="100" customFormat="1" hidden="1" x14ac:dyDescent="0.3">
      <c r="A86" s="286"/>
      <c r="B86" s="261"/>
      <c r="C86" s="261"/>
      <c r="D86" s="265"/>
      <c r="E86" s="261"/>
      <c r="F86" s="80">
        <f t="shared" si="0"/>
        <v>0</v>
      </c>
      <c r="G86" s="112" t="s">
        <v>314</v>
      </c>
      <c r="I86" s="112"/>
    </row>
    <row r="87" spans="1:9" s="100" customFormat="1" hidden="1" x14ac:dyDescent="0.3">
      <c r="A87" s="286"/>
      <c r="B87" s="261"/>
      <c r="C87" s="261"/>
      <c r="D87" s="265"/>
      <c r="E87" s="261"/>
      <c r="F87" s="80">
        <f t="shared" si="0"/>
        <v>0</v>
      </c>
      <c r="G87" s="112" t="s">
        <v>314</v>
      </c>
      <c r="I87" s="112"/>
    </row>
    <row r="88" spans="1:9" s="100" customFormat="1" hidden="1" x14ac:dyDescent="0.3">
      <c r="A88" s="286"/>
      <c r="B88" s="261"/>
      <c r="C88" s="261"/>
      <c r="D88" s="265"/>
      <c r="E88" s="261"/>
      <c r="F88" s="80">
        <f t="shared" si="0"/>
        <v>0</v>
      </c>
      <c r="G88" s="112" t="s">
        <v>314</v>
      </c>
      <c r="I88" s="112"/>
    </row>
    <row r="89" spans="1:9" s="100" customFormat="1" hidden="1" x14ac:dyDescent="0.3">
      <c r="A89" s="286"/>
      <c r="B89" s="261"/>
      <c r="C89" s="261"/>
      <c r="D89" s="265"/>
      <c r="E89" s="261"/>
      <c r="F89" s="80">
        <f t="shared" si="0"/>
        <v>0</v>
      </c>
      <c r="G89" s="112" t="s">
        <v>314</v>
      </c>
      <c r="I89" s="112"/>
    </row>
    <row r="90" spans="1:9" s="100" customFormat="1" hidden="1" x14ac:dyDescent="0.3">
      <c r="A90" s="286"/>
      <c r="B90" s="261"/>
      <c r="C90" s="261"/>
      <c r="D90" s="265"/>
      <c r="E90" s="261"/>
      <c r="F90" s="80">
        <f t="shared" si="0"/>
        <v>0</v>
      </c>
      <c r="G90" s="112" t="s">
        <v>314</v>
      </c>
      <c r="I90" s="112"/>
    </row>
    <row r="91" spans="1:9" s="100" customFormat="1" hidden="1" x14ac:dyDescent="0.3">
      <c r="A91" s="286"/>
      <c r="B91" s="261"/>
      <c r="C91" s="261"/>
      <c r="D91" s="265"/>
      <c r="E91" s="261"/>
      <c r="F91" s="80">
        <f t="shared" si="0"/>
        <v>0</v>
      </c>
      <c r="G91" s="112" t="s">
        <v>314</v>
      </c>
      <c r="I91" s="112"/>
    </row>
    <row r="92" spans="1:9" s="100" customFormat="1" hidden="1" x14ac:dyDescent="0.3">
      <c r="A92" s="286"/>
      <c r="B92" s="261"/>
      <c r="C92" s="261"/>
      <c r="D92" s="265"/>
      <c r="E92" s="261"/>
      <c r="F92" s="80">
        <f t="shared" si="0"/>
        <v>0</v>
      </c>
      <c r="G92" s="112" t="s">
        <v>314</v>
      </c>
      <c r="I92" s="112"/>
    </row>
    <row r="93" spans="1:9" s="100" customFormat="1" hidden="1" x14ac:dyDescent="0.3">
      <c r="A93" s="286"/>
      <c r="B93" s="261"/>
      <c r="C93" s="261"/>
      <c r="D93" s="265"/>
      <c r="E93" s="261"/>
      <c r="F93" s="80">
        <f t="shared" si="0"/>
        <v>0</v>
      </c>
      <c r="G93" s="112" t="s">
        <v>314</v>
      </c>
      <c r="I93" s="112"/>
    </row>
    <row r="94" spans="1:9" s="100" customFormat="1" hidden="1" x14ac:dyDescent="0.3">
      <c r="A94" s="286"/>
      <c r="B94" s="261"/>
      <c r="C94" s="261"/>
      <c r="D94" s="265"/>
      <c r="E94" s="261"/>
      <c r="F94" s="80">
        <f t="shared" si="0"/>
        <v>0</v>
      </c>
      <c r="G94" s="112" t="s">
        <v>314</v>
      </c>
      <c r="I94" s="112"/>
    </row>
    <row r="95" spans="1:9" s="100" customFormat="1" hidden="1" x14ac:dyDescent="0.3">
      <c r="A95" s="286"/>
      <c r="B95" s="261"/>
      <c r="C95" s="261"/>
      <c r="D95" s="265"/>
      <c r="E95" s="261"/>
      <c r="F95" s="80">
        <f t="shared" si="0"/>
        <v>0</v>
      </c>
      <c r="G95" s="112" t="s">
        <v>314</v>
      </c>
      <c r="I95" s="112"/>
    </row>
    <row r="96" spans="1:9" s="100" customFormat="1" hidden="1" x14ac:dyDescent="0.3">
      <c r="A96" s="286"/>
      <c r="B96" s="261"/>
      <c r="C96" s="261"/>
      <c r="D96" s="265"/>
      <c r="E96" s="261"/>
      <c r="F96" s="80">
        <f t="shared" si="0"/>
        <v>0</v>
      </c>
      <c r="G96" s="112" t="s">
        <v>314</v>
      </c>
      <c r="I96" s="112"/>
    </row>
    <row r="97" spans="1:9" s="100" customFormat="1" hidden="1" x14ac:dyDescent="0.3">
      <c r="A97" s="286"/>
      <c r="B97" s="261"/>
      <c r="C97" s="261"/>
      <c r="D97" s="265"/>
      <c r="E97" s="261"/>
      <c r="F97" s="80">
        <f t="shared" si="0"/>
        <v>0</v>
      </c>
      <c r="G97" s="112" t="s">
        <v>314</v>
      </c>
      <c r="I97" s="112"/>
    </row>
    <row r="98" spans="1:9" s="100" customFormat="1" hidden="1" x14ac:dyDescent="0.3">
      <c r="A98" s="286"/>
      <c r="B98" s="261"/>
      <c r="C98" s="261"/>
      <c r="D98" s="265"/>
      <c r="E98" s="261"/>
      <c r="F98" s="80">
        <f t="shared" si="0"/>
        <v>0</v>
      </c>
      <c r="G98" s="112" t="s">
        <v>314</v>
      </c>
      <c r="I98" s="112"/>
    </row>
    <row r="99" spans="1:9" s="100" customFormat="1" hidden="1" x14ac:dyDescent="0.3">
      <c r="A99" s="286"/>
      <c r="B99" s="261"/>
      <c r="C99" s="261"/>
      <c r="D99" s="265"/>
      <c r="E99" s="261"/>
      <c r="F99" s="80">
        <f t="shared" si="0"/>
        <v>0</v>
      </c>
      <c r="G99" s="112" t="s">
        <v>314</v>
      </c>
      <c r="I99" s="112"/>
    </row>
    <row r="100" spans="1:9" s="100" customFormat="1" hidden="1" x14ac:dyDescent="0.3">
      <c r="A100" s="286"/>
      <c r="B100" s="261"/>
      <c r="C100" s="261"/>
      <c r="D100" s="265"/>
      <c r="E100" s="261"/>
      <c r="F100" s="80">
        <f t="shared" si="0"/>
        <v>0</v>
      </c>
      <c r="G100" s="112" t="s">
        <v>314</v>
      </c>
      <c r="I100" s="112"/>
    </row>
    <row r="101" spans="1:9" s="100" customFormat="1" hidden="1" x14ac:dyDescent="0.3">
      <c r="A101" s="286"/>
      <c r="B101" s="261"/>
      <c r="C101" s="261"/>
      <c r="D101" s="265"/>
      <c r="E101" s="261"/>
      <c r="F101" s="80">
        <f t="shared" si="0"/>
        <v>0</v>
      </c>
      <c r="G101" s="112" t="s">
        <v>314</v>
      </c>
      <c r="I101" s="112"/>
    </row>
    <row r="102" spans="1:9" s="100" customFormat="1" hidden="1" x14ac:dyDescent="0.3">
      <c r="A102" s="286"/>
      <c r="B102" s="261"/>
      <c r="C102" s="261"/>
      <c r="D102" s="265"/>
      <c r="E102" s="261"/>
      <c r="F102" s="80">
        <f t="shared" si="0"/>
        <v>0</v>
      </c>
      <c r="G102" s="112" t="s">
        <v>314</v>
      </c>
      <c r="I102" s="112"/>
    </row>
    <row r="103" spans="1:9" s="100" customFormat="1" hidden="1" x14ac:dyDescent="0.3">
      <c r="A103" s="286"/>
      <c r="B103" s="261"/>
      <c r="C103" s="261"/>
      <c r="D103" s="265"/>
      <c r="E103" s="261"/>
      <c r="F103" s="80">
        <f t="shared" si="0"/>
        <v>0</v>
      </c>
      <c r="G103" s="112" t="s">
        <v>314</v>
      </c>
      <c r="I103" s="112"/>
    </row>
    <row r="104" spans="1:9" s="100" customFormat="1" hidden="1" x14ac:dyDescent="0.3">
      <c r="A104" s="286"/>
      <c r="B104" s="261"/>
      <c r="C104" s="261"/>
      <c r="D104" s="265"/>
      <c r="E104" s="261"/>
      <c r="F104" s="80">
        <f t="shared" si="0"/>
        <v>0</v>
      </c>
      <c r="G104" s="112" t="s">
        <v>314</v>
      </c>
      <c r="I104" s="112"/>
    </row>
    <row r="105" spans="1:9" s="100" customFormat="1" hidden="1" x14ac:dyDescent="0.3">
      <c r="A105" s="286"/>
      <c r="B105" s="261"/>
      <c r="C105" s="261"/>
      <c r="D105" s="265"/>
      <c r="E105" s="261"/>
      <c r="F105" s="80">
        <f t="shared" si="0"/>
        <v>0</v>
      </c>
      <c r="G105" s="112" t="s">
        <v>314</v>
      </c>
      <c r="I105" s="112"/>
    </row>
    <row r="106" spans="1:9" s="100" customFormat="1" hidden="1" x14ac:dyDescent="0.3">
      <c r="A106" s="286"/>
      <c r="B106" s="261"/>
      <c r="C106" s="261"/>
      <c r="D106" s="265"/>
      <c r="E106" s="261"/>
      <c r="F106" s="80">
        <f t="shared" si="0"/>
        <v>0</v>
      </c>
      <c r="G106" s="112" t="s">
        <v>314</v>
      </c>
      <c r="I106" s="112"/>
    </row>
    <row r="107" spans="1:9" s="100" customFormat="1" hidden="1" x14ac:dyDescent="0.3">
      <c r="A107" s="286"/>
      <c r="B107" s="261"/>
      <c r="C107" s="261"/>
      <c r="D107" s="265"/>
      <c r="E107" s="261"/>
      <c r="F107" s="80">
        <f t="shared" si="0"/>
        <v>0</v>
      </c>
      <c r="G107" s="112" t="s">
        <v>314</v>
      </c>
      <c r="I107" s="112"/>
    </row>
    <row r="108" spans="1:9" s="100" customFormat="1" hidden="1" x14ac:dyDescent="0.3">
      <c r="A108" s="286"/>
      <c r="B108" s="261"/>
      <c r="C108" s="261"/>
      <c r="D108" s="265"/>
      <c r="E108" s="261"/>
      <c r="F108" s="80">
        <f t="shared" si="0"/>
        <v>0</v>
      </c>
      <c r="G108" s="112" t="s">
        <v>314</v>
      </c>
      <c r="I108" s="112"/>
    </row>
    <row r="109" spans="1:9" s="100" customFormat="1" hidden="1" x14ac:dyDescent="0.3">
      <c r="A109" s="286"/>
      <c r="B109" s="261"/>
      <c r="C109" s="261"/>
      <c r="D109" s="265"/>
      <c r="E109" s="261"/>
      <c r="F109" s="80">
        <f t="shared" si="0"/>
        <v>0</v>
      </c>
      <c r="G109" s="112" t="s">
        <v>314</v>
      </c>
      <c r="I109" s="112"/>
    </row>
    <row r="110" spans="1:9" s="100" customFormat="1" hidden="1" x14ac:dyDescent="0.3">
      <c r="A110" s="286"/>
      <c r="B110" s="261"/>
      <c r="C110" s="261"/>
      <c r="D110" s="265"/>
      <c r="E110" s="261"/>
      <c r="F110" s="80">
        <f t="shared" si="0"/>
        <v>0</v>
      </c>
      <c r="G110" s="112" t="s">
        <v>314</v>
      </c>
      <c r="I110" s="112"/>
    </row>
    <row r="111" spans="1:9" s="100" customFormat="1" hidden="1" x14ac:dyDescent="0.3">
      <c r="A111" s="286"/>
      <c r="B111" s="261"/>
      <c r="C111" s="261"/>
      <c r="D111" s="265"/>
      <c r="E111" s="261"/>
      <c r="F111" s="80">
        <f t="shared" si="0"/>
        <v>0</v>
      </c>
      <c r="G111" s="112" t="s">
        <v>314</v>
      </c>
      <c r="I111" s="112"/>
    </row>
    <row r="112" spans="1:9" s="100" customFormat="1" hidden="1" x14ac:dyDescent="0.3">
      <c r="A112" s="286"/>
      <c r="B112" s="261"/>
      <c r="C112" s="261"/>
      <c r="D112" s="265"/>
      <c r="E112" s="261"/>
      <c r="F112" s="80">
        <f t="shared" si="0"/>
        <v>0</v>
      </c>
      <c r="G112" s="112" t="s">
        <v>314</v>
      </c>
      <c r="I112" s="112"/>
    </row>
    <row r="113" spans="1:9" s="100" customFormat="1" hidden="1" x14ac:dyDescent="0.3">
      <c r="A113" s="286"/>
      <c r="B113" s="261"/>
      <c r="C113" s="261"/>
      <c r="D113" s="265"/>
      <c r="E113" s="261"/>
      <c r="F113" s="80">
        <f t="shared" si="0"/>
        <v>0</v>
      </c>
      <c r="G113" s="112" t="s">
        <v>314</v>
      </c>
      <c r="I113" s="112"/>
    </row>
    <row r="114" spans="1:9" s="100" customFormat="1" hidden="1" x14ac:dyDescent="0.3">
      <c r="A114" s="286"/>
      <c r="B114" s="261"/>
      <c r="C114" s="261"/>
      <c r="D114" s="265"/>
      <c r="E114" s="261"/>
      <c r="F114" s="80">
        <f t="shared" si="0"/>
        <v>0</v>
      </c>
      <c r="G114" s="112" t="s">
        <v>314</v>
      </c>
      <c r="I114" s="112"/>
    </row>
    <row r="115" spans="1:9" s="100" customFormat="1" hidden="1" x14ac:dyDescent="0.3">
      <c r="A115" s="286"/>
      <c r="B115" s="261"/>
      <c r="C115" s="261"/>
      <c r="D115" s="265"/>
      <c r="E115" s="261"/>
      <c r="F115" s="80">
        <f t="shared" si="0"/>
        <v>0</v>
      </c>
      <c r="G115" s="112" t="s">
        <v>314</v>
      </c>
      <c r="I115" s="112"/>
    </row>
    <row r="116" spans="1:9" s="100" customFormat="1" hidden="1" x14ac:dyDescent="0.3">
      <c r="A116" s="286"/>
      <c r="B116" s="261"/>
      <c r="C116" s="261"/>
      <c r="D116" s="265"/>
      <c r="E116" s="261"/>
      <c r="F116" s="80">
        <f t="shared" si="0"/>
        <v>0</v>
      </c>
      <c r="G116" s="112" t="s">
        <v>314</v>
      </c>
      <c r="I116" s="112"/>
    </row>
    <row r="117" spans="1:9" s="100" customFormat="1" hidden="1" x14ac:dyDescent="0.3">
      <c r="A117" s="286"/>
      <c r="B117" s="261"/>
      <c r="C117" s="261"/>
      <c r="D117" s="265"/>
      <c r="E117" s="261"/>
      <c r="F117" s="80">
        <f t="shared" si="0"/>
        <v>0</v>
      </c>
      <c r="G117" s="112" t="s">
        <v>314</v>
      </c>
      <c r="I117" s="112"/>
    </row>
    <row r="118" spans="1:9" s="100" customFormat="1" hidden="1" x14ac:dyDescent="0.3">
      <c r="A118" s="286"/>
      <c r="B118" s="261"/>
      <c r="C118" s="261"/>
      <c r="D118" s="265"/>
      <c r="E118" s="261"/>
      <c r="F118" s="80">
        <f t="shared" si="0"/>
        <v>0</v>
      </c>
      <c r="G118" s="112" t="s">
        <v>314</v>
      </c>
      <c r="I118" s="112"/>
    </row>
    <row r="119" spans="1:9" s="100" customFormat="1" hidden="1" x14ac:dyDescent="0.3">
      <c r="A119" s="286"/>
      <c r="B119" s="261"/>
      <c r="C119" s="261"/>
      <c r="D119" s="265"/>
      <c r="E119" s="261"/>
      <c r="F119" s="80">
        <f t="shared" si="0"/>
        <v>0</v>
      </c>
      <c r="G119" s="112" t="s">
        <v>314</v>
      </c>
      <c r="I119" s="112"/>
    </row>
    <row r="120" spans="1:9" s="100" customFormat="1" hidden="1" x14ac:dyDescent="0.3">
      <c r="A120" s="286"/>
      <c r="B120" s="261"/>
      <c r="C120" s="261"/>
      <c r="D120" s="265"/>
      <c r="E120" s="261"/>
      <c r="F120" s="80">
        <f t="shared" si="0"/>
        <v>0</v>
      </c>
      <c r="G120" s="112" t="s">
        <v>314</v>
      </c>
      <c r="I120" s="112"/>
    </row>
    <row r="121" spans="1:9" s="100" customFormat="1" hidden="1" x14ac:dyDescent="0.3">
      <c r="A121" s="286"/>
      <c r="B121" s="261"/>
      <c r="C121" s="261"/>
      <c r="D121" s="265"/>
      <c r="E121" s="261"/>
      <c r="F121" s="80">
        <f t="shared" si="0"/>
        <v>0</v>
      </c>
      <c r="G121" s="112" t="s">
        <v>314</v>
      </c>
      <c r="I121" s="112"/>
    </row>
    <row r="122" spans="1:9" s="100" customFormat="1" hidden="1" x14ac:dyDescent="0.3">
      <c r="A122" s="286"/>
      <c r="B122" s="261"/>
      <c r="C122" s="261"/>
      <c r="D122" s="265"/>
      <c r="E122" s="261"/>
      <c r="F122" s="80">
        <f t="shared" si="0"/>
        <v>0</v>
      </c>
      <c r="G122" s="112" t="s">
        <v>314</v>
      </c>
      <c r="I122" s="112"/>
    </row>
    <row r="123" spans="1:9" s="100" customFormat="1" hidden="1" x14ac:dyDescent="0.3">
      <c r="A123" s="286"/>
      <c r="B123" s="261"/>
      <c r="C123" s="261"/>
      <c r="D123" s="265"/>
      <c r="E123" s="261"/>
      <c r="F123" s="80">
        <f t="shared" si="0"/>
        <v>0</v>
      </c>
      <c r="G123" s="112" t="s">
        <v>314</v>
      </c>
      <c r="I123" s="112"/>
    </row>
    <row r="124" spans="1:9" s="100" customFormat="1" hidden="1" x14ac:dyDescent="0.3">
      <c r="A124" s="286"/>
      <c r="B124" s="261"/>
      <c r="C124" s="261"/>
      <c r="D124" s="265"/>
      <c r="E124" s="261"/>
      <c r="F124" s="80">
        <f t="shared" si="0"/>
        <v>0</v>
      </c>
      <c r="G124" s="112" t="s">
        <v>314</v>
      </c>
      <c r="I124" s="112"/>
    </row>
    <row r="125" spans="1:9" s="100" customFormat="1" hidden="1" x14ac:dyDescent="0.3">
      <c r="A125" s="286"/>
      <c r="B125" s="261"/>
      <c r="C125" s="261"/>
      <c r="D125" s="265"/>
      <c r="E125" s="261"/>
      <c r="F125" s="80">
        <f t="shared" si="0"/>
        <v>0</v>
      </c>
      <c r="G125" s="112" t="s">
        <v>314</v>
      </c>
      <c r="I125" s="112"/>
    </row>
    <row r="126" spans="1:9" s="100" customFormat="1" hidden="1" x14ac:dyDescent="0.3">
      <c r="A126" s="286"/>
      <c r="B126" s="261"/>
      <c r="C126" s="261"/>
      <c r="D126" s="265"/>
      <c r="E126" s="261"/>
      <c r="F126" s="80">
        <f t="shared" si="0"/>
        <v>0</v>
      </c>
      <c r="G126" s="112" t="s">
        <v>314</v>
      </c>
      <c r="I126" s="112"/>
    </row>
    <row r="127" spans="1:9" s="100" customFormat="1" hidden="1" x14ac:dyDescent="0.3">
      <c r="A127" s="286"/>
      <c r="B127" s="261"/>
      <c r="C127" s="261"/>
      <c r="D127" s="265"/>
      <c r="E127" s="261"/>
      <c r="F127" s="80">
        <f t="shared" si="0"/>
        <v>0</v>
      </c>
      <c r="G127" s="112" t="s">
        <v>314</v>
      </c>
      <c r="I127" s="112"/>
    </row>
    <row r="128" spans="1:9" s="100" customFormat="1" hidden="1" x14ac:dyDescent="0.3">
      <c r="A128" s="286"/>
      <c r="B128" s="261"/>
      <c r="C128" s="261"/>
      <c r="D128" s="265"/>
      <c r="E128" s="261"/>
      <c r="F128" s="80">
        <f t="shared" si="0"/>
        <v>0</v>
      </c>
      <c r="G128" s="112" t="s">
        <v>314</v>
      </c>
      <c r="I128" s="112"/>
    </row>
    <row r="129" spans="1:9" s="100" customFormat="1" hidden="1" x14ac:dyDescent="0.3">
      <c r="A129" s="286"/>
      <c r="B129" s="261"/>
      <c r="C129" s="261"/>
      <c r="D129" s="265"/>
      <c r="E129" s="261"/>
      <c r="F129" s="80">
        <f t="shared" si="0"/>
        <v>0</v>
      </c>
      <c r="G129" s="112" t="s">
        <v>314</v>
      </c>
      <c r="I129" s="112"/>
    </row>
    <row r="130" spans="1:9" s="100" customFormat="1" hidden="1" x14ac:dyDescent="0.3">
      <c r="A130" s="286"/>
      <c r="B130" s="261"/>
      <c r="C130" s="261"/>
      <c r="D130" s="265"/>
      <c r="E130" s="261"/>
      <c r="F130" s="80">
        <f t="shared" si="0"/>
        <v>0</v>
      </c>
      <c r="G130" s="112" t="s">
        <v>314</v>
      </c>
      <c r="I130" s="112"/>
    </row>
    <row r="131" spans="1:9" s="100" customFormat="1" hidden="1" x14ac:dyDescent="0.3">
      <c r="A131" s="286"/>
      <c r="B131" s="261"/>
      <c r="C131" s="261"/>
      <c r="D131" s="265"/>
      <c r="E131" s="261"/>
      <c r="F131" s="80">
        <f t="shared" si="0"/>
        <v>0</v>
      </c>
      <c r="G131" s="112" t="s">
        <v>314</v>
      </c>
      <c r="I131" s="112"/>
    </row>
    <row r="132" spans="1:9" s="100" customFormat="1" hidden="1" x14ac:dyDescent="0.3">
      <c r="A132" s="286"/>
      <c r="B132" s="261"/>
      <c r="C132" s="261"/>
      <c r="D132" s="265"/>
      <c r="E132" s="261"/>
      <c r="F132" s="80">
        <f t="shared" si="0"/>
        <v>0</v>
      </c>
      <c r="G132" s="112" t="s">
        <v>314</v>
      </c>
      <c r="I132" s="112"/>
    </row>
    <row r="133" spans="1:9" s="100" customFormat="1" hidden="1" x14ac:dyDescent="0.3">
      <c r="A133" s="286"/>
      <c r="B133" s="261"/>
      <c r="C133" s="261"/>
      <c r="D133" s="265"/>
      <c r="E133" s="261"/>
      <c r="F133" s="80">
        <f t="shared" si="0"/>
        <v>0</v>
      </c>
      <c r="G133" s="112" t="s">
        <v>314</v>
      </c>
      <c r="I133" s="112"/>
    </row>
    <row r="134" spans="1:9" s="100" customFormat="1" hidden="1" x14ac:dyDescent="0.3">
      <c r="A134" s="286"/>
      <c r="B134" s="261"/>
      <c r="C134" s="261"/>
      <c r="D134" s="265"/>
      <c r="E134" s="261"/>
      <c r="F134" s="80">
        <f t="shared" si="0"/>
        <v>0</v>
      </c>
      <c r="G134" s="112" t="s">
        <v>314</v>
      </c>
      <c r="I134" s="112"/>
    </row>
    <row r="135" spans="1:9" s="100" customFormat="1" x14ac:dyDescent="0.3">
      <c r="A135" s="286" t="s">
        <v>57</v>
      </c>
      <c r="B135" s="261">
        <v>3</v>
      </c>
      <c r="C135" s="261" t="s">
        <v>293</v>
      </c>
      <c r="D135" s="265">
        <f t="shared" ref="D135:D140" ca="1" si="2">RAND()*400000</f>
        <v>25129.018003817728</v>
      </c>
      <c r="E135" s="261">
        <v>7</v>
      </c>
      <c r="F135" s="293">
        <f ca="1">ROUND(+B135*D135*E135,2)</f>
        <v>527709.38</v>
      </c>
      <c r="G135" s="112" t="s">
        <v>314</v>
      </c>
      <c r="I135" s="112"/>
    </row>
    <row r="136" spans="1:9" s="100" customFormat="1" x14ac:dyDescent="0.3">
      <c r="A136" s="285"/>
      <c r="B136" s="88"/>
      <c r="C136" s="88"/>
      <c r="D136" s="134"/>
      <c r="E136" s="205" t="s">
        <v>40</v>
      </c>
      <c r="F136" s="206">
        <f ca="1">ROUND(SUBTOTAL(109,F6:F135),2)</f>
        <v>12654125.99</v>
      </c>
      <c r="G136" s="112" t="s">
        <v>314</v>
      </c>
      <c r="I136" s="115" t="s">
        <v>318</v>
      </c>
    </row>
    <row r="137" spans="1:9" s="100" customFormat="1" x14ac:dyDescent="0.3">
      <c r="A137" s="285"/>
      <c r="B137" s="88"/>
      <c r="C137" s="88"/>
      <c r="D137" s="134"/>
      <c r="E137" s="88"/>
      <c r="F137" s="294"/>
      <c r="G137" s="112" t="s">
        <v>315</v>
      </c>
    </row>
    <row r="138" spans="1:9" s="100" customFormat="1" x14ac:dyDescent="0.3">
      <c r="A138" s="286" t="s">
        <v>295</v>
      </c>
      <c r="B138" s="261">
        <v>3</v>
      </c>
      <c r="C138" s="261" t="s">
        <v>293</v>
      </c>
      <c r="D138" s="265">
        <f t="shared" ca="1" si="2"/>
        <v>100351.0291663448</v>
      </c>
      <c r="E138" s="261">
        <v>7</v>
      </c>
      <c r="F138" s="80">
        <f ca="1">ROUND(+B138*D138*E138,2)</f>
        <v>2107371.61</v>
      </c>
      <c r="G138" s="112" t="s">
        <v>315</v>
      </c>
    </row>
    <row r="139" spans="1:9" s="100" customFormat="1" x14ac:dyDescent="0.3">
      <c r="A139" s="286" t="s">
        <v>323</v>
      </c>
      <c r="B139" s="261">
        <v>3</v>
      </c>
      <c r="C139" s="261" t="s">
        <v>293</v>
      </c>
      <c r="D139" s="265">
        <f t="shared" ca="1" si="2"/>
        <v>127877.12530793564</v>
      </c>
      <c r="E139" s="261">
        <v>7</v>
      </c>
      <c r="F139" s="80">
        <f t="shared" ref="F139:F266" ca="1" si="3">ROUND(+B139*D139*E139,2)</f>
        <v>2685419.63</v>
      </c>
      <c r="G139" s="112" t="s">
        <v>315</v>
      </c>
      <c r="I139" s="112"/>
    </row>
    <row r="140" spans="1:9" s="100" customFormat="1" x14ac:dyDescent="0.3">
      <c r="A140" s="286" t="s">
        <v>324</v>
      </c>
      <c r="B140" s="261">
        <v>3</v>
      </c>
      <c r="C140" s="261" t="s">
        <v>293</v>
      </c>
      <c r="D140" s="265">
        <f t="shared" ca="1" si="2"/>
        <v>196586.57597097204</v>
      </c>
      <c r="E140" s="261">
        <v>7</v>
      </c>
      <c r="F140" s="80">
        <f t="shared" ca="1" si="3"/>
        <v>4128318.1</v>
      </c>
      <c r="G140" s="112" t="s">
        <v>315</v>
      </c>
      <c r="I140" s="112"/>
    </row>
    <row r="141" spans="1:9" s="100" customFormat="1" hidden="1" x14ac:dyDescent="0.3">
      <c r="A141" s="286"/>
      <c r="B141" s="261"/>
      <c r="C141" s="261"/>
      <c r="D141" s="265"/>
      <c r="E141" s="261"/>
      <c r="F141" s="80">
        <f t="shared" si="3"/>
        <v>0</v>
      </c>
      <c r="G141" s="112" t="s">
        <v>315</v>
      </c>
      <c r="I141" s="112"/>
    </row>
    <row r="142" spans="1:9" s="100" customFormat="1" hidden="1" x14ac:dyDescent="0.3">
      <c r="A142" s="286"/>
      <c r="B142" s="261"/>
      <c r="C142" s="261"/>
      <c r="D142" s="265"/>
      <c r="E142" s="261"/>
      <c r="F142" s="80">
        <f t="shared" si="3"/>
        <v>0</v>
      </c>
      <c r="G142" s="112" t="s">
        <v>315</v>
      </c>
      <c r="I142" s="112"/>
    </row>
    <row r="143" spans="1:9" s="100" customFormat="1" hidden="1" x14ac:dyDescent="0.3">
      <c r="A143" s="286"/>
      <c r="B143" s="261"/>
      <c r="C143" s="261"/>
      <c r="D143" s="265"/>
      <c r="E143" s="261"/>
      <c r="F143" s="80">
        <f t="shared" si="3"/>
        <v>0</v>
      </c>
      <c r="G143" s="112" t="s">
        <v>315</v>
      </c>
      <c r="I143" s="112"/>
    </row>
    <row r="144" spans="1:9" s="100" customFormat="1" hidden="1" x14ac:dyDescent="0.3">
      <c r="A144" s="286"/>
      <c r="B144" s="261"/>
      <c r="C144" s="261"/>
      <c r="D144" s="265"/>
      <c r="E144" s="261"/>
      <c r="F144" s="80">
        <f t="shared" si="3"/>
        <v>0</v>
      </c>
      <c r="G144" s="112" t="s">
        <v>315</v>
      </c>
      <c r="I144" s="112"/>
    </row>
    <row r="145" spans="1:9" s="100" customFormat="1" hidden="1" x14ac:dyDescent="0.3">
      <c r="A145" s="286"/>
      <c r="B145" s="261"/>
      <c r="C145" s="261"/>
      <c r="D145" s="265"/>
      <c r="E145" s="261"/>
      <c r="F145" s="80">
        <f t="shared" si="3"/>
        <v>0</v>
      </c>
      <c r="G145" s="112" t="s">
        <v>315</v>
      </c>
      <c r="I145" s="112"/>
    </row>
    <row r="146" spans="1:9" s="100" customFormat="1" hidden="1" x14ac:dyDescent="0.3">
      <c r="A146" s="286"/>
      <c r="B146" s="261"/>
      <c r="C146" s="261"/>
      <c r="D146" s="265"/>
      <c r="E146" s="261"/>
      <c r="F146" s="80">
        <f t="shared" si="3"/>
        <v>0</v>
      </c>
      <c r="G146" s="112" t="s">
        <v>315</v>
      </c>
      <c r="I146" s="112"/>
    </row>
    <row r="147" spans="1:9" s="100" customFormat="1" hidden="1" x14ac:dyDescent="0.3">
      <c r="A147" s="286"/>
      <c r="B147" s="261"/>
      <c r="C147" s="261"/>
      <c r="D147" s="265"/>
      <c r="E147" s="261"/>
      <c r="F147" s="80">
        <f t="shared" si="3"/>
        <v>0</v>
      </c>
      <c r="G147" s="112" t="s">
        <v>315</v>
      </c>
      <c r="I147" s="112"/>
    </row>
    <row r="148" spans="1:9" s="100" customFormat="1" hidden="1" x14ac:dyDescent="0.3">
      <c r="A148" s="286"/>
      <c r="B148" s="261"/>
      <c r="C148" s="261"/>
      <c r="D148" s="265"/>
      <c r="E148" s="261"/>
      <c r="F148" s="80">
        <f t="shared" si="3"/>
        <v>0</v>
      </c>
      <c r="G148" s="112" t="s">
        <v>315</v>
      </c>
      <c r="I148" s="112"/>
    </row>
    <row r="149" spans="1:9" s="100" customFormat="1" hidden="1" x14ac:dyDescent="0.3">
      <c r="A149" s="286"/>
      <c r="B149" s="261"/>
      <c r="C149" s="261"/>
      <c r="D149" s="265"/>
      <c r="E149" s="261"/>
      <c r="F149" s="80">
        <f t="shared" si="3"/>
        <v>0</v>
      </c>
      <c r="G149" s="112" t="s">
        <v>315</v>
      </c>
      <c r="I149" s="112"/>
    </row>
    <row r="150" spans="1:9" s="100" customFormat="1" hidden="1" x14ac:dyDescent="0.3">
      <c r="A150" s="286"/>
      <c r="B150" s="261"/>
      <c r="C150" s="261"/>
      <c r="D150" s="265"/>
      <c r="E150" s="261"/>
      <c r="F150" s="80">
        <f t="shared" si="3"/>
        <v>0</v>
      </c>
      <c r="G150" s="112" t="s">
        <v>315</v>
      </c>
      <c r="I150" s="112"/>
    </row>
    <row r="151" spans="1:9" s="100" customFormat="1" hidden="1" x14ac:dyDescent="0.3">
      <c r="A151" s="286"/>
      <c r="B151" s="261"/>
      <c r="C151" s="261"/>
      <c r="D151" s="265"/>
      <c r="E151" s="261"/>
      <c r="F151" s="80">
        <f t="shared" si="3"/>
        <v>0</v>
      </c>
      <c r="G151" s="112" t="s">
        <v>315</v>
      </c>
      <c r="I151" s="112"/>
    </row>
    <row r="152" spans="1:9" s="100" customFormat="1" hidden="1" x14ac:dyDescent="0.3">
      <c r="A152" s="286"/>
      <c r="B152" s="261"/>
      <c r="C152" s="261"/>
      <c r="D152" s="265"/>
      <c r="E152" s="261"/>
      <c r="F152" s="80">
        <f t="shared" si="3"/>
        <v>0</v>
      </c>
      <c r="G152" s="112" t="s">
        <v>315</v>
      </c>
      <c r="I152" s="112"/>
    </row>
    <row r="153" spans="1:9" s="100" customFormat="1" hidden="1" x14ac:dyDescent="0.3">
      <c r="A153" s="286"/>
      <c r="B153" s="261"/>
      <c r="C153" s="261"/>
      <c r="D153" s="265"/>
      <c r="E153" s="261"/>
      <c r="F153" s="80">
        <f t="shared" si="3"/>
        <v>0</v>
      </c>
      <c r="G153" s="112" t="s">
        <v>315</v>
      </c>
      <c r="I153" s="112"/>
    </row>
    <row r="154" spans="1:9" s="100" customFormat="1" hidden="1" x14ac:dyDescent="0.3">
      <c r="A154" s="286"/>
      <c r="B154" s="261"/>
      <c r="C154" s="261"/>
      <c r="D154" s="265"/>
      <c r="E154" s="261"/>
      <c r="F154" s="80">
        <f t="shared" si="3"/>
        <v>0</v>
      </c>
      <c r="G154" s="112" t="s">
        <v>315</v>
      </c>
      <c r="I154" s="112"/>
    </row>
    <row r="155" spans="1:9" s="100" customFormat="1" hidden="1" x14ac:dyDescent="0.3">
      <c r="A155" s="286"/>
      <c r="B155" s="261"/>
      <c r="C155" s="261"/>
      <c r="D155" s="265"/>
      <c r="E155" s="261"/>
      <c r="F155" s="80">
        <f t="shared" si="3"/>
        <v>0</v>
      </c>
      <c r="G155" s="112" t="s">
        <v>315</v>
      </c>
      <c r="I155" s="112"/>
    </row>
    <row r="156" spans="1:9" s="100" customFormat="1" hidden="1" x14ac:dyDescent="0.3">
      <c r="A156" s="286"/>
      <c r="B156" s="261"/>
      <c r="C156" s="261"/>
      <c r="D156" s="265"/>
      <c r="E156" s="261"/>
      <c r="F156" s="80">
        <f t="shared" si="3"/>
        <v>0</v>
      </c>
      <c r="G156" s="112" t="s">
        <v>315</v>
      </c>
      <c r="I156" s="112"/>
    </row>
    <row r="157" spans="1:9" s="100" customFormat="1" hidden="1" x14ac:dyDescent="0.3">
      <c r="A157" s="286"/>
      <c r="B157" s="261"/>
      <c r="C157" s="261"/>
      <c r="D157" s="265"/>
      <c r="E157" s="261"/>
      <c r="F157" s="80">
        <f t="shared" si="3"/>
        <v>0</v>
      </c>
      <c r="G157" s="112" t="s">
        <v>315</v>
      </c>
      <c r="I157" s="112"/>
    </row>
    <row r="158" spans="1:9" s="100" customFormat="1" hidden="1" x14ac:dyDescent="0.3">
      <c r="A158" s="286"/>
      <c r="B158" s="261"/>
      <c r="C158" s="261"/>
      <c r="D158" s="265"/>
      <c r="E158" s="261"/>
      <c r="F158" s="80">
        <f t="shared" si="3"/>
        <v>0</v>
      </c>
      <c r="G158" s="112" t="s">
        <v>315</v>
      </c>
      <c r="I158" s="112"/>
    </row>
    <row r="159" spans="1:9" s="100" customFormat="1" hidden="1" x14ac:dyDescent="0.3">
      <c r="A159" s="286"/>
      <c r="B159" s="261"/>
      <c r="C159" s="261"/>
      <c r="D159" s="265"/>
      <c r="E159" s="261"/>
      <c r="F159" s="80">
        <f t="shared" si="3"/>
        <v>0</v>
      </c>
      <c r="G159" s="112" t="s">
        <v>315</v>
      </c>
      <c r="I159" s="112"/>
    </row>
    <row r="160" spans="1:9" s="100" customFormat="1" hidden="1" x14ac:dyDescent="0.3">
      <c r="A160" s="286"/>
      <c r="B160" s="261"/>
      <c r="C160" s="261"/>
      <c r="D160" s="265"/>
      <c r="E160" s="261"/>
      <c r="F160" s="80">
        <f t="shared" si="3"/>
        <v>0</v>
      </c>
      <c r="G160" s="112" t="s">
        <v>315</v>
      </c>
      <c r="I160" s="112"/>
    </row>
    <row r="161" spans="1:9" s="100" customFormat="1" hidden="1" x14ac:dyDescent="0.3">
      <c r="A161" s="286"/>
      <c r="B161" s="261"/>
      <c r="C161" s="261"/>
      <c r="D161" s="265"/>
      <c r="E161" s="261"/>
      <c r="F161" s="80">
        <f t="shared" si="3"/>
        <v>0</v>
      </c>
      <c r="G161" s="112" t="s">
        <v>315</v>
      </c>
      <c r="I161" s="112"/>
    </row>
    <row r="162" spans="1:9" s="100" customFormat="1" hidden="1" x14ac:dyDescent="0.3">
      <c r="A162" s="286"/>
      <c r="B162" s="261"/>
      <c r="C162" s="261"/>
      <c r="D162" s="265"/>
      <c r="E162" s="261"/>
      <c r="F162" s="80">
        <f t="shared" si="3"/>
        <v>0</v>
      </c>
      <c r="G162" s="112" t="s">
        <v>315</v>
      </c>
      <c r="I162" s="112"/>
    </row>
    <row r="163" spans="1:9" s="100" customFormat="1" hidden="1" x14ac:dyDescent="0.3">
      <c r="A163" s="286"/>
      <c r="B163" s="261"/>
      <c r="C163" s="261"/>
      <c r="D163" s="265"/>
      <c r="E163" s="261"/>
      <c r="F163" s="80">
        <f t="shared" si="3"/>
        <v>0</v>
      </c>
      <c r="G163" s="112" t="s">
        <v>315</v>
      </c>
      <c r="I163" s="112"/>
    </row>
    <row r="164" spans="1:9" s="100" customFormat="1" hidden="1" x14ac:dyDescent="0.3">
      <c r="A164" s="286"/>
      <c r="B164" s="261"/>
      <c r="C164" s="261"/>
      <c r="D164" s="265"/>
      <c r="E164" s="261"/>
      <c r="F164" s="80">
        <f t="shared" si="3"/>
        <v>0</v>
      </c>
      <c r="G164" s="112" t="s">
        <v>315</v>
      </c>
      <c r="I164" s="112"/>
    </row>
    <row r="165" spans="1:9" s="100" customFormat="1" hidden="1" x14ac:dyDescent="0.3">
      <c r="A165" s="286"/>
      <c r="B165" s="261"/>
      <c r="C165" s="261"/>
      <c r="D165" s="265"/>
      <c r="E165" s="261"/>
      <c r="F165" s="80">
        <f t="shared" si="3"/>
        <v>0</v>
      </c>
      <c r="G165" s="112" t="s">
        <v>315</v>
      </c>
      <c r="I165" s="112"/>
    </row>
    <row r="166" spans="1:9" s="100" customFormat="1" hidden="1" x14ac:dyDescent="0.3">
      <c r="A166" s="286"/>
      <c r="B166" s="261"/>
      <c r="C166" s="261"/>
      <c r="D166" s="265"/>
      <c r="E166" s="261"/>
      <c r="F166" s="80">
        <f t="shared" si="3"/>
        <v>0</v>
      </c>
      <c r="G166" s="112" t="s">
        <v>315</v>
      </c>
      <c r="I166" s="112"/>
    </row>
    <row r="167" spans="1:9" s="100" customFormat="1" hidden="1" x14ac:dyDescent="0.3">
      <c r="A167" s="286"/>
      <c r="B167" s="261"/>
      <c r="C167" s="261"/>
      <c r="D167" s="265"/>
      <c r="E167" s="261"/>
      <c r="F167" s="80">
        <f t="shared" si="3"/>
        <v>0</v>
      </c>
      <c r="G167" s="112" t="s">
        <v>315</v>
      </c>
      <c r="I167" s="112"/>
    </row>
    <row r="168" spans="1:9" s="100" customFormat="1" hidden="1" x14ac:dyDescent="0.3">
      <c r="A168" s="286"/>
      <c r="B168" s="261"/>
      <c r="C168" s="261"/>
      <c r="D168" s="265"/>
      <c r="E168" s="261"/>
      <c r="F168" s="80">
        <f t="shared" si="3"/>
        <v>0</v>
      </c>
      <c r="G168" s="112" t="s">
        <v>315</v>
      </c>
      <c r="I168" s="112"/>
    </row>
    <row r="169" spans="1:9" s="100" customFormat="1" hidden="1" x14ac:dyDescent="0.3">
      <c r="A169" s="286"/>
      <c r="B169" s="261"/>
      <c r="C169" s="261"/>
      <c r="D169" s="265"/>
      <c r="E169" s="261"/>
      <c r="F169" s="80">
        <f t="shared" si="3"/>
        <v>0</v>
      </c>
      <c r="G169" s="112" t="s">
        <v>315</v>
      </c>
      <c r="I169" s="112"/>
    </row>
    <row r="170" spans="1:9" s="100" customFormat="1" hidden="1" x14ac:dyDescent="0.3">
      <c r="A170" s="286"/>
      <c r="B170" s="261"/>
      <c r="C170" s="261"/>
      <c r="D170" s="265"/>
      <c r="E170" s="261"/>
      <c r="F170" s="80">
        <f t="shared" si="3"/>
        <v>0</v>
      </c>
      <c r="G170" s="112" t="s">
        <v>315</v>
      </c>
      <c r="I170" s="112"/>
    </row>
    <row r="171" spans="1:9" s="100" customFormat="1" hidden="1" x14ac:dyDescent="0.3">
      <c r="A171" s="286"/>
      <c r="B171" s="261"/>
      <c r="C171" s="261"/>
      <c r="D171" s="265"/>
      <c r="E171" s="261"/>
      <c r="F171" s="80">
        <f t="shared" si="3"/>
        <v>0</v>
      </c>
      <c r="G171" s="112" t="s">
        <v>315</v>
      </c>
      <c r="I171" s="112"/>
    </row>
    <row r="172" spans="1:9" s="100" customFormat="1" hidden="1" x14ac:dyDescent="0.3">
      <c r="A172" s="286"/>
      <c r="B172" s="261"/>
      <c r="C172" s="261"/>
      <c r="D172" s="265"/>
      <c r="E172" s="261"/>
      <c r="F172" s="80">
        <f t="shared" si="3"/>
        <v>0</v>
      </c>
      <c r="G172" s="112" t="s">
        <v>315</v>
      </c>
      <c r="I172" s="112"/>
    </row>
    <row r="173" spans="1:9" s="100" customFormat="1" hidden="1" x14ac:dyDescent="0.3">
      <c r="A173" s="286"/>
      <c r="B173" s="261"/>
      <c r="C173" s="261"/>
      <c r="D173" s="265"/>
      <c r="E173" s="261"/>
      <c r="F173" s="80">
        <f t="shared" si="3"/>
        <v>0</v>
      </c>
      <c r="G173" s="112" t="s">
        <v>315</v>
      </c>
      <c r="I173" s="112"/>
    </row>
    <row r="174" spans="1:9" s="100" customFormat="1" hidden="1" x14ac:dyDescent="0.3">
      <c r="A174" s="286"/>
      <c r="B174" s="261"/>
      <c r="C174" s="261"/>
      <c r="D174" s="265"/>
      <c r="E174" s="261"/>
      <c r="F174" s="80">
        <f t="shared" si="3"/>
        <v>0</v>
      </c>
      <c r="G174" s="112" t="s">
        <v>315</v>
      </c>
      <c r="I174" s="112"/>
    </row>
    <row r="175" spans="1:9" s="100" customFormat="1" hidden="1" x14ac:dyDescent="0.3">
      <c r="A175" s="286"/>
      <c r="B175" s="261"/>
      <c r="C175" s="261"/>
      <c r="D175" s="265"/>
      <c r="E175" s="261"/>
      <c r="F175" s="80">
        <f t="shared" si="3"/>
        <v>0</v>
      </c>
      <c r="G175" s="112" t="s">
        <v>315</v>
      </c>
      <c r="I175" s="112"/>
    </row>
    <row r="176" spans="1:9" s="100" customFormat="1" hidden="1" x14ac:dyDescent="0.3">
      <c r="A176" s="286"/>
      <c r="B176" s="261"/>
      <c r="C176" s="261"/>
      <c r="D176" s="265"/>
      <c r="E176" s="261"/>
      <c r="F176" s="80">
        <f t="shared" si="3"/>
        <v>0</v>
      </c>
      <c r="G176" s="112" t="s">
        <v>315</v>
      </c>
      <c r="I176" s="112"/>
    </row>
    <row r="177" spans="1:9" s="100" customFormat="1" hidden="1" x14ac:dyDescent="0.3">
      <c r="A177" s="286"/>
      <c r="B177" s="261"/>
      <c r="C177" s="261"/>
      <c r="D177" s="265"/>
      <c r="E177" s="261"/>
      <c r="F177" s="80">
        <f t="shared" si="3"/>
        <v>0</v>
      </c>
      <c r="G177" s="112" t="s">
        <v>315</v>
      </c>
      <c r="I177" s="112"/>
    </row>
    <row r="178" spans="1:9" s="100" customFormat="1" hidden="1" x14ac:dyDescent="0.3">
      <c r="A178" s="286"/>
      <c r="B178" s="261"/>
      <c r="C178" s="261"/>
      <c r="D178" s="265"/>
      <c r="E178" s="261"/>
      <c r="F178" s="80">
        <f t="shared" si="3"/>
        <v>0</v>
      </c>
      <c r="G178" s="112" t="s">
        <v>315</v>
      </c>
      <c r="I178" s="112"/>
    </row>
    <row r="179" spans="1:9" s="100" customFormat="1" hidden="1" x14ac:dyDescent="0.3">
      <c r="A179" s="286"/>
      <c r="B179" s="261"/>
      <c r="C179" s="261"/>
      <c r="D179" s="265"/>
      <c r="E179" s="261"/>
      <c r="F179" s="80">
        <f t="shared" si="3"/>
        <v>0</v>
      </c>
      <c r="G179" s="112" t="s">
        <v>315</v>
      </c>
      <c r="I179" s="112"/>
    </row>
    <row r="180" spans="1:9" s="100" customFormat="1" hidden="1" x14ac:dyDescent="0.3">
      <c r="A180" s="286"/>
      <c r="B180" s="261"/>
      <c r="C180" s="261"/>
      <c r="D180" s="265"/>
      <c r="E180" s="261"/>
      <c r="F180" s="80">
        <f t="shared" si="3"/>
        <v>0</v>
      </c>
      <c r="G180" s="112" t="s">
        <v>315</v>
      </c>
      <c r="I180" s="112"/>
    </row>
    <row r="181" spans="1:9" s="100" customFormat="1" hidden="1" x14ac:dyDescent="0.3">
      <c r="A181" s="286"/>
      <c r="B181" s="261"/>
      <c r="C181" s="261"/>
      <c r="D181" s="265"/>
      <c r="E181" s="261"/>
      <c r="F181" s="80">
        <f t="shared" si="3"/>
        <v>0</v>
      </c>
      <c r="G181" s="112" t="s">
        <v>315</v>
      </c>
      <c r="I181" s="112"/>
    </row>
    <row r="182" spans="1:9" s="100" customFormat="1" hidden="1" x14ac:dyDescent="0.3">
      <c r="A182" s="286"/>
      <c r="B182" s="261"/>
      <c r="C182" s="261"/>
      <c r="D182" s="265"/>
      <c r="E182" s="261"/>
      <c r="F182" s="80">
        <f t="shared" si="3"/>
        <v>0</v>
      </c>
      <c r="G182" s="112" t="s">
        <v>315</v>
      </c>
      <c r="I182" s="112"/>
    </row>
    <row r="183" spans="1:9" s="100" customFormat="1" hidden="1" x14ac:dyDescent="0.3">
      <c r="A183" s="286"/>
      <c r="B183" s="261"/>
      <c r="C183" s="261"/>
      <c r="D183" s="265"/>
      <c r="E183" s="261"/>
      <c r="F183" s="80">
        <f t="shared" si="3"/>
        <v>0</v>
      </c>
      <c r="G183" s="112" t="s">
        <v>315</v>
      </c>
      <c r="I183" s="112"/>
    </row>
    <row r="184" spans="1:9" s="100" customFormat="1" hidden="1" x14ac:dyDescent="0.3">
      <c r="A184" s="286"/>
      <c r="B184" s="261"/>
      <c r="C184" s="261"/>
      <c r="D184" s="265"/>
      <c r="E184" s="261"/>
      <c r="F184" s="80">
        <f t="shared" si="3"/>
        <v>0</v>
      </c>
      <c r="G184" s="112" t="s">
        <v>315</v>
      </c>
      <c r="I184" s="112"/>
    </row>
    <row r="185" spans="1:9" s="100" customFormat="1" hidden="1" x14ac:dyDescent="0.3">
      <c r="A185" s="286"/>
      <c r="B185" s="261"/>
      <c r="C185" s="261"/>
      <c r="D185" s="265"/>
      <c r="E185" s="261"/>
      <c r="F185" s="80">
        <f t="shared" si="3"/>
        <v>0</v>
      </c>
      <c r="G185" s="112" t="s">
        <v>315</v>
      </c>
      <c r="I185" s="112"/>
    </row>
    <row r="186" spans="1:9" s="100" customFormat="1" hidden="1" x14ac:dyDescent="0.3">
      <c r="A186" s="286"/>
      <c r="B186" s="261"/>
      <c r="C186" s="261"/>
      <c r="D186" s="265"/>
      <c r="E186" s="261"/>
      <c r="F186" s="80">
        <f t="shared" si="3"/>
        <v>0</v>
      </c>
      <c r="G186" s="112" t="s">
        <v>315</v>
      </c>
      <c r="I186" s="112"/>
    </row>
    <row r="187" spans="1:9" s="100" customFormat="1" hidden="1" x14ac:dyDescent="0.3">
      <c r="A187" s="286"/>
      <c r="B187" s="261"/>
      <c r="C187" s="261"/>
      <c r="D187" s="265"/>
      <c r="E187" s="261"/>
      <c r="F187" s="80">
        <f t="shared" si="3"/>
        <v>0</v>
      </c>
      <c r="G187" s="112" t="s">
        <v>315</v>
      </c>
      <c r="I187" s="112"/>
    </row>
    <row r="188" spans="1:9" s="100" customFormat="1" hidden="1" x14ac:dyDescent="0.3">
      <c r="A188" s="286"/>
      <c r="B188" s="261"/>
      <c r="C188" s="261"/>
      <c r="D188" s="265"/>
      <c r="E188" s="261"/>
      <c r="F188" s="80">
        <f t="shared" si="3"/>
        <v>0</v>
      </c>
      <c r="G188" s="112" t="s">
        <v>315</v>
      </c>
      <c r="I188" s="112"/>
    </row>
    <row r="189" spans="1:9" s="100" customFormat="1" hidden="1" x14ac:dyDescent="0.3">
      <c r="A189" s="286"/>
      <c r="B189" s="261"/>
      <c r="C189" s="261"/>
      <c r="D189" s="265"/>
      <c r="E189" s="261"/>
      <c r="F189" s="80">
        <f t="shared" si="3"/>
        <v>0</v>
      </c>
      <c r="G189" s="112" t="s">
        <v>315</v>
      </c>
      <c r="I189" s="112"/>
    </row>
    <row r="190" spans="1:9" s="100" customFormat="1" hidden="1" x14ac:dyDescent="0.3">
      <c r="A190" s="286"/>
      <c r="B190" s="261"/>
      <c r="C190" s="261"/>
      <c r="D190" s="265"/>
      <c r="E190" s="261"/>
      <c r="F190" s="80">
        <f t="shared" si="3"/>
        <v>0</v>
      </c>
      <c r="G190" s="112" t="s">
        <v>315</v>
      </c>
      <c r="I190" s="112"/>
    </row>
    <row r="191" spans="1:9" s="100" customFormat="1" hidden="1" x14ac:dyDescent="0.3">
      <c r="A191" s="286"/>
      <c r="B191" s="261"/>
      <c r="C191" s="261"/>
      <c r="D191" s="265"/>
      <c r="E191" s="261"/>
      <c r="F191" s="80">
        <f t="shared" si="3"/>
        <v>0</v>
      </c>
      <c r="G191" s="112" t="s">
        <v>315</v>
      </c>
      <c r="I191" s="112"/>
    </row>
    <row r="192" spans="1:9" s="100" customFormat="1" hidden="1" x14ac:dyDescent="0.3">
      <c r="A192" s="286"/>
      <c r="B192" s="261"/>
      <c r="C192" s="261"/>
      <c r="D192" s="265"/>
      <c r="E192" s="261"/>
      <c r="F192" s="80">
        <f t="shared" si="3"/>
        <v>0</v>
      </c>
      <c r="G192" s="112" t="s">
        <v>315</v>
      </c>
      <c r="I192" s="112"/>
    </row>
    <row r="193" spans="1:9" s="100" customFormat="1" hidden="1" x14ac:dyDescent="0.3">
      <c r="A193" s="286"/>
      <c r="B193" s="261"/>
      <c r="C193" s="261"/>
      <c r="D193" s="265"/>
      <c r="E193" s="261"/>
      <c r="F193" s="80">
        <f t="shared" si="3"/>
        <v>0</v>
      </c>
      <c r="G193" s="112" t="s">
        <v>315</v>
      </c>
      <c r="I193" s="112"/>
    </row>
    <row r="194" spans="1:9" s="100" customFormat="1" hidden="1" x14ac:dyDescent="0.3">
      <c r="A194" s="286"/>
      <c r="B194" s="261"/>
      <c r="C194" s="261"/>
      <c r="D194" s="265"/>
      <c r="E194" s="261"/>
      <c r="F194" s="80">
        <f t="shared" si="3"/>
        <v>0</v>
      </c>
      <c r="G194" s="112" t="s">
        <v>315</v>
      </c>
      <c r="I194" s="112"/>
    </row>
    <row r="195" spans="1:9" s="100" customFormat="1" hidden="1" x14ac:dyDescent="0.3">
      <c r="A195" s="286"/>
      <c r="B195" s="261"/>
      <c r="C195" s="261"/>
      <c r="D195" s="265"/>
      <c r="E195" s="261"/>
      <c r="F195" s="80">
        <f t="shared" si="3"/>
        <v>0</v>
      </c>
      <c r="G195" s="112" t="s">
        <v>315</v>
      </c>
      <c r="I195" s="112"/>
    </row>
    <row r="196" spans="1:9" s="100" customFormat="1" hidden="1" x14ac:dyDescent="0.3">
      <c r="A196" s="286"/>
      <c r="B196" s="261"/>
      <c r="C196" s="261"/>
      <c r="D196" s="265"/>
      <c r="E196" s="261"/>
      <c r="F196" s="80">
        <f t="shared" si="3"/>
        <v>0</v>
      </c>
      <c r="G196" s="112" t="s">
        <v>315</v>
      </c>
      <c r="I196" s="112"/>
    </row>
    <row r="197" spans="1:9" s="100" customFormat="1" hidden="1" x14ac:dyDescent="0.3">
      <c r="A197" s="286"/>
      <c r="B197" s="261"/>
      <c r="C197" s="261"/>
      <c r="D197" s="265"/>
      <c r="E197" s="261"/>
      <c r="F197" s="80">
        <f t="shared" si="3"/>
        <v>0</v>
      </c>
      <c r="G197" s="112" t="s">
        <v>315</v>
      </c>
      <c r="I197" s="112"/>
    </row>
    <row r="198" spans="1:9" s="100" customFormat="1" hidden="1" x14ac:dyDescent="0.3">
      <c r="A198" s="286"/>
      <c r="B198" s="261"/>
      <c r="C198" s="261"/>
      <c r="D198" s="265"/>
      <c r="E198" s="261"/>
      <c r="F198" s="80">
        <f t="shared" si="3"/>
        <v>0</v>
      </c>
      <c r="G198" s="112" t="s">
        <v>315</v>
      </c>
      <c r="I198" s="112"/>
    </row>
    <row r="199" spans="1:9" s="100" customFormat="1" hidden="1" x14ac:dyDescent="0.3">
      <c r="A199" s="286"/>
      <c r="B199" s="261"/>
      <c r="C199" s="261"/>
      <c r="D199" s="265"/>
      <c r="E199" s="261"/>
      <c r="F199" s="80">
        <f t="shared" si="3"/>
        <v>0</v>
      </c>
      <c r="G199" s="112" t="s">
        <v>315</v>
      </c>
      <c r="I199" s="112"/>
    </row>
    <row r="200" spans="1:9" s="100" customFormat="1" hidden="1" x14ac:dyDescent="0.3">
      <c r="A200" s="286"/>
      <c r="B200" s="261"/>
      <c r="C200" s="261"/>
      <c r="D200" s="265"/>
      <c r="E200" s="261"/>
      <c r="F200" s="80">
        <f t="shared" si="3"/>
        <v>0</v>
      </c>
      <c r="G200" s="112" t="s">
        <v>315</v>
      </c>
      <c r="I200" s="112"/>
    </row>
    <row r="201" spans="1:9" s="100" customFormat="1" hidden="1" x14ac:dyDescent="0.3">
      <c r="A201" s="286"/>
      <c r="B201" s="261"/>
      <c r="C201" s="261"/>
      <c r="D201" s="265"/>
      <c r="E201" s="261"/>
      <c r="F201" s="80">
        <f t="shared" si="3"/>
        <v>0</v>
      </c>
      <c r="G201" s="112" t="s">
        <v>315</v>
      </c>
      <c r="I201" s="112"/>
    </row>
    <row r="202" spans="1:9" s="100" customFormat="1" hidden="1" x14ac:dyDescent="0.3">
      <c r="A202" s="286"/>
      <c r="B202" s="261"/>
      <c r="C202" s="261"/>
      <c r="D202" s="265"/>
      <c r="E202" s="261"/>
      <c r="F202" s="80">
        <f t="shared" si="3"/>
        <v>0</v>
      </c>
      <c r="G202" s="112" t="s">
        <v>315</v>
      </c>
      <c r="I202" s="112"/>
    </row>
    <row r="203" spans="1:9" s="100" customFormat="1" hidden="1" x14ac:dyDescent="0.3">
      <c r="A203" s="286"/>
      <c r="B203" s="261"/>
      <c r="C203" s="261"/>
      <c r="D203" s="265"/>
      <c r="E203" s="261"/>
      <c r="F203" s="80">
        <f t="shared" si="3"/>
        <v>0</v>
      </c>
      <c r="G203" s="112" t="s">
        <v>315</v>
      </c>
      <c r="I203" s="112"/>
    </row>
    <row r="204" spans="1:9" s="100" customFormat="1" hidden="1" x14ac:dyDescent="0.3">
      <c r="A204" s="286"/>
      <c r="B204" s="261"/>
      <c r="C204" s="261"/>
      <c r="D204" s="265"/>
      <c r="E204" s="261"/>
      <c r="F204" s="80">
        <f t="shared" si="3"/>
        <v>0</v>
      </c>
      <c r="G204" s="112" t="s">
        <v>315</v>
      </c>
      <c r="I204" s="112"/>
    </row>
    <row r="205" spans="1:9" s="100" customFormat="1" hidden="1" x14ac:dyDescent="0.3">
      <c r="A205" s="286"/>
      <c r="B205" s="261"/>
      <c r="C205" s="261"/>
      <c r="D205" s="265"/>
      <c r="E205" s="261"/>
      <c r="F205" s="80">
        <f t="shared" si="3"/>
        <v>0</v>
      </c>
      <c r="G205" s="112" t="s">
        <v>315</v>
      </c>
      <c r="I205" s="112"/>
    </row>
    <row r="206" spans="1:9" s="100" customFormat="1" hidden="1" x14ac:dyDescent="0.3">
      <c r="A206" s="286"/>
      <c r="B206" s="261"/>
      <c r="C206" s="261"/>
      <c r="D206" s="265"/>
      <c r="E206" s="261"/>
      <c r="F206" s="80">
        <f t="shared" si="3"/>
        <v>0</v>
      </c>
      <c r="G206" s="112" t="s">
        <v>315</v>
      </c>
      <c r="I206" s="112"/>
    </row>
    <row r="207" spans="1:9" s="100" customFormat="1" hidden="1" x14ac:dyDescent="0.3">
      <c r="A207" s="286"/>
      <c r="B207" s="261"/>
      <c r="C207" s="261"/>
      <c r="D207" s="265"/>
      <c r="E207" s="261"/>
      <c r="F207" s="80">
        <f t="shared" si="3"/>
        <v>0</v>
      </c>
      <c r="G207" s="112" t="s">
        <v>315</v>
      </c>
      <c r="I207" s="112"/>
    </row>
    <row r="208" spans="1:9" s="100" customFormat="1" hidden="1" x14ac:dyDescent="0.3">
      <c r="A208" s="286"/>
      <c r="B208" s="261"/>
      <c r="C208" s="261"/>
      <c r="D208" s="265"/>
      <c r="E208" s="261"/>
      <c r="F208" s="80">
        <f t="shared" si="3"/>
        <v>0</v>
      </c>
      <c r="G208" s="112" t="s">
        <v>315</v>
      </c>
      <c r="I208" s="112"/>
    </row>
    <row r="209" spans="1:9" s="100" customFormat="1" hidden="1" x14ac:dyDescent="0.3">
      <c r="A209" s="286"/>
      <c r="B209" s="261"/>
      <c r="C209" s="261"/>
      <c r="D209" s="265"/>
      <c r="E209" s="261"/>
      <c r="F209" s="80">
        <f t="shared" si="3"/>
        <v>0</v>
      </c>
      <c r="G209" s="112" t="s">
        <v>315</v>
      </c>
      <c r="I209" s="112"/>
    </row>
    <row r="210" spans="1:9" s="100" customFormat="1" hidden="1" x14ac:dyDescent="0.3">
      <c r="A210" s="286"/>
      <c r="B210" s="261"/>
      <c r="C210" s="261"/>
      <c r="D210" s="265"/>
      <c r="E210" s="261"/>
      <c r="F210" s="80">
        <f t="shared" si="3"/>
        <v>0</v>
      </c>
      <c r="G210" s="112" t="s">
        <v>315</v>
      </c>
      <c r="I210" s="112"/>
    </row>
    <row r="211" spans="1:9" s="100" customFormat="1" hidden="1" x14ac:dyDescent="0.3">
      <c r="A211" s="286"/>
      <c r="B211" s="261"/>
      <c r="C211" s="261"/>
      <c r="D211" s="265"/>
      <c r="E211" s="261"/>
      <c r="F211" s="80">
        <f t="shared" si="3"/>
        <v>0</v>
      </c>
      <c r="G211" s="112" t="s">
        <v>315</v>
      </c>
      <c r="I211" s="112"/>
    </row>
    <row r="212" spans="1:9" s="100" customFormat="1" hidden="1" x14ac:dyDescent="0.3">
      <c r="A212" s="286"/>
      <c r="B212" s="261"/>
      <c r="C212" s="261"/>
      <c r="D212" s="265"/>
      <c r="E212" s="261"/>
      <c r="F212" s="80">
        <f t="shared" si="3"/>
        <v>0</v>
      </c>
      <c r="G212" s="112" t="s">
        <v>315</v>
      </c>
      <c r="I212" s="112"/>
    </row>
    <row r="213" spans="1:9" s="100" customFormat="1" hidden="1" x14ac:dyDescent="0.3">
      <c r="A213" s="286"/>
      <c r="B213" s="261"/>
      <c r="C213" s="261"/>
      <c r="D213" s="265"/>
      <c r="E213" s="261"/>
      <c r="F213" s="80">
        <f t="shared" si="3"/>
        <v>0</v>
      </c>
      <c r="G213" s="112" t="s">
        <v>315</v>
      </c>
      <c r="I213" s="112"/>
    </row>
    <row r="214" spans="1:9" s="100" customFormat="1" hidden="1" x14ac:dyDescent="0.3">
      <c r="A214" s="286"/>
      <c r="B214" s="261"/>
      <c r="C214" s="261"/>
      <c r="D214" s="265"/>
      <c r="E214" s="261"/>
      <c r="F214" s="80">
        <f t="shared" si="3"/>
        <v>0</v>
      </c>
      <c r="G214" s="112" t="s">
        <v>315</v>
      </c>
      <c r="I214" s="112"/>
    </row>
    <row r="215" spans="1:9" s="100" customFormat="1" hidden="1" x14ac:dyDescent="0.3">
      <c r="A215" s="286"/>
      <c r="B215" s="261"/>
      <c r="C215" s="261"/>
      <c r="D215" s="265"/>
      <c r="E215" s="261"/>
      <c r="F215" s="80">
        <f t="shared" si="3"/>
        <v>0</v>
      </c>
      <c r="G215" s="112" t="s">
        <v>315</v>
      </c>
      <c r="I215" s="112"/>
    </row>
    <row r="216" spans="1:9" s="100" customFormat="1" hidden="1" x14ac:dyDescent="0.3">
      <c r="A216" s="286"/>
      <c r="B216" s="261"/>
      <c r="C216" s="261"/>
      <c r="D216" s="265"/>
      <c r="E216" s="261"/>
      <c r="F216" s="80">
        <f t="shared" si="3"/>
        <v>0</v>
      </c>
      <c r="G216" s="112" t="s">
        <v>315</v>
      </c>
      <c r="I216" s="112"/>
    </row>
    <row r="217" spans="1:9" s="100" customFormat="1" hidden="1" x14ac:dyDescent="0.3">
      <c r="A217" s="286"/>
      <c r="B217" s="261"/>
      <c r="C217" s="261"/>
      <c r="D217" s="265"/>
      <c r="E217" s="261"/>
      <c r="F217" s="80">
        <f t="shared" si="3"/>
        <v>0</v>
      </c>
      <c r="G217" s="112" t="s">
        <v>315</v>
      </c>
      <c r="I217" s="112"/>
    </row>
    <row r="218" spans="1:9" s="100" customFormat="1" hidden="1" x14ac:dyDescent="0.3">
      <c r="A218" s="286"/>
      <c r="B218" s="261"/>
      <c r="C218" s="261"/>
      <c r="D218" s="265"/>
      <c r="E218" s="261"/>
      <c r="F218" s="80">
        <f t="shared" si="3"/>
        <v>0</v>
      </c>
      <c r="G218" s="112" t="s">
        <v>315</v>
      </c>
      <c r="I218" s="112"/>
    </row>
    <row r="219" spans="1:9" s="100" customFormat="1" hidden="1" x14ac:dyDescent="0.3">
      <c r="A219" s="286"/>
      <c r="B219" s="261"/>
      <c r="C219" s="261"/>
      <c r="D219" s="265"/>
      <c r="E219" s="261"/>
      <c r="F219" s="80">
        <f t="shared" si="3"/>
        <v>0</v>
      </c>
      <c r="G219" s="112" t="s">
        <v>315</v>
      </c>
      <c r="I219" s="112"/>
    </row>
    <row r="220" spans="1:9" s="100" customFormat="1" hidden="1" x14ac:dyDescent="0.3">
      <c r="A220" s="286"/>
      <c r="B220" s="261"/>
      <c r="C220" s="261"/>
      <c r="D220" s="265"/>
      <c r="E220" s="261"/>
      <c r="F220" s="80">
        <f t="shared" si="3"/>
        <v>0</v>
      </c>
      <c r="G220" s="112" t="s">
        <v>315</v>
      </c>
      <c r="I220" s="112"/>
    </row>
    <row r="221" spans="1:9" s="100" customFormat="1" hidden="1" x14ac:dyDescent="0.3">
      <c r="A221" s="286"/>
      <c r="B221" s="261"/>
      <c r="C221" s="261"/>
      <c r="D221" s="265"/>
      <c r="E221" s="261"/>
      <c r="F221" s="80">
        <f t="shared" si="3"/>
        <v>0</v>
      </c>
      <c r="G221" s="112" t="s">
        <v>315</v>
      </c>
      <c r="I221" s="112"/>
    </row>
    <row r="222" spans="1:9" s="100" customFormat="1" hidden="1" x14ac:dyDescent="0.3">
      <c r="A222" s="286"/>
      <c r="B222" s="261"/>
      <c r="C222" s="261"/>
      <c r="D222" s="265"/>
      <c r="E222" s="261"/>
      <c r="F222" s="80">
        <f t="shared" si="3"/>
        <v>0</v>
      </c>
      <c r="G222" s="112" t="s">
        <v>315</v>
      </c>
      <c r="I222" s="112"/>
    </row>
    <row r="223" spans="1:9" s="100" customFormat="1" hidden="1" x14ac:dyDescent="0.3">
      <c r="A223" s="286"/>
      <c r="B223" s="261"/>
      <c r="C223" s="261"/>
      <c r="D223" s="265"/>
      <c r="E223" s="261"/>
      <c r="F223" s="80">
        <f t="shared" si="3"/>
        <v>0</v>
      </c>
      <c r="G223" s="112" t="s">
        <v>315</v>
      </c>
      <c r="I223" s="112"/>
    </row>
    <row r="224" spans="1:9" s="100" customFormat="1" hidden="1" x14ac:dyDescent="0.3">
      <c r="A224" s="286"/>
      <c r="B224" s="261"/>
      <c r="C224" s="261"/>
      <c r="D224" s="265"/>
      <c r="E224" s="261"/>
      <c r="F224" s="80">
        <f t="shared" si="3"/>
        <v>0</v>
      </c>
      <c r="G224" s="112" t="s">
        <v>315</v>
      </c>
      <c r="I224" s="112"/>
    </row>
    <row r="225" spans="1:9" s="100" customFormat="1" hidden="1" x14ac:dyDescent="0.3">
      <c r="A225" s="286"/>
      <c r="B225" s="261"/>
      <c r="C225" s="261"/>
      <c r="D225" s="265"/>
      <c r="E225" s="261"/>
      <c r="F225" s="80">
        <f t="shared" si="3"/>
        <v>0</v>
      </c>
      <c r="G225" s="112" t="s">
        <v>315</v>
      </c>
      <c r="I225" s="112"/>
    </row>
    <row r="226" spans="1:9" s="100" customFormat="1" hidden="1" x14ac:dyDescent="0.3">
      <c r="A226" s="286"/>
      <c r="B226" s="261"/>
      <c r="C226" s="261"/>
      <c r="D226" s="265"/>
      <c r="E226" s="261"/>
      <c r="F226" s="80">
        <f t="shared" si="3"/>
        <v>0</v>
      </c>
      <c r="G226" s="112" t="s">
        <v>315</v>
      </c>
      <c r="I226" s="112"/>
    </row>
    <row r="227" spans="1:9" s="100" customFormat="1" hidden="1" x14ac:dyDescent="0.3">
      <c r="A227" s="286"/>
      <c r="B227" s="261"/>
      <c r="C227" s="261"/>
      <c r="D227" s="265"/>
      <c r="E227" s="261"/>
      <c r="F227" s="80">
        <f t="shared" si="3"/>
        <v>0</v>
      </c>
      <c r="G227" s="112" t="s">
        <v>315</v>
      </c>
      <c r="I227" s="112"/>
    </row>
    <row r="228" spans="1:9" s="100" customFormat="1" hidden="1" x14ac:dyDescent="0.3">
      <c r="A228" s="286"/>
      <c r="B228" s="261"/>
      <c r="C228" s="261"/>
      <c r="D228" s="265"/>
      <c r="E228" s="261"/>
      <c r="F228" s="80">
        <f t="shared" si="3"/>
        <v>0</v>
      </c>
      <c r="G228" s="112" t="s">
        <v>315</v>
      </c>
      <c r="I228" s="112"/>
    </row>
    <row r="229" spans="1:9" s="100" customFormat="1" hidden="1" x14ac:dyDescent="0.3">
      <c r="A229" s="286"/>
      <c r="B229" s="261"/>
      <c r="C229" s="261"/>
      <c r="D229" s="265"/>
      <c r="E229" s="261"/>
      <c r="F229" s="80">
        <f t="shared" si="3"/>
        <v>0</v>
      </c>
      <c r="G229" s="112" t="s">
        <v>315</v>
      </c>
      <c r="I229" s="112"/>
    </row>
    <row r="230" spans="1:9" s="100" customFormat="1" hidden="1" x14ac:dyDescent="0.3">
      <c r="A230" s="286"/>
      <c r="B230" s="261"/>
      <c r="C230" s="261"/>
      <c r="D230" s="265"/>
      <c r="E230" s="261"/>
      <c r="F230" s="80">
        <f t="shared" si="3"/>
        <v>0</v>
      </c>
      <c r="G230" s="112" t="s">
        <v>315</v>
      </c>
      <c r="I230" s="112"/>
    </row>
    <row r="231" spans="1:9" s="100" customFormat="1" hidden="1" x14ac:dyDescent="0.3">
      <c r="A231" s="286"/>
      <c r="B231" s="261"/>
      <c r="C231" s="261"/>
      <c r="D231" s="265"/>
      <c r="E231" s="261"/>
      <c r="F231" s="80">
        <f t="shared" si="3"/>
        <v>0</v>
      </c>
      <c r="G231" s="112" t="s">
        <v>315</v>
      </c>
      <c r="I231" s="112"/>
    </row>
    <row r="232" spans="1:9" s="100" customFormat="1" hidden="1" x14ac:dyDescent="0.3">
      <c r="A232" s="286"/>
      <c r="B232" s="261"/>
      <c r="C232" s="261"/>
      <c r="D232" s="265"/>
      <c r="E232" s="261"/>
      <c r="F232" s="80">
        <f t="shared" si="3"/>
        <v>0</v>
      </c>
      <c r="G232" s="112" t="s">
        <v>315</v>
      </c>
      <c r="I232" s="112"/>
    </row>
    <row r="233" spans="1:9" s="100" customFormat="1" hidden="1" x14ac:dyDescent="0.3">
      <c r="A233" s="286"/>
      <c r="B233" s="261"/>
      <c r="C233" s="261"/>
      <c r="D233" s="265"/>
      <c r="E233" s="261"/>
      <c r="F233" s="80">
        <f t="shared" si="3"/>
        <v>0</v>
      </c>
      <c r="G233" s="112" t="s">
        <v>315</v>
      </c>
      <c r="I233" s="112"/>
    </row>
    <row r="234" spans="1:9" s="100" customFormat="1" hidden="1" x14ac:dyDescent="0.3">
      <c r="A234" s="286"/>
      <c r="B234" s="261"/>
      <c r="C234" s="261"/>
      <c r="D234" s="265"/>
      <c r="E234" s="261"/>
      <c r="F234" s="80">
        <f t="shared" si="3"/>
        <v>0</v>
      </c>
      <c r="G234" s="112" t="s">
        <v>315</v>
      </c>
      <c r="I234" s="112"/>
    </row>
    <row r="235" spans="1:9" s="100" customFormat="1" hidden="1" x14ac:dyDescent="0.3">
      <c r="A235" s="286"/>
      <c r="B235" s="261"/>
      <c r="C235" s="261"/>
      <c r="D235" s="265"/>
      <c r="E235" s="261"/>
      <c r="F235" s="80">
        <f t="shared" si="3"/>
        <v>0</v>
      </c>
      <c r="G235" s="112" t="s">
        <v>315</v>
      </c>
      <c r="I235" s="112"/>
    </row>
    <row r="236" spans="1:9" s="100" customFormat="1" hidden="1" x14ac:dyDescent="0.3">
      <c r="A236" s="286"/>
      <c r="B236" s="261"/>
      <c r="C236" s="261"/>
      <c r="D236" s="265"/>
      <c r="E236" s="261"/>
      <c r="F236" s="80">
        <f t="shared" si="3"/>
        <v>0</v>
      </c>
      <c r="G236" s="112" t="s">
        <v>315</v>
      </c>
      <c r="I236" s="112"/>
    </row>
    <row r="237" spans="1:9" s="100" customFormat="1" hidden="1" x14ac:dyDescent="0.3">
      <c r="A237" s="286"/>
      <c r="B237" s="261"/>
      <c r="C237" s="261"/>
      <c r="D237" s="265"/>
      <c r="E237" s="261"/>
      <c r="F237" s="80">
        <f t="shared" si="3"/>
        <v>0</v>
      </c>
      <c r="G237" s="112" t="s">
        <v>315</v>
      </c>
      <c r="I237" s="112"/>
    </row>
    <row r="238" spans="1:9" s="100" customFormat="1" hidden="1" x14ac:dyDescent="0.3">
      <c r="A238" s="286"/>
      <c r="B238" s="261"/>
      <c r="C238" s="261"/>
      <c r="D238" s="265"/>
      <c r="E238" s="261"/>
      <c r="F238" s="80">
        <f t="shared" si="3"/>
        <v>0</v>
      </c>
      <c r="G238" s="112" t="s">
        <v>315</v>
      </c>
      <c r="I238" s="112"/>
    </row>
    <row r="239" spans="1:9" s="100" customFormat="1" hidden="1" x14ac:dyDescent="0.3">
      <c r="A239" s="286"/>
      <c r="B239" s="261"/>
      <c r="C239" s="261"/>
      <c r="D239" s="265"/>
      <c r="E239" s="261"/>
      <c r="F239" s="80">
        <f t="shared" si="3"/>
        <v>0</v>
      </c>
      <c r="G239" s="112" t="s">
        <v>315</v>
      </c>
      <c r="I239" s="112"/>
    </row>
    <row r="240" spans="1:9" s="100" customFormat="1" hidden="1" x14ac:dyDescent="0.3">
      <c r="A240" s="286"/>
      <c r="B240" s="261"/>
      <c r="C240" s="261"/>
      <c r="D240" s="265"/>
      <c r="E240" s="261"/>
      <c r="F240" s="80">
        <f t="shared" si="3"/>
        <v>0</v>
      </c>
      <c r="G240" s="112" t="s">
        <v>315</v>
      </c>
      <c r="I240" s="112"/>
    </row>
    <row r="241" spans="1:9" s="100" customFormat="1" hidden="1" x14ac:dyDescent="0.3">
      <c r="A241" s="286"/>
      <c r="B241" s="261"/>
      <c r="C241" s="261"/>
      <c r="D241" s="265"/>
      <c r="E241" s="261"/>
      <c r="F241" s="80">
        <f t="shared" si="3"/>
        <v>0</v>
      </c>
      <c r="G241" s="112" t="s">
        <v>315</v>
      </c>
      <c r="I241" s="112"/>
    </row>
    <row r="242" spans="1:9" s="100" customFormat="1" hidden="1" x14ac:dyDescent="0.3">
      <c r="A242" s="286"/>
      <c r="B242" s="261"/>
      <c r="C242" s="261"/>
      <c r="D242" s="265"/>
      <c r="E242" s="261"/>
      <c r="F242" s="80">
        <f t="shared" si="3"/>
        <v>0</v>
      </c>
      <c r="G242" s="112" t="s">
        <v>315</v>
      </c>
      <c r="I242" s="112"/>
    </row>
    <row r="243" spans="1:9" s="100" customFormat="1" hidden="1" x14ac:dyDescent="0.3">
      <c r="A243" s="286"/>
      <c r="B243" s="261"/>
      <c r="C243" s="261"/>
      <c r="D243" s="265"/>
      <c r="E243" s="261"/>
      <c r="F243" s="80">
        <f t="shared" si="3"/>
        <v>0</v>
      </c>
      <c r="G243" s="112" t="s">
        <v>315</v>
      </c>
      <c r="I243" s="112"/>
    </row>
    <row r="244" spans="1:9" s="100" customFormat="1" hidden="1" x14ac:dyDescent="0.3">
      <c r="A244" s="286"/>
      <c r="B244" s="261"/>
      <c r="C244" s="261"/>
      <c r="D244" s="265"/>
      <c r="E244" s="261"/>
      <c r="F244" s="80">
        <f t="shared" si="3"/>
        <v>0</v>
      </c>
      <c r="G244" s="112" t="s">
        <v>315</v>
      </c>
      <c r="I244" s="112"/>
    </row>
    <row r="245" spans="1:9" s="100" customFormat="1" hidden="1" x14ac:dyDescent="0.3">
      <c r="A245" s="286"/>
      <c r="B245" s="261"/>
      <c r="C245" s="261"/>
      <c r="D245" s="265"/>
      <c r="E245" s="261"/>
      <c r="F245" s="80">
        <f t="shared" si="3"/>
        <v>0</v>
      </c>
      <c r="G245" s="112" t="s">
        <v>315</v>
      </c>
      <c r="I245" s="112"/>
    </row>
    <row r="246" spans="1:9" s="100" customFormat="1" hidden="1" x14ac:dyDescent="0.3">
      <c r="A246" s="286"/>
      <c r="B246" s="261"/>
      <c r="C246" s="261"/>
      <c r="D246" s="265"/>
      <c r="E246" s="261"/>
      <c r="F246" s="80">
        <f t="shared" si="3"/>
        <v>0</v>
      </c>
      <c r="G246" s="112" t="s">
        <v>315</v>
      </c>
      <c r="I246" s="112"/>
    </row>
    <row r="247" spans="1:9" s="100" customFormat="1" hidden="1" x14ac:dyDescent="0.3">
      <c r="A247" s="286"/>
      <c r="B247" s="261"/>
      <c r="C247" s="261"/>
      <c r="D247" s="265"/>
      <c r="E247" s="261"/>
      <c r="F247" s="80">
        <f t="shared" si="3"/>
        <v>0</v>
      </c>
      <c r="G247" s="112" t="s">
        <v>315</v>
      </c>
      <c r="I247" s="112"/>
    </row>
    <row r="248" spans="1:9" s="100" customFormat="1" hidden="1" x14ac:dyDescent="0.3">
      <c r="A248" s="286"/>
      <c r="B248" s="261"/>
      <c r="C248" s="261"/>
      <c r="D248" s="265"/>
      <c r="E248" s="261"/>
      <c r="F248" s="80">
        <f t="shared" si="3"/>
        <v>0</v>
      </c>
      <c r="G248" s="112" t="s">
        <v>315</v>
      </c>
      <c r="I248" s="112"/>
    </row>
    <row r="249" spans="1:9" s="100" customFormat="1" hidden="1" x14ac:dyDescent="0.3">
      <c r="A249" s="286"/>
      <c r="B249" s="261"/>
      <c r="C249" s="261"/>
      <c r="D249" s="265"/>
      <c r="E249" s="261"/>
      <c r="F249" s="80">
        <f t="shared" si="3"/>
        <v>0</v>
      </c>
      <c r="G249" s="112" t="s">
        <v>315</v>
      </c>
      <c r="I249" s="112"/>
    </row>
    <row r="250" spans="1:9" s="100" customFormat="1" hidden="1" x14ac:dyDescent="0.3">
      <c r="A250" s="286"/>
      <c r="B250" s="261"/>
      <c r="C250" s="261"/>
      <c r="D250" s="265"/>
      <c r="E250" s="261"/>
      <c r="F250" s="80">
        <f t="shared" si="3"/>
        <v>0</v>
      </c>
      <c r="G250" s="112" t="s">
        <v>315</v>
      </c>
      <c r="I250" s="112"/>
    </row>
    <row r="251" spans="1:9" s="100" customFormat="1" hidden="1" x14ac:dyDescent="0.3">
      <c r="A251" s="286"/>
      <c r="B251" s="261"/>
      <c r="C251" s="261"/>
      <c r="D251" s="265"/>
      <c r="E251" s="261"/>
      <c r="F251" s="80">
        <f t="shared" si="3"/>
        <v>0</v>
      </c>
      <c r="G251" s="112" t="s">
        <v>315</v>
      </c>
      <c r="I251" s="112"/>
    </row>
    <row r="252" spans="1:9" s="100" customFormat="1" hidden="1" x14ac:dyDescent="0.3">
      <c r="A252" s="286"/>
      <c r="B252" s="261"/>
      <c r="C252" s="261"/>
      <c r="D252" s="265"/>
      <c r="E252" s="261"/>
      <c r="F252" s="80">
        <f t="shared" si="3"/>
        <v>0</v>
      </c>
      <c r="G252" s="112" t="s">
        <v>315</v>
      </c>
      <c r="I252" s="112"/>
    </row>
    <row r="253" spans="1:9" s="100" customFormat="1" hidden="1" x14ac:dyDescent="0.3">
      <c r="A253" s="286"/>
      <c r="B253" s="261"/>
      <c r="C253" s="261"/>
      <c r="D253" s="265"/>
      <c r="E253" s="261"/>
      <c r="F253" s="80">
        <f t="shared" si="3"/>
        <v>0</v>
      </c>
      <c r="G253" s="112" t="s">
        <v>315</v>
      </c>
      <c r="I253" s="112"/>
    </row>
    <row r="254" spans="1:9" s="100" customFormat="1" hidden="1" x14ac:dyDescent="0.3">
      <c r="A254" s="286"/>
      <c r="B254" s="261"/>
      <c r="C254" s="261"/>
      <c r="D254" s="265"/>
      <c r="E254" s="261"/>
      <c r="F254" s="80">
        <f t="shared" si="3"/>
        <v>0</v>
      </c>
      <c r="G254" s="112" t="s">
        <v>315</v>
      </c>
      <c r="I254" s="112"/>
    </row>
    <row r="255" spans="1:9" s="100" customFormat="1" hidden="1" x14ac:dyDescent="0.3">
      <c r="A255" s="286"/>
      <c r="B255" s="261"/>
      <c r="C255" s="261"/>
      <c r="D255" s="265"/>
      <c r="E255" s="261"/>
      <c r="F255" s="80">
        <f t="shared" si="3"/>
        <v>0</v>
      </c>
      <c r="G255" s="112" t="s">
        <v>315</v>
      </c>
      <c r="I255" s="112"/>
    </row>
    <row r="256" spans="1:9" s="100" customFormat="1" hidden="1" x14ac:dyDescent="0.3">
      <c r="A256" s="286"/>
      <c r="B256" s="261"/>
      <c r="C256" s="261"/>
      <c r="D256" s="265"/>
      <c r="E256" s="261"/>
      <c r="F256" s="80">
        <f t="shared" si="3"/>
        <v>0</v>
      </c>
      <c r="G256" s="112" t="s">
        <v>315</v>
      </c>
      <c r="I256" s="112"/>
    </row>
    <row r="257" spans="1:9" s="100" customFormat="1" hidden="1" x14ac:dyDescent="0.3">
      <c r="A257" s="286"/>
      <c r="B257" s="261"/>
      <c r="C257" s="261"/>
      <c r="D257" s="265"/>
      <c r="E257" s="261"/>
      <c r="F257" s="80">
        <f t="shared" si="3"/>
        <v>0</v>
      </c>
      <c r="G257" s="112" t="s">
        <v>315</v>
      </c>
      <c r="I257" s="112"/>
    </row>
    <row r="258" spans="1:9" s="100" customFormat="1" hidden="1" x14ac:dyDescent="0.3">
      <c r="A258" s="286"/>
      <c r="B258" s="261"/>
      <c r="C258" s="261"/>
      <c r="D258" s="265"/>
      <c r="E258" s="261"/>
      <c r="F258" s="80">
        <f t="shared" si="3"/>
        <v>0</v>
      </c>
      <c r="G258" s="112" t="s">
        <v>315</v>
      </c>
      <c r="I258" s="112"/>
    </row>
    <row r="259" spans="1:9" s="100" customFormat="1" hidden="1" x14ac:dyDescent="0.3">
      <c r="A259" s="286"/>
      <c r="B259" s="261"/>
      <c r="C259" s="261"/>
      <c r="D259" s="265"/>
      <c r="E259" s="261"/>
      <c r="F259" s="80">
        <f t="shared" si="3"/>
        <v>0</v>
      </c>
      <c r="G259" s="112" t="s">
        <v>315</v>
      </c>
      <c r="I259" s="112"/>
    </row>
    <row r="260" spans="1:9" s="100" customFormat="1" hidden="1" x14ac:dyDescent="0.3">
      <c r="A260" s="286"/>
      <c r="B260" s="261"/>
      <c r="C260" s="261"/>
      <c r="D260" s="265"/>
      <c r="E260" s="261"/>
      <c r="F260" s="80">
        <f t="shared" si="3"/>
        <v>0</v>
      </c>
      <c r="G260" s="112" t="s">
        <v>315</v>
      </c>
      <c r="I260" s="112"/>
    </row>
    <row r="261" spans="1:9" s="100" customFormat="1" hidden="1" x14ac:dyDescent="0.3">
      <c r="A261" s="286"/>
      <c r="B261" s="261"/>
      <c r="C261" s="261"/>
      <c r="D261" s="265"/>
      <c r="E261" s="261"/>
      <c r="F261" s="80">
        <f t="shared" si="3"/>
        <v>0</v>
      </c>
      <c r="G261" s="112" t="s">
        <v>315</v>
      </c>
      <c r="I261" s="112"/>
    </row>
    <row r="262" spans="1:9" s="100" customFormat="1" hidden="1" x14ac:dyDescent="0.3">
      <c r="A262" s="286"/>
      <c r="B262" s="261"/>
      <c r="C262" s="261"/>
      <c r="D262" s="265"/>
      <c r="E262" s="261"/>
      <c r="F262" s="80">
        <f t="shared" si="3"/>
        <v>0</v>
      </c>
      <c r="G262" s="112" t="s">
        <v>315</v>
      </c>
      <c r="I262" s="112"/>
    </row>
    <row r="263" spans="1:9" s="100" customFormat="1" hidden="1" x14ac:dyDescent="0.3">
      <c r="A263" s="286"/>
      <c r="B263" s="261"/>
      <c r="C263" s="261"/>
      <c r="D263" s="265"/>
      <c r="E263" s="261"/>
      <c r="F263" s="80">
        <f t="shared" si="3"/>
        <v>0</v>
      </c>
      <c r="G263" s="112" t="s">
        <v>315</v>
      </c>
      <c r="I263" s="112"/>
    </row>
    <row r="264" spans="1:9" s="100" customFormat="1" hidden="1" x14ac:dyDescent="0.3">
      <c r="A264" s="286"/>
      <c r="B264" s="261"/>
      <c r="C264" s="261"/>
      <c r="D264" s="265"/>
      <c r="E264" s="261"/>
      <c r="F264" s="80">
        <f t="shared" si="3"/>
        <v>0</v>
      </c>
      <c r="G264" s="112" t="s">
        <v>315</v>
      </c>
      <c r="I264" s="112"/>
    </row>
    <row r="265" spans="1:9" s="100" customFormat="1" hidden="1" x14ac:dyDescent="0.3">
      <c r="A265" s="286"/>
      <c r="B265" s="261"/>
      <c r="C265" s="261"/>
      <c r="D265" s="265"/>
      <c r="E265" s="261"/>
      <c r="F265" s="80">
        <f t="shared" si="3"/>
        <v>0</v>
      </c>
      <c r="G265" s="112" t="s">
        <v>315</v>
      </c>
      <c r="I265" s="112"/>
    </row>
    <row r="266" spans="1:9" s="100" customFormat="1" hidden="1" x14ac:dyDescent="0.3">
      <c r="A266" s="286"/>
      <c r="B266" s="261"/>
      <c r="C266" s="261"/>
      <c r="D266" s="265"/>
      <c r="E266" s="261"/>
      <c r="F266" s="80">
        <f t="shared" si="3"/>
        <v>0</v>
      </c>
      <c r="G266" s="112" t="s">
        <v>315</v>
      </c>
      <c r="I266" s="112"/>
    </row>
    <row r="267" spans="1:9" s="100" customFormat="1" x14ac:dyDescent="0.3">
      <c r="A267" s="286" t="s">
        <v>295</v>
      </c>
      <c r="B267" s="261">
        <v>3</v>
      </c>
      <c r="C267" s="261" t="s">
        <v>293</v>
      </c>
      <c r="D267" s="265">
        <f t="shared" ref="D267" ca="1" si="4">RAND()*400000</f>
        <v>137541.45030122955</v>
      </c>
      <c r="E267" s="261">
        <v>7</v>
      </c>
      <c r="F267" s="293">
        <f ca="1">ROUND(+B267*D267*E267,2)</f>
        <v>2888370.46</v>
      </c>
      <c r="G267" s="112" t="s">
        <v>315</v>
      </c>
    </row>
    <row r="268" spans="1:9" s="100" customFormat="1" x14ac:dyDescent="0.3">
      <c r="A268" s="285"/>
      <c r="B268" s="88"/>
      <c r="C268" s="88"/>
      <c r="D268" s="200"/>
      <c r="E268" s="204" t="s">
        <v>35</v>
      </c>
      <c r="F268" s="80">
        <f ca="1">ROUND(SUBTOTAL(109,F137:F267),2)</f>
        <v>11809479.800000001</v>
      </c>
      <c r="G268" s="112" t="s">
        <v>315</v>
      </c>
      <c r="I268" s="115" t="s">
        <v>318</v>
      </c>
    </row>
    <row r="269" spans="1:9" x14ac:dyDescent="0.3">
      <c r="F269" s="295"/>
      <c r="G269" s="112" t="s">
        <v>313</v>
      </c>
    </row>
    <row r="270" spans="1:9" x14ac:dyDescent="0.3">
      <c r="C270" s="599" t="str">
        <f>"Total "&amp;B2</f>
        <v>Total GRANT EXCLUSIVE LINE ITEM</v>
      </c>
      <c r="D270" s="599"/>
      <c r="E270" s="599"/>
      <c r="F270" s="80">
        <f ca="1">+F268+F136</f>
        <v>24463605.789999999</v>
      </c>
      <c r="G270" s="112" t="s">
        <v>313</v>
      </c>
      <c r="I270" s="139" t="s">
        <v>229</v>
      </c>
    </row>
    <row r="271" spans="1:9" s="100" customFormat="1" x14ac:dyDescent="0.3">
      <c r="A271" s="233"/>
      <c r="B271" s="88"/>
      <c r="C271" s="88"/>
      <c r="D271" s="88"/>
      <c r="E271" s="88"/>
      <c r="F271" s="128"/>
      <c r="G271" s="112" t="s">
        <v>313</v>
      </c>
    </row>
    <row r="272" spans="1:9" s="100" customFormat="1" x14ac:dyDescent="0.3">
      <c r="A272" s="239" t="str">
        <f>B2&amp;" Narrative (State):"</f>
        <v>GRANT EXCLUSIVE LINE ITEM Narrative (State):</v>
      </c>
      <c r="B272" s="105"/>
      <c r="C272" s="105"/>
      <c r="D272" s="105"/>
      <c r="E272" s="105"/>
      <c r="F272" s="106"/>
      <c r="G272" s="112" t="s">
        <v>314</v>
      </c>
      <c r="I272" s="140" t="s">
        <v>228</v>
      </c>
    </row>
    <row r="273" spans="1:17" s="100" customFormat="1" ht="45" customHeight="1" x14ac:dyDescent="0.3">
      <c r="A273" s="574" t="s">
        <v>311</v>
      </c>
      <c r="B273" s="575"/>
      <c r="C273" s="575"/>
      <c r="D273" s="575"/>
      <c r="E273" s="575"/>
      <c r="F273" s="576"/>
      <c r="G273" s="100" t="s">
        <v>314</v>
      </c>
      <c r="I273" s="572" t="s">
        <v>287</v>
      </c>
      <c r="J273" s="572"/>
      <c r="K273" s="572"/>
      <c r="L273" s="572"/>
      <c r="M273" s="572"/>
      <c r="N273" s="572"/>
      <c r="O273" s="572"/>
      <c r="P273" s="572"/>
      <c r="Q273" s="572"/>
    </row>
    <row r="274" spans="1:17" x14ac:dyDescent="0.3">
      <c r="G274" s="275" t="s">
        <v>315</v>
      </c>
      <c r="I274"/>
    </row>
    <row r="275" spans="1:17" s="100" customFormat="1" x14ac:dyDescent="0.3">
      <c r="A275" s="239" t="str">
        <f>B2&amp;" Narrative (Non-State) i.e. Match or Other Funding"</f>
        <v>GRANT EXCLUSIVE LINE ITEM Narrative (Non-State) i.e. Match or Other Funding</v>
      </c>
      <c r="B275" s="109"/>
      <c r="C275" s="109"/>
      <c r="D275" s="109"/>
      <c r="E275" s="109"/>
      <c r="F275" s="110"/>
      <c r="G275" s="100" t="s">
        <v>315</v>
      </c>
      <c r="I275" s="140" t="s">
        <v>228</v>
      </c>
    </row>
    <row r="276" spans="1:17" s="100" customFormat="1" ht="45" customHeight="1" x14ac:dyDescent="0.3">
      <c r="A276" s="574" t="s">
        <v>312</v>
      </c>
      <c r="B276" s="575"/>
      <c r="C276" s="575"/>
      <c r="D276" s="575"/>
      <c r="E276" s="575"/>
      <c r="F276" s="576"/>
      <c r="G276" s="275" t="s">
        <v>315</v>
      </c>
      <c r="I276" s="572" t="s">
        <v>287</v>
      </c>
      <c r="J276" s="572"/>
      <c r="K276" s="572"/>
      <c r="L276" s="572"/>
      <c r="M276" s="572"/>
      <c r="N276" s="572"/>
      <c r="O276" s="572"/>
      <c r="P276" s="572"/>
      <c r="Q276" s="572"/>
    </row>
    <row r="278" spans="1:17" x14ac:dyDescent="0.3">
      <c r="D278" s="20"/>
    </row>
  </sheetData>
  <sheetProtection algorithmName="SHA-512" hashValue="3pKCoV+80vZxyqAZBRglGlHze//xNrI4spbn6ApQquvt7yZdNkHYJGYYkDhxvRR2LPOvAb5cd10aZ/ZZXjIMOg==" saltValue="phgPpqhbwXHsNnGG9dJfTw==" spinCount="100000" sheet="1" formatCells="0" format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16C50EAF-580C-4BF4-B0A1-D486A7BAF618}">
            <xm:f>Categories!$A$29=FALSE</xm:f>
            <x14:dxf>
              <fill>
                <patternFill>
                  <bgColor theme="0" tint="-0.34998626667073579"/>
                </patternFill>
              </fill>
            </x14:dxf>
          </x14:cfRule>
          <xm:sqref>A1:F276</xm:sqref>
        </x14:conditionalFormatting>
      </x14:conditionalFormatting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718E6-680B-4D30-B982-7C50BA775FCF}">
  <sheetPr>
    <pageSetUpPr fitToPage="1"/>
  </sheetPr>
  <dimension ref="A1:Q278"/>
  <sheetViews>
    <sheetView zoomScaleNormal="100" zoomScaleSheetLayoutView="100" workbookViewId="0">
      <selection sqref="A1:F1"/>
    </sheetView>
  </sheetViews>
  <sheetFormatPr defaultColWidth="9.109375" defaultRowHeight="14.4" x14ac:dyDescent="0.3"/>
  <cols>
    <col min="1" max="1" width="55.5546875" style="3" customWidth="1"/>
    <col min="2" max="5" width="15.109375" style="3" customWidth="1"/>
    <col min="6" max="6" width="17" style="3" customWidth="1"/>
    <col min="7" max="7" width="11" hidden="1" customWidth="1"/>
    <col min="8" max="8" width="2.5546875" style="3" customWidth="1"/>
    <col min="9" max="16384" width="9.109375" style="3"/>
  </cols>
  <sheetData>
    <row r="1" spans="1:9" ht="20.25" customHeight="1" x14ac:dyDescent="0.3">
      <c r="A1" s="598" t="s">
        <v>173</v>
      </c>
      <c r="B1" s="598"/>
      <c r="C1" s="598"/>
      <c r="D1" s="598"/>
      <c r="E1" s="598"/>
      <c r="F1" s="291">
        <f>+'Section A'!B2</f>
        <v>0</v>
      </c>
      <c r="G1" s="49" t="s">
        <v>316</v>
      </c>
    </row>
    <row r="2" spans="1:9" s="291" customFormat="1" ht="20.25" customHeight="1" x14ac:dyDescent="0.3">
      <c r="A2" s="292" t="s">
        <v>339</v>
      </c>
      <c r="B2" s="600" t="s">
        <v>321</v>
      </c>
      <c r="C2" s="600"/>
      <c r="D2" s="600"/>
      <c r="E2" s="600"/>
      <c r="F2" s="600"/>
      <c r="G2" s="402"/>
    </row>
    <row r="3" spans="1:9" s="291" customFormat="1" ht="42" customHeight="1" x14ac:dyDescent="0.3">
      <c r="A3" s="524" t="s">
        <v>320</v>
      </c>
      <c r="B3" s="524"/>
      <c r="C3" s="524"/>
      <c r="D3" s="524"/>
      <c r="E3" s="524"/>
      <c r="F3" s="524"/>
      <c r="G3" s="291" t="s">
        <v>313</v>
      </c>
    </row>
    <row r="4" spans="1:9" x14ac:dyDescent="0.3">
      <c r="A4" s="8"/>
      <c r="B4" s="8"/>
      <c r="C4" s="8"/>
      <c r="D4" s="8"/>
      <c r="E4" s="8"/>
      <c r="F4" s="8"/>
      <c r="G4" t="s">
        <v>313</v>
      </c>
    </row>
    <row r="5" spans="1:9" x14ac:dyDescent="0.3">
      <c r="A5" s="235" t="s">
        <v>57</v>
      </c>
      <c r="B5" s="235" t="s">
        <v>44</v>
      </c>
      <c r="C5" s="235" t="s">
        <v>43</v>
      </c>
      <c r="D5" s="235" t="s">
        <v>33</v>
      </c>
      <c r="E5" s="235" t="s">
        <v>32</v>
      </c>
      <c r="F5" s="301" t="s">
        <v>286</v>
      </c>
      <c r="G5" s="274" t="s">
        <v>313</v>
      </c>
      <c r="I5" s="140" t="s">
        <v>227</v>
      </c>
    </row>
    <row r="6" spans="1:9" s="100" customFormat="1" x14ac:dyDescent="0.3">
      <c r="A6" s="230" t="s">
        <v>57</v>
      </c>
      <c r="B6" s="261">
        <v>3</v>
      </c>
      <c r="C6" s="261" t="s">
        <v>293</v>
      </c>
      <c r="D6" s="265">
        <f ca="1">RAND()*400000</f>
        <v>138133.38586030056</v>
      </c>
      <c r="E6" s="261">
        <v>7</v>
      </c>
      <c r="F6" s="80">
        <f t="shared" ref="F6:F134" ca="1" si="0">ROUND(+B6*D6*E6,2)</f>
        <v>2900801.1</v>
      </c>
      <c r="G6" s="112" t="s">
        <v>314</v>
      </c>
      <c r="I6" s="112"/>
    </row>
    <row r="7" spans="1:9" s="100" customFormat="1" x14ac:dyDescent="0.3">
      <c r="A7" s="286" t="s">
        <v>323</v>
      </c>
      <c r="B7" s="261">
        <v>3</v>
      </c>
      <c r="C7" s="261" t="s">
        <v>293</v>
      </c>
      <c r="D7" s="265">
        <f t="shared" ref="D7:D8" ca="1" si="1">RAND()*400000</f>
        <v>120305.0948139972</v>
      </c>
      <c r="E7" s="261">
        <v>7</v>
      </c>
      <c r="F7" s="80">
        <f t="shared" ca="1" si="0"/>
        <v>2526406.9900000002</v>
      </c>
      <c r="G7" s="112" t="s">
        <v>314</v>
      </c>
      <c r="I7" s="112"/>
    </row>
    <row r="8" spans="1:9" s="100" customFormat="1" x14ac:dyDescent="0.3">
      <c r="A8" s="286" t="s">
        <v>324</v>
      </c>
      <c r="B8" s="261">
        <v>3</v>
      </c>
      <c r="C8" s="261" t="s">
        <v>293</v>
      </c>
      <c r="D8" s="265">
        <f t="shared" ca="1" si="1"/>
        <v>236000.48545464964</v>
      </c>
      <c r="E8" s="261">
        <v>7</v>
      </c>
      <c r="F8" s="80">
        <f t="shared" ca="1" si="0"/>
        <v>4956010.1900000004</v>
      </c>
      <c r="G8" s="112" t="s">
        <v>314</v>
      </c>
      <c r="I8" s="112"/>
    </row>
    <row r="9" spans="1:9" s="100" customFormat="1" hidden="1" x14ac:dyDescent="0.3">
      <c r="A9" s="286"/>
      <c r="B9" s="261"/>
      <c r="C9" s="261"/>
      <c r="D9" s="265"/>
      <c r="E9" s="261"/>
      <c r="F9" s="80">
        <f t="shared" si="0"/>
        <v>0</v>
      </c>
      <c r="G9" s="112" t="s">
        <v>314</v>
      </c>
      <c r="I9" s="112"/>
    </row>
    <row r="10" spans="1:9" s="100" customFormat="1" hidden="1" x14ac:dyDescent="0.3">
      <c r="A10" s="286"/>
      <c r="B10" s="261"/>
      <c r="C10" s="261"/>
      <c r="D10" s="265"/>
      <c r="E10" s="261"/>
      <c r="F10" s="80">
        <f t="shared" si="0"/>
        <v>0</v>
      </c>
      <c r="G10" s="112" t="s">
        <v>314</v>
      </c>
      <c r="I10" s="112"/>
    </row>
    <row r="11" spans="1:9" s="100" customFormat="1" hidden="1" x14ac:dyDescent="0.3">
      <c r="A11" s="286"/>
      <c r="B11" s="261"/>
      <c r="C11" s="261"/>
      <c r="D11" s="265"/>
      <c r="E11" s="261"/>
      <c r="F11" s="80">
        <f t="shared" si="0"/>
        <v>0</v>
      </c>
      <c r="G11" s="112" t="s">
        <v>314</v>
      </c>
      <c r="I11" s="112"/>
    </row>
    <row r="12" spans="1:9" s="100" customFormat="1" hidden="1" x14ac:dyDescent="0.3">
      <c r="A12" s="286"/>
      <c r="B12" s="261"/>
      <c r="C12" s="261"/>
      <c r="D12" s="265"/>
      <c r="E12" s="261"/>
      <c r="F12" s="80">
        <f t="shared" si="0"/>
        <v>0</v>
      </c>
      <c r="G12" s="112" t="s">
        <v>314</v>
      </c>
      <c r="I12" s="112"/>
    </row>
    <row r="13" spans="1:9" s="100" customFormat="1" hidden="1" x14ac:dyDescent="0.3">
      <c r="A13" s="286"/>
      <c r="B13" s="261"/>
      <c r="C13" s="261"/>
      <c r="D13" s="265"/>
      <c r="E13" s="261"/>
      <c r="F13" s="80">
        <f t="shared" si="0"/>
        <v>0</v>
      </c>
      <c r="G13" s="112" t="s">
        <v>314</v>
      </c>
      <c r="I13" s="112"/>
    </row>
    <row r="14" spans="1:9" s="100" customFormat="1" hidden="1" x14ac:dyDescent="0.3">
      <c r="A14" s="286"/>
      <c r="B14" s="261"/>
      <c r="C14" s="261"/>
      <c r="D14" s="265"/>
      <c r="E14" s="261"/>
      <c r="F14" s="80">
        <f t="shared" si="0"/>
        <v>0</v>
      </c>
      <c r="G14" s="112" t="s">
        <v>314</v>
      </c>
      <c r="I14" s="112"/>
    </row>
    <row r="15" spans="1:9" s="100" customFormat="1" hidden="1" x14ac:dyDescent="0.3">
      <c r="A15" s="286"/>
      <c r="B15" s="261"/>
      <c r="C15" s="261"/>
      <c r="D15" s="265"/>
      <c r="E15" s="261"/>
      <c r="F15" s="80">
        <f t="shared" si="0"/>
        <v>0</v>
      </c>
      <c r="G15" s="112" t="s">
        <v>314</v>
      </c>
      <c r="I15" s="112"/>
    </row>
    <row r="16" spans="1:9" s="100" customFormat="1" hidden="1" x14ac:dyDescent="0.3">
      <c r="A16" s="286"/>
      <c r="B16" s="261"/>
      <c r="C16" s="261"/>
      <c r="D16" s="265"/>
      <c r="E16" s="261"/>
      <c r="F16" s="80">
        <f t="shared" si="0"/>
        <v>0</v>
      </c>
      <c r="G16" s="112" t="s">
        <v>314</v>
      </c>
      <c r="I16" s="112"/>
    </row>
    <row r="17" spans="1:9" s="100" customFormat="1" hidden="1" x14ac:dyDescent="0.3">
      <c r="A17" s="286"/>
      <c r="B17" s="261"/>
      <c r="C17" s="261"/>
      <c r="D17" s="265"/>
      <c r="E17" s="261"/>
      <c r="F17" s="80">
        <f t="shared" si="0"/>
        <v>0</v>
      </c>
      <c r="G17" s="112" t="s">
        <v>314</v>
      </c>
      <c r="I17" s="112"/>
    </row>
    <row r="18" spans="1:9" s="100" customFormat="1" hidden="1" x14ac:dyDescent="0.3">
      <c r="A18" s="286"/>
      <c r="B18" s="261"/>
      <c r="C18" s="261"/>
      <c r="D18" s="265"/>
      <c r="E18" s="261"/>
      <c r="F18" s="80">
        <f t="shared" si="0"/>
        <v>0</v>
      </c>
      <c r="G18" s="112" t="s">
        <v>314</v>
      </c>
      <c r="I18" s="112"/>
    </row>
    <row r="19" spans="1:9" s="100" customFormat="1" hidden="1" x14ac:dyDescent="0.3">
      <c r="A19" s="286"/>
      <c r="B19" s="261"/>
      <c r="C19" s="261"/>
      <c r="D19" s="265"/>
      <c r="E19" s="261"/>
      <c r="F19" s="80">
        <f t="shared" si="0"/>
        <v>0</v>
      </c>
      <c r="G19" s="112" t="s">
        <v>314</v>
      </c>
      <c r="I19" s="112"/>
    </row>
    <row r="20" spans="1:9" s="100" customFormat="1" hidden="1" x14ac:dyDescent="0.3">
      <c r="A20" s="286"/>
      <c r="B20" s="261"/>
      <c r="C20" s="261"/>
      <c r="D20" s="265"/>
      <c r="E20" s="261"/>
      <c r="F20" s="80">
        <f t="shared" si="0"/>
        <v>0</v>
      </c>
      <c r="G20" s="112" t="s">
        <v>314</v>
      </c>
      <c r="I20" s="112"/>
    </row>
    <row r="21" spans="1:9" s="100" customFormat="1" hidden="1" x14ac:dyDescent="0.3">
      <c r="A21" s="286"/>
      <c r="B21" s="261"/>
      <c r="C21" s="261"/>
      <c r="D21" s="265"/>
      <c r="E21" s="261"/>
      <c r="F21" s="80">
        <f t="shared" si="0"/>
        <v>0</v>
      </c>
      <c r="G21" s="112" t="s">
        <v>314</v>
      </c>
      <c r="I21" s="112"/>
    </row>
    <row r="22" spans="1:9" s="100" customFormat="1" hidden="1" x14ac:dyDescent="0.3">
      <c r="A22" s="286"/>
      <c r="B22" s="261"/>
      <c r="C22" s="261"/>
      <c r="D22" s="265"/>
      <c r="E22" s="261"/>
      <c r="F22" s="80">
        <f t="shared" si="0"/>
        <v>0</v>
      </c>
      <c r="G22" s="112" t="s">
        <v>314</v>
      </c>
      <c r="I22" s="112"/>
    </row>
    <row r="23" spans="1:9" s="100" customFormat="1" hidden="1" x14ac:dyDescent="0.3">
      <c r="A23" s="286"/>
      <c r="B23" s="261"/>
      <c r="C23" s="261"/>
      <c r="D23" s="265"/>
      <c r="E23" s="261"/>
      <c r="F23" s="80">
        <f t="shared" si="0"/>
        <v>0</v>
      </c>
      <c r="G23" s="112" t="s">
        <v>314</v>
      </c>
      <c r="I23" s="112"/>
    </row>
    <row r="24" spans="1:9" s="100" customFormat="1" hidden="1" x14ac:dyDescent="0.3">
      <c r="A24" s="286"/>
      <c r="B24" s="261"/>
      <c r="C24" s="261"/>
      <c r="D24" s="265"/>
      <c r="E24" s="261"/>
      <c r="F24" s="80">
        <f t="shared" si="0"/>
        <v>0</v>
      </c>
      <c r="G24" s="112" t="s">
        <v>314</v>
      </c>
      <c r="I24" s="112"/>
    </row>
    <row r="25" spans="1:9" s="100" customFormat="1" hidden="1" x14ac:dyDescent="0.3">
      <c r="A25" s="286"/>
      <c r="B25" s="261"/>
      <c r="C25" s="261"/>
      <c r="D25" s="265"/>
      <c r="E25" s="261"/>
      <c r="F25" s="80">
        <f t="shared" si="0"/>
        <v>0</v>
      </c>
      <c r="G25" s="112" t="s">
        <v>314</v>
      </c>
      <c r="I25" s="112"/>
    </row>
    <row r="26" spans="1:9" s="100" customFormat="1" hidden="1" x14ac:dyDescent="0.3">
      <c r="A26" s="286"/>
      <c r="B26" s="261"/>
      <c r="C26" s="261"/>
      <c r="D26" s="265"/>
      <c r="E26" s="261"/>
      <c r="F26" s="80">
        <f t="shared" si="0"/>
        <v>0</v>
      </c>
      <c r="G26" s="112" t="s">
        <v>314</v>
      </c>
      <c r="I26" s="112"/>
    </row>
    <row r="27" spans="1:9" s="100" customFormat="1" hidden="1" x14ac:dyDescent="0.3">
      <c r="A27" s="286"/>
      <c r="B27" s="261"/>
      <c r="C27" s="261"/>
      <c r="D27" s="265"/>
      <c r="E27" s="261"/>
      <c r="F27" s="80">
        <f t="shared" si="0"/>
        <v>0</v>
      </c>
      <c r="G27" s="112" t="s">
        <v>314</v>
      </c>
      <c r="I27" s="112"/>
    </row>
    <row r="28" spans="1:9" s="100" customFormat="1" hidden="1" x14ac:dyDescent="0.3">
      <c r="A28" s="286"/>
      <c r="B28" s="261"/>
      <c r="C28" s="261"/>
      <c r="D28" s="265"/>
      <c r="E28" s="261"/>
      <c r="F28" s="80">
        <f t="shared" si="0"/>
        <v>0</v>
      </c>
      <c r="G28" s="112" t="s">
        <v>314</v>
      </c>
      <c r="I28" s="112"/>
    </row>
    <row r="29" spans="1:9" s="100" customFormat="1" hidden="1" x14ac:dyDescent="0.3">
      <c r="A29" s="286"/>
      <c r="B29" s="261"/>
      <c r="C29" s="261"/>
      <c r="D29" s="265"/>
      <c r="E29" s="261"/>
      <c r="F29" s="80">
        <f t="shared" si="0"/>
        <v>0</v>
      </c>
      <c r="G29" s="112" t="s">
        <v>314</v>
      </c>
      <c r="I29" s="112"/>
    </row>
    <row r="30" spans="1:9" s="100" customFormat="1" hidden="1" x14ac:dyDescent="0.3">
      <c r="A30" s="286"/>
      <c r="B30" s="261"/>
      <c r="C30" s="261"/>
      <c r="D30" s="265"/>
      <c r="E30" s="261"/>
      <c r="F30" s="80">
        <f t="shared" si="0"/>
        <v>0</v>
      </c>
      <c r="G30" s="112" t="s">
        <v>314</v>
      </c>
      <c r="I30" s="112"/>
    </row>
    <row r="31" spans="1:9" s="100" customFormat="1" hidden="1" x14ac:dyDescent="0.3">
      <c r="A31" s="286"/>
      <c r="B31" s="261"/>
      <c r="C31" s="261"/>
      <c r="D31" s="265"/>
      <c r="E31" s="261"/>
      <c r="F31" s="80">
        <f t="shared" si="0"/>
        <v>0</v>
      </c>
      <c r="G31" s="112" t="s">
        <v>314</v>
      </c>
      <c r="I31" s="112"/>
    </row>
    <row r="32" spans="1:9" s="100" customFormat="1" hidden="1" x14ac:dyDescent="0.3">
      <c r="A32" s="286"/>
      <c r="B32" s="261"/>
      <c r="C32" s="261"/>
      <c r="D32" s="265"/>
      <c r="E32" s="261"/>
      <c r="F32" s="80">
        <f t="shared" si="0"/>
        <v>0</v>
      </c>
      <c r="G32" s="112" t="s">
        <v>314</v>
      </c>
      <c r="I32" s="112"/>
    </row>
    <row r="33" spans="1:9" s="100" customFormat="1" hidden="1" x14ac:dyDescent="0.3">
      <c r="A33" s="286"/>
      <c r="B33" s="261"/>
      <c r="C33" s="261"/>
      <c r="D33" s="265"/>
      <c r="E33" s="261"/>
      <c r="F33" s="80">
        <f t="shared" si="0"/>
        <v>0</v>
      </c>
      <c r="G33" s="112" t="s">
        <v>314</v>
      </c>
      <c r="I33" s="112"/>
    </row>
    <row r="34" spans="1:9" s="100" customFormat="1" hidden="1" x14ac:dyDescent="0.3">
      <c r="A34" s="286"/>
      <c r="B34" s="261"/>
      <c r="C34" s="261"/>
      <c r="D34" s="265"/>
      <c r="E34" s="261"/>
      <c r="F34" s="80">
        <f t="shared" si="0"/>
        <v>0</v>
      </c>
      <c r="G34" s="112" t="s">
        <v>314</v>
      </c>
      <c r="I34" s="112"/>
    </row>
    <row r="35" spans="1:9" s="100" customFormat="1" hidden="1" x14ac:dyDescent="0.3">
      <c r="A35" s="286"/>
      <c r="B35" s="261"/>
      <c r="C35" s="261"/>
      <c r="D35" s="265"/>
      <c r="E35" s="261"/>
      <c r="F35" s="80">
        <f t="shared" si="0"/>
        <v>0</v>
      </c>
      <c r="G35" s="112" t="s">
        <v>314</v>
      </c>
      <c r="I35" s="112"/>
    </row>
    <row r="36" spans="1:9" s="100" customFormat="1" hidden="1" x14ac:dyDescent="0.3">
      <c r="A36" s="286"/>
      <c r="B36" s="261"/>
      <c r="C36" s="261"/>
      <c r="D36" s="265"/>
      <c r="E36" s="261"/>
      <c r="F36" s="80">
        <f t="shared" si="0"/>
        <v>0</v>
      </c>
      <c r="G36" s="112" t="s">
        <v>314</v>
      </c>
      <c r="I36" s="112"/>
    </row>
    <row r="37" spans="1:9" s="100" customFormat="1" hidden="1" x14ac:dyDescent="0.3">
      <c r="A37" s="286"/>
      <c r="B37" s="261"/>
      <c r="C37" s="261"/>
      <c r="D37" s="265"/>
      <c r="E37" s="261"/>
      <c r="F37" s="80">
        <f t="shared" si="0"/>
        <v>0</v>
      </c>
      <c r="G37" s="112" t="s">
        <v>314</v>
      </c>
      <c r="I37" s="112"/>
    </row>
    <row r="38" spans="1:9" s="100" customFormat="1" hidden="1" x14ac:dyDescent="0.3">
      <c r="A38" s="286"/>
      <c r="B38" s="261"/>
      <c r="C38" s="261"/>
      <c r="D38" s="265"/>
      <c r="E38" s="261"/>
      <c r="F38" s="80">
        <f t="shared" si="0"/>
        <v>0</v>
      </c>
      <c r="G38" s="112" t="s">
        <v>314</v>
      </c>
      <c r="I38" s="112"/>
    </row>
    <row r="39" spans="1:9" s="100" customFormat="1" hidden="1" x14ac:dyDescent="0.3">
      <c r="A39" s="286"/>
      <c r="B39" s="261"/>
      <c r="C39" s="261"/>
      <c r="D39" s="265"/>
      <c r="E39" s="261"/>
      <c r="F39" s="80">
        <f t="shared" si="0"/>
        <v>0</v>
      </c>
      <c r="G39" s="112" t="s">
        <v>314</v>
      </c>
      <c r="I39" s="112"/>
    </row>
    <row r="40" spans="1:9" s="100" customFormat="1" hidden="1" x14ac:dyDescent="0.3">
      <c r="A40" s="286"/>
      <c r="B40" s="261"/>
      <c r="C40" s="261"/>
      <c r="D40" s="265"/>
      <c r="E40" s="261"/>
      <c r="F40" s="80">
        <f t="shared" si="0"/>
        <v>0</v>
      </c>
      <c r="G40" s="112" t="s">
        <v>314</v>
      </c>
      <c r="I40" s="112"/>
    </row>
    <row r="41" spans="1:9" s="100" customFormat="1" hidden="1" x14ac:dyDescent="0.3">
      <c r="A41" s="286"/>
      <c r="B41" s="261"/>
      <c r="C41" s="261"/>
      <c r="D41" s="265"/>
      <c r="E41" s="261"/>
      <c r="F41" s="80">
        <f t="shared" si="0"/>
        <v>0</v>
      </c>
      <c r="G41" s="112" t="s">
        <v>314</v>
      </c>
      <c r="I41" s="112"/>
    </row>
    <row r="42" spans="1:9" s="100" customFormat="1" hidden="1" x14ac:dyDescent="0.3">
      <c r="A42" s="286"/>
      <c r="B42" s="261"/>
      <c r="C42" s="261"/>
      <c r="D42" s="265"/>
      <c r="E42" s="261"/>
      <c r="F42" s="80">
        <f t="shared" si="0"/>
        <v>0</v>
      </c>
      <c r="G42" s="112" t="s">
        <v>314</v>
      </c>
      <c r="I42" s="112"/>
    </row>
    <row r="43" spans="1:9" s="100" customFormat="1" hidden="1" x14ac:dyDescent="0.3">
      <c r="A43" s="286"/>
      <c r="B43" s="261"/>
      <c r="C43" s="261"/>
      <c r="D43" s="265"/>
      <c r="E43" s="261"/>
      <c r="F43" s="80">
        <f t="shared" si="0"/>
        <v>0</v>
      </c>
      <c r="G43" s="112" t="s">
        <v>314</v>
      </c>
      <c r="I43" s="112"/>
    </row>
    <row r="44" spans="1:9" s="100" customFormat="1" hidden="1" x14ac:dyDescent="0.3">
      <c r="A44" s="286"/>
      <c r="B44" s="261"/>
      <c r="C44" s="261"/>
      <c r="D44" s="265"/>
      <c r="E44" s="261"/>
      <c r="F44" s="80">
        <f t="shared" si="0"/>
        <v>0</v>
      </c>
      <c r="G44" s="112" t="s">
        <v>314</v>
      </c>
      <c r="I44" s="112"/>
    </row>
    <row r="45" spans="1:9" s="100" customFormat="1" hidden="1" x14ac:dyDescent="0.3">
      <c r="A45" s="286"/>
      <c r="B45" s="261"/>
      <c r="C45" s="261"/>
      <c r="D45" s="265"/>
      <c r="E45" s="261"/>
      <c r="F45" s="80">
        <f t="shared" si="0"/>
        <v>0</v>
      </c>
      <c r="G45" s="112" t="s">
        <v>314</v>
      </c>
      <c r="I45" s="112"/>
    </row>
    <row r="46" spans="1:9" s="100" customFormat="1" hidden="1" x14ac:dyDescent="0.3">
      <c r="A46" s="286"/>
      <c r="B46" s="261"/>
      <c r="C46" s="261"/>
      <c r="D46" s="265"/>
      <c r="E46" s="261"/>
      <c r="F46" s="80">
        <f t="shared" si="0"/>
        <v>0</v>
      </c>
      <c r="G46" s="112" t="s">
        <v>314</v>
      </c>
      <c r="I46" s="112"/>
    </row>
    <row r="47" spans="1:9" s="100" customFormat="1" hidden="1" x14ac:dyDescent="0.3">
      <c r="A47" s="286"/>
      <c r="B47" s="261"/>
      <c r="C47" s="261"/>
      <c r="D47" s="265"/>
      <c r="E47" s="261"/>
      <c r="F47" s="80">
        <f t="shared" si="0"/>
        <v>0</v>
      </c>
      <c r="G47" s="112" t="s">
        <v>314</v>
      </c>
      <c r="I47" s="112"/>
    </row>
    <row r="48" spans="1:9" s="100" customFormat="1" hidden="1" x14ac:dyDescent="0.3">
      <c r="A48" s="286"/>
      <c r="B48" s="261"/>
      <c r="C48" s="261"/>
      <c r="D48" s="265"/>
      <c r="E48" s="261"/>
      <c r="F48" s="80">
        <f t="shared" si="0"/>
        <v>0</v>
      </c>
      <c r="G48" s="112" t="s">
        <v>314</v>
      </c>
      <c r="I48" s="112"/>
    </row>
    <row r="49" spans="1:9" s="100" customFormat="1" hidden="1" x14ac:dyDescent="0.3">
      <c r="A49" s="286"/>
      <c r="B49" s="261"/>
      <c r="C49" s="261"/>
      <c r="D49" s="265"/>
      <c r="E49" s="261"/>
      <c r="F49" s="80">
        <f t="shared" si="0"/>
        <v>0</v>
      </c>
      <c r="G49" s="112" t="s">
        <v>314</v>
      </c>
      <c r="I49" s="112"/>
    </row>
    <row r="50" spans="1:9" s="100" customFormat="1" hidden="1" x14ac:dyDescent="0.3">
      <c r="A50" s="286"/>
      <c r="B50" s="261"/>
      <c r="C50" s="261"/>
      <c r="D50" s="265"/>
      <c r="E50" s="261"/>
      <c r="F50" s="80">
        <f t="shared" si="0"/>
        <v>0</v>
      </c>
      <c r="G50" s="112" t="s">
        <v>314</v>
      </c>
      <c r="I50" s="112"/>
    </row>
    <row r="51" spans="1:9" s="100" customFormat="1" hidden="1" x14ac:dyDescent="0.3">
      <c r="A51" s="286"/>
      <c r="B51" s="261"/>
      <c r="C51" s="261"/>
      <c r="D51" s="265"/>
      <c r="E51" s="261"/>
      <c r="F51" s="80">
        <f t="shared" si="0"/>
        <v>0</v>
      </c>
      <c r="G51" s="112" t="s">
        <v>314</v>
      </c>
      <c r="I51" s="112"/>
    </row>
    <row r="52" spans="1:9" s="100" customFormat="1" hidden="1" x14ac:dyDescent="0.3">
      <c r="A52" s="286"/>
      <c r="B52" s="261"/>
      <c r="C52" s="261"/>
      <c r="D52" s="265"/>
      <c r="E52" s="261"/>
      <c r="F52" s="80">
        <f t="shared" si="0"/>
        <v>0</v>
      </c>
      <c r="G52" s="112" t="s">
        <v>314</v>
      </c>
      <c r="I52" s="112"/>
    </row>
    <row r="53" spans="1:9" s="100" customFormat="1" hidden="1" x14ac:dyDescent="0.3">
      <c r="A53" s="286"/>
      <c r="B53" s="261"/>
      <c r="C53" s="261"/>
      <c r="D53" s="265"/>
      <c r="E53" s="261"/>
      <c r="F53" s="80">
        <f t="shared" si="0"/>
        <v>0</v>
      </c>
      <c r="G53" s="112" t="s">
        <v>314</v>
      </c>
      <c r="I53" s="112"/>
    </row>
    <row r="54" spans="1:9" s="100" customFormat="1" hidden="1" x14ac:dyDescent="0.3">
      <c r="A54" s="286"/>
      <c r="B54" s="261"/>
      <c r="C54" s="261"/>
      <c r="D54" s="265"/>
      <c r="E54" s="261"/>
      <c r="F54" s="80">
        <f t="shared" si="0"/>
        <v>0</v>
      </c>
      <c r="G54" s="112" t="s">
        <v>314</v>
      </c>
      <c r="I54" s="112"/>
    </row>
    <row r="55" spans="1:9" s="100" customFormat="1" hidden="1" x14ac:dyDescent="0.3">
      <c r="A55" s="286"/>
      <c r="B55" s="261"/>
      <c r="C55" s="261"/>
      <c r="D55" s="265"/>
      <c r="E55" s="261"/>
      <c r="F55" s="80">
        <f t="shared" si="0"/>
        <v>0</v>
      </c>
      <c r="G55" s="112" t="s">
        <v>314</v>
      </c>
      <c r="I55" s="112"/>
    </row>
    <row r="56" spans="1:9" s="100" customFormat="1" hidden="1" x14ac:dyDescent="0.3">
      <c r="A56" s="286"/>
      <c r="B56" s="261"/>
      <c r="C56" s="261"/>
      <c r="D56" s="265"/>
      <c r="E56" s="261"/>
      <c r="F56" s="80">
        <f t="shared" si="0"/>
        <v>0</v>
      </c>
      <c r="G56" s="112" t="s">
        <v>314</v>
      </c>
      <c r="I56" s="112"/>
    </row>
    <row r="57" spans="1:9" s="100" customFormat="1" hidden="1" x14ac:dyDescent="0.3">
      <c r="A57" s="286"/>
      <c r="B57" s="261"/>
      <c r="C57" s="261"/>
      <c r="D57" s="265"/>
      <c r="E57" s="261"/>
      <c r="F57" s="80">
        <f t="shared" si="0"/>
        <v>0</v>
      </c>
      <c r="G57" s="112" t="s">
        <v>314</v>
      </c>
      <c r="I57" s="112"/>
    </row>
    <row r="58" spans="1:9" s="100" customFormat="1" hidden="1" x14ac:dyDescent="0.3">
      <c r="A58" s="286"/>
      <c r="B58" s="261"/>
      <c r="C58" s="261"/>
      <c r="D58" s="265"/>
      <c r="E58" s="261"/>
      <c r="F58" s="80">
        <f t="shared" si="0"/>
        <v>0</v>
      </c>
      <c r="G58" s="112" t="s">
        <v>314</v>
      </c>
      <c r="I58" s="112"/>
    </row>
    <row r="59" spans="1:9" s="100" customFormat="1" hidden="1" x14ac:dyDescent="0.3">
      <c r="A59" s="286"/>
      <c r="B59" s="261"/>
      <c r="C59" s="261"/>
      <c r="D59" s="265"/>
      <c r="E59" s="261"/>
      <c r="F59" s="80">
        <f t="shared" si="0"/>
        <v>0</v>
      </c>
      <c r="G59" s="112" t="s">
        <v>314</v>
      </c>
      <c r="I59" s="112"/>
    </row>
    <row r="60" spans="1:9" s="100" customFormat="1" hidden="1" x14ac:dyDescent="0.3">
      <c r="A60" s="286"/>
      <c r="B60" s="261"/>
      <c r="C60" s="261"/>
      <c r="D60" s="265"/>
      <c r="E60" s="261"/>
      <c r="F60" s="80">
        <f t="shared" si="0"/>
        <v>0</v>
      </c>
      <c r="G60" s="112" t="s">
        <v>314</v>
      </c>
      <c r="I60" s="112"/>
    </row>
    <row r="61" spans="1:9" s="100" customFormat="1" hidden="1" x14ac:dyDescent="0.3">
      <c r="A61" s="286"/>
      <c r="B61" s="261"/>
      <c r="C61" s="261"/>
      <c r="D61" s="265"/>
      <c r="E61" s="261"/>
      <c r="F61" s="80">
        <f t="shared" si="0"/>
        <v>0</v>
      </c>
      <c r="G61" s="112" t="s">
        <v>314</v>
      </c>
      <c r="I61" s="112"/>
    </row>
    <row r="62" spans="1:9" s="100" customFormat="1" hidden="1" x14ac:dyDescent="0.3">
      <c r="A62" s="286"/>
      <c r="B62" s="261"/>
      <c r="C62" s="261"/>
      <c r="D62" s="265"/>
      <c r="E62" s="261"/>
      <c r="F62" s="80">
        <f t="shared" si="0"/>
        <v>0</v>
      </c>
      <c r="G62" s="112" t="s">
        <v>314</v>
      </c>
      <c r="I62" s="112"/>
    </row>
    <row r="63" spans="1:9" s="100" customFormat="1" hidden="1" x14ac:dyDescent="0.3">
      <c r="A63" s="286"/>
      <c r="B63" s="261"/>
      <c r="C63" s="261"/>
      <c r="D63" s="265"/>
      <c r="E63" s="261"/>
      <c r="F63" s="80">
        <f t="shared" si="0"/>
        <v>0</v>
      </c>
      <c r="G63" s="112" t="s">
        <v>314</v>
      </c>
      <c r="I63" s="112"/>
    </row>
    <row r="64" spans="1:9" s="100" customFormat="1" hidden="1" x14ac:dyDescent="0.3">
      <c r="A64" s="286"/>
      <c r="B64" s="261"/>
      <c r="C64" s="261"/>
      <c r="D64" s="265"/>
      <c r="E64" s="261"/>
      <c r="F64" s="80">
        <f t="shared" si="0"/>
        <v>0</v>
      </c>
      <c r="G64" s="112" t="s">
        <v>314</v>
      </c>
      <c r="I64" s="112"/>
    </row>
    <row r="65" spans="1:9" s="100" customFormat="1" hidden="1" x14ac:dyDescent="0.3">
      <c r="A65" s="286"/>
      <c r="B65" s="261"/>
      <c r="C65" s="261"/>
      <c r="D65" s="265"/>
      <c r="E65" s="261"/>
      <c r="F65" s="80">
        <f t="shared" si="0"/>
        <v>0</v>
      </c>
      <c r="G65" s="112" t="s">
        <v>314</v>
      </c>
      <c r="I65" s="112"/>
    </row>
    <row r="66" spans="1:9" s="100" customFormat="1" hidden="1" x14ac:dyDescent="0.3">
      <c r="A66" s="286"/>
      <c r="B66" s="261"/>
      <c r="C66" s="261"/>
      <c r="D66" s="265"/>
      <c r="E66" s="261"/>
      <c r="F66" s="80">
        <f t="shared" si="0"/>
        <v>0</v>
      </c>
      <c r="G66" s="112" t="s">
        <v>314</v>
      </c>
      <c r="I66" s="112"/>
    </row>
    <row r="67" spans="1:9" s="100" customFormat="1" hidden="1" x14ac:dyDescent="0.3">
      <c r="A67" s="286"/>
      <c r="B67" s="261"/>
      <c r="C67" s="261"/>
      <c r="D67" s="265"/>
      <c r="E67" s="261"/>
      <c r="F67" s="80">
        <f t="shared" si="0"/>
        <v>0</v>
      </c>
      <c r="G67" s="112" t="s">
        <v>314</v>
      </c>
      <c r="I67" s="112"/>
    </row>
    <row r="68" spans="1:9" s="100" customFormat="1" hidden="1" x14ac:dyDescent="0.3">
      <c r="A68" s="286"/>
      <c r="B68" s="261"/>
      <c r="C68" s="261"/>
      <c r="D68" s="265"/>
      <c r="E68" s="261"/>
      <c r="F68" s="80">
        <f t="shared" si="0"/>
        <v>0</v>
      </c>
      <c r="G68" s="112" t="s">
        <v>314</v>
      </c>
      <c r="I68" s="112"/>
    </row>
    <row r="69" spans="1:9" s="100" customFormat="1" hidden="1" x14ac:dyDescent="0.3">
      <c r="A69" s="286"/>
      <c r="B69" s="261"/>
      <c r="C69" s="261"/>
      <c r="D69" s="265"/>
      <c r="E69" s="261"/>
      <c r="F69" s="80">
        <f t="shared" si="0"/>
        <v>0</v>
      </c>
      <c r="G69" s="112" t="s">
        <v>314</v>
      </c>
      <c r="I69" s="112"/>
    </row>
    <row r="70" spans="1:9" s="100" customFormat="1" hidden="1" x14ac:dyDescent="0.3">
      <c r="A70" s="286"/>
      <c r="B70" s="261"/>
      <c r="C70" s="261"/>
      <c r="D70" s="265"/>
      <c r="E70" s="261"/>
      <c r="F70" s="80">
        <f t="shared" si="0"/>
        <v>0</v>
      </c>
      <c r="G70" s="112" t="s">
        <v>314</v>
      </c>
      <c r="I70" s="112"/>
    </row>
    <row r="71" spans="1:9" s="100" customFormat="1" hidden="1" x14ac:dyDescent="0.3">
      <c r="A71" s="286"/>
      <c r="B71" s="261"/>
      <c r="C71" s="261"/>
      <c r="D71" s="265"/>
      <c r="E71" s="261"/>
      <c r="F71" s="80">
        <f t="shared" si="0"/>
        <v>0</v>
      </c>
      <c r="G71" s="112" t="s">
        <v>314</v>
      </c>
      <c r="I71" s="112"/>
    </row>
    <row r="72" spans="1:9" s="100" customFormat="1" hidden="1" x14ac:dyDescent="0.3">
      <c r="A72" s="286"/>
      <c r="B72" s="261"/>
      <c r="C72" s="261"/>
      <c r="D72" s="265"/>
      <c r="E72" s="261"/>
      <c r="F72" s="80">
        <f t="shared" si="0"/>
        <v>0</v>
      </c>
      <c r="G72" s="112" t="s">
        <v>314</v>
      </c>
      <c r="I72" s="112"/>
    </row>
    <row r="73" spans="1:9" s="100" customFormat="1" hidden="1" x14ac:dyDescent="0.3">
      <c r="A73" s="286"/>
      <c r="B73" s="261"/>
      <c r="C73" s="261"/>
      <c r="D73" s="265"/>
      <c r="E73" s="261"/>
      <c r="F73" s="80">
        <f t="shared" si="0"/>
        <v>0</v>
      </c>
      <c r="G73" s="112" t="s">
        <v>314</v>
      </c>
      <c r="I73" s="112"/>
    </row>
    <row r="74" spans="1:9" s="100" customFormat="1" hidden="1" x14ac:dyDescent="0.3">
      <c r="A74" s="286"/>
      <c r="B74" s="261"/>
      <c r="C74" s="261"/>
      <c r="D74" s="265"/>
      <c r="E74" s="261"/>
      <c r="F74" s="80">
        <f t="shared" si="0"/>
        <v>0</v>
      </c>
      <c r="G74" s="112" t="s">
        <v>314</v>
      </c>
      <c r="I74" s="112"/>
    </row>
    <row r="75" spans="1:9" s="100" customFormat="1" hidden="1" x14ac:dyDescent="0.3">
      <c r="A75" s="286"/>
      <c r="B75" s="261"/>
      <c r="C75" s="261"/>
      <c r="D75" s="265"/>
      <c r="E75" s="261"/>
      <c r="F75" s="80">
        <f t="shared" si="0"/>
        <v>0</v>
      </c>
      <c r="G75" s="112" t="s">
        <v>314</v>
      </c>
      <c r="I75" s="112"/>
    </row>
    <row r="76" spans="1:9" s="100" customFormat="1" hidden="1" x14ac:dyDescent="0.3">
      <c r="A76" s="286"/>
      <c r="B76" s="261"/>
      <c r="C76" s="261"/>
      <c r="D76" s="265"/>
      <c r="E76" s="261"/>
      <c r="F76" s="80">
        <f t="shared" si="0"/>
        <v>0</v>
      </c>
      <c r="G76" s="112" t="s">
        <v>314</v>
      </c>
      <c r="I76" s="112"/>
    </row>
    <row r="77" spans="1:9" s="100" customFormat="1" hidden="1" x14ac:dyDescent="0.3">
      <c r="A77" s="286"/>
      <c r="B77" s="261"/>
      <c r="C77" s="261"/>
      <c r="D77" s="265"/>
      <c r="E77" s="261"/>
      <c r="F77" s="80">
        <f t="shared" si="0"/>
        <v>0</v>
      </c>
      <c r="G77" s="112" t="s">
        <v>314</v>
      </c>
      <c r="I77" s="112"/>
    </row>
    <row r="78" spans="1:9" s="100" customFormat="1" hidden="1" x14ac:dyDescent="0.3">
      <c r="A78" s="286"/>
      <c r="B78" s="261"/>
      <c r="C78" s="261"/>
      <c r="D78" s="265"/>
      <c r="E78" s="261"/>
      <c r="F78" s="80">
        <f t="shared" si="0"/>
        <v>0</v>
      </c>
      <c r="G78" s="112" t="s">
        <v>314</v>
      </c>
      <c r="I78" s="112"/>
    </row>
    <row r="79" spans="1:9" s="100" customFormat="1" hidden="1" x14ac:dyDescent="0.3">
      <c r="A79" s="286"/>
      <c r="B79" s="261"/>
      <c r="C79" s="261"/>
      <c r="D79" s="265"/>
      <c r="E79" s="261"/>
      <c r="F79" s="80">
        <f t="shared" si="0"/>
        <v>0</v>
      </c>
      <c r="G79" s="112" t="s">
        <v>314</v>
      </c>
      <c r="I79" s="112"/>
    </row>
    <row r="80" spans="1:9" s="100" customFormat="1" hidden="1" x14ac:dyDescent="0.3">
      <c r="A80" s="286"/>
      <c r="B80" s="261"/>
      <c r="C80" s="261"/>
      <c r="D80" s="265"/>
      <c r="E80" s="261"/>
      <c r="F80" s="80">
        <f t="shared" si="0"/>
        <v>0</v>
      </c>
      <c r="G80" s="112" t="s">
        <v>314</v>
      </c>
      <c r="I80" s="112"/>
    </row>
    <row r="81" spans="1:9" s="100" customFormat="1" hidden="1" x14ac:dyDescent="0.3">
      <c r="A81" s="286"/>
      <c r="B81" s="261"/>
      <c r="C81" s="261"/>
      <c r="D81" s="265"/>
      <c r="E81" s="261"/>
      <c r="F81" s="80">
        <f t="shared" si="0"/>
        <v>0</v>
      </c>
      <c r="G81" s="112" t="s">
        <v>314</v>
      </c>
      <c r="I81" s="112"/>
    </row>
    <row r="82" spans="1:9" s="100" customFormat="1" hidden="1" x14ac:dyDescent="0.3">
      <c r="A82" s="286"/>
      <c r="B82" s="261"/>
      <c r="C82" s="261"/>
      <c r="D82" s="265"/>
      <c r="E82" s="261"/>
      <c r="F82" s="80">
        <f t="shared" si="0"/>
        <v>0</v>
      </c>
      <c r="G82" s="112" t="s">
        <v>314</v>
      </c>
      <c r="I82" s="112"/>
    </row>
    <row r="83" spans="1:9" s="100" customFormat="1" hidden="1" x14ac:dyDescent="0.3">
      <c r="A83" s="286"/>
      <c r="B83" s="261"/>
      <c r="C83" s="261"/>
      <c r="D83" s="265"/>
      <c r="E83" s="261"/>
      <c r="F83" s="80">
        <f t="shared" si="0"/>
        <v>0</v>
      </c>
      <c r="G83" s="112" t="s">
        <v>314</v>
      </c>
      <c r="I83" s="112"/>
    </row>
    <row r="84" spans="1:9" s="100" customFormat="1" hidden="1" x14ac:dyDescent="0.3">
      <c r="A84" s="286"/>
      <c r="B84" s="261"/>
      <c r="C84" s="261"/>
      <c r="D84" s="265"/>
      <c r="E84" s="261"/>
      <c r="F84" s="80">
        <f t="shared" si="0"/>
        <v>0</v>
      </c>
      <c r="G84" s="112" t="s">
        <v>314</v>
      </c>
      <c r="I84" s="112"/>
    </row>
    <row r="85" spans="1:9" s="100" customFormat="1" hidden="1" x14ac:dyDescent="0.3">
      <c r="A85" s="286"/>
      <c r="B85" s="261"/>
      <c r="C85" s="261"/>
      <c r="D85" s="265"/>
      <c r="E85" s="261"/>
      <c r="F85" s="80">
        <f t="shared" si="0"/>
        <v>0</v>
      </c>
      <c r="G85" s="112" t="s">
        <v>314</v>
      </c>
      <c r="I85" s="112"/>
    </row>
    <row r="86" spans="1:9" s="100" customFormat="1" hidden="1" x14ac:dyDescent="0.3">
      <c r="A86" s="286"/>
      <c r="B86" s="261"/>
      <c r="C86" s="261"/>
      <c r="D86" s="265"/>
      <c r="E86" s="261"/>
      <c r="F86" s="80">
        <f t="shared" si="0"/>
        <v>0</v>
      </c>
      <c r="G86" s="112" t="s">
        <v>314</v>
      </c>
      <c r="I86" s="112"/>
    </row>
    <row r="87" spans="1:9" s="100" customFormat="1" hidden="1" x14ac:dyDescent="0.3">
      <c r="A87" s="286"/>
      <c r="B87" s="261"/>
      <c r="C87" s="261"/>
      <c r="D87" s="265"/>
      <c r="E87" s="261"/>
      <c r="F87" s="80">
        <f t="shared" si="0"/>
        <v>0</v>
      </c>
      <c r="G87" s="112" t="s">
        <v>314</v>
      </c>
      <c r="I87" s="112"/>
    </row>
    <row r="88" spans="1:9" s="100" customFormat="1" hidden="1" x14ac:dyDescent="0.3">
      <c r="A88" s="286"/>
      <c r="B88" s="261"/>
      <c r="C88" s="261"/>
      <c r="D88" s="265"/>
      <c r="E88" s="261"/>
      <c r="F88" s="80">
        <f t="shared" si="0"/>
        <v>0</v>
      </c>
      <c r="G88" s="112" t="s">
        <v>314</v>
      </c>
      <c r="I88" s="112"/>
    </row>
    <row r="89" spans="1:9" s="100" customFormat="1" hidden="1" x14ac:dyDescent="0.3">
      <c r="A89" s="286"/>
      <c r="B89" s="261"/>
      <c r="C89" s="261"/>
      <c r="D89" s="265"/>
      <c r="E89" s="261"/>
      <c r="F89" s="80">
        <f t="shared" si="0"/>
        <v>0</v>
      </c>
      <c r="G89" s="112" t="s">
        <v>314</v>
      </c>
      <c r="I89" s="112"/>
    </row>
    <row r="90" spans="1:9" s="100" customFormat="1" hidden="1" x14ac:dyDescent="0.3">
      <c r="A90" s="286"/>
      <c r="B90" s="261"/>
      <c r="C90" s="261"/>
      <c r="D90" s="265"/>
      <c r="E90" s="261"/>
      <c r="F90" s="80">
        <f t="shared" si="0"/>
        <v>0</v>
      </c>
      <c r="G90" s="112" t="s">
        <v>314</v>
      </c>
      <c r="I90" s="112"/>
    </row>
    <row r="91" spans="1:9" s="100" customFormat="1" hidden="1" x14ac:dyDescent="0.3">
      <c r="A91" s="286"/>
      <c r="B91" s="261"/>
      <c r="C91" s="261"/>
      <c r="D91" s="265"/>
      <c r="E91" s="261"/>
      <c r="F91" s="80">
        <f t="shared" si="0"/>
        <v>0</v>
      </c>
      <c r="G91" s="112" t="s">
        <v>314</v>
      </c>
      <c r="I91" s="112"/>
    </row>
    <row r="92" spans="1:9" s="100" customFormat="1" hidden="1" x14ac:dyDescent="0.3">
      <c r="A92" s="286"/>
      <c r="B92" s="261"/>
      <c r="C92" s="261"/>
      <c r="D92" s="265"/>
      <c r="E92" s="261"/>
      <c r="F92" s="80">
        <f t="shared" si="0"/>
        <v>0</v>
      </c>
      <c r="G92" s="112" t="s">
        <v>314</v>
      </c>
      <c r="I92" s="112"/>
    </row>
    <row r="93" spans="1:9" s="100" customFormat="1" hidden="1" x14ac:dyDescent="0.3">
      <c r="A93" s="286"/>
      <c r="B93" s="261"/>
      <c r="C93" s="261"/>
      <c r="D93" s="265"/>
      <c r="E93" s="261"/>
      <c r="F93" s="80">
        <f t="shared" si="0"/>
        <v>0</v>
      </c>
      <c r="G93" s="112" t="s">
        <v>314</v>
      </c>
      <c r="I93" s="112"/>
    </row>
    <row r="94" spans="1:9" s="100" customFormat="1" hidden="1" x14ac:dyDescent="0.3">
      <c r="A94" s="286"/>
      <c r="B94" s="261"/>
      <c r="C94" s="261"/>
      <c r="D94" s="265"/>
      <c r="E94" s="261"/>
      <c r="F94" s="80">
        <f t="shared" si="0"/>
        <v>0</v>
      </c>
      <c r="G94" s="112" t="s">
        <v>314</v>
      </c>
      <c r="I94" s="112"/>
    </row>
    <row r="95" spans="1:9" s="100" customFormat="1" hidden="1" x14ac:dyDescent="0.3">
      <c r="A95" s="286"/>
      <c r="B95" s="261"/>
      <c r="C95" s="261"/>
      <c r="D95" s="265"/>
      <c r="E95" s="261"/>
      <c r="F95" s="80">
        <f t="shared" si="0"/>
        <v>0</v>
      </c>
      <c r="G95" s="112" t="s">
        <v>314</v>
      </c>
      <c r="I95" s="112"/>
    </row>
    <row r="96" spans="1:9" s="100" customFormat="1" hidden="1" x14ac:dyDescent="0.3">
      <c r="A96" s="286"/>
      <c r="B96" s="261"/>
      <c r="C96" s="261"/>
      <c r="D96" s="265"/>
      <c r="E96" s="261"/>
      <c r="F96" s="80">
        <f t="shared" si="0"/>
        <v>0</v>
      </c>
      <c r="G96" s="112" t="s">
        <v>314</v>
      </c>
      <c r="I96" s="112"/>
    </row>
    <row r="97" spans="1:9" s="100" customFormat="1" hidden="1" x14ac:dyDescent="0.3">
      <c r="A97" s="286"/>
      <c r="B97" s="261"/>
      <c r="C97" s="261"/>
      <c r="D97" s="265"/>
      <c r="E97" s="261"/>
      <c r="F97" s="80">
        <f t="shared" si="0"/>
        <v>0</v>
      </c>
      <c r="G97" s="112" t="s">
        <v>314</v>
      </c>
      <c r="I97" s="112"/>
    </row>
    <row r="98" spans="1:9" s="100" customFormat="1" hidden="1" x14ac:dyDescent="0.3">
      <c r="A98" s="286"/>
      <c r="B98" s="261"/>
      <c r="C98" s="261"/>
      <c r="D98" s="265"/>
      <c r="E98" s="261"/>
      <c r="F98" s="80">
        <f t="shared" si="0"/>
        <v>0</v>
      </c>
      <c r="G98" s="112" t="s">
        <v>314</v>
      </c>
      <c r="I98" s="112"/>
    </row>
    <row r="99" spans="1:9" s="100" customFormat="1" hidden="1" x14ac:dyDescent="0.3">
      <c r="A99" s="286"/>
      <c r="B99" s="261"/>
      <c r="C99" s="261"/>
      <c r="D99" s="265"/>
      <c r="E99" s="261"/>
      <c r="F99" s="80">
        <f t="shared" si="0"/>
        <v>0</v>
      </c>
      <c r="G99" s="112" t="s">
        <v>314</v>
      </c>
      <c r="I99" s="112"/>
    </row>
    <row r="100" spans="1:9" s="100" customFormat="1" hidden="1" x14ac:dyDescent="0.3">
      <c r="A100" s="286"/>
      <c r="B100" s="261"/>
      <c r="C100" s="261"/>
      <c r="D100" s="265"/>
      <c r="E100" s="261"/>
      <c r="F100" s="80">
        <f t="shared" si="0"/>
        <v>0</v>
      </c>
      <c r="G100" s="112" t="s">
        <v>314</v>
      </c>
      <c r="I100" s="112"/>
    </row>
    <row r="101" spans="1:9" s="100" customFormat="1" hidden="1" x14ac:dyDescent="0.3">
      <c r="A101" s="286"/>
      <c r="B101" s="261"/>
      <c r="C101" s="261"/>
      <c r="D101" s="265"/>
      <c r="E101" s="261"/>
      <c r="F101" s="80">
        <f t="shared" si="0"/>
        <v>0</v>
      </c>
      <c r="G101" s="112" t="s">
        <v>314</v>
      </c>
      <c r="I101" s="112"/>
    </row>
    <row r="102" spans="1:9" s="100" customFormat="1" hidden="1" x14ac:dyDescent="0.3">
      <c r="A102" s="286"/>
      <c r="B102" s="261"/>
      <c r="C102" s="261"/>
      <c r="D102" s="265"/>
      <c r="E102" s="261"/>
      <c r="F102" s="80">
        <f t="shared" si="0"/>
        <v>0</v>
      </c>
      <c r="G102" s="112" t="s">
        <v>314</v>
      </c>
      <c r="I102" s="112"/>
    </row>
    <row r="103" spans="1:9" s="100" customFormat="1" hidden="1" x14ac:dyDescent="0.3">
      <c r="A103" s="286"/>
      <c r="B103" s="261"/>
      <c r="C103" s="261"/>
      <c r="D103" s="265"/>
      <c r="E103" s="261"/>
      <c r="F103" s="80">
        <f t="shared" si="0"/>
        <v>0</v>
      </c>
      <c r="G103" s="112" t="s">
        <v>314</v>
      </c>
      <c r="I103" s="112"/>
    </row>
    <row r="104" spans="1:9" s="100" customFormat="1" hidden="1" x14ac:dyDescent="0.3">
      <c r="A104" s="286"/>
      <c r="B104" s="261"/>
      <c r="C104" s="261"/>
      <c r="D104" s="265"/>
      <c r="E104" s="261"/>
      <c r="F104" s="80">
        <f t="shared" si="0"/>
        <v>0</v>
      </c>
      <c r="G104" s="112" t="s">
        <v>314</v>
      </c>
      <c r="I104" s="112"/>
    </row>
    <row r="105" spans="1:9" s="100" customFormat="1" hidden="1" x14ac:dyDescent="0.3">
      <c r="A105" s="286"/>
      <c r="B105" s="261"/>
      <c r="C105" s="261"/>
      <c r="D105" s="265"/>
      <c r="E105" s="261"/>
      <c r="F105" s="80">
        <f t="shared" si="0"/>
        <v>0</v>
      </c>
      <c r="G105" s="112" t="s">
        <v>314</v>
      </c>
      <c r="I105" s="112"/>
    </row>
    <row r="106" spans="1:9" s="100" customFormat="1" hidden="1" x14ac:dyDescent="0.3">
      <c r="A106" s="286"/>
      <c r="B106" s="261"/>
      <c r="C106" s="261"/>
      <c r="D106" s="265"/>
      <c r="E106" s="261"/>
      <c r="F106" s="80">
        <f t="shared" si="0"/>
        <v>0</v>
      </c>
      <c r="G106" s="112" t="s">
        <v>314</v>
      </c>
      <c r="I106" s="112"/>
    </row>
    <row r="107" spans="1:9" s="100" customFormat="1" hidden="1" x14ac:dyDescent="0.3">
      <c r="A107" s="286"/>
      <c r="B107" s="261"/>
      <c r="C107" s="261"/>
      <c r="D107" s="265"/>
      <c r="E107" s="261"/>
      <c r="F107" s="80">
        <f t="shared" si="0"/>
        <v>0</v>
      </c>
      <c r="G107" s="112" t="s">
        <v>314</v>
      </c>
      <c r="I107" s="112"/>
    </row>
    <row r="108" spans="1:9" s="100" customFormat="1" hidden="1" x14ac:dyDescent="0.3">
      <c r="A108" s="286"/>
      <c r="B108" s="261"/>
      <c r="C108" s="261"/>
      <c r="D108" s="265"/>
      <c r="E108" s="261"/>
      <c r="F108" s="80">
        <f t="shared" si="0"/>
        <v>0</v>
      </c>
      <c r="G108" s="112" t="s">
        <v>314</v>
      </c>
      <c r="I108" s="112"/>
    </row>
    <row r="109" spans="1:9" s="100" customFormat="1" hidden="1" x14ac:dyDescent="0.3">
      <c r="A109" s="286"/>
      <c r="B109" s="261"/>
      <c r="C109" s="261"/>
      <c r="D109" s="265"/>
      <c r="E109" s="261"/>
      <c r="F109" s="80">
        <f t="shared" si="0"/>
        <v>0</v>
      </c>
      <c r="G109" s="112" t="s">
        <v>314</v>
      </c>
      <c r="I109" s="112"/>
    </row>
    <row r="110" spans="1:9" s="100" customFormat="1" hidden="1" x14ac:dyDescent="0.3">
      <c r="A110" s="286"/>
      <c r="B110" s="261"/>
      <c r="C110" s="261"/>
      <c r="D110" s="265"/>
      <c r="E110" s="261"/>
      <c r="F110" s="80">
        <f t="shared" si="0"/>
        <v>0</v>
      </c>
      <c r="G110" s="112" t="s">
        <v>314</v>
      </c>
      <c r="I110" s="112"/>
    </row>
    <row r="111" spans="1:9" s="100" customFormat="1" hidden="1" x14ac:dyDescent="0.3">
      <c r="A111" s="286"/>
      <c r="B111" s="261"/>
      <c r="C111" s="261"/>
      <c r="D111" s="265"/>
      <c r="E111" s="261"/>
      <c r="F111" s="80">
        <f t="shared" si="0"/>
        <v>0</v>
      </c>
      <c r="G111" s="112" t="s">
        <v>314</v>
      </c>
      <c r="I111" s="112"/>
    </row>
    <row r="112" spans="1:9" s="100" customFormat="1" hidden="1" x14ac:dyDescent="0.3">
      <c r="A112" s="286"/>
      <c r="B112" s="261"/>
      <c r="C112" s="261"/>
      <c r="D112" s="265"/>
      <c r="E112" s="261"/>
      <c r="F112" s="80">
        <f t="shared" si="0"/>
        <v>0</v>
      </c>
      <c r="G112" s="112" t="s">
        <v>314</v>
      </c>
      <c r="I112" s="112"/>
    </row>
    <row r="113" spans="1:9" s="100" customFormat="1" hidden="1" x14ac:dyDescent="0.3">
      <c r="A113" s="286"/>
      <c r="B113" s="261"/>
      <c r="C113" s="261"/>
      <c r="D113" s="265"/>
      <c r="E113" s="261"/>
      <c r="F113" s="80">
        <f t="shared" si="0"/>
        <v>0</v>
      </c>
      <c r="G113" s="112" t="s">
        <v>314</v>
      </c>
      <c r="I113" s="112"/>
    </row>
    <row r="114" spans="1:9" s="100" customFormat="1" hidden="1" x14ac:dyDescent="0.3">
      <c r="A114" s="286"/>
      <c r="B114" s="261"/>
      <c r="C114" s="261"/>
      <c r="D114" s="265"/>
      <c r="E114" s="261"/>
      <c r="F114" s="80">
        <f t="shared" si="0"/>
        <v>0</v>
      </c>
      <c r="G114" s="112" t="s">
        <v>314</v>
      </c>
      <c r="I114" s="112"/>
    </row>
    <row r="115" spans="1:9" s="100" customFormat="1" hidden="1" x14ac:dyDescent="0.3">
      <c r="A115" s="286"/>
      <c r="B115" s="261"/>
      <c r="C115" s="261"/>
      <c r="D115" s="265"/>
      <c r="E115" s="261"/>
      <c r="F115" s="80">
        <f t="shared" si="0"/>
        <v>0</v>
      </c>
      <c r="G115" s="112" t="s">
        <v>314</v>
      </c>
      <c r="I115" s="112"/>
    </row>
    <row r="116" spans="1:9" s="100" customFormat="1" hidden="1" x14ac:dyDescent="0.3">
      <c r="A116" s="286"/>
      <c r="B116" s="261"/>
      <c r="C116" s="261"/>
      <c r="D116" s="265"/>
      <c r="E116" s="261"/>
      <c r="F116" s="80">
        <f t="shared" si="0"/>
        <v>0</v>
      </c>
      <c r="G116" s="112" t="s">
        <v>314</v>
      </c>
      <c r="I116" s="112"/>
    </row>
    <row r="117" spans="1:9" s="100" customFormat="1" hidden="1" x14ac:dyDescent="0.3">
      <c r="A117" s="286"/>
      <c r="B117" s="261"/>
      <c r="C117" s="261"/>
      <c r="D117" s="265"/>
      <c r="E117" s="261"/>
      <c r="F117" s="80">
        <f t="shared" si="0"/>
        <v>0</v>
      </c>
      <c r="G117" s="112" t="s">
        <v>314</v>
      </c>
      <c r="I117" s="112"/>
    </row>
    <row r="118" spans="1:9" s="100" customFormat="1" hidden="1" x14ac:dyDescent="0.3">
      <c r="A118" s="286"/>
      <c r="B118" s="261"/>
      <c r="C118" s="261"/>
      <c r="D118" s="265"/>
      <c r="E118" s="261"/>
      <c r="F118" s="80">
        <f t="shared" si="0"/>
        <v>0</v>
      </c>
      <c r="G118" s="112" t="s">
        <v>314</v>
      </c>
      <c r="I118" s="112"/>
    </row>
    <row r="119" spans="1:9" s="100" customFormat="1" hidden="1" x14ac:dyDescent="0.3">
      <c r="A119" s="286"/>
      <c r="B119" s="261"/>
      <c r="C119" s="261"/>
      <c r="D119" s="265"/>
      <c r="E119" s="261"/>
      <c r="F119" s="80">
        <f t="shared" si="0"/>
        <v>0</v>
      </c>
      <c r="G119" s="112" t="s">
        <v>314</v>
      </c>
      <c r="I119" s="112"/>
    </row>
    <row r="120" spans="1:9" s="100" customFormat="1" hidden="1" x14ac:dyDescent="0.3">
      <c r="A120" s="286"/>
      <c r="B120" s="261"/>
      <c r="C120" s="261"/>
      <c r="D120" s="265"/>
      <c r="E120" s="261"/>
      <c r="F120" s="80">
        <f t="shared" si="0"/>
        <v>0</v>
      </c>
      <c r="G120" s="112" t="s">
        <v>314</v>
      </c>
      <c r="I120" s="112"/>
    </row>
    <row r="121" spans="1:9" s="100" customFormat="1" hidden="1" x14ac:dyDescent="0.3">
      <c r="A121" s="286"/>
      <c r="B121" s="261"/>
      <c r="C121" s="261"/>
      <c r="D121" s="265"/>
      <c r="E121" s="261"/>
      <c r="F121" s="80">
        <f t="shared" si="0"/>
        <v>0</v>
      </c>
      <c r="G121" s="112" t="s">
        <v>314</v>
      </c>
      <c r="I121" s="112"/>
    </row>
    <row r="122" spans="1:9" s="100" customFormat="1" hidden="1" x14ac:dyDescent="0.3">
      <c r="A122" s="286"/>
      <c r="B122" s="261"/>
      <c r="C122" s="261"/>
      <c r="D122" s="265"/>
      <c r="E122" s="261"/>
      <c r="F122" s="80">
        <f t="shared" si="0"/>
        <v>0</v>
      </c>
      <c r="G122" s="112" t="s">
        <v>314</v>
      </c>
      <c r="I122" s="112"/>
    </row>
    <row r="123" spans="1:9" s="100" customFormat="1" hidden="1" x14ac:dyDescent="0.3">
      <c r="A123" s="286"/>
      <c r="B123" s="261"/>
      <c r="C123" s="261"/>
      <c r="D123" s="265"/>
      <c r="E123" s="261"/>
      <c r="F123" s="80">
        <f t="shared" si="0"/>
        <v>0</v>
      </c>
      <c r="G123" s="112" t="s">
        <v>314</v>
      </c>
      <c r="I123" s="112"/>
    </row>
    <row r="124" spans="1:9" s="100" customFormat="1" hidden="1" x14ac:dyDescent="0.3">
      <c r="A124" s="286"/>
      <c r="B124" s="261"/>
      <c r="C124" s="261"/>
      <c r="D124" s="265"/>
      <c r="E124" s="261"/>
      <c r="F124" s="80">
        <f t="shared" si="0"/>
        <v>0</v>
      </c>
      <c r="G124" s="112" t="s">
        <v>314</v>
      </c>
      <c r="I124" s="112"/>
    </row>
    <row r="125" spans="1:9" s="100" customFormat="1" hidden="1" x14ac:dyDescent="0.3">
      <c r="A125" s="286"/>
      <c r="B125" s="261"/>
      <c r="C125" s="261"/>
      <c r="D125" s="265"/>
      <c r="E125" s="261"/>
      <c r="F125" s="80">
        <f t="shared" si="0"/>
        <v>0</v>
      </c>
      <c r="G125" s="112" t="s">
        <v>314</v>
      </c>
      <c r="I125" s="112"/>
    </row>
    <row r="126" spans="1:9" s="100" customFormat="1" hidden="1" x14ac:dyDescent="0.3">
      <c r="A126" s="286"/>
      <c r="B126" s="261"/>
      <c r="C126" s="261"/>
      <c r="D126" s="265"/>
      <c r="E126" s="261"/>
      <c r="F126" s="80">
        <f t="shared" si="0"/>
        <v>0</v>
      </c>
      <c r="G126" s="112" t="s">
        <v>314</v>
      </c>
      <c r="I126" s="112"/>
    </row>
    <row r="127" spans="1:9" s="100" customFormat="1" hidden="1" x14ac:dyDescent="0.3">
      <c r="A127" s="286"/>
      <c r="B127" s="261"/>
      <c r="C127" s="261"/>
      <c r="D127" s="265"/>
      <c r="E127" s="261"/>
      <c r="F127" s="80">
        <f t="shared" si="0"/>
        <v>0</v>
      </c>
      <c r="G127" s="112" t="s">
        <v>314</v>
      </c>
      <c r="I127" s="112"/>
    </row>
    <row r="128" spans="1:9" s="100" customFormat="1" hidden="1" x14ac:dyDescent="0.3">
      <c r="A128" s="286"/>
      <c r="B128" s="261"/>
      <c r="C128" s="261"/>
      <c r="D128" s="265"/>
      <c r="E128" s="261"/>
      <c r="F128" s="80">
        <f t="shared" si="0"/>
        <v>0</v>
      </c>
      <c r="G128" s="112" t="s">
        <v>314</v>
      </c>
      <c r="I128" s="112"/>
    </row>
    <row r="129" spans="1:9" s="100" customFormat="1" hidden="1" x14ac:dyDescent="0.3">
      <c r="A129" s="286"/>
      <c r="B129" s="261"/>
      <c r="C129" s="261"/>
      <c r="D129" s="265"/>
      <c r="E129" s="261"/>
      <c r="F129" s="80">
        <f t="shared" si="0"/>
        <v>0</v>
      </c>
      <c r="G129" s="112" t="s">
        <v>314</v>
      </c>
      <c r="I129" s="112"/>
    </row>
    <row r="130" spans="1:9" s="100" customFormat="1" hidden="1" x14ac:dyDescent="0.3">
      <c r="A130" s="286"/>
      <c r="B130" s="261"/>
      <c r="C130" s="261"/>
      <c r="D130" s="265"/>
      <c r="E130" s="261"/>
      <c r="F130" s="80">
        <f t="shared" si="0"/>
        <v>0</v>
      </c>
      <c r="G130" s="112" t="s">
        <v>314</v>
      </c>
      <c r="I130" s="112"/>
    </row>
    <row r="131" spans="1:9" s="100" customFormat="1" hidden="1" x14ac:dyDescent="0.3">
      <c r="A131" s="286"/>
      <c r="B131" s="261"/>
      <c r="C131" s="261"/>
      <c r="D131" s="265"/>
      <c r="E131" s="261"/>
      <c r="F131" s="80">
        <f t="shared" si="0"/>
        <v>0</v>
      </c>
      <c r="G131" s="112" t="s">
        <v>314</v>
      </c>
      <c r="I131" s="112"/>
    </row>
    <row r="132" spans="1:9" s="100" customFormat="1" hidden="1" x14ac:dyDescent="0.3">
      <c r="A132" s="286"/>
      <c r="B132" s="261"/>
      <c r="C132" s="261"/>
      <c r="D132" s="265"/>
      <c r="E132" s="261"/>
      <c r="F132" s="80">
        <f t="shared" si="0"/>
        <v>0</v>
      </c>
      <c r="G132" s="112" t="s">
        <v>314</v>
      </c>
      <c r="I132" s="112"/>
    </row>
    <row r="133" spans="1:9" s="100" customFormat="1" hidden="1" x14ac:dyDescent="0.3">
      <c r="A133" s="286"/>
      <c r="B133" s="261"/>
      <c r="C133" s="261"/>
      <c r="D133" s="265"/>
      <c r="E133" s="261"/>
      <c r="F133" s="80">
        <f t="shared" si="0"/>
        <v>0</v>
      </c>
      <c r="G133" s="112" t="s">
        <v>314</v>
      </c>
      <c r="I133" s="112"/>
    </row>
    <row r="134" spans="1:9" s="100" customFormat="1" hidden="1" x14ac:dyDescent="0.3">
      <c r="A134" s="286"/>
      <c r="B134" s="261"/>
      <c r="C134" s="261"/>
      <c r="D134" s="265"/>
      <c r="E134" s="261"/>
      <c r="F134" s="80">
        <f t="shared" si="0"/>
        <v>0</v>
      </c>
      <c r="G134" s="112" t="s">
        <v>314</v>
      </c>
      <c r="I134" s="112"/>
    </row>
    <row r="135" spans="1:9" s="100" customFormat="1" x14ac:dyDescent="0.3">
      <c r="A135" s="286" t="s">
        <v>57</v>
      </c>
      <c r="B135" s="261">
        <v>3</v>
      </c>
      <c r="C135" s="261" t="s">
        <v>293</v>
      </c>
      <c r="D135" s="265">
        <f t="shared" ref="D135:D140" ca="1" si="2">RAND()*400000</f>
        <v>57521.541556405784</v>
      </c>
      <c r="E135" s="261">
        <v>7</v>
      </c>
      <c r="F135" s="293">
        <f ca="1">ROUND(+B135*D135*E135,2)</f>
        <v>1207952.3700000001</v>
      </c>
      <c r="G135" s="112" t="s">
        <v>314</v>
      </c>
      <c r="I135" s="112"/>
    </row>
    <row r="136" spans="1:9" s="100" customFormat="1" x14ac:dyDescent="0.3">
      <c r="A136" s="285"/>
      <c r="B136" s="88"/>
      <c r="C136" s="88"/>
      <c r="D136" s="134"/>
      <c r="E136" s="205" t="s">
        <v>40</v>
      </c>
      <c r="F136" s="206">
        <f ca="1">ROUND(SUBTOTAL(109,F6:F135),2)</f>
        <v>11591170.65</v>
      </c>
      <c r="G136" s="112" t="s">
        <v>314</v>
      </c>
      <c r="I136" s="115" t="s">
        <v>318</v>
      </c>
    </row>
    <row r="137" spans="1:9" s="100" customFormat="1" x14ac:dyDescent="0.3">
      <c r="A137" s="285"/>
      <c r="B137" s="88"/>
      <c r="C137" s="88"/>
      <c r="D137" s="134"/>
      <c r="E137" s="88"/>
      <c r="F137" s="294"/>
      <c r="G137" s="112" t="s">
        <v>315</v>
      </c>
    </row>
    <row r="138" spans="1:9" s="100" customFormat="1" x14ac:dyDescent="0.3">
      <c r="A138" s="286" t="s">
        <v>295</v>
      </c>
      <c r="B138" s="261">
        <v>3</v>
      </c>
      <c r="C138" s="261" t="s">
        <v>293</v>
      </c>
      <c r="D138" s="265">
        <f t="shared" ca="1" si="2"/>
        <v>350494.87026474206</v>
      </c>
      <c r="E138" s="261">
        <v>7</v>
      </c>
      <c r="F138" s="80">
        <f ca="1">ROUND(+B138*D138*E138,2)</f>
        <v>7360392.2800000003</v>
      </c>
      <c r="G138" s="112" t="s">
        <v>315</v>
      </c>
    </row>
    <row r="139" spans="1:9" s="100" customFormat="1" x14ac:dyDescent="0.3">
      <c r="A139" s="286" t="s">
        <v>323</v>
      </c>
      <c r="B139" s="261">
        <v>3</v>
      </c>
      <c r="C139" s="261" t="s">
        <v>293</v>
      </c>
      <c r="D139" s="265">
        <f t="shared" ca="1" si="2"/>
        <v>137645.951351444</v>
      </c>
      <c r="E139" s="261">
        <v>7</v>
      </c>
      <c r="F139" s="80">
        <f t="shared" ref="F139:F266" ca="1" si="3">ROUND(+B139*D139*E139,2)</f>
        <v>2890564.98</v>
      </c>
      <c r="G139" s="112" t="s">
        <v>315</v>
      </c>
      <c r="I139" s="112"/>
    </row>
    <row r="140" spans="1:9" s="100" customFormat="1" x14ac:dyDescent="0.3">
      <c r="A140" s="286" t="s">
        <v>324</v>
      </c>
      <c r="B140" s="261">
        <v>3</v>
      </c>
      <c r="C140" s="261" t="s">
        <v>293</v>
      </c>
      <c r="D140" s="265">
        <f t="shared" ca="1" si="2"/>
        <v>15554.585345535577</v>
      </c>
      <c r="E140" s="261">
        <v>7</v>
      </c>
      <c r="F140" s="80">
        <f t="shared" ca="1" si="3"/>
        <v>326646.28999999998</v>
      </c>
      <c r="G140" s="112" t="s">
        <v>315</v>
      </c>
      <c r="I140" s="112"/>
    </row>
    <row r="141" spans="1:9" s="100" customFormat="1" hidden="1" x14ac:dyDescent="0.3">
      <c r="A141" s="286"/>
      <c r="B141" s="261"/>
      <c r="C141" s="261"/>
      <c r="D141" s="265"/>
      <c r="E141" s="261"/>
      <c r="F141" s="80">
        <f t="shared" si="3"/>
        <v>0</v>
      </c>
      <c r="G141" s="112" t="s">
        <v>315</v>
      </c>
      <c r="I141" s="112"/>
    </row>
    <row r="142" spans="1:9" s="100" customFormat="1" hidden="1" x14ac:dyDescent="0.3">
      <c r="A142" s="286"/>
      <c r="B142" s="261"/>
      <c r="C142" s="261"/>
      <c r="D142" s="265"/>
      <c r="E142" s="261"/>
      <c r="F142" s="80">
        <f t="shared" si="3"/>
        <v>0</v>
      </c>
      <c r="G142" s="112" t="s">
        <v>315</v>
      </c>
      <c r="I142" s="112"/>
    </row>
    <row r="143" spans="1:9" s="100" customFormat="1" hidden="1" x14ac:dyDescent="0.3">
      <c r="A143" s="286"/>
      <c r="B143" s="261"/>
      <c r="C143" s="261"/>
      <c r="D143" s="265"/>
      <c r="E143" s="261"/>
      <c r="F143" s="80">
        <f t="shared" si="3"/>
        <v>0</v>
      </c>
      <c r="G143" s="112" t="s">
        <v>315</v>
      </c>
      <c r="I143" s="112"/>
    </row>
    <row r="144" spans="1:9" s="100" customFormat="1" hidden="1" x14ac:dyDescent="0.3">
      <c r="A144" s="286"/>
      <c r="B144" s="261"/>
      <c r="C144" s="261"/>
      <c r="D144" s="265"/>
      <c r="E144" s="261"/>
      <c r="F144" s="80">
        <f t="shared" si="3"/>
        <v>0</v>
      </c>
      <c r="G144" s="112" t="s">
        <v>315</v>
      </c>
      <c r="I144" s="112"/>
    </row>
    <row r="145" spans="1:9" s="100" customFormat="1" hidden="1" x14ac:dyDescent="0.3">
      <c r="A145" s="286"/>
      <c r="B145" s="261"/>
      <c r="C145" s="261"/>
      <c r="D145" s="265"/>
      <c r="E145" s="261"/>
      <c r="F145" s="80">
        <f t="shared" si="3"/>
        <v>0</v>
      </c>
      <c r="G145" s="112" t="s">
        <v>315</v>
      </c>
      <c r="I145" s="112"/>
    </row>
    <row r="146" spans="1:9" s="100" customFormat="1" hidden="1" x14ac:dyDescent="0.3">
      <c r="A146" s="286"/>
      <c r="B146" s="261"/>
      <c r="C146" s="261"/>
      <c r="D146" s="265"/>
      <c r="E146" s="261"/>
      <c r="F146" s="80">
        <f t="shared" si="3"/>
        <v>0</v>
      </c>
      <c r="G146" s="112" t="s">
        <v>315</v>
      </c>
      <c r="I146" s="112"/>
    </row>
    <row r="147" spans="1:9" s="100" customFormat="1" hidden="1" x14ac:dyDescent="0.3">
      <c r="A147" s="286"/>
      <c r="B147" s="261"/>
      <c r="C147" s="261"/>
      <c r="D147" s="265"/>
      <c r="E147" s="261"/>
      <c r="F147" s="80">
        <f t="shared" si="3"/>
        <v>0</v>
      </c>
      <c r="G147" s="112" t="s">
        <v>315</v>
      </c>
      <c r="I147" s="112"/>
    </row>
    <row r="148" spans="1:9" s="100" customFormat="1" hidden="1" x14ac:dyDescent="0.3">
      <c r="A148" s="286"/>
      <c r="B148" s="261"/>
      <c r="C148" s="261"/>
      <c r="D148" s="265"/>
      <c r="E148" s="261"/>
      <c r="F148" s="80">
        <f t="shared" si="3"/>
        <v>0</v>
      </c>
      <c r="G148" s="112" t="s">
        <v>315</v>
      </c>
      <c r="I148" s="112"/>
    </row>
    <row r="149" spans="1:9" s="100" customFormat="1" hidden="1" x14ac:dyDescent="0.3">
      <c r="A149" s="286"/>
      <c r="B149" s="261"/>
      <c r="C149" s="261"/>
      <c r="D149" s="265"/>
      <c r="E149" s="261"/>
      <c r="F149" s="80">
        <f t="shared" si="3"/>
        <v>0</v>
      </c>
      <c r="G149" s="112" t="s">
        <v>315</v>
      </c>
      <c r="I149" s="112"/>
    </row>
    <row r="150" spans="1:9" s="100" customFormat="1" hidden="1" x14ac:dyDescent="0.3">
      <c r="A150" s="286"/>
      <c r="B150" s="261"/>
      <c r="C150" s="261"/>
      <c r="D150" s="265"/>
      <c r="E150" s="261"/>
      <c r="F150" s="80">
        <f t="shared" si="3"/>
        <v>0</v>
      </c>
      <c r="G150" s="112" t="s">
        <v>315</v>
      </c>
      <c r="I150" s="112"/>
    </row>
    <row r="151" spans="1:9" s="100" customFormat="1" hidden="1" x14ac:dyDescent="0.3">
      <c r="A151" s="286"/>
      <c r="B151" s="261"/>
      <c r="C151" s="261"/>
      <c r="D151" s="265"/>
      <c r="E151" s="261"/>
      <c r="F151" s="80">
        <f t="shared" si="3"/>
        <v>0</v>
      </c>
      <c r="G151" s="112" t="s">
        <v>315</v>
      </c>
      <c r="I151" s="112"/>
    </row>
    <row r="152" spans="1:9" s="100" customFormat="1" hidden="1" x14ac:dyDescent="0.3">
      <c r="A152" s="286"/>
      <c r="B152" s="261"/>
      <c r="C152" s="261"/>
      <c r="D152" s="265"/>
      <c r="E152" s="261"/>
      <c r="F152" s="80">
        <f t="shared" si="3"/>
        <v>0</v>
      </c>
      <c r="G152" s="112" t="s">
        <v>315</v>
      </c>
      <c r="I152" s="112"/>
    </row>
    <row r="153" spans="1:9" s="100" customFormat="1" hidden="1" x14ac:dyDescent="0.3">
      <c r="A153" s="286"/>
      <c r="B153" s="261"/>
      <c r="C153" s="261"/>
      <c r="D153" s="265"/>
      <c r="E153" s="261"/>
      <c r="F153" s="80">
        <f t="shared" si="3"/>
        <v>0</v>
      </c>
      <c r="G153" s="112" t="s">
        <v>315</v>
      </c>
      <c r="I153" s="112"/>
    </row>
    <row r="154" spans="1:9" s="100" customFormat="1" hidden="1" x14ac:dyDescent="0.3">
      <c r="A154" s="286"/>
      <c r="B154" s="261"/>
      <c r="C154" s="261"/>
      <c r="D154" s="265"/>
      <c r="E154" s="261"/>
      <c r="F154" s="80">
        <f t="shared" si="3"/>
        <v>0</v>
      </c>
      <c r="G154" s="112" t="s">
        <v>315</v>
      </c>
      <c r="I154" s="112"/>
    </row>
    <row r="155" spans="1:9" s="100" customFormat="1" hidden="1" x14ac:dyDescent="0.3">
      <c r="A155" s="286"/>
      <c r="B155" s="261"/>
      <c r="C155" s="261"/>
      <c r="D155" s="265"/>
      <c r="E155" s="261"/>
      <c r="F155" s="80">
        <f t="shared" si="3"/>
        <v>0</v>
      </c>
      <c r="G155" s="112" t="s">
        <v>315</v>
      </c>
      <c r="I155" s="112"/>
    </row>
    <row r="156" spans="1:9" s="100" customFormat="1" hidden="1" x14ac:dyDescent="0.3">
      <c r="A156" s="286"/>
      <c r="B156" s="261"/>
      <c r="C156" s="261"/>
      <c r="D156" s="265"/>
      <c r="E156" s="261"/>
      <c r="F156" s="80">
        <f t="shared" si="3"/>
        <v>0</v>
      </c>
      <c r="G156" s="112" t="s">
        <v>315</v>
      </c>
      <c r="I156" s="112"/>
    </row>
    <row r="157" spans="1:9" s="100" customFormat="1" hidden="1" x14ac:dyDescent="0.3">
      <c r="A157" s="286"/>
      <c r="B157" s="261"/>
      <c r="C157" s="261"/>
      <c r="D157" s="265"/>
      <c r="E157" s="261"/>
      <c r="F157" s="80">
        <f t="shared" si="3"/>
        <v>0</v>
      </c>
      <c r="G157" s="112" t="s">
        <v>315</v>
      </c>
      <c r="I157" s="112"/>
    </row>
    <row r="158" spans="1:9" s="100" customFormat="1" hidden="1" x14ac:dyDescent="0.3">
      <c r="A158" s="286"/>
      <c r="B158" s="261"/>
      <c r="C158" s="261"/>
      <c r="D158" s="265"/>
      <c r="E158" s="261"/>
      <c r="F158" s="80">
        <f t="shared" si="3"/>
        <v>0</v>
      </c>
      <c r="G158" s="112" t="s">
        <v>315</v>
      </c>
      <c r="I158" s="112"/>
    </row>
    <row r="159" spans="1:9" s="100" customFormat="1" hidden="1" x14ac:dyDescent="0.3">
      <c r="A159" s="286"/>
      <c r="B159" s="261"/>
      <c r="C159" s="261"/>
      <c r="D159" s="265"/>
      <c r="E159" s="261"/>
      <c r="F159" s="80">
        <f t="shared" si="3"/>
        <v>0</v>
      </c>
      <c r="G159" s="112" t="s">
        <v>315</v>
      </c>
      <c r="I159" s="112"/>
    </row>
    <row r="160" spans="1:9" s="100" customFormat="1" hidden="1" x14ac:dyDescent="0.3">
      <c r="A160" s="286"/>
      <c r="B160" s="261"/>
      <c r="C160" s="261"/>
      <c r="D160" s="265"/>
      <c r="E160" s="261"/>
      <c r="F160" s="80">
        <f t="shared" si="3"/>
        <v>0</v>
      </c>
      <c r="G160" s="112" t="s">
        <v>315</v>
      </c>
      <c r="I160" s="112"/>
    </row>
    <row r="161" spans="1:9" s="100" customFormat="1" hidden="1" x14ac:dyDescent="0.3">
      <c r="A161" s="286"/>
      <c r="B161" s="261"/>
      <c r="C161" s="261"/>
      <c r="D161" s="265"/>
      <c r="E161" s="261"/>
      <c r="F161" s="80">
        <f t="shared" si="3"/>
        <v>0</v>
      </c>
      <c r="G161" s="112" t="s">
        <v>315</v>
      </c>
      <c r="I161" s="112"/>
    </row>
    <row r="162" spans="1:9" s="100" customFormat="1" hidden="1" x14ac:dyDescent="0.3">
      <c r="A162" s="286"/>
      <c r="B162" s="261"/>
      <c r="C162" s="261"/>
      <c r="D162" s="265"/>
      <c r="E162" s="261"/>
      <c r="F162" s="80">
        <f t="shared" si="3"/>
        <v>0</v>
      </c>
      <c r="G162" s="112" t="s">
        <v>315</v>
      </c>
      <c r="I162" s="112"/>
    </row>
    <row r="163" spans="1:9" s="100" customFormat="1" hidden="1" x14ac:dyDescent="0.3">
      <c r="A163" s="286"/>
      <c r="B163" s="261"/>
      <c r="C163" s="261"/>
      <c r="D163" s="265"/>
      <c r="E163" s="261"/>
      <c r="F163" s="80">
        <f t="shared" si="3"/>
        <v>0</v>
      </c>
      <c r="G163" s="112" t="s">
        <v>315</v>
      </c>
      <c r="I163" s="112"/>
    </row>
    <row r="164" spans="1:9" s="100" customFormat="1" hidden="1" x14ac:dyDescent="0.3">
      <c r="A164" s="286"/>
      <c r="B164" s="261"/>
      <c r="C164" s="261"/>
      <c r="D164" s="265"/>
      <c r="E164" s="261"/>
      <c r="F164" s="80">
        <f t="shared" si="3"/>
        <v>0</v>
      </c>
      <c r="G164" s="112" t="s">
        <v>315</v>
      </c>
      <c r="I164" s="112"/>
    </row>
    <row r="165" spans="1:9" s="100" customFormat="1" hidden="1" x14ac:dyDescent="0.3">
      <c r="A165" s="286"/>
      <c r="B165" s="261"/>
      <c r="C165" s="261"/>
      <c r="D165" s="265"/>
      <c r="E165" s="261"/>
      <c r="F165" s="80">
        <f t="shared" si="3"/>
        <v>0</v>
      </c>
      <c r="G165" s="112" t="s">
        <v>315</v>
      </c>
      <c r="I165" s="112"/>
    </row>
    <row r="166" spans="1:9" s="100" customFormat="1" hidden="1" x14ac:dyDescent="0.3">
      <c r="A166" s="286"/>
      <c r="B166" s="261"/>
      <c r="C166" s="261"/>
      <c r="D166" s="265"/>
      <c r="E166" s="261"/>
      <c r="F166" s="80">
        <f t="shared" si="3"/>
        <v>0</v>
      </c>
      <c r="G166" s="112" t="s">
        <v>315</v>
      </c>
      <c r="I166" s="112"/>
    </row>
    <row r="167" spans="1:9" s="100" customFormat="1" hidden="1" x14ac:dyDescent="0.3">
      <c r="A167" s="286"/>
      <c r="B167" s="261"/>
      <c r="C167" s="261"/>
      <c r="D167" s="265"/>
      <c r="E167" s="261"/>
      <c r="F167" s="80">
        <f t="shared" si="3"/>
        <v>0</v>
      </c>
      <c r="G167" s="112" t="s">
        <v>315</v>
      </c>
      <c r="I167" s="112"/>
    </row>
    <row r="168" spans="1:9" s="100" customFormat="1" hidden="1" x14ac:dyDescent="0.3">
      <c r="A168" s="286"/>
      <c r="B168" s="261"/>
      <c r="C168" s="261"/>
      <c r="D168" s="265"/>
      <c r="E168" s="261"/>
      <c r="F168" s="80">
        <f t="shared" si="3"/>
        <v>0</v>
      </c>
      <c r="G168" s="112" t="s">
        <v>315</v>
      </c>
      <c r="I168" s="112"/>
    </row>
    <row r="169" spans="1:9" s="100" customFormat="1" hidden="1" x14ac:dyDescent="0.3">
      <c r="A169" s="286"/>
      <c r="B169" s="261"/>
      <c r="C169" s="261"/>
      <c r="D169" s="265"/>
      <c r="E169" s="261"/>
      <c r="F169" s="80">
        <f t="shared" si="3"/>
        <v>0</v>
      </c>
      <c r="G169" s="112" t="s">
        <v>315</v>
      </c>
      <c r="I169" s="112"/>
    </row>
    <row r="170" spans="1:9" s="100" customFormat="1" hidden="1" x14ac:dyDescent="0.3">
      <c r="A170" s="286"/>
      <c r="B170" s="261"/>
      <c r="C170" s="261"/>
      <c r="D170" s="265"/>
      <c r="E170" s="261"/>
      <c r="F170" s="80">
        <f t="shared" si="3"/>
        <v>0</v>
      </c>
      <c r="G170" s="112" t="s">
        <v>315</v>
      </c>
      <c r="I170" s="112"/>
    </row>
    <row r="171" spans="1:9" s="100" customFormat="1" hidden="1" x14ac:dyDescent="0.3">
      <c r="A171" s="286"/>
      <c r="B171" s="261"/>
      <c r="C171" s="261"/>
      <c r="D171" s="265"/>
      <c r="E171" s="261"/>
      <c r="F171" s="80">
        <f t="shared" si="3"/>
        <v>0</v>
      </c>
      <c r="G171" s="112" t="s">
        <v>315</v>
      </c>
      <c r="I171" s="112"/>
    </row>
    <row r="172" spans="1:9" s="100" customFormat="1" hidden="1" x14ac:dyDescent="0.3">
      <c r="A172" s="286"/>
      <c r="B172" s="261"/>
      <c r="C172" s="261"/>
      <c r="D172" s="265"/>
      <c r="E172" s="261"/>
      <c r="F172" s="80">
        <f t="shared" si="3"/>
        <v>0</v>
      </c>
      <c r="G172" s="112" t="s">
        <v>315</v>
      </c>
      <c r="I172" s="112"/>
    </row>
    <row r="173" spans="1:9" s="100" customFormat="1" hidden="1" x14ac:dyDescent="0.3">
      <c r="A173" s="286"/>
      <c r="B173" s="261"/>
      <c r="C173" s="261"/>
      <c r="D173" s="265"/>
      <c r="E173" s="261"/>
      <c r="F173" s="80">
        <f t="shared" si="3"/>
        <v>0</v>
      </c>
      <c r="G173" s="112" t="s">
        <v>315</v>
      </c>
      <c r="I173" s="112"/>
    </row>
    <row r="174" spans="1:9" s="100" customFormat="1" hidden="1" x14ac:dyDescent="0.3">
      <c r="A174" s="286"/>
      <c r="B174" s="261"/>
      <c r="C174" s="261"/>
      <c r="D174" s="265"/>
      <c r="E174" s="261"/>
      <c r="F174" s="80">
        <f t="shared" si="3"/>
        <v>0</v>
      </c>
      <c r="G174" s="112" t="s">
        <v>315</v>
      </c>
      <c r="I174" s="112"/>
    </row>
    <row r="175" spans="1:9" s="100" customFormat="1" hidden="1" x14ac:dyDescent="0.3">
      <c r="A175" s="286"/>
      <c r="B175" s="261"/>
      <c r="C175" s="261"/>
      <c r="D175" s="265"/>
      <c r="E175" s="261"/>
      <c r="F175" s="80">
        <f t="shared" si="3"/>
        <v>0</v>
      </c>
      <c r="G175" s="112" t="s">
        <v>315</v>
      </c>
      <c r="I175" s="112"/>
    </row>
    <row r="176" spans="1:9" s="100" customFormat="1" hidden="1" x14ac:dyDescent="0.3">
      <c r="A176" s="286"/>
      <c r="B176" s="261"/>
      <c r="C176" s="261"/>
      <c r="D176" s="265"/>
      <c r="E176" s="261"/>
      <c r="F176" s="80">
        <f t="shared" si="3"/>
        <v>0</v>
      </c>
      <c r="G176" s="112" t="s">
        <v>315</v>
      </c>
      <c r="I176" s="112"/>
    </row>
    <row r="177" spans="1:9" s="100" customFormat="1" hidden="1" x14ac:dyDescent="0.3">
      <c r="A177" s="286"/>
      <c r="B177" s="261"/>
      <c r="C177" s="261"/>
      <c r="D177" s="265"/>
      <c r="E177" s="261"/>
      <c r="F177" s="80">
        <f t="shared" si="3"/>
        <v>0</v>
      </c>
      <c r="G177" s="112" t="s">
        <v>315</v>
      </c>
      <c r="I177" s="112"/>
    </row>
    <row r="178" spans="1:9" s="100" customFormat="1" hidden="1" x14ac:dyDescent="0.3">
      <c r="A178" s="286"/>
      <c r="B178" s="261"/>
      <c r="C178" s="261"/>
      <c r="D178" s="265"/>
      <c r="E178" s="261"/>
      <c r="F178" s="80">
        <f t="shared" si="3"/>
        <v>0</v>
      </c>
      <c r="G178" s="112" t="s">
        <v>315</v>
      </c>
      <c r="I178" s="112"/>
    </row>
    <row r="179" spans="1:9" s="100" customFormat="1" hidden="1" x14ac:dyDescent="0.3">
      <c r="A179" s="286"/>
      <c r="B179" s="261"/>
      <c r="C179" s="261"/>
      <c r="D179" s="265"/>
      <c r="E179" s="261"/>
      <c r="F179" s="80">
        <f t="shared" si="3"/>
        <v>0</v>
      </c>
      <c r="G179" s="112" t="s">
        <v>315</v>
      </c>
      <c r="I179" s="112"/>
    </row>
    <row r="180" spans="1:9" s="100" customFormat="1" hidden="1" x14ac:dyDescent="0.3">
      <c r="A180" s="286"/>
      <c r="B180" s="261"/>
      <c r="C180" s="261"/>
      <c r="D180" s="265"/>
      <c r="E180" s="261"/>
      <c r="F180" s="80">
        <f t="shared" si="3"/>
        <v>0</v>
      </c>
      <c r="G180" s="112" t="s">
        <v>315</v>
      </c>
      <c r="I180" s="112"/>
    </row>
    <row r="181" spans="1:9" s="100" customFormat="1" hidden="1" x14ac:dyDescent="0.3">
      <c r="A181" s="286"/>
      <c r="B181" s="261"/>
      <c r="C181" s="261"/>
      <c r="D181" s="265"/>
      <c r="E181" s="261"/>
      <c r="F181" s="80">
        <f t="shared" si="3"/>
        <v>0</v>
      </c>
      <c r="G181" s="112" t="s">
        <v>315</v>
      </c>
      <c r="I181" s="112"/>
    </row>
    <row r="182" spans="1:9" s="100" customFormat="1" hidden="1" x14ac:dyDescent="0.3">
      <c r="A182" s="286"/>
      <c r="B182" s="261"/>
      <c r="C182" s="261"/>
      <c r="D182" s="265"/>
      <c r="E182" s="261"/>
      <c r="F182" s="80">
        <f t="shared" si="3"/>
        <v>0</v>
      </c>
      <c r="G182" s="112" t="s">
        <v>315</v>
      </c>
      <c r="I182" s="112"/>
    </row>
    <row r="183" spans="1:9" s="100" customFormat="1" hidden="1" x14ac:dyDescent="0.3">
      <c r="A183" s="286"/>
      <c r="B183" s="261"/>
      <c r="C183" s="261"/>
      <c r="D183" s="265"/>
      <c r="E183" s="261"/>
      <c r="F183" s="80">
        <f t="shared" si="3"/>
        <v>0</v>
      </c>
      <c r="G183" s="112" t="s">
        <v>315</v>
      </c>
      <c r="I183" s="112"/>
    </row>
    <row r="184" spans="1:9" s="100" customFormat="1" hidden="1" x14ac:dyDescent="0.3">
      <c r="A184" s="286"/>
      <c r="B184" s="261"/>
      <c r="C184" s="261"/>
      <c r="D184" s="265"/>
      <c r="E184" s="261"/>
      <c r="F184" s="80">
        <f t="shared" si="3"/>
        <v>0</v>
      </c>
      <c r="G184" s="112" t="s">
        <v>315</v>
      </c>
      <c r="I184" s="112"/>
    </row>
    <row r="185" spans="1:9" s="100" customFormat="1" hidden="1" x14ac:dyDescent="0.3">
      <c r="A185" s="286"/>
      <c r="B185" s="261"/>
      <c r="C185" s="261"/>
      <c r="D185" s="265"/>
      <c r="E185" s="261"/>
      <c r="F185" s="80">
        <f t="shared" si="3"/>
        <v>0</v>
      </c>
      <c r="G185" s="112" t="s">
        <v>315</v>
      </c>
      <c r="I185" s="112"/>
    </row>
    <row r="186" spans="1:9" s="100" customFormat="1" hidden="1" x14ac:dyDescent="0.3">
      <c r="A186" s="286"/>
      <c r="B186" s="261"/>
      <c r="C186" s="261"/>
      <c r="D186" s="265"/>
      <c r="E186" s="261"/>
      <c r="F186" s="80">
        <f t="shared" si="3"/>
        <v>0</v>
      </c>
      <c r="G186" s="112" t="s">
        <v>315</v>
      </c>
      <c r="I186" s="112"/>
    </row>
    <row r="187" spans="1:9" s="100" customFormat="1" hidden="1" x14ac:dyDescent="0.3">
      <c r="A187" s="286"/>
      <c r="B187" s="261"/>
      <c r="C187" s="261"/>
      <c r="D187" s="265"/>
      <c r="E187" s="261"/>
      <c r="F187" s="80">
        <f t="shared" si="3"/>
        <v>0</v>
      </c>
      <c r="G187" s="112" t="s">
        <v>315</v>
      </c>
      <c r="I187" s="112"/>
    </row>
    <row r="188" spans="1:9" s="100" customFormat="1" hidden="1" x14ac:dyDescent="0.3">
      <c r="A188" s="286"/>
      <c r="B188" s="261"/>
      <c r="C188" s="261"/>
      <c r="D188" s="265"/>
      <c r="E188" s="261"/>
      <c r="F188" s="80">
        <f t="shared" si="3"/>
        <v>0</v>
      </c>
      <c r="G188" s="112" t="s">
        <v>315</v>
      </c>
      <c r="I188" s="112"/>
    </row>
    <row r="189" spans="1:9" s="100" customFormat="1" hidden="1" x14ac:dyDescent="0.3">
      <c r="A189" s="286"/>
      <c r="B189" s="261"/>
      <c r="C189" s="261"/>
      <c r="D189" s="265"/>
      <c r="E189" s="261"/>
      <c r="F189" s="80">
        <f t="shared" si="3"/>
        <v>0</v>
      </c>
      <c r="G189" s="112" t="s">
        <v>315</v>
      </c>
      <c r="I189" s="112"/>
    </row>
    <row r="190" spans="1:9" s="100" customFormat="1" hidden="1" x14ac:dyDescent="0.3">
      <c r="A190" s="286"/>
      <c r="B190" s="261"/>
      <c r="C190" s="261"/>
      <c r="D190" s="265"/>
      <c r="E190" s="261"/>
      <c r="F190" s="80">
        <f t="shared" si="3"/>
        <v>0</v>
      </c>
      <c r="G190" s="112" t="s">
        <v>315</v>
      </c>
      <c r="I190" s="112"/>
    </row>
    <row r="191" spans="1:9" s="100" customFormat="1" hidden="1" x14ac:dyDescent="0.3">
      <c r="A191" s="286"/>
      <c r="B191" s="261"/>
      <c r="C191" s="261"/>
      <c r="D191" s="265"/>
      <c r="E191" s="261"/>
      <c r="F191" s="80">
        <f t="shared" si="3"/>
        <v>0</v>
      </c>
      <c r="G191" s="112" t="s">
        <v>315</v>
      </c>
      <c r="I191" s="112"/>
    </row>
    <row r="192" spans="1:9" s="100" customFormat="1" hidden="1" x14ac:dyDescent="0.3">
      <c r="A192" s="286"/>
      <c r="B192" s="261"/>
      <c r="C192" s="261"/>
      <c r="D192" s="265"/>
      <c r="E192" s="261"/>
      <c r="F192" s="80">
        <f t="shared" si="3"/>
        <v>0</v>
      </c>
      <c r="G192" s="112" t="s">
        <v>315</v>
      </c>
      <c r="I192" s="112"/>
    </row>
    <row r="193" spans="1:9" s="100" customFormat="1" hidden="1" x14ac:dyDescent="0.3">
      <c r="A193" s="286"/>
      <c r="B193" s="261"/>
      <c r="C193" s="261"/>
      <c r="D193" s="265"/>
      <c r="E193" s="261"/>
      <c r="F193" s="80">
        <f t="shared" si="3"/>
        <v>0</v>
      </c>
      <c r="G193" s="112" t="s">
        <v>315</v>
      </c>
      <c r="I193" s="112"/>
    </row>
    <row r="194" spans="1:9" s="100" customFormat="1" hidden="1" x14ac:dyDescent="0.3">
      <c r="A194" s="286"/>
      <c r="B194" s="261"/>
      <c r="C194" s="261"/>
      <c r="D194" s="265"/>
      <c r="E194" s="261"/>
      <c r="F194" s="80">
        <f t="shared" si="3"/>
        <v>0</v>
      </c>
      <c r="G194" s="112" t="s">
        <v>315</v>
      </c>
      <c r="I194" s="112"/>
    </row>
    <row r="195" spans="1:9" s="100" customFormat="1" hidden="1" x14ac:dyDescent="0.3">
      <c r="A195" s="286"/>
      <c r="B195" s="261"/>
      <c r="C195" s="261"/>
      <c r="D195" s="265"/>
      <c r="E195" s="261"/>
      <c r="F195" s="80">
        <f t="shared" si="3"/>
        <v>0</v>
      </c>
      <c r="G195" s="112" t="s">
        <v>315</v>
      </c>
      <c r="I195" s="112"/>
    </row>
    <row r="196" spans="1:9" s="100" customFormat="1" hidden="1" x14ac:dyDescent="0.3">
      <c r="A196" s="286"/>
      <c r="B196" s="261"/>
      <c r="C196" s="261"/>
      <c r="D196" s="265"/>
      <c r="E196" s="261"/>
      <c r="F196" s="80">
        <f t="shared" si="3"/>
        <v>0</v>
      </c>
      <c r="G196" s="112" t="s">
        <v>315</v>
      </c>
      <c r="I196" s="112"/>
    </row>
    <row r="197" spans="1:9" s="100" customFormat="1" hidden="1" x14ac:dyDescent="0.3">
      <c r="A197" s="286"/>
      <c r="B197" s="261"/>
      <c r="C197" s="261"/>
      <c r="D197" s="265"/>
      <c r="E197" s="261"/>
      <c r="F197" s="80">
        <f t="shared" si="3"/>
        <v>0</v>
      </c>
      <c r="G197" s="112" t="s">
        <v>315</v>
      </c>
      <c r="I197" s="112"/>
    </row>
    <row r="198" spans="1:9" s="100" customFormat="1" hidden="1" x14ac:dyDescent="0.3">
      <c r="A198" s="286"/>
      <c r="B198" s="261"/>
      <c r="C198" s="261"/>
      <c r="D198" s="265"/>
      <c r="E198" s="261"/>
      <c r="F198" s="80">
        <f t="shared" si="3"/>
        <v>0</v>
      </c>
      <c r="G198" s="112" t="s">
        <v>315</v>
      </c>
      <c r="I198" s="112"/>
    </row>
    <row r="199" spans="1:9" s="100" customFormat="1" hidden="1" x14ac:dyDescent="0.3">
      <c r="A199" s="286"/>
      <c r="B199" s="261"/>
      <c r="C199" s="261"/>
      <c r="D199" s="265"/>
      <c r="E199" s="261"/>
      <c r="F199" s="80">
        <f t="shared" si="3"/>
        <v>0</v>
      </c>
      <c r="G199" s="112" t="s">
        <v>315</v>
      </c>
      <c r="I199" s="112"/>
    </row>
    <row r="200" spans="1:9" s="100" customFormat="1" hidden="1" x14ac:dyDescent="0.3">
      <c r="A200" s="286"/>
      <c r="B200" s="261"/>
      <c r="C200" s="261"/>
      <c r="D200" s="265"/>
      <c r="E200" s="261"/>
      <c r="F200" s="80">
        <f t="shared" si="3"/>
        <v>0</v>
      </c>
      <c r="G200" s="112" t="s">
        <v>315</v>
      </c>
      <c r="I200" s="112"/>
    </row>
    <row r="201" spans="1:9" s="100" customFormat="1" hidden="1" x14ac:dyDescent="0.3">
      <c r="A201" s="286"/>
      <c r="B201" s="261"/>
      <c r="C201" s="261"/>
      <c r="D201" s="265"/>
      <c r="E201" s="261"/>
      <c r="F201" s="80">
        <f t="shared" si="3"/>
        <v>0</v>
      </c>
      <c r="G201" s="112" t="s">
        <v>315</v>
      </c>
      <c r="I201" s="112"/>
    </row>
    <row r="202" spans="1:9" s="100" customFormat="1" hidden="1" x14ac:dyDescent="0.3">
      <c r="A202" s="286"/>
      <c r="B202" s="261"/>
      <c r="C202" s="261"/>
      <c r="D202" s="265"/>
      <c r="E202" s="261"/>
      <c r="F202" s="80">
        <f t="shared" si="3"/>
        <v>0</v>
      </c>
      <c r="G202" s="112" t="s">
        <v>315</v>
      </c>
      <c r="I202" s="112"/>
    </row>
    <row r="203" spans="1:9" s="100" customFormat="1" hidden="1" x14ac:dyDescent="0.3">
      <c r="A203" s="286"/>
      <c r="B203" s="261"/>
      <c r="C203" s="261"/>
      <c r="D203" s="265"/>
      <c r="E203" s="261"/>
      <c r="F203" s="80">
        <f t="shared" si="3"/>
        <v>0</v>
      </c>
      <c r="G203" s="112" t="s">
        <v>315</v>
      </c>
      <c r="I203" s="112"/>
    </row>
    <row r="204" spans="1:9" s="100" customFormat="1" hidden="1" x14ac:dyDescent="0.3">
      <c r="A204" s="286"/>
      <c r="B204" s="261"/>
      <c r="C204" s="261"/>
      <c r="D204" s="265"/>
      <c r="E204" s="261"/>
      <c r="F204" s="80">
        <f t="shared" si="3"/>
        <v>0</v>
      </c>
      <c r="G204" s="112" t="s">
        <v>315</v>
      </c>
      <c r="I204" s="112"/>
    </row>
    <row r="205" spans="1:9" s="100" customFormat="1" hidden="1" x14ac:dyDescent="0.3">
      <c r="A205" s="286"/>
      <c r="B205" s="261"/>
      <c r="C205" s="261"/>
      <c r="D205" s="265"/>
      <c r="E205" s="261"/>
      <c r="F205" s="80">
        <f t="shared" si="3"/>
        <v>0</v>
      </c>
      <c r="G205" s="112" t="s">
        <v>315</v>
      </c>
      <c r="I205" s="112"/>
    </row>
    <row r="206" spans="1:9" s="100" customFormat="1" hidden="1" x14ac:dyDescent="0.3">
      <c r="A206" s="286"/>
      <c r="B206" s="261"/>
      <c r="C206" s="261"/>
      <c r="D206" s="265"/>
      <c r="E206" s="261"/>
      <c r="F206" s="80">
        <f t="shared" si="3"/>
        <v>0</v>
      </c>
      <c r="G206" s="112" t="s">
        <v>315</v>
      </c>
      <c r="I206" s="112"/>
    </row>
    <row r="207" spans="1:9" s="100" customFormat="1" hidden="1" x14ac:dyDescent="0.3">
      <c r="A207" s="286"/>
      <c r="B207" s="261"/>
      <c r="C207" s="261"/>
      <c r="D207" s="265"/>
      <c r="E207" s="261"/>
      <c r="F207" s="80">
        <f t="shared" si="3"/>
        <v>0</v>
      </c>
      <c r="G207" s="112" t="s">
        <v>315</v>
      </c>
      <c r="I207" s="112"/>
    </row>
    <row r="208" spans="1:9" s="100" customFormat="1" hidden="1" x14ac:dyDescent="0.3">
      <c r="A208" s="286"/>
      <c r="B208" s="261"/>
      <c r="C208" s="261"/>
      <c r="D208" s="265"/>
      <c r="E208" s="261"/>
      <c r="F208" s="80">
        <f t="shared" si="3"/>
        <v>0</v>
      </c>
      <c r="G208" s="112" t="s">
        <v>315</v>
      </c>
      <c r="I208" s="112"/>
    </row>
    <row r="209" spans="1:9" s="100" customFormat="1" hidden="1" x14ac:dyDescent="0.3">
      <c r="A209" s="286"/>
      <c r="B209" s="261"/>
      <c r="C209" s="261"/>
      <c r="D209" s="265"/>
      <c r="E209" s="261"/>
      <c r="F209" s="80">
        <f t="shared" si="3"/>
        <v>0</v>
      </c>
      <c r="G209" s="112" t="s">
        <v>315</v>
      </c>
      <c r="I209" s="112"/>
    </row>
    <row r="210" spans="1:9" s="100" customFormat="1" hidden="1" x14ac:dyDescent="0.3">
      <c r="A210" s="286"/>
      <c r="B210" s="261"/>
      <c r="C210" s="261"/>
      <c r="D210" s="265"/>
      <c r="E210" s="261"/>
      <c r="F210" s="80">
        <f t="shared" si="3"/>
        <v>0</v>
      </c>
      <c r="G210" s="112" t="s">
        <v>315</v>
      </c>
      <c r="I210" s="112"/>
    </row>
    <row r="211" spans="1:9" s="100" customFormat="1" hidden="1" x14ac:dyDescent="0.3">
      <c r="A211" s="286"/>
      <c r="B211" s="261"/>
      <c r="C211" s="261"/>
      <c r="D211" s="265"/>
      <c r="E211" s="261"/>
      <c r="F211" s="80">
        <f t="shared" si="3"/>
        <v>0</v>
      </c>
      <c r="G211" s="112" t="s">
        <v>315</v>
      </c>
      <c r="I211" s="112"/>
    </row>
    <row r="212" spans="1:9" s="100" customFormat="1" hidden="1" x14ac:dyDescent="0.3">
      <c r="A212" s="286"/>
      <c r="B212" s="261"/>
      <c r="C212" s="261"/>
      <c r="D212" s="265"/>
      <c r="E212" s="261"/>
      <c r="F212" s="80">
        <f t="shared" si="3"/>
        <v>0</v>
      </c>
      <c r="G212" s="112" t="s">
        <v>315</v>
      </c>
      <c r="I212" s="112"/>
    </row>
    <row r="213" spans="1:9" s="100" customFormat="1" hidden="1" x14ac:dyDescent="0.3">
      <c r="A213" s="286"/>
      <c r="B213" s="261"/>
      <c r="C213" s="261"/>
      <c r="D213" s="265"/>
      <c r="E213" s="261"/>
      <c r="F213" s="80">
        <f t="shared" si="3"/>
        <v>0</v>
      </c>
      <c r="G213" s="112" t="s">
        <v>315</v>
      </c>
      <c r="I213" s="112"/>
    </row>
    <row r="214" spans="1:9" s="100" customFormat="1" hidden="1" x14ac:dyDescent="0.3">
      <c r="A214" s="286"/>
      <c r="B214" s="261"/>
      <c r="C214" s="261"/>
      <c r="D214" s="265"/>
      <c r="E214" s="261"/>
      <c r="F214" s="80">
        <f t="shared" si="3"/>
        <v>0</v>
      </c>
      <c r="G214" s="112" t="s">
        <v>315</v>
      </c>
      <c r="I214" s="112"/>
    </row>
    <row r="215" spans="1:9" s="100" customFormat="1" hidden="1" x14ac:dyDescent="0.3">
      <c r="A215" s="286"/>
      <c r="B215" s="261"/>
      <c r="C215" s="261"/>
      <c r="D215" s="265"/>
      <c r="E215" s="261"/>
      <c r="F215" s="80">
        <f t="shared" si="3"/>
        <v>0</v>
      </c>
      <c r="G215" s="112" t="s">
        <v>315</v>
      </c>
      <c r="I215" s="112"/>
    </row>
    <row r="216" spans="1:9" s="100" customFormat="1" hidden="1" x14ac:dyDescent="0.3">
      <c r="A216" s="286"/>
      <c r="B216" s="261"/>
      <c r="C216" s="261"/>
      <c r="D216" s="265"/>
      <c r="E216" s="261"/>
      <c r="F216" s="80">
        <f t="shared" si="3"/>
        <v>0</v>
      </c>
      <c r="G216" s="112" t="s">
        <v>315</v>
      </c>
      <c r="I216" s="112"/>
    </row>
    <row r="217" spans="1:9" s="100" customFormat="1" hidden="1" x14ac:dyDescent="0.3">
      <c r="A217" s="286"/>
      <c r="B217" s="261"/>
      <c r="C217" s="261"/>
      <c r="D217" s="265"/>
      <c r="E217" s="261"/>
      <c r="F217" s="80">
        <f t="shared" si="3"/>
        <v>0</v>
      </c>
      <c r="G217" s="112" t="s">
        <v>315</v>
      </c>
      <c r="I217" s="112"/>
    </row>
    <row r="218" spans="1:9" s="100" customFormat="1" hidden="1" x14ac:dyDescent="0.3">
      <c r="A218" s="286"/>
      <c r="B218" s="261"/>
      <c r="C218" s="261"/>
      <c r="D218" s="265"/>
      <c r="E218" s="261"/>
      <c r="F218" s="80">
        <f t="shared" si="3"/>
        <v>0</v>
      </c>
      <c r="G218" s="112" t="s">
        <v>315</v>
      </c>
      <c r="I218" s="112"/>
    </row>
    <row r="219" spans="1:9" s="100" customFormat="1" hidden="1" x14ac:dyDescent="0.3">
      <c r="A219" s="286"/>
      <c r="B219" s="261"/>
      <c r="C219" s="261"/>
      <c r="D219" s="265"/>
      <c r="E219" s="261"/>
      <c r="F219" s="80">
        <f t="shared" si="3"/>
        <v>0</v>
      </c>
      <c r="G219" s="112" t="s">
        <v>315</v>
      </c>
      <c r="I219" s="112"/>
    </row>
    <row r="220" spans="1:9" s="100" customFormat="1" hidden="1" x14ac:dyDescent="0.3">
      <c r="A220" s="286"/>
      <c r="B220" s="261"/>
      <c r="C220" s="261"/>
      <c r="D220" s="265"/>
      <c r="E220" s="261"/>
      <c r="F220" s="80">
        <f t="shared" si="3"/>
        <v>0</v>
      </c>
      <c r="G220" s="112" t="s">
        <v>315</v>
      </c>
      <c r="I220" s="112"/>
    </row>
    <row r="221" spans="1:9" s="100" customFormat="1" hidden="1" x14ac:dyDescent="0.3">
      <c r="A221" s="286"/>
      <c r="B221" s="261"/>
      <c r="C221" s="261"/>
      <c r="D221" s="265"/>
      <c r="E221" s="261"/>
      <c r="F221" s="80">
        <f t="shared" si="3"/>
        <v>0</v>
      </c>
      <c r="G221" s="112" t="s">
        <v>315</v>
      </c>
      <c r="I221" s="112"/>
    </row>
    <row r="222" spans="1:9" s="100" customFormat="1" hidden="1" x14ac:dyDescent="0.3">
      <c r="A222" s="286"/>
      <c r="B222" s="261"/>
      <c r="C222" s="261"/>
      <c r="D222" s="265"/>
      <c r="E222" s="261"/>
      <c r="F222" s="80">
        <f t="shared" si="3"/>
        <v>0</v>
      </c>
      <c r="G222" s="112" t="s">
        <v>315</v>
      </c>
      <c r="I222" s="112"/>
    </row>
    <row r="223" spans="1:9" s="100" customFormat="1" hidden="1" x14ac:dyDescent="0.3">
      <c r="A223" s="286"/>
      <c r="B223" s="261"/>
      <c r="C223" s="261"/>
      <c r="D223" s="265"/>
      <c r="E223" s="261"/>
      <c r="F223" s="80">
        <f t="shared" si="3"/>
        <v>0</v>
      </c>
      <c r="G223" s="112" t="s">
        <v>315</v>
      </c>
      <c r="I223" s="112"/>
    </row>
    <row r="224" spans="1:9" s="100" customFormat="1" hidden="1" x14ac:dyDescent="0.3">
      <c r="A224" s="286"/>
      <c r="B224" s="261"/>
      <c r="C224" s="261"/>
      <c r="D224" s="265"/>
      <c r="E224" s="261"/>
      <c r="F224" s="80">
        <f t="shared" si="3"/>
        <v>0</v>
      </c>
      <c r="G224" s="112" t="s">
        <v>315</v>
      </c>
      <c r="I224" s="112"/>
    </row>
    <row r="225" spans="1:9" s="100" customFormat="1" hidden="1" x14ac:dyDescent="0.3">
      <c r="A225" s="286"/>
      <c r="B225" s="261"/>
      <c r="C225" s="261"/>
      <c r="D225" s="265"/>
      <c r="E225" s="261"/>
      <c r="F225" s="80">
        <f t="shared" si="3"/>
        <v>0</v>
      </c>
      <c r="G225" s="112" t="s">
        <v>315</v>
      </c>
      <c r="I225" s="112"/>
    </row>
    <row r="226" spans="1:9" s="100" customFormat="1" hidden="1" x14ac:dyDescent="0.3">
      <c r="A226" s="286"/>
      <c r="B226" s="261"/>
      <c r="C226" s="261"/>
      <c r="D226" s="265"/>
      <c r="E226" s="261"/>
      <c r="F226" s="80">
        <f t="shared" si="3"/>
        <v>0</v>
      </c>
      <c r="G226" s="112" t="s">
        <v>315</v>
      </c>
      <c r="I226" s="112"/>
    </row>
    <row r="227" spans="1:9" s="100" customFormat="1" hidden="1" x14ac:dyDescent="0.3">
      <c r="A227" s="286"/>
      <c r="B227" s="261"/>
      <c r="C227" s="261"/>
      <c r="D227" s="265"/>
      <c r="E227" s="261"/>
      <c r="F227" s="80">
        <f t="shared" si="3"/>
        <v>0</v>
      </c>
      <c r="G227" s="112" t="s">
        <v>315</v>
      </c>
      <c r="I227" s="112"/>
    </row>
    <row r="228" spans="1:9" s="100" customFormat="1" hidden="1" x14ac:dyDescent="0.3">
      <c r="A228" s="286"/>
      <c r="B228" s="261"/>
      <c r="C228" s="261"/>
      <c r="D228" s="265"/>
      <c r="E228" s="261"/>
      <c r="F228" s="80">
        <f t="shared" si="3"/>
        <v>0</v>
      </c>
      <c r="G228" s="112" t="s">
        <v>315</v>
      </c>
      <c r="I228" s="112"/>
    </row>
    <row r="229" spans="1:9" s="100" customFormat="1" hidden="1" x14ac:dyDescent="0.3">
      <c r="A229" s="286"/>
      <c r="B229" s="261"/>
      <c r="C229" s="261"/>
      <c r="D229" s="265"/>
      <c r="E229" s="261"/>
      <c r="F229" s="80">
        <f t="shared" si="3"/>
        <v>0</v>
      </c>
      <c r="G229" s="112" t="s">
        <v>315</v>
      </c>
      <c r="I229" s="112"/>
    </row>
    <row r="230" spans="1:9" s="100" customFormat="1" hidden="1" x14ac:dyDescent="0.3">
      <c r="A230" s="286"/>
      <c r="B230" s="261"/>
      <c r="C230" s="261"/>
      <c r="D230" s="265"/>
      <c r="E230" s="261"/>
      <c r="F230" s="80">
        <f t="shared" si="3"/>
        <v>0</v>
      </c>
      <c r="G230" s="112" t="s">
        <v>315</v>
      </c>
      <c r="I230" s="112"/>
    </row>
    <row r="231" spans="1:9" s="100" customFormat="1" hidden="1" x14ac:dyDescent="0.3">
      <c r="A231" s="286"/>
      <c r="B231" s="261"/>
      <c r="C231" s="261"/>
      <c r="D231" s="265"/>
      <c r="E231" s="261"/>
      <c r="F231" s="80">
        <f t="shared" si="3"/>
        <v>0</v>
      </c>
      <c r="G231" s="112" t="s">
        <v>315</v>
      </c>
      <c r="I231" s="112"/>
    </row>
    <row r="232" spans="1:9" s="100" customFormat="1" hidden="1" x14ac:dyDescent="0.3">
      <c r="A232" s="286"/>
      <c r="B232" s="261"/>
      <c r="C232" s="261"/>
      <c r="D232" s="265"/>
      <c r="E232" s="261"/>
      <c r="F232" s="80">
        <f t="shared" si="3"/>
        <v>0</v>
      </c>
      <c r="G232" s="112" t="s">
        <v>315</v>
      </c>
      <c r="I232" s="112"/>
    </row>
    <row r="233" spans="1:9" s="100" customFormat="1" hidden="1" x14ac:dyDescent="0.3">
      <c r="A233" s="286"/>
      <c r="B233" s="261"/>
      <c r="C233" s="261"/>
      <c r="D233" s="265"/>
      <c r="E233" s="261"/>
      <c r="F233" s="80">
        <f t="shared" si="3"/>
        <v>0</v>
      </c>
      <c r="G233" s="112" t="s">
        <v>315</v>
      </c>
      <c r="I233" s="112"/>
    </row>
    <row r="234" spans="1:9" s="100" customFormat="1" hidden="1" x14ac:dyDescent="0.3">
      <c r="A234" s="286"/>
      <c r="B234" s="261"/>
      <c r="C234" s="261"/>
      <c r="D234" s="265"/>
      <c r="E234" s="261"/>
      <c r="F234" s="80">
        <f t="shared" si="3"/>
        <v>0</v>
      </c>
      <c r="G234" s="112" t="s">
        <v>315</v>
      </c>
      <c r="I234" s="112"/>
    </row>
    <row r="235" spans="1:9" s="100" customFormat="1" hidden="1" x14ac:dyDescent="0.3">
      <c r="A235" s="286"/>
      <c r="B235" s="261"/>
      <c r="C235" s="261"/>
      <c r="D235" s="265"/>
      <c r="E235" s="261"/>
      <c r="F235" s="80">
        <f t="shared" si="3"/>
        <v>0</v>
      </c>
      <c r="G235" s="112" t="s">
        <v>315</v>
      </c>
      <c r="I235" s="112"/>
    </row>
    <row r="236" spans="1:9" s="100" customFormat="1" hidden="1" x14ac:dyDescent="0.3">
      <c r="A236" s="286"/>
      <c r="B236" s="261"/>
      <c r="C236" s="261"/>
      <c r="D236" s="265"/>
      <c r="E236" s="261"/>
      <c r="F236" s="80">
        <f t="shared" si="3"/>
        <v>0</v>
      </c>
      <c r="G236" s="112" t="s">
        <v>315</v>
      </c>
      <c r="I236" s="112"/>
    </row>
    <row r="237" spans="1:9" s="100" customFormat="1" hidden="1" x14ac:dyDescent="0.3">
      <c r="A237" s="286"/>
      <c r="B237" s="261"/>
      <c r="C237" s="261"/>
      <c r="D237" s="265"/>
      <c r="E237" s="261"/>
      <c r="F237" s="80">
        <f t="shared" si="3"/>
        <v>0</v>
      </c>
      <c r="G237" s="112" t="s">
        <v>315</v>
      </c>
      <c r="I237" s="112"/>
    </row>
    <row r="238" spans="1:9" s="100" customFormat="1" hidden="1" x14ac:dyDescent="0.3">
      <c r="A238" s="286"/>
      <c r="B238" s="261"/>
      <c r="C238" s="261"/>
      <c r="D238" s="265"/>
      <c r="E238" s="261"/>
      <c r="F238" s="80">
        <f t="shared" si="3"/>
        <v>0</v>
      </c>
      <c r="G238" s="112" t="s">
        <v>315</v>
      </c>
      <c r="I238" s="112"/>
    </row>
    <row r="239" spans="1:9" s="100" customFormat="1" hidden="1" x14ac:dyDescent="0.3">
      <c r="A239" s="286"/>
      <c r="B239" s="261"/>
      <c r="C239" s="261"/>
      <c r="D239" s="265"/>
      <c r="E239" s="261"/>
      <c r="F239" s="80">
        <f t="shared" si="3"/>
        <v>0</v>
      </c>
      <c r="G239" s="112" t="s">
        <v>315</v>
      </c>
      <c r="I239" s="112"/>
    </row>
    <row r="240" spans="1:9" s="100" customFormat="1" hidden="1" x14ac:dyDescent="0.3">
      <c r="A240" s="286"/>
      <c r="B240" s="261"/>
      <c r="C240" s="261"/>
      <c r="D240" s="265"/>
      <c r="E240" s="261"/>
      <c r="F240" s="80">
        <f t="shared" si="3"/>
        <v>0</v>
      </c>
      <c r="G240" s="112" t="s">
        <v>315</v>
      </c>
      <c r="I240" s="112"/>
    </row>
    <row r="241" spans="1:9" s="100" customFormat="1" hidden="1" x14ac:dyDescent="0.3">
      <c r="A241" s="286"/>
      <c r="B241" s="261"/>
      <c r="C241" s="261"/>
      <c r="D241" s="265"/>
      <c r="E241" s="261"/>
      <c r="F241" s="80">
        <f t="shared" si="3"/>
        <v>0</v>
      </c>
      <c r="G241" s="112" t="s">
        <v>315</v>
      </c>
      <c r="I241" s="112"/>
    </row>
    <row r="242" spans="1:9" s="100" customFormat="1" hidden="1" x14ac:dyDescent="0.3">
      <c r="A242" s="286"/>
      <c r="B242" s="261"/>
      <c r="C242" s="261"/>
      <c r="D242" s="265"/>
      <c r="E242" s="261"/>
      <c r="F242" s="80">
        <f t="shared" si="3"/>
        <v>0</v>
      </c>
      <c r="G242" s="112" t="s">
        <v>315</v>
      </c>
      <c r="I242" s="112"/>
    </row>
    <row r="243" spans="1:9" s="100" customFormat="1" hidden="1" x14ac:dyDescent="0.3">
      <c r="A243" s="286"/>
      <c r="B243" s="261"/>
      <c r="C243" s="261"/>
      <c r="D243" s="265"/>
      <c r="E243" s="261"/>
      <c r="F243" s="80">
        <f t="shared" si="3"/>
        <v>0</v>
      </c>
      <c r="G243" s="112" t="s">
        <v>315</v>
      </c>
      <c r="I243" s="112"/>
    </row>
    <row r="244" spans="1:9" s="100" customFormat="1" hidden="1" x14ac:dyDescent="0.3">
      <c r="A244" s="286"/>
      <c r="B244" s="261"/>
      <c r="C244" s="261"/>
      <c r="D244" s="265"/>
      <c r="E244" s="261"/>
      <c r="F244" s="80">
        <f t="shared" si="3"/>
        <v>0</v>
      </c>
      <c r="G244" s="112" t="s">
        <v>315</v>
      </c>
      <c r="I244" s="112"/>
    </row>
    <row r="245" spans="1:9" s="100" customFormat="1" hidden="1" x14ac:dyDescent="0.3">
      <c r="A245" s="286"/>
      <c r="B245" s="261"/>
      <c r="C245" s="261"/>
      <c r="D245" s="265"/>
      <c r="E245" s="261"/>
      <c r="F245" s="80">
        <f t="shared" si="3"/>
        <v>0</v>
      </c>
      <c r="G245" s="112" t="s">
        <v>315</v>
      </c>
      <c r="I245" s="112"/>
    </row>
    <row r="246" spans="1:9" s="100" customFormat="1" hidden="1" x14ac:dyDescent="0.3">
      <c r="A246" s="286"/>
      <c r="B246" s="261"/>
      <c r="C246" s="261"/>
      <c r="D246" s="265"/>
      <c r="E246" s="261"/>
      <c r="F246" s="80">
        <f t="shared" si="3"/>
        <v>0</v>
      </c>
      <c r="G246" s="112" t="s">
        <v>315</v>
      </c>
      <c r="I246" s="112"/>
    </row>
    <row r="247" spans="1:9" s="100" customFormat="1" hidden="1" x14ac:dyDescent="0.3">
      <c r="A247" s="286"/>
      <c r="B247" s="261"/>
      <c r="C247" s="261"/>
      <c r="D247" s="265"/>
      <c r="E247" s="261"/>
      <c r="F247" s="80">
        <f t="shared" si="3"/>
        <v>0</v>
      </c>
      <c r="G247" s="112" t="s">
        <v>315</v>
      </c>
      <c r="I247" s="112"/>
    </row>
    <row r="248" spans="1:9" s="100" customFormat="1" hidden="1" x14ac:dyDescent="0.3">
      <c r="A248" s="286"/>
      <c r="B248" s="261"/>
      <c r="C248" s="261"/>
      <c r="D248" s="265"/>
      <c r="E248" s="261"/>
      <c r="F248" s="80">
        <f t="shared" si="3"/>
        <v>0</v>
      </c>
      <c r="G248" s="112" t="s">
        <v>315</v>
      </c>
      <c r="I248" s="112"/>
    </row>
    <row r="249" spans="1:9" s="100" customFormat="1" hidden="1" x14ac:dyDescent="0.3">
      <c r="A249" s="286"/>
      <c r="B249" s="261"/>
      <c r="C249" s="261"/>
      <c r="D249" s="265"/>
      <c r="E249" s="261"/>
      <c r="F249" s="80">
        <f t="shared" si="3"/>
        <v>0</v>
      </c>
      <c r="G249" s="112" t="s">
        <v>315</v>
      </c>
      <c r="I249" s="112"/>
    </row>
    <row r="250" spans="1:9" s="100" customFormat="1" hidden="1" x14ac:dyDescent="0.3">
      <c r="A250" s="286"/>
      <c r="B250" s="261"/>
      <c r="C250" s="261"/>
      <c r="D250" s="265"/>
      <c r="E250" s="261"/>
      <c r="F250" s="80">
        <f t="shared" si="3"/>
        <v>0</v>
      </c>
      <c r="G250" s="112" t="s">
        <v>315</v>
      </c>
      <c r="I250" s="112"/>
    </row>
    <row r="251" spans="1:9" s="100" customFormat="1" hidden="1" x14ac:dyDescent="0.3">
      <c r="A251" s="286"/>
      <c r="B251" s="261"/>
      <c r="C251" s="261"/>
      <c r="D251" s="265"/>
      <c r="E251" s="261"/>
      <c r="F251" s="80">
        <f t="shared" si="3"/>
        <v>0</v>
      </c>
      <c r="G251" s="112" t="s">
        <v>315</v>
      </c>
      <c r="I251" s="112"/>
    </row>
    <row r="252" spans="1:9" s="100" customFormat="1" hidden="1" x14ac:dyDescent="0.3">
      <c r="A252" s="286"/>
      <c r="B252" s="261"/>
      <c r="C252" s="261"/>
      <c r="D252" s="265"/>
      <c r="E252" s="261"/>
      <c r="F252" s="80">
        <f t="shared" si="3"/>
        <v>0</v>
      </c>
      <c r="G252" s="112" t="s">
        <v>315</v>
      </c>
      <c r="I252" s="112"/>
    </row>
    <row r="253" spans="1:9" s="100" customFormat="1" hidden="1" x14ac:dyDescent="0.3">
      <c r="A253" s="286"/>
      <c r="B253" s="261"/>
      <c r="C253" s="261"/>
      <c r="D253" s="265"/>
      <c r="E253" s="261"/>
      <c r="F253" s="80">
        <f t="shared" si="3"/>
        <v>0</v>
      </c>
      <c r="G253" s="112" t="s">
        <v>315</v>
      </c>
      <c r="I253" s="112"/>
    </row>
    <row r="254" spans="1:9" s="100" customFormat="1" hidden="1" x14ac:dyDescent="0.3">
      <c r="A254" s="286"/>
      <c r="B254" s="261"/>
      <c r="C254" s="261"/>
      <c r="D254" s="265"/>
      <c r="E254" s="261"/>
      <c r="F254" s="80">
        <f t="shared" si="3"/>
        <v>0</v>
      </c>
      <c r="G254" s="112" t="s">
        <v>315</v>
      </c>
      <c r="I254" s="112"/>
    </row>
    <row r="255" spans="1:9" s="100" customFormat="1" hidden="1" x14ac:dyDescent="0.3">
      <c r="A255" s="286"/>
      <c r="B255" s="261"/>
      <c r="C255" s="261"/>
      <c r="D255" s="265"/>
      <c r="E255" s="261"/>
      <c r="F255" s="80">
        <f t="shared" si="3"/>
        <v>0</v>
      </c>
      <c r="G255" s="112" t="s">
        <v>315</v>
      </c>
      <c r="I255" s="112"/>
    </row>
    <row r="256" spans="1:9" s="100" customFormat="1" hidden="1" x14ac:dyDescent="0.3">
      <c r="A256" s="286"/>
      <c r="B256" s="261"/>
      <c r="C256" s="261"/>
      <c r="D256" s="265"/>
      <c r="E256" s="261"/>
      <c r="F256" s="80">
        <f t="shared" si="3"/>
        <v>0</v>
      </c>
      <c r="G256" s="112" t="s">
        <v>315</v>
      </c>
      <c r="I256" s="112"/>
    </row>
    <row r="257" spans="1:9" s="100" customFormat="1" hidden="1" x14ac:dyDescent="0.3">
      <c r="A257" s="286"/>
      <c r="B257" s="261"/>
      <c r="C257" s="261"/>
      <c r="D257" s="265"/>
      <c r="E257" s="261"/>
      <c r="F257" s="80">
        <f t="shared" si="3"/>
        <v>0</v>
      </c>
      <c r="G257" s="112" t="s">
        <v>315</v>
      </c>
      <c r="I257" s="112"/>
    </row>
    <row r="258" spans="1:9" s="100" customFormat="1" hidden="1" x14ac:dyDescent="0.3">
      <c r="A258" s="286"/>
      <c r="B258" s="261"/>
      <c r="C258" s="261"/>
      <c r="D258" s="265"/>
      <c r="E258" s="261"/>
      <c r="F258" s="80">
        <f t="shared" si="3"/>
        <v>0</v>
      </c>
      <c r="G258" s="112" t="s">
        <v>315</v>
      </c>
      <c r="I258" s="112"/>
    </row>
    <row r="259" spans="1:9" s="100" customFormat="1" hidden="1" x14ac:dyDescent="0.3">
      <c r="A259" s="286"/>
      <c r="B259" s="261"/>
      <c r="C259" s="261"/>
      <c r="D259" s="265"/>
      <c r="E259" s="261"/>
      <c r="F259" s="80">
        <f t="shared" si="3"/>
        <v>0</v>
      </c>
      <c r="G259" s="112" t="s">
        <v>315</v>
      </c>
      <c r="I259" s="112"/>
    </row>
    <row r="260" spans="1:9" s="100" customFormat="1" hidden="1" x14ac:dyDescent="0.3">
      <c r="A260" s="286"/>
      <c r="B260" s="261"/>
      <c r="C260" s="261"/>
      <c r="D260" s="265"/>
      <c r="E260" s="261"/>
      <c r="F260" s="80">
        <f t="shared" si="3"/>
        <v>0</v>
      </c>
      <c r="G260" s="112" t="s">
        <v>315</v>
      </c>
      <c r="I260" s="112"/>
    </row>
    <row r="261" spans="1:9" s="100" customFormat="1" hidden="1" x14ac:dyDescent="0.3">
      <c r="A261" s="286"/>
      <c r="B261" s="261"/>
      <c r="C261" s="261"/>
      <c r="D261" s="265"/>
      <c r="E261" s="261"/>
      <c r="F261" s="80">
        <f t="shared" si="3"/>
        <v>0</v>
      </c>
      <c r="G261" s="112" t="s">
        <v>315</v>
      </c>
      <c r="I261" s="112"/>
    </row>
    <row r="262" spans="1:9" s="100" customFormat="1" hidden="1" x14ac:dyDescent="0.3">
      <c r="A262" s="286"/>
      <c r="B262" s="261"/>
      <c r="C262" s="261"/>
      <c r="D262" s="265"/>
      <c r="E262" s="261"/>
      <c r="F262" s="80">
        <f t="shared" si="3"/>
        <v>0</v>
      </c>
      <c r="G262" s="112" t="s">
        <v>315</v>
      </c>
      <c r="I262" s="112"/>
    </row>
    <row r="263" spans="1:9" s="100" customFormat="1" hidden="1" x14ac:dyDescent="0.3">
      <c r="A263" s="286"/>
      <c r="B263" s="261"/>
      <c r="C263" s="261"/>
      <c r="D263" s="265"/>
      <c r="E263" s="261"/>
      <c r="F263" s="80">
        <f t="shared" si="3"/>
        <v>0</v>
      </c>
      <c r="G263" s="112" t="s">
        <v>315</v>
      </c>
      <c r="I263" s="112"/>
    </row>
    <row r="264" spans="1:9" s="100" customFormat="1" hidden="1" x14ac:dyDescent="0.3">
      <c r="A264" s="286"/>
      <c r="B264" s="261"/>
      <c r="C264" s="261"/>
      <c r="D264" s="265"/>
      <c r="E264" s="261"/>
      <c r="F264" s="80">
        <f t="shared" si="3"/>
        <v>0</v>
      </c>
      <c r="G264" s="112" t="s">
        <v>315</v>
      </c>
      <c r="I264" s="112"/>
    </row>
    <row r="265" spans="1:9" s="100" customFormat="1" hidden="1" x14ac:dyDescent="0.3">
      <c r="A265" s="286"/>
      <c r="B265" s="261"/>
      <c r="C265" s="261"/>
      <c r="D265" s="265"/>
      <c r="E265" s="261"/>
      <c r="F265" s="80">
        <f t="shared" si="3"/>
        <v>0</v>
      </c>
      <c r="G265" s="112" t="s">
        <v>315</v>
      </c>
      <c r="I265" s="112"/>
    </row>
    <row r="266" spans="1:9" s="100" customFormat="1" hidden="1" x14ac:dyDescent="0.3">
      <c r="A266" s="286"/>
      <c r="B266" s="261"/>
      <c r="C266" s="261"/>
      <c r="D266" s="265"/>
      <c r="E266" s="261"/>
      <c r="F266" s="80">
        <f t="shared" si="3"/>
        <v>0</v>
      </c>
      <c r="G266" s="112" t="s">
        <v>315</v>
      </c>
      <c r="I266" s="112"/>
    </row>
    <row r="267" spans="1:9" s="100" customFormat="1" x14ac:dyDescent="0.3">
      <c r="A267" s="286" t="s">
        <v>295</v>
      </c>
      <c r="B267" s="261">
        <v>3</v>
      </c>
      <c r="C267" s="261" t="s">
        <v>293</v>
      </c>
      <c r="D267" s="265">
        <f t="shared" ref="D267" ca="1" si="4">RAND()*400000</f>
        <v>163097.0701674851</v>
      </c>
      <c r="E267" s="261">
        <v>7</v>
      </c>
      <c r="F267" s="293">
        <f ca="1">ROUND(+B267*D267*E267,2)</f>
        <v>3425038.47</v>
      </c>
      <c r="G267" s="112" t="s">
        <v>315</v>
      </c>
    </row>
    <row r="268" spans="1:9" s="100" customFormat="1" x14ac:dyDescent="0.3">
      <c r="A268" s="285"/>
      <c r="B268" s="88"/>
      <c r="C268" s="88"/>
      <c r="D268" s="200"/>
      <c r="E268" s="204" t="s">
        <v>35</v>
      </c>
      <c r="F268" s="80">
        <f ca="1">ROUND(SUBTOTAL(109,F137:F267),2)</f>
        <v>14002642.02</v>
      </c>
      <c r="G268" s="112" t="s">
        <v>315</v>
      </c>
      <c r="I268" s="115" t="s">
        <v>318</v>
      </c>
    </row>
    <row r="269" spans="1:9" x14ac:dyDescent="0.3">
      <c r="F269" s="295"/>
      <c r="G269" s="112" t="s">
        <v>313</v>
      </c>
    </row>
    <row r="270" spans="1:9" x14ac:dyDescent="0.3">
      <c r="C270" s="599" t="str">
        <f>"Total "&amp;B2</f>
        <v>Total GRANT EXCLUSIVE LINE ITEM</v>
      </c>
      <c r="D270" s="599"/>
      <c r="E270" s="599"/>
      <c r="F270" s="80">
        <f ca="1">+F268+F136</f>
        <v>25593812.670000002</v>
      </c>
      <c r="G270" s="112" t="s">
        <v>313</v>
      </c>
      <c r="I270" s="139" t="s">
        <v>229</v>
      </c>
    </row>
    <row r="271" spans="1:9" s="100" customFormat="1" x14ac:dyDescent="0.3">
      <c r="A271" s="233"/>
      <c r="B271" s="88"/>
      <c r="C271" s="88"/>
      <c r="D271" s="88"/>
      <c r="E271" s="88"/>
      <c r="F271" s="128"/>
      <c r="G271" s="112" t="s">
        <v>313</v>
      </c>
    </row>
    <row r="272" spans="1:9" s="100" customFormat="1" x14ac:dyDescent="0.3">
      <c r="A272" s="239" t="str">
        <f>B2&amp;" Narrative (State):"</f>
        <v>GRANT EXCLUSIVE LINE ITEM Narrative (State):</v>
      </c>
      <c r="B272" s="105"/>
      <c r="C272" s="105"/>
      <c r="D272" s="105"/>
      <c r="E272" s="105"/>
      <c r="F272" s="106"/>
      <c r="G272" s="112" t="s">
        <v>314</v>
      </c>
      <c r="I272" s="140" t="s">
        <v>228</v>
      </c>
    </row>
    <row r="273" spans="1:17" s="100" customFormat="1" ht="45" customHeight="1" x14ac:dyDescent="0.3">
      <c r="A273" s="574" t="s">
        <v>311</v>
      </c>
      <c r="B273" s="575"/>
      <c r="C273" s="575"/>
      <c r="D273" s="575"/>
      <c r="E273" s="575"/>
      <c r="F273" s="576"/>
      <c r="G273" s="100" t="s">
        <v>314</v>
      </c>
      <c r="I273" s="572" t="s">
        <v>287</v>
      </c>
      <c r="J273" s="572"/>
      <c r="K273" s="572"/>
      <c r="L273" s="572"/>
      <c r="M273" s="572"/>
      <c r="N273" s="572"/>
      <c r="O273" s="572"/>
      <c r="P273" s="572"/>
      <c r="Q273" s="572"/>
    </row>
    <row r="274" spans="1:17" x14ac:dyDescent="0.3">
      <c r="G274" s="275" t="s">
        <v>315</v>
      </c>
      <c r="I274"/>
    </row>
    <row r="275" spans="1:17" s="100" customFormat="1" x14ac:dyDescent="0.3">
      <c r="A275" s="239" t="str">
        <f>B2&amp;" Narrative (Non-State) i.e. Match or Other Funding"</f>
        <v>GRANT EXCLUSIVE LINE ITEM Narrative (Non-State) i.e. Match or Other Funding</v>
      </c>
      <c r="B275" s="109"/>
      <c r="C275" s="109"/>
      <c r="D275" s="109"/>
      <c r="E275" s="109"/>
      <c r="F275" s="110"/>
      <c r="G275" s="100" t="s">
        <v>315</v>
      </c>
      <c r="I275" s="140" t="s">
        <v>228</v>
      </c>
    </row>
    <row r="276" spans="1:17" s="100" customFormat="1" ht="45" customHeight="1" x14ac:dyDescent="0.3">
      <c r="A276" s="574" t="s">
        <v>312</v>
      </c>
      <c r="B276" s="575"/>
      <c r="C276" s="575"/>
      <c r="D276" s="575"/>
      <c r="E276" s="575"/>
      <c r="F276" s="576"/>
      <c r="G276" s="275" t="s">
        <v>315</v>
      </c>
      <c r="I276" s="572" t="s">
        <v>287</v>
      </c>
      <c r="J276" s="572"/>
      <c r="K276" s="572"/>
      <c r="L276" s="572"/>
      <c r="M276" s="572"/>
      <c r="N276" s="572"/>
      <c r="O276" s="572"/>
      <c r="P276" s="572"/>
      <c r="Q276" s="572"/>
    </row>
    <row r="278" spans="1:17" x14ac:dyDescent="0.3">
      <c r="D278" s="20"/>
    </row>
  </sheetData>
  <sheetProtection algorithmName="SHA-512" hashValue="Cm3Rgnkfuv8rysQPZ6R9VZOF/b9ilwID27CPi4jL/qPkdgKwIcfadzHPX3XxxzJrNThduDsl/uyL6kLKIHHKjQ==" saltValue="rVdk6xaxuS6h8HIqNVBExg==" spinCount="100000" sheet="1" formatCells="0" format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48063D7D-C99C-46DE-A049-7C4C18FEC210}">
            <xm:f>Categories!$A$30=FALSE</xm:f>
            <x14:dxf>
              <fill>
                <patternFill>
                  <bgColor theme="0" tint="-0.34998626667073579"/>
                </patternFill>
              </fill>
            </x14:dxf>
          </x14:cfRule>
          <xm:sqref>A1:F276</xm:sqref>
        </x14:conditionalFormatting>
      </x14:conditionalFormatting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46AB0-6A0B-405D-B9E3-3E25D53AEB65}">
  <sheetPr>
    <pageSetUpPr fitToPage="1"/>
  </sheetPr>
  <dimension ref="A1:Q278"/>
  <sheetViews>
    <sheetView zoomScaleNormal="100" zoomScaleSheetLayoutView="100" workbookViewId="0">
      <selection sqref="A1:F1"/>
    </sheetView>
  </sheetViews>
  <sheetFormatPr defaultColWidth="9.109375" defaultRowHeight="14.4" x14ac:dyDescent="0.3"/>
  <cols>
    <col min="1" max="1" width="55.5546875" style="3" customWidth="1"/>
    <col min="2" max="5" width="15.109375" style="3" customWidth="1"/>
    <col min="6" max="6" width="17" style="3" customWidth="1"/>
    <col min="7" max="7" width="11" hidden="1" customWidth="1"/>
    <col min="8" max="8" width="2.5546875" style="3" customWidth="1"/>
    <col min="9" max="16384" width="9.109375" style="3"/>
  </cols>
  <sheetData>
    <row r="1" spans="1:9" ht="20.25" customHeight="1" x14ac:dyDescent="0.3">
      <c r="A1" s="598" t="s">
        <v>173</v>
      </c>
      <c r="B1" s="598"/>
      <c r="C1" s="598"/>
      <c r="D1" s="598"/>
      <c r="E1" s="598"/>
      <c r="F1" s="291">
        <f>+'Section A'!B2</f>
        <v>0</v>
      </c>
      <c r="G1" s="49" t="s">
        <v>316</v>
      </c>
    </row>
    <row r="2" spans="1:9" s="291" customFormat="1" ht="20.25" customHeight="1" x14ac:dyDescent="0.3">
      <c r="A2" s="292" t="s">
        <v>338</v>
      </c>
      <c r="B2" s="600" t="s">
        <v>321</v>
      </c>
      <c r="C2" s="600"/>
      <c r="D2" s="600"/>
      <c r="E2" s="600"/>
      <c r="F2" s="600"/>
      <c r="G2" s="402"/>
    </row>
    <row r="3" spans="1:9" s="291" customFormat="1" ht="42" customHeight="1" x14ac:dyDescent="0.3">
      <c r="A3" s="524" t="s">
        <v>320</v>
      </c>
      <c r="B3" s="524"/>
      <c r="C3" s="524"/>
      <c r="D3" s="524"/>
      <c r="E3" s="524"/>
      <c r="F3" s="524"/>
      <c r="G3" s="291" t="s">
        <v>313</v>
      </c>
    </row>
    <row r="4" spans="1:9" x14ac:dyDescent="0.3">
      <c r="A4" s="8"/>
      <c r="B4" s="8"/>
      <c r="C4" s="8"/>
      <c r="D4" s="8"/>
      <c r="E4" s="8"/>
      <c r="F4" s="8"/>
      <c r="G4" t="s">
        <v>313</v>
      </c>
    </row>
    <row r="5" spans="1:9" x14ac:dyDescent="0.3">
      <c r="A5" s="235" t="s">
        <v>57</v>
      </c>
      <c r="B5" s="235" t="s">
        <v>44</v>
      </c>
      <c r="C5" s="235" t="s">
        <v>43</v>
      </c>
      <c r="D5" s="235" t="s">
        <v>33</v>
      </c>
      <c r="E5" s="235" t="s">
        <v>32</v>
      </c>
      <c r="F5" s="301" t="s">
        <v>286</v>
      </c>
      <c r="G5" s="274" t="s">
        <v>313</v>
      </c>
      <c r="I5" s="140" t="s">
        <v>227</v>
      </c>
    </row>
    <row r="6" spans="1:9" s="100" customFormat="1" x14ac:dyDescent="0.3">
      <c r="A6" s="230" t="s">
        <v>57</v>
      </c>
      <c r="B6" s="261">
        <v>3</v>
      </c>
      <c r="C6" s="261" t="s">
        <v>293</v>
      </c>
      <c r="D6" s="265">
        <f ca="1">RAND()*400000</f>
        <v>195329.30671238713</v>
      </c>
      <c r="E6" s="261">
        <v>7</v>
      </c>
      <c r="F6" s="80">
        <f t="shared" ref="F6:F134" ca="1" si="0">ROUND(+B6*D6*E6,2)</f>
        <v>4101915.44</v>
      </c>
      <c r="G6" s="112" t="s">
        <v>314</v>
      </c>
      <c r="I6" s="112"/>
    </row>
    <row r="7" spans="1:9" s="100" customFormat="1" x14ac:dyDescent="0.3">
      <c r="A7" s="286" t="s">
        <v>323</v>
      </c>
      <c r="B7" s="261">
        <v>3</v>
      </c>
      <c r="C7" s="261" t="s">
        <v>293</v>
      </c>
      <c r="D7" s="265">
        <f t="shared" ref="D7:D8" ca="1" si="1">RAND()*400000</f>
        <v>319652.49018362741</v>
      </c>
      <c r="E7" s="261">
        <v>7</v>
      </c>
      <c r="F7" s="80">
        <f t="shared" ca="1" si="0"/>
        <v>6712702.29</v>
      </c>
      <c r="G7" s="112" t="s">
        <v>314</v>
      </c>
      <c r="I7" s="112"/>
    </row>
    <row r="8" spans="1:9" s="100" customFormat="1" x14ac:dyDescent="0.3">
      <c r="A8" s="286" t="s">
        <v>324</v>
      </c>
      <c r="B8" s="261">
        <v>3</v>
      </c>
      <c r="C8" s="261" t="s">
        <v>293</v>
      </c>
      <c r="D8" s="265">
        <f t="shared" ca="1" si="1"/>
        <v>182733.30280523433</v>
      </c>
      <c r="E8" s="261">
        <v>7</v>
      </c>
      <c r="F8" s="80">
        <f t="shared" ca="1" si="0"/>
        <v>3837399.36</v>
      </c>
      <c r="G8" s="112" t="s">
        <v>314</v>
      </c>
      <c r="I8" s="112"/>
    </row>
    <row r="9" spans="1:9" s="100" customFormat="1" hidden="1" x14ac:dyDescent="0.3">
      <c r="A9" s="286"/>
      <c r="B9" s="261"/>
      <c r="C9" s="261"/>
      <c r="D9" s="265"/>
      <c r="E9" s="261"/>
      <c r="F9" s="80">
        <f t="shared" si="0"/>
        <v>0</v>
      </c>
      <c r="G9" s="112" t="s">
        <v>314</v>
      </c>
      <c r="I9" s="112"/>
    </row>
    <row r="10" spans="1:9" s="100" customFormat="1" hidden="1" x14ac:dyDescent="0.3">
      <c r="A10" s="286"/>
      <c r="B10" s="261"/>
      <c r="C10" s="261"/>
      <c r="D10" s="265"/>
      <c r="E10" s="261"/>
      <c r="F10" s="80">
        <f t="shared" si="0"/>
        <v>0</v>
      </c>
      <c r="G10" s="112" t="s">
        <v>314</v>
      </c>
      <c r="I10" s="112"/>
    </row>
    <row r="11" spans="1:9" s="100" customFormat="1" hidden="1" x14ac:dyDescent="0.3">
      <c r="A11" s="286"/>
      <c r="B11" s="261"/>
      <c r="C11" s="261"/>
      <c r="D11" s="265"/>
      <c r="E11" s="261"/>
      <c r="F11" s="80">
        <f t="shared" si="0"/>
        <v>0</v>
      </c>
      <c r="G11" s="112" t="s">
        <v>314</v>
      </c>
      <c r="I11" s="112"/>
    </row>
    <row r="12" spans="1:9" s="100" customFormat="1" hidden="1" x14ac:dyDescent="0.3">
      <c r="A12" s="286"/>
      <c r="B12" s="261"/>
      <c r="C12" s="261"/>
      <c r="D12" s="265"/>
      <c r="E12" s="261"/>
      <c r="F12" s="80">
        <f t="shared" si="0"/>
        <v>0</v>
      </c>
      <c r="G12" s="112" t="s">
        <v>314</v>
      </c>
      <c r="I12" s="112"/>
    </row>
    <row r="13" spans="1:9" s="100" customFormat="1" hidden="1" x14ac:dyDescent="0.3">
      <c r="A13" s="286"/>
      <c r="B13" s="261"/>
      <c r="C13" s="261"/>
      <c r="D13" s="265"/>
      <c r="E13" s="261"/>
      <c r="F13" s="80">
        <f t="shared" si="0"/>
        <v>0</v>
      </c>
      <c r="G13" s="112" t="s">
        <v>314</v>
      </c>
      <c r="I13" s="112"/>
    </row>
    <row r="14" spans="1:9" s="100" customFormat="1" hidden="1" x14ac:dyDescent="0.3">
      <c r="A14" s="286"/>
      <c r="B14" s="261"/>
      <c r="C14" s="261"/>
      <c r="D14" s="265"/>
      <c r="E14" s="261"/>
      <c r="F14" s="80">
        <f t="shared" si="0"/>
        <v>0</v>
      </c>
      <c r="G14" s="112" t="s">
        <v>314</v>
      </c>
      <c r="I14" s="112"/>
    </row>
    <row r="15" spans="1:9" s="100" customFormat="1" hidden="1" x14ac:dyDescent="0.3">
      <c r="A15" s="286"/>
      <c r="B15" s="261"/>
      <c r="C15" s="261"/>
      <c r="D15" s="265"/>
      <c r="E15" s="261"/>
      <c r="F15" s="80">
        <f t="shared" si="0"/>
        <v>0</v>
      </c>
      <c r="G15" s="112" t="s">
        <v>314</v>
      </c>
      <c r="I15" s="112"/>
    </row>
    <row r="16" spans="1:9" s="100" customFormat="1" hidden="1" x14ac:dyDescent="0.3">
      <c r="A16" s="286"/>
      <c r="B16" s="261"/>
      <c r="C16" s="261"/>
      <c r="D16" s="265"/>
      <c r="E16" s="261"/>
      <c r="F16" s="80">
        <f t="shared" si="0"/>
        <v>0</v>
      </c>
      <c r="G16" s="112" t="s">
        <v>314</v>
      </c>
      <c r="I16" s="112"/>
    </row>
    <row r="17" spans="1:9" s="100" customFormat="1" hidden="1" x14ac:dyDescent="0.3">
      <c r="A17" s="286"/>
      <c r="B17" s="261"/>
      <c r="C17" s="261"/>
      <c r="D17" s="265"/>
      <c r="E17" s="261"/>
      <c r="F17" s="80">
        <f t="shared" si="0"/>
        <v>0</v>
      </c>
      <c r="G17" s="112" t="s">
        <v>314</v>
      </c>
      <c r="I17" s="112"/>
    </row>
    <row r="18" spans="1:9" s="100" customFormat="1" hidden="1" x14ac:dyDescent="0.3">
      <c r="A18" s="286"/>
      <c r="B18" s="261"/>
      <c r="C18" s="261"/>
      <c r="D18" s="265"/>
      <c r="E18" s="261"/>
      <c r="F18" s="80">
        <f t="shared" si="0"/>
        <v>0</v>
      </c>
      <c r="G18" s="112" t="s">
        <v>314</v>
      </c>
      <c r="I18" s="112"/>
    </row>
    <row r="19" spans="1:9" s="100" customFormat="1" hidden="1" x14ac:dyDescent="0.3">
      <c r="A19" s="286"/>
      <c r="B19" s="261"/>
      <c r="C19" s="261"/>
      <c r="D19" s="265"/>
      <c r="E19" s="261"/>
      <c r="F19" s="80">
        <f t="shared" si="0"/>
        <v>0</v>
      </c>
      <c r="G19" s="112" t="s">
        <v>314</v>
      </c>
      <c r="I19" s="112"/>
    </row>
    <row r="20" spans="1:9" s="100" customFormat="1" hidden="1" x14ac:dyDescent="0.3">
      <c r="A20" s="286"/>
      <c r="B20" s="261"/>
      <c r="C20" s="261"/>
      <c r="D20" s="265"/>
      <c r="E20" s="261"/>
      <c r="F20" s="80">
        <f t="shared" si="0"/>
        <v>0</v>
      </c>
      <c r="G20" s="112" t="s">
        <v>314</v>
      </c>
      <c r="I20" s="112"/>
    </row>
    <row r="21" spans="1:9" s="100" customFormat="1" hidden="1" x14ac:dyDescent="0.3">
      <c r="A21" s="286"/>
      <c r="B21" s="261"/>
      <c r="C21" s="261"/>
      <c r="D21" s="265"/>
      <c r="E21" s="261"/>
      <c r="F21" s="80">
        <f t="shared" si="0"/>
        <v>0</v>
      </c>
      <c r="G21" s="112" t="s">
        <v>314</v>
      </c>
      <c r="I21" s="112"/>
    </row>
    <row r="22" spans="1:9" s="100" customFormat="1" hidden="1" x14ac:dyDescent="0.3">
      <c r="A22" s="286"/>
      <c r="B22" s="261"/>
      <c r="C22" s="261"/>
      <c r="D22" s="265"/>
      <c r="E22" s="261"/>
      <c r="F22" s="80">
        <f t="shared" si="0"/>
        <v>0</v>
      </c>
      <c r="G22" s="112" t="s">
        <v>314</v>
      </c>
      <c r="I22" s="112"/>
    </row>
    <row r="23" spans="1:9" s="100" customFormat="1" hidden="1" x14ac:dyDescent="0.3">
      <c r="A23" s="286"/>
      <c r="B23" s="261"/>
      <c r="C23" s="261"/>
      <c r="D23" s="265"/>
      <c r="E23" s="261"/>
      <c r="F23" s="80">
        <f t="shared" si="0"/>
        <v>0</v>
      </c>
      <c r="G23" s="112" t="s">
        <v>314</v>
      </c>
      <c r="I23" s="112"/>
    </row>
    <row r="24" spans="1:9" s="100" customFormat="1" hidden="1" x14ac:dyDescent="0.3">
      <c r="A24" s="286"/>
      <c r="B24" s="261"/>
      <c r="C24" s="261"/>
      <c r="D24" s="265"/>
      <c r="E24" s="261"/>
      <c r="F24" s="80">
        <f t="shared" si="0"/>
        <v>0</v>
      </c>
      <c r="G24" s="112" t="s">
        <v>314</v>
      </c>
      <c r="I24" s="112"/>
    </row>
    <row r="25" spans="1:9" s="100" customFormat="1" hidden="1" x14ac:dyDescent="0.3">
      <c r="A25" s="286"/>
      <c r="B25" s="261"/>
      <c r="C25" s="261"/>
      <c r="D25" s="265"/>
      <c r="E25" s="261"/>
      <c r="F25" s="80">
        <f t="shared" si="0"/>
        <v>0</v>
      </c>
      <c r="G25" s="112" t="s">
        <v>314</v>
      </c>
      <c r="I25" s="112"/>
    </row>
    <row r="26" spans="1:9" s="100" customFormat="1" hidden="1" x14ac:dyDescent="0.3">
      <c r="A26" s="286"/>
      <c r="B26" s="261"/>
      <c r="C26" s="261"/>
      <c r="D26" s="265"/>
      <c r="E26" s="261"/>
      <c r="F26" s="80">
        <f t="shared" si="0"/>
        <v>0</v>
      </c>
      <c r="G26" s="112" t="s">
        <v>314</v>
      </c>
      <c r="I26" s="112"/>
    </row>
    <row r="27" spans="1:9" s="100" customFormat="1" hidden="1" x14ac:dyDescent="0.3">
      <c r="A27" s="286"/>
      <c r="B27" s="261"/>
      <c r="C27" s="261"/>
      <c r="D27" s="265"/>
      <c r="E27" s="261"/>
      <c r="F27" s="80">
        <f t="shared" si="0"/>
        <v>0</v>
      </c>
      <c r="G27" s="112" t="s">
        <v>314</v>
      </c>
      <c r="I27" s="112"/>
    </row>
    <row r="28" spans="1:9" s="100" customFormat="1" hidden="1" x14ac:dyDescent="0.3">
      <c r="A28" s="286"/>
      <c r="B28" s="261"/>
      <c r="C28" s="261"/>
      <c r="D28" s="265"/>
      <c r="E28" s="261"/>
      <c r="F28" s="80">
        <f t="shared" si="0"/>
        <v>0</v>
      </c>
      <c r="G28" s="112" t="s">
        <v>314</v>
      </c>
      <c r="I28" s="112"/>
    </row>
    <row r="29" spans="1:9" s="100" customFormat="1" hidden="1" x14ac:dyDescent="0.3">
      <c r="A29" s="286"/>
      <c r="B29" s="261"/>
      <c r="C29" s="261"/>
      <c r="D29" s="265"/>
      <c r="E29" s="261"/>
      <c r="F29" s="80">
        <f t="shared" si="0"/>
        <v>0</v>
      </c>
      <c r="G29" s="112" t="s">
        <v>314</v>
      </c>
      <c r="I29" s="112"/>
    </row>
    <row r="30" spans="1:9" s="100" customFormat="1" hidden="1" x14ac:dyDescent="0.3">
      <c r="A30" s="286"/>
      <c r="B30" s="261"/>
      <c r="C30" s="261"/>
      <c r="D30" s="265"/>
      <c r="E30" s="261"/>
      <c r="F30" s="80">
        <f t="shared" si="0"/>
        <v>0</v>
      </c>
      <c r="G30" s="112" t="s">
        <v>314</v>
      </c>
      <c r="I30" s="112"/>
    </row>
    <row r="31" spans="1:9" s="100" customFormat="1" hidden="1" x14ac:dyDescent="0.3">
      <c r="A31" s="286"/>
      <c r="B31" s="261"/>
      <c r="C31" s="261"/>
      <c r="D31" s="265"/>
      <c r="E31" s="261"/>
      <c r="F31" s="80">
        <f t="shared" si="0"/>
        <v>0</v>
      </c>
      <c r="G31" s="112" t="s">
        <v>314</v>
      </c>
      <c r="I31" s="112"/>
    </row>
    <row r="32" spans="1:9" s="100" customFormat="1" hidden="1" x14ac:dyDescent="0.3">
      <c r="A32" s="286"/>
      <c r="B32" s="261"/>
      <c r="C32" s="261"/>
      <c r="D32" s="265"/>
      <c r="E32" s="261"/>
      <c r="F32" s="80">
        <f t="shared" si="0"/>
        <v>0</v>
      </c>
      <c r="G32" s="112" t="s">
        <v>314</v>
      </c>
      <c r="I32" s="112"/>
    </row>
    <row r="33" spans="1:9" s="100" customFormat="1" hidden="1" x14ac:dyDescent="0.3">
      <c r="A33" s="286"/>
      <c r="B33" s="261"/>
      <c r="C33" s="261"/>
      <c r="D33" s="265"/>
      <c r="E33" s="261"/>
      <c r="F33" s="80">
        <f t="shared" si="0"/>
        <v>0</v>
      </c>
      <c r="G33" s="112" t="s">
        <v>314</v>
      </c>
      <c r="I33" s="112"/>
    </row>
    <row r="34" spans="1:9" s="100" customFormat="1" hidden="1" x14ac:dyDescent="0.3">
      <c r="A34" s="286"/>
      <c r="B34" s="261"/>
      <c r="C34" s="261"/>
      <c r="D34" s="265"/>
      <c r="E34" s="261"/>
      <c r="F34" s="80">
        <f t="shared" si="0"/>
        <v>0</v>
      </c>
      <c r="G34" s="112" t="s">
        <v>314</v>
      </c>
      <c r="I34" s="112"/>
    </row>
    <row r="35" spans="1:9" s="100" customFormat="1" hidden="1" x14ac:dyDescent="0.3">
      <c r="A35" s="286"/>
      <c r="B35" s="261"/>
      <c r="C35" s="261"/>
      <c r="D35" s="265"/>
      <c r="E35" s="261"/>
      <c r="F35" s="80">
        <f t="shared" si="0"/>
        <v>0</v>
      </c>
      <c r="G35" s="112" t="s">
        <v>314</v>
      </c>
      <c r="I35" s="112"/>
    </row>
    <row r="36" spans="1:9" s="100" customFormat="1" hidden="1" x14ac:dyDescent="0.3">
      <c r="A36" s="286"/>
      <c r="B36" s="261"/>
      <c r="C36" s="261"/>
      <c r="D36" s="265"/>
      <c r="E36" s="261"/>
      <c r="F36" s="80">
        <f t="shared" si="0"/>
        <v>0</v>
      </c>
      <c r="G36" s="112" t="s">
        <v>314</v>
      </c>
      <c r="I36" s="112"/>
    </row>
    <row r="37" spans="1:9" s="100" customFormat="1" hidden="1" x14ac:dyDescent="0.3">
      <c r="A37" s="286"/>
      <c r="B37" s="261"/>
      <c r="C37" s="261"/>
      <c r="D37" s="265"/>
      <c r="E37" s="261"/>
      <c r="F37" s="80">
        <f t="shared" si="0"/>
        <v>0</v>
      </c>
      <c r="G37" s="112" t="s">
        <v>314</v>
      </c>
      <c r="I37" s="112"/>
    </row>
    <row r="38" spans="1:9" s="100" customFormat="1" hidden="1" x14ac:dyDescent="0.3">
      <c r="A38" s="286"/>
      <c r="B38" s="261"/>
      <c r="C38" s="261"/>
      <c r="D38" s="265"/>
      <c r="E38" s="261"/>
      <c r="F38" s="80">
        <f t="shared" si="0"/>
        <v>0</v>
      </c>
      <c r="G38" s="112" t="s">
        <v>314</v>
      </c>
      <c r="I38" s="112"/>
    </row>
    <row r="39" spans="1:9" s="100" customFormat="1" hidden="1" x14ac:dyDescent="0.3">
      <c r="A39" s="286"/>
      <c r="B39" s="261"/>
      <c r="C39" s="261"/>
      <c r="D39" s="265"/>
      <c r="E39" s="261"/>
      <c r="F39" s="80">
        <f t="shared" si="0"/>
        <v>0</v>
      </c>
      <c r="G39" s="112" t="s">
        <v>314</v>
      </c>
      <c r="I39" s="112"/>
    </row>
    <row r="40" spans="1:9" s="100" customFormat="1" hidden="1" x14ac:dyDescent="0.3">
      <c r="A40" s="286"/>
      <c r="B40" s="261"/>
      <c r="C40" s="261"/>
      <c r="D40" s="265"/>
      <c r="E40" s="261"/>
      <c r="F40" s="80">
        <f t="shared" si="0"/>
        <v>0</v>
      </c>
      <c r="G40" s="112" t="s">
        <v>314</v>
      </c>
      <c r="I40" s="112"/>
    </row>
    <row r="41" spans="1:9" s="100" customFormat="1" hidden="1" x14ac:dyDescent="0.3">
      <c r="A41" s="286"/>
      <c r="B41" s="261"/>
      <c r="C41" s="261"/>
      <c r="D41" s="265"/>
      <c r="E41" s="261"/>
      <c r="F41" s="80">
        <f t="shared" si="0"/>
        <v>0</v>
      </c>
      <c r="G41" s="112" t="s">
        <v>314</v>
      </c>
      <c r="I41" s="112"/>
    </row>
    <row r="42" spans="1:9" s="100" customFormat="1" hidden="1" x14ac:dyDescent="0.3">
      <c r="A42" s="286"/>
      <c r="B42" s="261"/>
      <c r="C42" s="261"/>
      <c r="D42" s="265"/>
      <c r="E42" s="261"/>
      <c r="F42" s="80">
        <f t="shared" si="0"/>
        <v>0</v>
      </c>
      <c r="G42" s="112" t="s">
        <v>314</v>
      </c>
      <c r="I42" s="112"/>
    </row>
    <row r="43" spans="1:9" s="100" customFormat="1" hidden="1" x14ac:dyDescent="0.3">
      <c r="A43" s="286"/>
      <c r="B43" s="261"/>
      <c r="C43" s="261"/>
      <c r="D43" s="265"/>
      <c r="E43" s="261"/>
      <c r="F43" s="80">
        <f t="shared" si="0"/>
        <v>0</v>
      </c>
      <c r="G43" s="112" t="s">
        <v>314</v>
      </c>
      <c r="I43" s="112"/>
    </row>
    <row r="44" spans="1:9" s="100" customFormat="1" hidden="1" x14ac:dyDescent="0.3">
      <c r="A44" s="286"/>
      <c r="B44" s="261"/>
      <c r="C44" s="261"/>
      <c r="D44" s="265"/>
      <c r="E44" s="261"/>
      <c r="F44" s="80">
        <f t="shared" si="0"/>
        <v>0</v>
      </c>
      <c r="G44" s="112" t="s">
        <v>314</v>
      </c>
      <c r="I44" s="112"/>
    </row>
    <row r="45" spans="1:9" s="100" customFormat="1" hidden="1" x14ac:dyDescent="0.3">
      <c r="A45" s="286"/>
      <c r="B45" s="261"/>
      <c r="C45" s="261"/>
      <c r="D45" s="265"/>
      <c r="E45" s="261"/>
      <c r="F45" s="80">
        <f t="shared" si="0"/>
        <v>0</v>
      </c>
      <c r="G45" s="112" t="s">
        <v>314</v>
      </c>
      <c r="I45" s="112"/>
    </row>
    <row r="46" spans="1:9" s="100" customFormat="1" hidden="1" x14ac:dyDescent="0.3">
      <c r="A46" s="286"/>
      <c r="B46" s="261"/>
      <c r="C46" s="261"/>
      <c r="D46" s="265"/>
      <c r="E46" s="261"/>
      <c r="F46" s="80">
        <f t="shared" si="0"/>
        <v>0</v>
      </c>
      <c r="G46" s="112" t="s">
        <v>314</v>
      </c>
      <c r="I46" s="112"/>
    </row>
    <row r="47" spans="1:9" s="100" customFormat="1" hidden="1" x14ac:dyDescent="0.3">
      <c r="A47" s="286"/>
      <c r="B47" s="261"/>
      <c r="C47" s="261"/>
      <c r="D47" s="265"/>
      <c r="E47" s="261"/>
      <c r="F47" s="80">
        <f t="shared" si="0"/>
        <v>0</v>
      </c>
      <c r="G47" s="112" t="s">
        <v>314</v>
      </c>
      <c r="I47" s="112"/>
    </row>
    <row r="48" spans="1:9" s="100" customFormat="1" hidden="1" x14ac:dyDescent="0.3">
      <c r="A48" s="286"/>
      <c r="B48" s="261"/>
      <c r="C48" s="261"/>
      <c r="D48" s="265"/>
      <c r="E48" s="261"/>
      <c r="F48" s="80">
        <f t="shared" si="0"/>
        <v>0</v>
      </c>
      <c r="G48" s="112" t="s">
        <v>314</v>
      </c>
      <c r="I48" s="112"/>
    </row>
    <row r="49" spans="1:9" s="100" customFormat="1" hidden="1" x14ac:dyDescent="0.3">
      <c r="A49" s="286"/>
      <c r="B49" s="261"/>
      <c r="C49" s="261"/>
      <c r="D49" s="265"/>
      <c r="E49" s="261"/>
      <c r="F49" s="80">
        <f t="shared" si="0"/>
        <v>0</v>
      </c>
      <c r="G49" s="112" t="s">
        <v>314</v>
      </c>
      <c r="I49" s="112"/>
    </row>
    <row r="50" spans="1:9" s="100" customFormat="1" hidden="1" x14ac:dyDescent="0.3">
      <c r="A50" s="286"/>
      <c r="B50" s="261"/>
      <c r="C50" s="261"/>
      <c r="D50" s="265"/>
      <c r="E50" s="261"/>
      <c r="F50" s="80">
        <f t="shared" si="0"/>
        <v>0</v>
      </c>
      <c r="G50" s="112" t="s">
        <v>314</v>
      </c>
      <c r="I50" s="112"/>
    </row>
    <row r="51" spans="1:9" s="100" customFormat="1" hidden="1" x14ac:dyDescent="0.3">
      <c r="A51" s="286"/>
      <c r="B51" s="261"/>
      <c r="C51" s="261"/>
      <c r="D51" s="265"/>
      <c r="E51" s="261"/>
      <c r="F51" s="80">
        <f t="shared" si="0"/>
        <v>0</v>
      </c>
      <c r="G51" s="112" t="s">
        <v>314</v>
      </c>
      <c r="I51" s="112"/>
    </row>
    <row r="52" spans="1:9" s="100" customFormat="1" hidden="1" x14ac:dyDescent="0.3">
      <c r="A52" s="286"/>
      <c r="B52" s="261"/>
      <c r="C52" s="261"/>
      <c r="D52" s="265"/>
      <c r="E52" s="261"/>
      <c r="F52" s="80">
        <f t="shared" si="0"/>
        <v>0</v>
      </c>
      <c r="G52" s="112" t="s">
        <v>314</v>
      </c>
      <c r="I52" s="112"/>
    </row>
    <row r="53" spans="1:9" s="100" customFormat="1" hidden="1" x14ac:dyDescent="0.3">
      <c r="A53" s="286"/>
      <c r="B53" s="261"/>
      <c r="C53" s="261"/>
      <c r="D53" s="265"/>
      <c r="E53" s="261"/>
      <c r="F53" s="80">
        <f t="shared" si="0"/>
        <v>0</v>
      </c>
      <c r="G53" s="112" t="s">
        <v>314</v>
      </c>
      <c r="I53" s="112"/>
    </row>
    <row r="54" spans="1:9" s="100" customFormat="1" hidden="1" x14ac:dyDescent="0.3">
      <c r="A54" s="286"/>
      <c r="B54" s="261"/>
      <c r="C54" s="261"/>
      <c r="D54" s="265"/>
      <c r="E54" s="261"/>
      <c r="F54" s="80">
        <f t="shared" si="0"/>
        <v>0</v>
      </c>
      <c r="G54" s="112" t="s">
        <v>314</v>
      </c>
      <c r="I54" s="112"/>
    </row>
    <row r="55" spans="1:9" s="100" customFormat="1" hidden="1" x14ac:dyDescent="0.3">
      <c r="A55" s="286"/>
      <c r="B55" s="261"/>
      <c r="C55" s="261"/>
      <c r="D55" s="265"/>
      <c r="E55" s="261"/>
      <c r="F55" s="80">
        <f t="shared" si="0"/>
        <v>0</v>
      </c>
      <c r="G55" s="112" t="s">
        <v>314</v>
      </c>
      <c r="I55" s="112"/>
    </row>
    <row r="56" spans="1:9" s="100" customFormat="1" hidden="1" x14ac:dyDescent="0.3">
      <c r="A56" s="286"/>
      <c r="B56" s="261"/>
      <c r="C56" s="261"/>
      <c r="D56" s="265"/>
      <c r="E56" s="261"/>
      <c r="F56" s="80">
        <f t="shared" si="0"/>
        <v>0</v>
      </c>
      <c r="G56" s="112" t="s">
        <v>314</v>
      </c>
      <c r="I56" s="112"/>
    </row>
    <row r="57" spans="1:9" s="100" customFormat="1" hidden="1" x14ac:dyDescent="0.3">
      <c r="A57" s="286"/>
      <c r="B57" s="261"/>
      <c r="C57" s="261"/>
      <c r="D57" s="265"/>
      <c r="E57" s="261"/>
      <c r="F57" s="80">
        <f t="shared" si="0"/>
        <v>0</v>
      </c>
      <c r="G57" s="112" t="s">
        <v>314</v>
      </c>
      <c r="I57" s="112"/>
    </row>
    <row r="58" spans="1:9" s="100" customFormat="1" hidden="1" x14ac:dyDescent="0.3">
      <c r="A58" s="286"/>
      <c r="B58" s="261"/>
      <c r="C58" s="261"/>
      <c r="D58" s="265"/>
      <c r="E58" s="261"/>
      <c r="F58" s="80">
        <f t="shared" si="0"/>
        <v>0</v>
      </c>
      <c r="G58" s="112" t="s">
        <v>314</v>
      </c>
      <c r="I58" s="112"/>
    </row>
    <row r="59" spans="1:9" s="100" customFormat="1" hidden="1" x14ac:dyDescent="0.3">
      <c r="A59" s="286"/>
      <c r="B59" s="261"/>
      <c r="C59" s="261"/>
      <c r="D59" s="265"/>
      <c r="E59" s="261"/>
      <c r="F59" s="80">
        <f t="shared" si="0"/>
        <v>0</v>
      </c>
      <c r="G59" s="112" t="s">
        <v>314</v>
      </c>
      <c r="I59" s="112"/>
    </row>
    <row r="60" spans="1:9" s="100" customFormat="1" hidden="1" x14ac:dyDescent="0.3">
      <c r="A60" s="286"/>
      <c r="B60" s="261"/>
      <c r="C60" s="261"/>
      <c r="D60" s="265"/>
      <c r="E60" s="261"/>
      <c r="F60" s="80">
        <f t="shared" si="0"/>
        <v>0</v>
      </c>
      <c r="G60" s="112" t="s">
        <v>314</v>
      </c>
      <c r="I60" s="112"/>
    </row>
    <row r="61" spans="1:9" s="100" customFormat="1" hidden="1" x14ac:dyDescent="0.3">
      <c r="A61" s="286"/>
      <c r="B61" s="261"/>
      <c r="C61" s="261"/>
      <c r="D61" s="265"/>
      <c r="E61" s="261"/>
      <c r="F61" s="80">
        <f t="shared" si="0"/>
        <v>0</v>
      </c>
      <c r="G61" s="112" t="s">
        <v>314</v>
      </c>
      <c r="I61" s="112"/>
    </row>
    <row r="62" spans="1:9" s="100" customFormat="1" hidden="1" x14ac:dyDescent="0.3">
      <c r="A62" s="286"/>
      <c r="B62" s="261"/>
      <c r="C62" s="261"/>
      <c r="D62" s="265"/>
      <c r="E62" s="261"/>
      <c r="F62" s="80">
        <f t="shared" si="0"/>
        <v>0</v>
      </c>
      <c r="G62" s="112" t="s">
        <v>314</v>
      </c>
      <c r="I62" s="112"/>
    </row>
    <row r="63" spans="1:9" s="100" customFormat="1" hidden="1" x14ac:dyDescent="0.3">
      <c r="A63" s="286"/>
      <c r="B63" s="261"/>
      <c r="C63" s="261"/>
      <c r="D63" s="265"/>
      <c r="E63" s="261"/>
      <c r="F63" s="80">
        <f t="shared" si="0"/>
        <v>0</v>
      </c>
      <c r="G63" s="112" t="s">
        <v>314</v>
      </c>
      <c r="I63" s="112"/>
    </row>
    <row r="64" spans="1:9" s="100" customFormat="1" hidden="1" x14ac:dyDescent="0.3">
      <c r="A64" s="286"/>
      <c r="B64" s="261"/>
      <c r="C64" s="261"/>
      <c r="D64" s="265"/>
      <c r="E64" s="261"/>
      <c r="F64" s="80">
        <f t="shared" si="0"/>
        <v>0</v>
      </c>
      <c r="G64" s="112" t="s">
        <v>314</v>
      </c>
      <c r="I64" s="112"/>
    </row>
    <row r="65" spans="1:9" s="100" customFormat="1" hidden="1" x14ac:dyDescent="0.3">
      <c r="A65" s="286"/>
      <c r="B65" s="261"/>
      <c r="C65" s="261"/>
      <c r="D65" s="265"/>
      <c r="E65" s="261"/>
      <c r="F65" s="80">
        <f t="shared" si="0"/>
        <v>0</v>
      </c>
      <c r="G65" s="112" t="s">
        <v>314</v>
      </c>
      <c r="I65" s="112"/>
    </row>
    <row r="66" spans="1:9" s="100" customFormat="1" hidden="1" x14ac:dyDescent="0.3">
      <c r="A66" s="286"/>
      <c r="B66" s="261"/>
      <c r="C66" s="261"/>
      <c r="D66" s="265"/>
      <c r="E66" s="261"/>
      <c r="F66" s="80">
        <f t="shared" si="0"/>
        <v>0</v>
      </c>
      <c r="G66" s="112" t="s">
        <v>314</v>
      </c>
      <c r="I66" s="112"/>
    </row>
    <row r="67" spans="1:9" s="100" customFormat="1" hidden="1" x14ac:dyDescent="0.3">
      <c r="A67" s="286"/>
      <c r="B67" s="261"/>
      <c r="C67" s="261"/>
      <c r="D67" s="265"/>
      <c r="E67" s="261"/>
      <c r="F67" s="80">
        <f t="shared" si="0"/>
        <v>0</v>
      </c>
      <c r="G67" s="112" t="s">
        <v>314</v>
      </c>
      <c r="I67" s="112"/>
    </row>
    <row r="68" spans="1:9" s="100" customFormat="1" hidden="1" x14ac:dyDescent="0.3">
      <c r="A68" s="286"/>
      <c r="B68" s="261"/>
      <c r="C68" s="261"/>
      <c r="D68" s="265"/>
      <c r="E68" s="261"/>
      <c r="F68" s="80">
        <f t="shared" si="0"/>
        <v>0</v>
      </c>
      <c r="G68" s="112" t="s">
        <v>314</v>
      </c>
      <c r="I68" s="112"/>
    </row>
    <row r="69" spans="1:9" s="100" customFormat="1" hidden="1" x14ac:dyDescent="0.3">
      <c r="A69" s="286"/>
      <c r="B69" s="261"/>
      <c r="C69" s="261"/>
      <c r="D69" s="265"/>
      <c r="E69" s="261"/>
      <c r="F69" s="80">
        <f t="shared" si="0"/>
        <v>0</v>
      </c>
      <c r="G69" s="112" t="s">
        <v>314</v>
      </c>
      <c r="I69" s="112"/>
    </row>
    <row r="70" spans="1:9" s="100" customFormat="1" hidden="1" x14ac:dyDescent="0.3">
      <c r="A70" s="286"/>
      <c r="B70" s="261"/>
      <c r="C70" s="261"/>
      <c r="D70" s="265"/>
      <c r="E70" s="261"/>
      <c r="F70" s="80">
        <f t="shared" si="0"/>
        <v>0</v>
      </c>
      <c r="G70" s="112" t="s">
        <v>314</v>
      </c>
      <c r="I70" s="112"/>
    </row>
    <row r="71" spans="1:9" s="100" customFormat="1" hidden="1" x14ac:dyDescent="0.3">
      <c r="A71" s="286"/>
      <c r="B71" s="261"/>
      <c r="C71" s="261"/>
      <c r="D71" s="265"/>
      <c r="E71" s="261"/>
      <c r="F71" s="80">
        <f t="shared" si="0"/>
        <v>0</v>
      </c>
      <c r="G71" s="112" t="s">
        <v>314</v>
      </c>
      <c r="I71" s="112"/>
    </row>
    <row r="72" spans="1:9" s="100" customFormat="1" hidden="1" x14ac:dyDescent="0.3">
      <c r="A72" s="286"/>
      <c r="B72" s="261"/>
      <c r="C72" s="261"/>
      <c r="D72" s="265"/>
      <c r="E72" s="261"/>
      <c r="F72" s="80">
        <f t="shared" si="0"/>
        <v>0</v>
      </c>
      <c r="G72" s="112" t="s">
        <v>314</v>
      </c>
      <c r="I72" s="112"/>
    </row>
    <row r="73" spans="1:9" s="100" customFormat="1" hidden="1" x14ac:dyDescent="0.3">
      <c r="A73" s="286"/>
      <c r="B73" s="261"/>
      <c r="C73" s="261"/>
      <c r="D73" s="265"/>
      <c r="E73" s="261"/>
      <c r="F73" s="80">
        <f t="shared" si="0"/>
        <v>0</v>
      </c>
      <c r="G73" s="112" t="s">
        <v>314</v>
      </c>
      <c r="I73" s="112"/>
    </row>
    <row r="74" spans="1:9" s="100" customFormat="1" hidden="1" x14ac:dyDescent="0.3">
      <c r="A74" s="286"/>
      <c r="B74" s="261"/>
      <c r="C74" s="261"/>
      <c r="D74" s="265"/>
      <c r="E74" s="261"/>
      <c r="F74" s="80">
        <f t="shared" si="0"/>
        <v>0</v>
      </c>
      <c r="G74" s="112" t="s">
        <v>314</v>
      </c>
      <c r="I74" s="112"/>
    </row>
    <row r="75" spans="1:9" s="100" customFormat="1" hidden="1" x14ac:dyDescent="0.3">
      <c r="A75" s="286"/>
      <c r="B75" s="261"/>
      <c r="C75" s="261"/>
      <c r="D75" s="265"/>
      <c r="E75" s="261"/>
      <c r="F75" s="80">
        <f t="shared" si="0"/>
        <v>0</v>
      </c>
      <c r="G75" s="112" t="s">
        <v>314</v>
      </c>
      <c r="I75" s="112"/>
    </row>
    <row r="76" spans="1:9" s="100" customFormat="1" hidden="1" x14ac:dyDescent="0.3">
      <c r="A76" s="286"/>
      <c r="B76" s="261"/>
      <c r="C76" s="261"/>
      <c r="D76" s="265"/>
      <c r="E76" s="261"/>
      <c r="F76" s="80">
        <f t="shared" si="0"/>
        <v>0</v>
      </c>
      <c r="G76" s="112" t="s">
        <v>314</v>
      </c>
      <c r="I76" s="112"/>
    </row>
    <row r="77" spans="1:9" s="100" customFormat="1" hidden="1" x14ac:dyDescent="0.3">
      <c r="A77" s="286"/>
      <c r="B77" s="261"/>
      <c r="C77" s="261"/>
      <c r="D77" s="265"/>
      <c r="E77" s="261"/>
      <c r="F77" s="80">
        <f t="shared" si="0"/>
        <v>0</v>
      </c>
      <c r="G77" s="112" t="s">
        <v>314</v>
      </c>
      <c r="I77" s="112"/>
    </row>
    <row r="78" spans="1:9" s="100" customFormat="1" hidden="1" x14ac:dyDescent="0.3">
      <c r="A78" s="286"/>
      <c r="B78" s="261"/>
      <c r="C78" s="261"/>
      <c r="D78" s="265"/>
      <c r="E78" s="261"/>
      <c r="F78" s="80">
        <f t="shared" si="0"/>
        <v>0</v>
      </c>
      <c r="G78" s="112" t="s">
        <v>314</v>
      </c>
      <c r="I78" s="112"/>
    </row>
    <row r="79" spans="1:9" s="100" customFormat="1" hidden="1" x14ac:dyDescent="0.3">
      <c r="A79" s="286"/>
      <c r="B79" s="261"/>
      <c r="C79" s="261"/>
      <c r="D79" s="265"/>
      <c r="E79" s="261"/>
      <c r="F79" s="80">
        <f t="shared" si="0"/>
        <v>0</v>
      </c>
      <c r="G79" s="112" t="s">
        <v>314</v>
      </c>
      <c r="I79" s="112"/>
    </row>
    <row r="80" spans="1:9" s="100" customFormat="1" hidden="1" x14ac:dyDescent="0.3">
      <c r="A80" s="286"/>
      <c r="B80" s="261"/>
      <c r="C80" s="261"/>
      <c r="D80" s="265"/>
      <c r="E80" s="261"/>
      <c r="F80" s="80">
        <f t="shared" si="0"/>
        <v>0</v>
      </c>
      <c r="G80" s="112" t="s">
        <v>314</v>
      </c>
      <c r="I80" s="112"/>
    </row>
    <row r="81" spans="1:9" s="100" customFormat="1" hidden="1" x14ac:dyDescent="0.3">
      <c r="A81" s="286"/>
      <c r="B81" s="261"/>
      <c r="C81" s="261"/>
      <c r="D81" s="265"/>
      <c r="E81" s="261"/>
      <c r="F81" s="80">
        <f t="shared" si="0"/>
        <v>0</v>
      </c>
      <c r="G81" s="112" t="s">
        <v>314</v>
      </c>
      <c r="I81" s="112"/>
    </row>
    <row r="82" spans="1:9" s="100" customFormat="1" hidden="1" x14ac:dyDescent="0.3">
      <c r="A82" s="286"/>
      <c r="B82" s="261"/>
      <c r="C82" s="261"/>
      <c r="D82" s="265"/>
      <c r="E82" s="261"/>
      <c r="F82" s="80">
        <f t="shared" si="0"/>
        <v>0</v>
      </c>
      <c r="G82" s="112" t="s">
        <v>314</v>
      </c>
      <c r="I82" s="112"/>
    </row>
    <row r="83" spans="1:9" s="100" customFormat="1" hidden="1" x14ac:dyDescent="0.3">
      <c r="A83" s="286"/>
      <c r="B83" s="261"/>
      <c r="C83" s="261"/>
      <c r="D83" s="265"/>
      <c r="E83" s="261"/>
      <c r="F83" s="80">
        <f t="shared" si="0"/>
        <v>0</v>
      </c>
      <c r="G83" s="112" t="s">
        <v>314</v>
      </c>
      <c r="I83" s="112"/>
    </row>
    <row r="84" spans="1:9" s="100" customFormat="1" hidden="1" x14ac:dyDescent="0.3">
      <c r="A84" s="286"/>
      <c r="B84" s="261"/>
      <c r="C84" s="261"/>
      <c r="D84" s="265"/>
      <c r="E84" s="261"/>
      <c r="F84" s="80">
        <f t="shared" si="0"/>
        <v>0</v>
      </c>
      <c r="G84" s="112" t="s">
        <v>314</v>
      </c>
      <c r="I84" s="112"/>
    </row>
    <row r="85" spans="1:9" s="100" customFormat="1" hidden="1" x14ac:dyDescent="0.3">
      <c r="A85" s="286"/>
      <c r="B85" s="261"/>
      <c r="C85" s="261"/>
      <c r="D85" s="265"/>
      <c r="E85" s="261"/>
      <c r="F85" s="80">
        <f t="shared" si="0"/>
        <v>0</v>
      </c>
      <c r="G85" s="112" t="s">
        <v>314</v>
      </c>
      <c r="I85" s="112"/>
    </row>
    <row r="86" spans="1:9" s="100" customFormat="1" hidden="1" x14ac:dyDescent="0.3">
      <c r="A86" s="286"/>
      <c r="B86" s="261"/>
      <c r="C86" s="261"/>
      <c r="D86" s="265"/>
      <c r="E86" s="261"/>
      <c r="F86" s="80">
        <f t="shared" si="0"/>
        <v>0</v>
      </c>
      <c r="G86" s="112" t="s">
        <v>314</v>
      </c>
      <c r="I86" s="112"/>
    </row>
    <row r="87" spans="1:9" s="100" customFormat="1" hidden="1" x14ac:dyDescent="0.3">
      <c r="A87" s="286"/>
      <c r="B87" s="261"/>
      <c r="C87" s="261"/>
      <c r="D87" s="265"/>
      <c r="E87" s="261"/>
      <c r="F87" s="80">
        <f t="shared" si="0"/>
        <v>0</v>
      </c>
      <c r="G87" s="112" t="s">
        <v>314</v>
      </c>
      <c r="I87" s="112"/>
    </row>
    <row r="88" spans="1:9" s="100" customFormat="1" hidden="1" x14ac:dyDescent="0.3">
      <c r="A88" s="286"/>
      <c r="B88" s="261"/>
      <c r="C88" s="261"/>
      <c r="D88" s="265"/>
      <c r="E88" s="261"/>
      <c r="F88" s="80">
        <f t="shared" si="0"/>
        <v>0</v>
      </c>
      <c r="G88" s="112" t="s">
        <v>314</v>
      </c>
      <c r="I88" s="112"/>
    </row>
    <row r="89" spans="1:9" s="100" customFormat="1" hidden="1" x14ac:dyDescent="0.3">
      <c r="A89" s="286"/>
      <c r="B89" s="261"/>
      <c r="C89" s="261"/>
      <c r="D89" s="265"/>
      <c r="E89" s="261"/>
      <c r="F89" s="80">
        <f t="shared" si="0"/>
        <v>0</v>
      </c>
      <c r="G89" s="112" t="s">
        <v>314</v>
      </c>
      <c r="I89" s="112"/>
    </row>
    <row r="90" spans="1:9" s="100" customFormat="1" hidden="1" x14ac:dyDescent="0.3">
      <c r="A90" s="286"/>
      <c r="B90" s="261"/>
      <c r="C90" s="261"/>
      <c r="D90" s="265"/>
      <c r="E90" s="261"/>
      <c r="F90" s="80">
        <f t="shared" si="0"/>
        <v>0</v>
      </c>
      <c r="G90" s="112" t="s">
        <v>314</v>
      </c>
      <c r="I90" s="112"/>
    </row>
    <row r="91" spans="1:9" s="100" customFormat="1" hidden="1" x14ac:dyDescent="0.3">
      <c r="A91" s="286"/>
      <c r="B91" s="261"/>
      <c r="C91" s="261"/>
      <c r="D91" s="265"/>
      <c r="E91" s="261"/>
      <c r="F91" s="80">
        <f t="shared" si="0"/>
        <v>0</v>
      </c>
      <c r="G91" s="112" t="s">
        <v>314</v>
      </c>
      <c r="I91" s="112"/>
    </row>
    <row r="92" spans="1:9" s="100" customFormat="1" hidden="1" x14ac:dyDescent="0.3">
      <c r="A92" s="286"/>
      <c r="B92" s="261"/>
      <c r="C92" s="261"/>
      <c r="D92" s="265"/>
      <c r="E92" s="261"/>
      <c r="F92" s="80">
        <f t="shared" si="0"/>
        <v>0</v>
      </c>
      <c r="G92" s="112" t="s">
        <v>314</v>
      </c>
      <c r="I92" s="112"/>
    </row>
    <row r="93" spans="1:9" s="100" customFormat="1" hidden="1" x14ac:dyDescent="0.3">
      <c r="A93" s="286"/>
      <c r="B93" s="261"/>
      <c r="C93" s="261"/>
      <c r="D93" s="265"/>
      <c r="E93" s="261"/>
      <c r="F93" s="80">
        <f t="shared" si="0"/>
        <v>0</v>
      </c>
      <c r="G93" s="112" t="s">
        <v>314</v>
      </c>
      <c r="I93" s="112"/>
    </row>
    <row r="94" spans="1:9" s="100" customFormat="1" hidden="1" x14ac:dyDescent="0.3">
      <c r="A94" s="286"/>
      <c r="B94" s="261"/>
      <c r="C94" s="261"/>
      <c r="D94" s="265"/>
      <c r="E94" s="261"/>
      <c r="F94" s="80">
        <f t="shared" si="0"/>
        <v>0</v>
      </c>
      <c r="G94" s="112" t="s">
        <v>314</v>
      </c>
      <c r="I94" s="112"/>
    </row>
    <row r="95" spans="1:9" s="100" customFormat="1" hidden="1" x14ac:dyDescent="0.3">
      <c r="A95" s="286"/>
      <c r="B95" s="261"/>
      <c r="C95" s="261"/>
      <c r="D95" s="265"/>
      <c r="E95" s="261"/>
      <c r="F95" s="80">
        <f t="shared" si="0"/>
        <v>0</v>
      </c>
      <c r="G95" s="112" t="s">
        <v>314</v>
      </c>
      <c r="I95" s="112"/>
    </row>
    <row r="96" spans="1:9" s="100" customFormat="1" hidden="1" x14ac:dyDescent="0.3">
      <c r="A96" s="286"/>
      <c r="B96" s="261"/>
      <c r="C96" s="261"/>
      <c r="D96" s="265"/>
      <c r="E96" s="261"/>
      <c r="F96" s="80">
        <f t="shared" si="0"/>
        <v>0</v>
      </c>
      <c r="G96" s="112" t="s">
        <v>314</v>
      </c>
      <c r="I96" s="112"/>
    </row>
    <row r="97" spans="1:9" s="100" customFormat="1" hidden="1" x14ac:dyDescent="0.3">
      <c r="A97" s="286"/>
      <c r="B97" s="261"/>
      <c r="C97" s="261"/>
      <c r="D97" s="265"/>
      <c r="E97" s="261"/>
      <c r="F97" s="80">
        <f t="shared" si="0"/>
        <v>0</v>
      </c>
      <c r="G97" s="112" t="s">
        <v>314</v>
      </c>
      <c r="I97" s="112"/>
    </row>
    <row r="98" spans="1:9" s="100" customFormat="1" hidden="1" x14ac:dyDescent="0.3">
      <c r="A98" s="286"/>
      <c r="B98" s="261"/>
      <c r="C98" s="261"/>
      <c r="D98" s="265"/>
      <c r="E98" s="261"/>
      <c r="F98" s="80">
        <f t="shared" si="0"/>
        <v>0</v>
      </c>
      <c r="G98" s="112" t="s">
        <v>314</v>
      </c>
      <c r="I98" s="112"/>
    </row>
    <row r="99" spans="1:9" s="100" customFormat="1" hidden="1" x14ac:dyDescent="0.3">
      <c r="A99" s="286"/>
      <c r="B99" s="261"/>
      <c r="C99" s="261"/>
      <c r="D99" s="265"/>
      <c r="E99" s="261"/>
      <c r="F99" s="80">
        <f t="shared" si="0"/>
        <v>0</v>
      </c>
      <c r="G99" s="112" t="s">
        <v>314</v>
      </c>
      <c r="I99" s="112"/>
    </row>
    <row r="100" spans="1:9" s="100" customFormat="1" hidden="1" x14ac:dyDescent="0.3">
      <c r="A100" s="286"/>
      <c r="B100" s="261"/>
      <c r="C100" s="261"/>
      <c r="D100" s="265"/>
      <c r="E100" s="261"/>
      <c r="F100" s="80">
        <f t="shared" si="0"/>
        <v>0</v>
      </c>
      <c r="G100" s="112" t="s">
        <v>314</v>
      </c>
      <c r="I100" s="112"/>
    </row>
    <row r="101" spans="1:9" s="100" customFormat="1" hidden="1" x14ac:dyDescent="0.3">
      <c r="A101" s="286"/>
      <c r="B101" s="261"/>
      <c r="C101" s="261"/>
      <c r="D101" s="265"/>
      <c r="E101" s="261"/>
      <c r="F101" s="80">
        <f t="shared" si="0"/>
        <v>0</v>
      </c>
      <c r="G101" s="112" t="s">
        <v>314</v>
      </c>
      <c r="I101" s="112"/>
    </row>
    <row r="102" spans="1:9" s="100" customFormat="1" hidden="1" x14ac:dyDescent="0.3">
      <c r="A102" s="286"/>
      <c r="B102" s="261"/>
      <c r="C102" s="261"/>
      <c r="D102" s="265"/>
      <c r="E102" s="261"/>
      <c r="F102" s="80">
        <f t="shared" si="0"/>
        <v>0</v>
      </c>
      <c r="G102" s="112" t="s">
        <v>314</v>
      </c>
      <c r="I102" s="112"/>
    </row>
    <row r="103" spans="1:9" s="100" customFormat="1" hidden="1" x14ac:dyDescent="0.3">
      <c r="A103" s="286"/>
      <c r="B103" s="261"/>
      <c r="C103" s="261"/>
      <c r="D103" s="265"/>
      <c r="E103" s="261"/>
      <c r="F103" s="80">
        <f t="shared" si="0"/>
        <v>0</v>
      </c>
      <c r="G103" s="112" t="s">
        <v>314</v>
      </c>
      <c r="I103" s="112"/>
    </row>
    <row r="104" spans="1:9" s="100" customFormat="1" hidden="1" x14ac:dyDescent="0.3">
      <c r="A104" s="286"/>
      <c r="B104" s="261"/>
      <c r="C104" s="261"/>
      <c r="D104" s="265"/>
      <c r="E104" s="261"/>
      <c r="F104" s="80">
        <f t="shared" si="0"/>
        <v>0</v>
      </c>
      <c r="G104" s="112" t="s">
        <v>314</v>
      </c>
      <c r="I104" s="112"/>
    </row>
    <row r="105" spans="1:9" s="100" customFormat="1" hidden="1" x14ac:dyDescent="0.3">
      <c r="A105" s="286"/>
      <c r="B105" s="261"/>
      <c r="C105" s="261"/>
      <c r="D105" s="265"/>
      <c r="E105" s="261"/>
      <c r="F105" s="80">
        <f t="shared" si="0"/>
        <v>0</v>
      </c>
      <c r="G105" s="112" t="s">
        <v>314</v>
      </c>
      <c r="I105" s="112"/>
    </row>
    <row r="106" spans="1:9" s="100" customFormat="1" hidden="1" x14ac:dyDescent="0.3">
      <c r="A106" s="286"/>
      <c r="B106" s="261"/>
      <c r="C106" s="261"/>
      <c r="D106" s="265"/>
      <c r="E106" s="261"/>
      <c r="F106" s="80">
        <f t="shared" si="0"/>
        <v>0</v>
      </c>
      <c r="G106" s="112" t="s">
        <v>314</v>
      </c>
      <c r="I106" s="112"/>
    </row>
    <row r="107" spans="1:9" s="100" customFormat="1" hidden="1" x14ac:dyDescent="0.3">
      <c r="A107" s="286"/>
      <c r="B107" s="261"/>
      <c r="C107" s="261"/>
      <c r="D107" s="265"/>
      <c r="E107" s="261"/>
      <c r="F107" s="80">
        <f t="shared" si="0"/>
        <v>0</v>
      </c>
      <c r="G107" s="112" t="s">
        <v>314</v>
      </c>
      <c r="I107" s="112"/>
    </row>
    <row r="108" spans="1:9" s="100" customFormat="1" hidden="1" x14ac:dyDescent="0.3">
      <c r="A108" s="286"/>
      <c r="B108" s="261"/>
      <c r="C108" s="261"/>
      <c r="D108" s="265"/>
      <c r="E108" s="261"/>
      <c r="F108" s="80">
        <f t="shared" si="0"/>
        <v>0</v>
      </c>
      <c r="G108" s="112" t="s">
        <v>314</v>
      </c>
      <c r="I108" s="112"/>
    </row>
    <row r="109" spans="1:9" s="100" customFormat="1" hidden="1" x14ac:dyDescent="0.3">
      <c r="A109" s="286"/>
      <c r="B109" s="261"/>
      <c r="C109" s="261"/>
      <c r="D109" s="265"/>
      <c r="E109" s="261"/>
      <c r="F109" s="80">
        <f t="shared" si="0"/>
        <v>0</v>
      </c>
      <c r="G109" s="112" t="s">
        <v>314</v>
      </c>
      <c r="I109" s="112"/>
    </row>
    <row r="110" spans="1:9" s="100" customFormat="1" hidden="1" x14ac:dyDescent="0.3">
      <c r="A110" s="286"/>
      <c r="B110" s="261"/>
      <c r="C110" s="261"/>
      <c r="D110" s="265"/>
      <c r="E110" s="261"/>
      <c r="F110" s="80">
        <f t="shared" si="0"/>
        <v>0</v>
      </c>
      <c r="G110" s="112" t="s">
        <v>314</v>
      </c>
      <c r="I110" s="112"/>
    </row>
    <row r="111" spans="1:9" s="100" customFormat="1" hidden="1" x14ac:dyDescent="0.3">
      <c r="A111" s="286"/>
      <c r="B111" s="261"/>
      <c r="C111" s="261"/>
      <c r="D111" s="265"/>
      <c r="E111" s="261"/>
      <c r="F111" s="80">
        <f t="shared" si="0"/>
        <v>0</v>
      </c>
      <c r="G111" s="112" t="s">
        <v>314</v>
      </c>
      <c r="I111" s="112"/>
    </row>
    <row r="112" spans="1:9" s="100" customFormat="1" hidden="1" x14ac:dyDescent="0.3">
      <c r="A112" s="286"/>
      <c r="B112" s="261"/>
      <c r="C112" s="261"/>
      <c r="D112" s="265"/>
      <c r="E112" s="261"/>
      <c r="F112" s="80">
        <f t="shared" si="0"/>
        <v>0</v>
      </c>
      <c r="G112" s="112" t="s">
        <v>314</v>
      </c>
      <c r="I112" s="112"/>
    </row>
    <row r="113" spans="1:9" s="100" customFormat="1" hidden="1" x14ac:dyDescent="0.3">
      <c r="A113" s="286"/>
      <c r="B113" s="261"/>
      <c r="C113" s="261"/>
      <c r="D113" s="265"/>
      <c r="E113" s="261"/>
      <c r="F113" s="80">
        <f t="shared" si="0"/>
        <v>0</v>
      </c>
      <c r="G113" s="112" t="s">
        <v>314</v>
      </c>
      <c r="I113" s="112"/>
    </row>
    <row r="114" spans="1:9" s="100" customFormat="1" hidden="1" x14ac:dyDescent="0.3">
      <c r="A114" s="286"/>
      <c r="B114" s="261"/>
      <c r="C114" s="261"/>
      <c r="D114" s="265"/>
      <c r="E114" s="261"/>
      <c r="F114" s="80">
        <f t="shared" si="0"/>
        <v>0</v>
      </c>
      <c r="G114" s="112" t="s">
        <v>314</v>
      </c>
      <c r="I114" s="112"/>
    </row>
    <row r="115" spans="1:9" s="100" customFormat="1" hidden="1" x14ac:dyDescent="0.3">
      <c r="A115" s="286"/>
      <c r="B115" s="261"/>
      <c r="C115" s="261"/>
      <c r="D115" s="265"/>
      <c r="E115" s="261"/>
      <c r="F115" s="80">
        <f t="shared" si="0"/>
        <v>0</v>
      </c>
      <c r="G115" s="112" t="s">
        <v>314</v>
      </c>
      <c r="I115" s="112"/>
    </row>
    <row r="116" spans="1:9" s="100" customFormat="1" hidden="1" x14ac:dyDescent="0.3">
      <c r="A116" s="286"/>
      <c r="B116" s="261"/>
      <c r="C116" s="261"/>
      <c r="D116" s="265"/>
      <c r="E116" s="261"/>
      <c r="F116" s="80">
        <f t="shared" si="0"/>
        <v>0</v>
      </c>
      <c r="G116" s="112" t="s">
        <v>314</v>
      </c>
      <c r="I116" s="112"/>
    </row>
    <row r="117" spans="1:9" s="100" customFormat="1" hidden="1" x14ac:dyDescent="0.3">
      <c r="A117" s="286"/>
      <c r="B117" s="261"/>
      <c r="C117" s="261"/>
      <c r="D117" s="265"/>
      <c r="E117" s="261"/>
      <c r="F117" s="80">
        <f t="shared" si="0"/>
        <v>0</v>
      </c>
      <c r="G117" s="112" t="s">
        <v>314</v>
      </c>
      <c r="I117" s="112"/>
    </row>
    <row r="118" spans="1:9" s="100" customFormat="1" hidden="1" x14ac:dyDescent="0.3">
      <c r="A118" s="286"/>
      <c r="B118" s="261"/>
      <c r="C118" s="261"/>
      <c r="D118" s="265"/>
      <c r="E118" s="261"/>
      <c r="F118" s="80">
        <f t="shared" si="0"/>
        <v>0</v>
      </c>
      <c r="G118" s="112" t="s">
        <v>314</v>
      </c>
      <c r="I118" s="112"/>
    </row>
    <row r="119" spans="1:9" s="100" customFormat="1" hidden="1" x14ac:dyDescent="0.3">
      <c r="A119" s="286"/>
      <c r="B119" s="261"/>
      <c r="C119" s="261"/>
      <c r="D119" s="265"/>
      <c r="E119" s="261"/>
      <c r="F119" s="80">
        <f t="shared" si="0"/>
        <v>0</v>
      </c>
      <c r="G119" s="112" t="s">
        <v>314</v>
      </c>
      <c r="I119" s="112"/>
    </row>
    <row r="120" spans="1:9" s="100" customFormat="1" hidden="1" x14ac:dyDescent="0.3">
      <c r="A120" s="286"/>
      <c r="B120" s="261"/>
      <c r="C120" s="261"/>
      <c r="D120" s="265"/>
      <c r="E120" s="261"/>
      <c r="F120" s="80">
        <f t="shared" si="0"/>
        <v>0</v>
      </c>
      <c r="G120" s="112" t="s">
        <v>314</v>
      </c>
      <c r="I120" s="112"/>
    </row>
    <row r="121" spans="1:9" s="100" customFormat="1" hidden="1" x14ac:dyDescent="0.3">
      <c r="A121" s="286"/>
      <c r="B121" s="261"/>
      <c r="C121" s="261"/>
      <c r="D121" s="265"/>
      <c r="E121" s="261"/>
      <c r="F121" s="80">
        <f t="shared" si="0"/>
        <v>0</v>
      </c>
      <c r="G121" s="112" t="s">
        <v>314</v>
      </c>
      <c r="I121" s="112"/>
    </row>
    <row r="122" spans="1:9" s="100" customFormat="1" hidden="1" x14ac:dyDescent="0.3">
      <c r="A122" s="286"/>
      <c r="B122" s="261"/>
      <c r="C122" s="261"/>
      <c r="D122" s="265"/>
      <c r="E122" s="261"/>
      <c r="F122" s="80">
        <f t="shared" si="0"/>
        <v>0</v>
      </c>
      <c r="G122" s="112" t="s">
        <v>314</v>
      </c>
      <c r="I122" s="112"/>
    </row>
    <row r="123" spans="1:9" s="100" customFormat="1" hidden="1" x14ac:dyDescent="0.3">
      <c r="A123" s="286"/>
      <c r="B123" s="261"/>
      <c r="C123" s="261"/>
      <c r="D123" s="265"/>
      <c r="E123" s="261"/>
      <c r="F123" s="80">
        <f t="shared" si="0"/>
        <v>0</v>
      </c>
      <c r="G123" s="112" t="s">
        <v>314</v>
      </c>
      <c r="I123" s="112"/>
    </row>
    <row r="124" spans="1:9" s="100" customFormat="1" hidden="1" x14ac:dyDescent="0.3">
      <c r="A124" s="286"/>
      <c r="B124" s="261"/>
      <c r="C124" s="261"/>
      <c r="D124" s="265"/>
      <c r="E124" s="261"/>
      <c r="F124" s="80">
        <f t="shared" si="0"/>
        <v>0</v>
      </c>
      <c r="G124" s="112" t="s">
        <v>314</v>
      </c>
      <c r="I124" s="112"/>
    </row>
    <row r="125" spans="1:9" s="100" customFormat="1" hidden="1" x14ac:dyDescent="0.3">
      <c r="A125" s="286"/>
      <c r="B125" s="261"/>
      <c r="C125" s="261"/>
      <c r="D125" s="265"/>
      <c r="E125" s="261"/>
      <c r="F125" s="80">
        <f t="shared" si="0"/>
        <v>0</v>
      </c>
      <c r="G125" s="112" t="s">
        <v>314</v>
      </c>
      <c r="I125" s="112"/>
    </row>
    <row r="126" spans="1:9" s="100" customFormat="1" hidden="1" x14ac:dyDescent="0.3">
      <c r="A126" s="286"/>
      <c r="B126" s="261"/>
      <c r="C126" s="261"/>
      <c r="D126" s="265"/>
      <c r="E126" s="261"/>
      <c r="F126" s="80">
        <f t="shared" si="0"/>
        <v>0</v>
      </c>
      <c r="G126" s="112" t="s">
        <v>314</v>
      </c>
      <c r="I126" s="112"/>
    </row>
    <row r="127" spans="1:9" s="100" customFormat="1" hidden="1" x14ac:dyDescent="0.3">
      <c r="A127" s="286"/>
      <c r="B127" s="261"/>
      <c r="C127" s="261"/>
      <c r="D127" s="265"/>
      <c r="E127" s="261"/>
      <c r="F127" s="80">
        <f t="shared" si="0"/>
        <v>0</v>
      </c>
      <c r="G127" s="112" t="s">
        <v>314</v>
      </c>
      <c r="I127" s="112"/>
    </row>
    <row r="128" spans="1:9" s="100" customFormat="1" hidden="1" x14ac:dyDescent="0.3">
      <c r="A128" s="286"/>
      <c r="B128" s="261"/>
      <c r="C128" s="261"/>
      <c r="D128" s="265"/>
      <c r="E128" s="261"/>
      <c r="F128" s="80">
        <f t="shared" si="0"/>
        <v>0</v>
      </c>
      <c r="G128" s="112" t="s">
        <v>314</v>
      </c>
      <c r="I128" s="112"/>
    </row>
    <row r="129" spans="1:9" s="100" customFormat="1" hidden="1" x14ac:dyDescent="0.3">
      <c r="A129" s="286"/>
      <c r="B129" s="261"/>
      <c r="C129" s="261"/>
      <c r="D129" s="265"/>
      <c r="E129" s="261"/>
      <c r="F129" s="80">
        <f t="shared" si="0"/>
        <v>0</v>
      </c>
      <c r="G129" s="112" t="s">
        <v>314</v>
      </c>
      <c r="I129" s="112"/>
    </row>
    <row r="130" spans="1:9" s="100" customFormat="1" hidden="1" x14ac:dyDescent="0.3">
      <c r="A130" s="286"/>
      <c r="B130" s="261"/>
      <c r="C130" s="261"/>
      <c r="D130" s="265"/>
      <c r="E130" s="261"/>
      <c r="F130" s="80">
        <f t="shared" si="0"/>
        <v>0</v>
      </c>
      <c r="G130" s="112" t="s">
        <v>314</v>
      </c>
      <c r="I130" s="112"/>
    </row>
    <row r="131" spans="1:9" s="100" customFormat="1" hidden="1" x14ac:dyDescent="0.3">
      <c r="A131" s="286"/>
      <c r="B131" s="261"/>
      <c r="C131" s="261"/>
      <c r="D131" s="265"/>
      <c r="E131" s="261"/>
      <c r="F131" s="80">
        <f t="shared" si="0"/>
        <v>0</v>
      </c>
      <c r="G131" s="112" t="s">
        <v>314</v>
      </c>
      <c r="I131" s="112"/>
    </row>
    <row r="132" spans="1:9" s="100" customFormat="1" hidden="1" x14ac:dyDescent="0.3">
      <c r="A132" s="286"/>
      <c r="B132" s="261"/>
      <c r="C132" s="261"/>
      <c r="D132" s="265"/>
      <c r="E132" s="261"/>
      <c r="F132" s="80">
        <f t="shared" si="0"/>
        <v>0</v>
      </c>
      <c r="G132" s="112" t="s">
        <v>314</v>
      </c>
      <c r="I132" s="112"/>
    </row>
    <row r="133" spans="1:9" s="100" customFormat="1" hidden="1" x14ac:dyDescent="0.3">
      <c r="A133" s="286"/>
      <c r="B133" s="261"/>
      <c r="C133" s="261"/>
      <c r="D133" s="265"/>
      <c r="E133" s="261"/>
      <c r="F133" s="80">
        <f t="shared" si="0"/>
        <v>0</v>
      </c>
      <c r="G133" s="112" t="s">
        <v>314</v>
      </c>
      <c r="I133" s="112"/>
    </row>
    <row r="134" spans="1:9" s="100" customFormat="1" hidden="1" x14ac:dyDescent="0.3">
      <c r="A134" s="286"/>
      <c r="B134" s="261"/>
      <c r="C134" s="261"/>
      <c r="D134" s="265"/>
      <c r="E134" s="261"/>
      <c r="F134" s="80">
        <f t="shared" si="0"/>
        <v>0</v>
      </c>
      <c r="G134" s="112" t="s">
        <v>314</v>
      </c>
      <c r="I134" s="112"/>
    </row>
    <row r="135" spans="1:9" s="100" customFormat="1" x14ac:dyDescent="0.3">
      <c r="A135" s="286" t="s">
        <v>57</v>
      </c>
      <c r="B135" s="261">
        <v>3</v>
      </c>
      <c r="C135" s="261" t="s">
        <v>293</v>
      </c>
      <c r="D135" s="265">
        <f t="shared" ref="D135:D140" ca="1" si="2">RAND()*400000</f>
        <v>271144.43136359332</v>
      </c>
      <c r="E135" s="261">
        <v>7</v>
      </c>
      <c r="F135" s="293">
        <f ca="1">ROUND(+B135*D135*E135,2)</f>
        <v>5694033.0599999996</v>
      </c>
      <c r="G135" s="112" t="s">
        <v>314</v>
      </c>
      <c r="I135" s="112"/>
    </row>
    <row r="136" spans="1:9" s="100" customFormat="1" x14ac:dyDescent="0.3">
      <c r="A136" s="285"/>
      <c r="B136" s="88"/>
      <c r="C136" s="88"/>
      <c r="D136" s="134"/>
      <c r="E136" s="205" t="s">
        <v>40</v>
      </c>
      <c r="F136" s="206">
        <f ca="1">ROUND(SUBTOTAL(109,F6:F135),2)</f>
        <v>20346050.149999999</v>
      </c>
      <c r="G136" s="112" t="s">
        <v>314</v>
      </c>
      <c r="I136" s="115" t="s">
        <v>318</v>
      </c>
    </row>
    <row r="137" spans="1:9" s="100" customFormat="1" x14ac:dyDescent="0.3">
      <c r="A137" s="285"/>
      <c r="B137" s="88"/>
      <c r="C137" s="88"/>
      <c r="D137" s="134"/>
      <c r="E137" s="88"/>
      <c r="F137" s="294"/>
      <c r="G137" s="112" t="s">
        <v>315</v>
      </c>
    </row>
    <row r="138" spans="1:9" s="100" customFormat="1" x14ac:dyDescent="0.3">
      <c r="A138" s="286" t="s">
        <v>295</v>
      </c>
      <c r="B138" s="261">
        <v>3</v>
      </c>
      <c r="C138" s="261" t="s">
        <v>293</v>
      </c>
      <c r="D138" s="265">
        <f t="shared" ca="1" si="2"/>
        <v>262950.50060444366</v>
      </c>
      <c r="E138" s="261">
        <v>7</v>
      </c>
      <c r="F138" s="80">
        <f ca="1">ROUND(+B138*D138*E138,2)</f>
        <v>5521960.5099999998</v>
      </c>
      <c r="G138" s="112" t="s">
        <v>315</v>
      </c>
    </row>
    <row r="139" spans="1:9" s="100" customFormat="1" x14ac:dyDescent="0.3">
      <c r="A139" s="286" t="s">
        <v>323</v>
      </c>
      <c r="B139" s="261">
        <v>3</v>
      </c>
      <c r="C139" s="261" t="s">
        <v>293</v>
      </c>
      <c r="D139" s="265">
        <f t="shared" ca="1" si="2"/>
        <v>207566.18927067777</v>
      </c>
      <c r="E139" s="261">
        <v>7</v>
      </c>
      <c r="F139" s="80">
        <f t="shared" ref="F139:F266" ca="1" si="3">ROUND(+B139*D139*E139,2)</f>
        <v>4358889.97</v>
      </c>
      <c r="G139" s="112" t="s">
        <v>315</v>
      </c>
      <c r="I139" s="112"/>
    </row>
    <row r="140" spans="1:9" s="100" customFormat="1" x14ac:dyDescent="0.3">
      <c r="A140" s="286" t="s">
        <v>324</v>
      </c>
      <c r="B140" s="261">
        <v>3</v>
      </c>
      <c r="C140" s="261" t="s">
        <v>293</v>
      </c>
      <c r="D140" s="265">
        <f t="shared" ca="1" si="2"/>
        <v>73046.065622233815</v>
      </c>
      <c r="E140" s="261">
        <v>7</v>
      </c>
      <c r="F140" s="80">
        <f t="shared" ca="1" si="3"/>
        <v>1533967.38</v>
      </c>
      <c r="G140" s="112" t="s">
        <v>315</v>
      </c>
      <c r="I140" s="112"/>
    </row>
    <row r="141" spans="1:9" s="100" customFormat="1" hidden="1" x14ac:dyDescent="0.3">
      <c r="A141" s="286"/>
      <c r="B141" s="261"/>
      <c r="C141" s="261"/>
      <c r="D141" s="265"/>
      <c r="E141" s="261"/>
      <c r="F141" s="80">
        <f t="shared" si="3"/>
        <v>0</v>
      </c>
      <c r="G141" s="112" t="s">
        <v>315</v>
      </c>
      <c r="I141" s="112"/>
    </row>
    <row r="142" spans="1:9" s="100" customFormat="1" hidden="1" x14ac:dyDescent="0.3">
      <c r="A142" s="286"/>
      <c r="B142" s="261"/>
      <c r="C142" s="261"/>
      <c r="D142" s="265"/>
      <c r="E142" s="261"/>
      <c r="F142" s="80">
        <f t="shared" si="3"/>
        <v>0</v>
      </c>
      <c r="G142" s="112" t="s">
        <v>315</v>
      </c>
      <c r="I142" s="112"/>
    </row>
    <row r="143" spans="1:9" s="100" customFormat="1" hidden="1" x14ac:dyDescent="0.3">
      <c r="A143" s="286"/>
      <c r="B143" s="261"/>
      <c r="C143" s="261"/>
      <c r="D143" s="265"/>
      <c r="E143" s="261"/>
      <c r="F143" s="80">
        <f t="shared" si="3"/>
        <v>0</v>
      </c>
      <c r="G143" s="112" t="s">
        <v>315</v>
      </c>
      <c r="I143" s="112"/>
    </row>
    <row r="144" spans="1:9" s="100" customFormat="1" hidden="1" x14ac:dyDescent="0.3">
      <c r="A144" s="286"/>
      <c r="B144" s="261"/>
      <c r="C144" s="261"/>
      <c r="D144" s="265"/>
      <c r="E144" s="261"/>
      <c r="F144" s="80">
        <f t="shared" si="3"/>
        <v>0</v>
      </c>
      <c r="G144" s="112" t="s">
        <v>315</v>
      </c>
      <c r="I144" s="112"/>
    </row>
    <row r="145" spans="1:9" s="100" customFormat="1" hidden="1" x14ac:dyDescent="0.3">
      <c r="A145" s="286"/>
      <c r="B145" s="261"/>
      <c r="C145" s="261"/>
      <c r="D145" s="265"/>
      <c r="E145" s="261"/>
      <c r="F145" s="80">
        <f t="shared" si="3"/>
        <v>0</v>
      </c>
      <c r="G145" s="112" t="s">
        <v>315</v>
      </c>
      <c r="I145" s="112"/>
    </row>
    <row r="146" spans="1:9" s="100" customFormat="1" hidden="1" x14ac:dyDescent="0.3">
      <c r="A146" s="286"/>
      <c r="B146" s="261"/>
      <c r="C146" s="261"/>
      <c r="D146" s="265"/>
      <c r="E146" s="261"/>
      <c r="F146" s="80">
        <f t="shared" si="3"/>
        <v>0</v>
      </c>
      <c r="G146" s="112" t="s">
        <v>315</v>
      </c>
      <c r="I146" s="112"/>
    </row>
    <row r="147" spans="1:9" s="100" customFormat="1" hidden="1" x14ac:dyDescent="0.3">
      <c r="A147" s="286"/>
      <c r="B147" s="261"/>
      <c r="C147" s="261"/>
      <c r="D147" s="265"/>
      <c r="E147" s="261"/>
      <c r="F147" s="80">
        <f t="shared" si="3"/>
        <v>0</v>
      </c>
      <c r="G147" s="112" t="s">
        <v>315</v>
      </c>
      <c r="I147" s="112"/>
    </row>
    <row r="148" spans="1:9" s="100" customFormat="1" hidden="1" x14ac:dyDescent="0.3">
      <c r="A148" s="286"/>
      <c r="B148" s="261"/>
      <c r="C148" s="261"/>
      <c r="D148" s="265"/>
      <c r="E148" s="261"/>
      <c r="F148" s="80">
        <f t="shared" si="3"/>
        <v>0</v>
      </c>
      <c r="G148" s="112" t="s">
        <v>315</v>
      </c>
      <c r="I148" s="112"/>
    </row>
    <row r="149" spans="1:9" s="100" customFormat="1" hidden="1" x14ac:dyDescent="0.3">
      <c r="A149" s="286"/>
      <c r="B149" s="261"/>
      <c r="C149" s="261"/>
      <c r="D149" s="265"/>
      <c r="E149" s="261"/>
      <c r="F149" s="80">
        <f t="shared" si="3"/>
        <v>0</v>
      </c>
      <c r="G149" s="112" t="s">
        <v>315</v>
      </c>
      <c r="I149" s="112"/>
    </row>
    <row r="150" spans="1:9" s="100" customFormat="1" hidden="1" x14ac:dyDescent="0.3">
      <c r="A150" s="286"/>
      <c r="B150" s="261"/>
      <c r="C150" s="261"/>
      <c r="D150" s="265"/>
      <c r="E150" s="261"/>
      <c r="F150" s="80">
        <f t="shared" si="3"/>
        <v>0</v>
      </c>
      <c r="G150" s="112" t="s">
        <v>315</v>
      </c>
      <c r="I150" s="112"/>
    </row>
    <row r="151" spans="1:9" s="100" customFormat="1" hidden="1" x14ac:dyDescent="0.3">
      <c r="A151" s="286"/>
      <c r="B151" s="261"/>
      <c r="C151" s="261"/>
      <c r="D151" s="265"/>
      <c r="E151" s="261"/>
      <c r="F151" s="80">
        <f t="shared" si="3"/>
        <v>0</v>
      </c>
      <c r="G151" s="112" t="s">
        <v>315</v>
      </c>
      <c r="I151" s="112"/>
    </row>
    <row r="152" spans="1:9" s="100" customFormat="1" hidden="1" x14ac:dyDescent="0.3">
      <c r="A152" s="286"/>
      <c r="B152" s="261"/>
      <c r="C152" s="261"/>
      <c r="D152" s="265"/>
      <c r="E152" s="261"/>
      <c r="F152" s="80">
        <f t="shared" si="3"/>
        <v>0</v>
      </c>
      <c r="G152" s="112" t="s">
        <v>315</v>
      </c>
      <c r="I152" s="112"/>
    </row>
    <row r="153" spans="1:9" s="100" customFormat="1" hidden="1" x14ac:dyDescent="0.3">
      <c r="A153" s="286"/>
      <c r="B153" s="261"/>
      <c r="C153" s="261"/>
      <c r="D153" s="265"/>
      <c r="E153" s="261"/>
      <c r="F153" s="80">
        <f t="shared" si="3"/>
        <v>0</v>
      </c>
      <c r="G153" s="112" t="s">
        <v>315</v>
      </c>
      <c r="I153" s="112"/>
    </row>
    <row r="154" spans="1:9" s="100" customFormat="1" hidden="1" x14ac:dyDescent="0.3">
      <c r="A154" s="286"/>
      <c r="B154" s="261"/>
      <c r="C154" s="261"/>
      <c r="D154" s="265"/>
      <c r="E154" s="261"/>
      <c r="F154" s="80">
        <f t="shared" si="3"/>
        <v>0</v>
      </c>
      <c r="G154" s="112" t="s">
        <v>315</v>
      </c>
      <c r="I154" s="112"/>
    </row>
    <row r="155" spans="1:9" s="100" customFormat="1" hidden="1" x14ac:dyDescent="0.3">
      <c r="A155" s="286"/>
      <c r="B155" s="261"/>
      <c r="C155" s="261"/>
      <c r="D155" s="265"/>
      <c r="E155" s="261"/>
      <c r="F155" s="80">
        <f t="shared" si="3"/>
        <v>0</v>
      </c>
      <c r="G155" s="112" t="s">
        <v>315</v>
      </c>
      <c r="I155" s="112"/>
    </row>
    <row r="156" spans="1:9" s="100" customFormat="1" hidden="1" x14ac:dyDescent="0.3">
      <c r="A156" s="286"/>
      <c r="B156" s="261"/>
      <c r="C156" s="261"/>
      <c r="D156" s="265"/>
      <c r="E156" s="261"/>
      <c r="F156" s="80">
        <f t="shared" si="3"/>
        <v>0</v>
      </c>
      <c r="G156" s="112" t="s">
        <v>315</v>
      </c>
      <c r="I156" s="112"/>
    </row>
    <row r="157" spans="1:9" s="100" customFormat="1" hidden="1" x14ac:dyDescent="0.3">
      <c r="A157" s="286"/>
      <c r="B157" s="261"/>
      <c r="C157" s="261"/>
      <c r="D157" s="265"/>
      <c r="E157" s="261"/>
      <c r="F157" s="80">
        <f t="shared" si="3"/>
        <v>0</v>
      </c>
      <c r="G157" s="112" t="s">
        <v>315</v>
      </c>
      <c r="I157" s="112"/>
    </row>
    <row r="158" spans="1:9" s="100" customFormat="1" hidden="1" x14ac:dyDescent="0.3">
      <c r="A158" s="286"/>
      <c r="B158" s="261"/>
      <c r="C158" s="261"/>
      <c r="D158" s="265"/>
      <c r="E158" s="261"/>
      <c r="F158" s="80">
        <f t="shared" si="3"/>
        <v>0</v>
      </c>
      <c r="G158" s="112" t="s">
        <v>315</v>
      </c>
      <c r="I158" s="112"/>
    </row>
    <row r="159" spans="1:9" s="100" customFormat="1" hidden="1" x14ac:dyDescent="0.3">
      <c r="A159" s="286"/>
      <c r="B159" s="261"/>
      <c r="C159" s="261"/>
      <c r="D159" s="265"/>
      <c r="E159" s="261"/>
      <c r="F159" s="80">
        <f t="shared" si="3"/>
        <v>0</v>
      </c>
      <c r="G159" s="112" t="s">
        <v>315</v>
      </c>
      <c r="I159" s="112"/>
    </row>
    <row r="160" spans="1:9" s="100" customFormat="1" hidden="1" x14ac:dyDescent="0.3">
      <c r="A160" s="286"/>
      <c r="B160" s="261"/>
      <c r="C160" s="261"/>
      <c r="D160" s="265"/>
      <c r="E160" s="261"/>
      <c r="F160" s="80">
        <f t="shared" si="3"/>
        <v>0</v>
      </c>
      <c r="G160" s="112" t="s">
        <v>315</v>
      </c>
      <c r="I160" s="112"/>
    </row>
    <row r="161" spans="1:9" s="100" customFormat="1" hidden="1" x14ac:dyDescent="0.3">
      <c r="A161" s="286"/>
      <c r="B161" s="261"/>
      <c r="C161" s="261"/>
      <c r="D161" s="265"/>
      <c r="E161" s="261"/>
      <c r="F161" s="80">
        <f t="shared" si="3"/>
        <v>0</v>
      </c>
      <c r="G161" s="112" t="s">
        <v>315</v>
      </c>
      <c r="I161" s="112"/>
    </row>
    <row r="162" spans="1:9" s="100" customFormat="1" hidden="1" x14ac:dyDescent="0.3">
      <c r="A162" s="286"/>
      <c r="B162" s="261"/>
      <c r="C162" s="261"/>
      <c r="D162" s="265"/>
      <c r="E162" s="261"/>
      <c r="F162" s="80">
        <f t="shared" si="3"/>
        <v>0</v>
      </c>
      <c r="G162" s="112" t="s">
        <v>315</v>
      </c>
      <c r="I162" s="112"/>
    </row>
    <row r="163" spans="1:9" s="100" customFormat="1" hidden="1" x14ac:dyDescent="0.3">
      <c r="A163" s="286"/>
      <c r="B163" s="261"/>
      <c r="C163" s="261"/>
      <c r="D163" s="265"/>
      <c r="E163" s="261"/>
      <c r="F163" s="80">
        <f t="shared" si="3"/>
        <v>0</v>
      </c>
      <c r="G163" s="112" t="s">
        <v>315</v>
      </c>
      <c r="I163" s="112"/>
    </row>
    <row r="164" spans="1:9" s="100" customFormat="1" hidden="1" x14ac:dyDescent="0.3">
      <c r="A164" s="286"/>
      <c r="B164" s="261"/>
      <c r="C164" s="261"/>
      <c r="D164" s="265"/>
      <c r="E164" s="261"/>
      <c r="F164" s="80">
        <f t="shared" si="3"/>
        <v>0</v>
      </c>
      <c r="G164" s="112" t="s">
        <v>315</v>
      </c>
      <c r="I164" s="112"/>
    </row>
    <row r="165" spans="1:9" s="100" customFormat="1" hidden="1" x14ac:dyDescent="0.3">
      <c r="A165" s="286"/>
      <c r="B165" s="261"/>
      <c r="C165" s="261"/>
      <c r="D165" s="265"/>
      <c r="E165" s="261"/>
      <c r="F165" s="80">
        <f t="shared" si="3"/>
        <v>0</v>
      </c>
      <c r="G165" s="112" t="s">
        <v>315</v>
      </c>
      <c r="I165" s="112"/>
    </row>
    <row r="166" spans="1:9" s="100" customFormat="1" hidden="1" x14ac:dyDescent="0.3">
      <c r="A166" s="286"/>
      <c r="B166" s="261"/>
      <c r="C166" s="261"/>
      <c r="D166" s="265"/>
      <c r="E166" s="261"/>
      <c r="F166" s="80">
        <f t="shared" si="3"/>
        <v>0</v>
      </c>
      <c r="G166" s="112" t="s">
        <v>315</v>
      </c>
      <c r="I166" s="112"/>
    </row>
    <row r="167" spans="1:9" s="100" customFormat="1" hidden="1" x14ac:dyDescent="0.3">
      <c r="A167" s="286"/>
      <c r="B167" s="261"/>
      <c r="C167" s="261"/>
      <c r="D167" s="265"/>
      <c r="E167" s="261"/>
      <c r="F167" s="80">
        <f t="shared" si="3"/>
        <v>0</v>
      </c>
      <c r="G167" s="112" t="s">
        <v>315</v>
      </c>
      <c r="I167" s="112"/>
    </row>
    <row r="168" spans="1:9" s="100" customFormat="1" hidden="1" x14ac:dyDescent="0.3">
      <c r="A168" s="286"/>
      <c r="B168" s="261"/>
      <c r="C168" s="261"/>
      <c r="D168" s="265"/>
      <c r="E168" s="261"/>
      <c r="F168" s="80">
        <f t="shared" si="3"/>
        <v>0</v>
      </c>
      <c r="G168" s="112" t="s">
        <v>315</v>
      </c>
      <c r="I168" s="112"/>
    </row>
    <row r="169" spans="1:9" s="100" customFormat="1" hidden="1" x14ac:dyDescent="0.3">
      <c r="A169" s="286"/>
      <c r="B169" s="261"/>
      <c r="C169" s="261"/>
      <c r="D169" s="265"/>
      <c r="E169" s="261"/>
      <c r="F169" s="80">
        <f t="shared" si="3"/>
        <v>0</v>
      </c>
      <c r="G169" s="112" t="s">
        <v>315</v>
      </c>
      <c r="I169" s="112"/>
    </row>
    <row r="170" spans="1:9" s="100" customFormat="1" hidden="1" x14ac:dyDescent="0.3">
      <c r="A170" s="286"/>
      <c r="B170" s="261"/>
      <c r="C170" s="261"/>
      <c r="D170" s="265"/>
      <c r="E170" s="261"/>
      <c r="F170" s="80">
        <f t="shared" si="3"/>
        <v>0</v>
      </c>
      <c r="G170" s="112" t="s">
        <v>315</v>
      </c>
      <c r="I170" s="112"/>
    </row>
    <row r="171" spans="1:9" s="100" customFormat="1" hidden="1" x14ac:dyDescent="0.3">
      <c r="A171" s="286"/>
      <c r="B171" s="261"/>
      <c r="C171" s="261"/>
      <c r="D171" s="265"/>
      <c r="E171" s="261"/>
      <c r="F171" s="80">
        <f t="shared" si="3"/>
        <v>0</v>
      </c>
      <c r="G171" s="112" t="s">
        <v>315</v>
      </c>
      <c r="I171" s="112"/>
    </row>
    <row r="172" spans="1:9" s="100" customFormat="1" hidden="1" x14ac:dyDescent="0.3">
      <c r="A172" s="286"/>
      <c r="B172" s="261"/>
      <c r="C172" s="261"/>
      <c r="D172" s="265"/>
      <c r="E172" s="261"/>
      <c r="F172" s="80">
        <f t="shared" si="3"/>
        <v>0</v>
      </c>
      <c r="G172" s="112" t="s">
        <v>315</v>
      </c>
      <c r="I172" s="112"/>
    </row>
    <row r="173" spans="1:9" s="100" customFormat="1" hidden="1" x14ac:dyDescent="0.3">
      <c r="A173" s="286"/>
      <c r="B173" s="261"/>
      <c r="C173" s="261"/>
      <c r="D173" s="265"/>
      <c r="E173" s="261"/>
      <c r="F173" s="80">
        <f t="shared" si="3"/>
        <v>0</v>
      </c>
      <c r="G173" s="112" t="s">
        <v>315</v>
      </c>
      <c r="I173" s="112"/>
    </row>
    <row r="174" spans="1:9" s="100" customFormat="1" hidden="1" x14ac:dyDescent="0.3">
      <c r="A174" s="286"/>
      <c r="B174" s="261"/>
      <c r="C174" s="261"/>
      <c r="D174" s="265"/>
      <c r="E174" s="261"/>
      <c r="F174" s="80">
        <f t="shared" si="3"/>
        <v>0</v>
      </c>
      <c r="G174" s="112" t="s">
        <v>315</v>
      </c>
      <c r="I174" s="112"/>
    </row>
    <row r="175" spans="1:9" s="100" customFormat="1" hidden="1" x14ac:dyDescent="0.3">
      <c r="A175" s="286"/>
      <c r="B175" s="261"/>
      <c r="C175" s="261"/>
      <c r="D175" s="265"/>
      <c r="E175" s="261"/>
      <c r="F175" s="80">
        <f t="shared" si="3"/>
        <v>0</v>
      </c>
      <c r="G175" s="112" t="s">
        <v>315</v>
      </c>
      <c r="I175" s="112"/>
    </row>
    <row r="176" spans="1:9" s="100" customFormat="1" hidden="1" x14ac:dyDescent="0.3">
      <c r="A176" s="286"/>
      <c r="B176" s="261"/>
      <c r="C176" s="261"/>
      <c r="D176" s="265"/>
      <c r="E176" s="261"/>
      <c r="F176" s="80">
        <f t="shared" si="3"/>
        <v>0</v>
      </c>
      <c r="G176" s="112" t="s">
        <v>315</v>
      </c>
      <c r="I176" s="112"/>
    </row>
    <row r="177" spans="1:9" s="100" customFormat="1" hidden="1" x14ac:dyDescent="0.3">
      <c r="A177" s="286"/>
      <c r="B177" s="261"/>
      <c r="C177" s="261"/>
      <c r="D177" s="265"/>
      <c r="E177" s="261"/>
      <c r="F177" s="80">
        <f t="shared" si="3"/>
        <v>0</v>
      </c>
      <c r="G177" s="112" t="s">
        <v>315</v>
      </c>
      <c r="I177" s="112"/>
    </row>
    <row r="178" spans="1:9" s="100" customFormat="1" hidden="1" x14ac:dyDescent="0.3">
      <c r="A178" s="286"/>
      <c r="B178" s="261"/>
      <c r="C178" s="261"/>
      <c r="D178" s="265"/>
      <c r="E178" s="261"/>
      <c r="F178" s="80">
        <f t="shared" si="3"/>
        <v>0</v>
      </c>
      <c r="G178" s="112" t="s">
        <v>315</v>
      </c>
      <c r="I178" s="112"/>
    </row>
    <row r="179" spans="1:9" s="100" customFormat="1" hidden="1" x14ac:dyDescent="0.3">
      <c r="A179" s="286"/>
      <c r="B179" s="261"/>
      <c r="C179" s="261"/>
      <c r="D179" s="265"/>
      <c r="E179" s="261"/>
      <c r="F179" s="80">
        <f t="shared" si="3"/>
        <v>0</v>
      </c>
      <c r="G179" s="112" t="s">
        <v>315</v>
      </c>
      <c r="I179" s="112"/>
    </row>
    <row r="180" spans="1:9" s="100" customFormat="1" hidden="1" x14ac:dyDescent="0.3">
      <c r="A180" s="286"/>
      <c r="B180" s="261"/>
      <c r="C180" s="261"/>
      <c r="D180" s="265"/>
      <c r="E180" s="261"/>
      <c r="F180" s="80">
        <f t="shared" si="3"/>
        <v>0</v>
      </c>
      <c r="G180" s="112" t="s">
        <v>315</v>
      </c>
      <c r="I180" s="112"/>
    </row>
    <row r="181" spans="1:9" s="100" customFormat="1" hidden="1" x14ac:dyDescent="0.3">
      <c r="A181" s="286"/>
      <c r="B181" s="261"/>
      <c r="C181" s="261"/>
      <c r="D181" s="265"/>
      <c r="E181" s="261"/>
      <c r="F181" s="80">
        <f t="shared" si="3"/>
        <v>0</v>
      </c>
      <c r="G181" s="112" t="s">
        <v>315</v>
      </c>
      <c r="I181" s="112"/>
    </row>
    <row r="182" spans="1:9" s="100" customFormat="1" hidden="1" x14ac:dyDescent="0.3">
      <c r="A182" s="286"/>
      <c r="B182" s="261"/>
      <c r="C182" s="261"/>
      <c r="D182" s="265"/>
      <c r="E182" s="261"/>
      <c r="F182" s="80">
        <f t="shared" si="3"/>
        <v>0</v>
      </c>
      <c r="G182" s="112" t="s">
        <v>315</v>
      </c>
      <c r="I182" s="112"/>
    </row>
    <row r="183" spans="1:9" s="100" customFormat="1" hidden="1" x14ac:dyDescent="0.3">
      <c r="A183" s="286"/>
      <c r="B183" s="261"/>
      <c r="C183" s="261"/>
      <c r="D183" s="265"/>
      <c r="E183" s="261"/>
      <c r="F183" s="80">
        <f t="shared" si="3"/>
        <v>0</v>
      </c>
      <c r="G183" s="112" t="s">
        <v>315</v>
      </c>
      <c r="I183" s="112"/>
    </row>
    <row r="184" spans="1:9" s="100" customFormat="1" hidden="1" x14ac:dyDescent="0.3">
      <c r="A184" s="286"/>
      <c r="B184" s="261"/>
      <c r="C184" s="261"/>
      <c r="D184" s="265"/>
      <c r="E184" s="261"/>
      <c r="F184" s="80">
        <f t="shared" si="3"/>
        <v>0</v>
      </c>
      <c r="G184" s="112" t="s">
        <v>315</v>
      </c>
      <c r="I184" s="112"/>
    </row>
    <row r="185" spans="1:9" s="100" customFormat="1" hidden="1" x14ac:dyDescent="0.3">
      <c r="A185" s="286"/>
      <c r="B185" s="261"/>
      <c r="C185" s="261"/>
      <c r="D185" s="265"/>
      <c r="E185" s="261"/>
      <c r="F185" s="80">
        <f t="shared" si="3"/>
        <v>0</v>
      </c>
      <c r="G185" s="112" t="s">
        <v>315</v>
      </c>
      <c r="I185" s="112"/>
    </row>
    <row r="186" spans="1:9" s="100" customFormat="1" hidden="1" x14ac:dyDescent="0.3">
      <c r="A186" s="286"/>
      <c r="B186" s="261"/>
      <c r="C186" s="261"/>
      <c r="D186" s="265"/>
      <c r="E186" s="261"/>
      <c r="F186" s="80">
        <f t="shared" si="3"/>
        <v>0</v>
      </c>
      <c r="G186" s="112" t="s">
        <v>315</v>
      </c>
      <c r="I186" s="112"/>
    </row>
    <row r="187" spans="1:9" s="100" customFormat="1" hidden="1" x14ac:dyDescent="0.3">
      <c r="A187" s="286"/>
      <c r="B187" s="261"/>
      <c r="C187" s="261"/>
      <c r="D187" s="265"/>
      <c r="E187" s="261"/>
      <c r="F187" s="80">
        <f t="shared" si="3"/>
        <v>0</v>
      </c>
      <c r="G187" s="112" t="s">
        <v>315</v>
      </c>
      <c r="I187" s="112"/>
    </row>
    <row r="188" spans="1:9" s="100" customFormat="1" hidden="1" x14ac:dyDescent="0.3">
      <c r="A188" s="286"/>
      <c r="B188" s="261"/>
      <c r="C188" s="261"/>
      <c r="D188" s="265"/>
      <c r="E188" s="261"/>
      <c r="F188" s="80">
        <f t="shared" si="3"/>
        <v>0</v>
      </c>
      <c r="G188" s="112" t="s">
        <v>315</v>
      </c>
      <c r="I188" s="112"/>
    </row>
    <row r="189" spans="1:9" s="100" customFormat="1" hidden="1" x14ac:dyDescent="0.3">
      <c r="A189" s="286"/>
      <c r="B189" s="261"/>
      <c r="C189" s="261"/>
      <c r="D189" s="265"/>
      <c r="E189" s="261"/>
      <c r="F189" s="80">
        <f t="shared" si="3"/>
        <v>0</v>
      </c>
      <c r="G189" s="112" t="s">
        <v>315</v>
      </c>
      <c r="I189" s="112"/>
    </row>
    <row r="190" spans="1:9" s="100" customFormat="1" hidden="1" x14ac:dyDescent="0.3">
      <c r="A190" s="286"/>
      <c r="B190" s="261"/>
      <c r="C190" s="261"/>
      <c r="D190" s="265"/>
      <c r="E190" s="261"/>
      <c r="F190" s="80">
        <f t="shared" si="3"/>
        <v>0</v>
      </c>
      <c r="G190" s="112" t="s">
        <v>315</v>
      </c>
      <c r="I190" s="112"/>
    </row>
    <row r="191" spans="1:9" s="100" customFormat="1" hidden="1" x14ac:dyDescent="0.3">
      <c r="A191" s="286"/>
      <c r="B191" s="261"/>
      <c r="C191" s="261"/>
      <c r="D191" s="265"/>
      <c r="E191" s="261"/>
      <c r="F191" s="80">
        <f t="shared" si="3"/>
        <v>0</v>
      </c>
      <c r="G191" s="112" t="s">
        <v>315</v>
      </c>
      <c r="I191" s="112"/>
    </row>
    <row r="192" spans="1:9" s="100" customFormat="1" hidden="1" x14ac:dyDescent="0.3">
      <c r="A192" s="286"/>
      <c r="B192" s="261"/>
      <c r="C192" s="261"/>
      <c r="D192" s="265"/>
      <c r="E192" s="261"/>
      <c r="F192" s="80">
        <f t="shared" si="3"/>
        <v>0</v>
      </c>
      <c r="G192" s="112" t="s">
        <v>315</v>
      </c>
      <c r="I192" s="112"/>
    </row>
    <row r="193" spans="1:9" s="100" customFormat="1" hidden="1" x14ac:dyDescent="0.3">
      <c r="A193" s="286"/>
      <c r="B193" s="261"/>
      <c r="C193" s="261"/>
      <c r="D193" s="265"/>
      <c r="E193" s="261"/>
      <c r="F193" s="80">
        <f t="shared" si="3"/>
        <v>0</v>
      </c>
      <c r="G193" s="112" t="s">
        <v>315</v>
      </c>
      <c r="I193" s="112"/>
    </row>
    <row r="194" spans="1:9" s="100" customFormat="1" hidden="1" x14ac:dyDescent="0.3">
      <c r="A194" s="286"/>
      <c r="B194" s="261"/>
      <c r="C194" s="261"/>
      <c r="D194" s="265"/>
      <c r="E194" s="261"/>
      <c r="F194" s="80">
        <f t="shared" si="3"/>
        <v>0</v>
      </c>
      <c r="G194" s="112" t="s">
        <v>315</v>
      </c>
      <c r="I194" s="112"/>
    </row>
    <row r="195" spans="1:9" s="100" customFormat="1" hidden="1" x14ac:dyDescent="0.3">
      <c r="A195" s="286"/>
      <c r="B195" s="261"/>
      <c r="C195" s="261"/>
      <c r="D195" s="265"/>
      <c r="E195" s="261"/>
      <c r="F195" s="80">
        <f t="shared" si="3"/>
        <v>0</v>
      </c>
      <c r="G195" s="112" t="s">
        <v>315</v>
      </c>
      <c r="I195" s="112"/>
    </row>
    <row r="196" spans="1:9" s="100" customFormat="1" hidden="1" x14ac:dyDescent="0.3">
      <c r="A196" s="286"/>
      <c r="B196" s="261"/>
      <c r="C196" s="261"/>
      <c r="D196" s="265"/>
      <c r="E196" s="261"/>
      <c r="F196" s="80">
        <f t="shared" si="3"/>
        <v>0</v>
      </c>
      <c r="G196" s="112" t="s">
        <v>315</v>
      </c>
      <c r="I196" s="112"/>
    </row>
    <row r="197" spans="1:9" s="100" customFormat="1" hidden="1" x14ac:dyDescent="0.3">
      <c r="A197" s="286"/>
      <c r="B197" s="261"/>
      <c r="C197" s="261"/>
      <c r="D197" s="265"/>
      <c r="E197" s="261"/>
      <c r="F197" s="80">
        <f t="shared" si="3"/>
        <v>0</v>
      </c>
      <c r="G197" s="112" t="s">
        <v>315</v>
      </c>
      <c r="I197" s="112"/>
    </row>
    <row r="198" spans="1:9" s="100" customFormat="1" hidden="1" x14ac:dyDescent="0.3">
      <c r="A198" s="286"/>
      <c r="B198" s="261"/>
      <c r="C198" s="261"/>
      <c r="D198" s="265"/>
      <c r="E198" s="261"/>
      <c r="F198" s="80">
        <f t="shared" si="3"/>
        <v>0</v>
      </c>
      <c r="G198" s="112" t="s">
        <v>315</v>
      </c>
      <c r="I198" s="112"/>
    </row>
    <row r="199" spans="1:9" s="100" customFormat="1" hidden="1" x14ac:dyDescent="0.3">
      <c r="A199" s="286"/>
      <c r="B199" s="261"/>
      <c r="C199" s="261"/>
      <c r="D199" s="265"/>
      <c r="E199" s="261"/>
      <c r="F199" s="80">
        <f t="shared" si="3"/>
        <v>0</v>
      </c>
      <c r="G199" s="112" t="s">
        <v>315</v>
      </c>
      <c r="I199" s="112"/>
    </row>
    <row r="200" spans="1:9" s="100" customFormat="1" hidden="1" x14ac:dyDescent="0.3">
      <c r="A200" s="286"/>
      <c r="B200" s="261"/>
      <c r="C200" s="261"/>
      <c r="D200" s="265"/>
      <c r="E200" s="261"/>
      <c r="F200" s="80">
        <f t="shared" si="3"/>
        <v>0</v>
      </c>
      <c r="G200" s="112" t="s">
        <v>315</v>
      </c>
      <c r="I200" s="112"/>
    </row>
    <row r="201" spans="1:9" s="100" customFormat="1" hidden="1" x14ac:dyDescent="0.3">
      <c r="A201" s="286"/>
      <c r="B201" s="261"/>
      <c r="C201" s="261"/>
      <c r="D201" s="265"/>
      <c r="E201" s="261"/>
      <c r="F201" s="80">
        <f t="shared" si="3"/>
        <v>0</v>
      </c>
      <c r="G201" s="112" t="s">
        <v>315</v>
      </c>
      <c r="I201" s="112"/>
    </row>
    <row r="202" spans="1:9" s="100" customFormat="1" hidden="1" x14ac:dyDescent="0.3">
      <c r="A202" s="286"/>
      <c r="B202" s="261"/>
      <c r="C202" s="261"/>
      <c r="D202" s="265"/>
      <c r="E202" s="261"/>
      <c r="F202" s="80">
        <f t="shared" si="3"/>
        <v>0</v>
      </c>
      <c r="G202" s="112" t="s">
        <v>315</v>
      </c>
      <c r="I202" s="112"/>
    </row>
    <row r="203" spans="1:9" s="100" customFormat="1" hidden="1" x14ac:dyDescent="0.3">
      <c r="A203" s="286"/>
      <c r="B203" s="261"/>
      <c r="C203" s="261"/>
      <c r="D203" s="265"/>
      <c r="E203" s="261"/>
      <c r="F203" s="80">
        <f t="shared" si="3"/>
        <v>0</v>
      </c>
      <c r="G203" s="112" t="s">
        <v>315</v>
      </c>
      <c r="I203" s="112"/>
    </row>
    <row r="204" spans="1:9" s="100" customFormat="1" hidden="1" x14ac:dyDescent="0.3">
      <c r="A204" s="286"/>
      <c r="B204" s="261"/>
      <c r="C204" s="261"/>
      <c r="D204" s="265"/>
      <c r="E204" s="261"/>
      <c r="F204" s="80">
        <f t="shared" si="3"/>
        <v>0</v>
      </c>
      <c r="G204" s="112" t="s">
        <v>315</v>
      </c>
      <c r="I204" s="112"/>
    </row>
    <row r="205" spans="1:9" s="100" customFormat="1" hidden="1" x14ac:dyDescent="0.3">
      <c r="A205" s="286"/>
      <c r="B205" s="261"/>
      <c r="C205" s="261"/>
      <c r="D205" s="265"/>
      <c r="E205" s="261"/>
      <c r="F205" s="80">
        <f t="shared" si="3"/>
        <v>0</v>
      </c>
      <c r="G205" s="112" t="s">
        <v>315</v>
      </c>
      <c r="I205" s="112"/>
    </row>
    <row r="206" spans="1:9" s="100" customFormat="1" hidden="1" x14ac:dyDescent="0.3">
      <c r="A206" s="286"/>
      <c r="B206" s="261"/>
      <c r="C206" s="261"/>
      <c r="D206" s="265"/>
      <c r="E206" s="261"/>
      <c r="F206" s="80">
        <f t="shared" si="3"/>
        <v>0</v>
      </c>
      <c r="G206" s="112" t="s">
        <v>315</v>
      </c>
      <c r="I206" s="112"/>
    </row>
    <row r="207" spans="1:9" s="100" customFormat="1" hidden="1" x14ac:dyDescent="0.3">
      <c r="A207" s="286"/>
      <c r="B207" s="261"/>
      <c r="C207" s="261"/>
      <c r="D207" s="265"/>
      <c r="E207" s="261"/>
      <c r="F207" s="80">
        <f t="shared" si="3"/>
        <v>0</v>
      </c>
      <c r="G207" s="112" t="s">
        <v>315</v>
      </c>
      <c r="I207" s="112"/>
    </row>
    <row r="208" spans="1:9" s="100" customFormat="1" hidden="1" x14ac:dyDescent="0.3">
      <c r="A208" s="286"/>
      <c r="B208" s="261"/>
      <c r="C208" s="261"/>
      <c r="D208" s="265"/>
      <c r="E208" s="261"/>
      <c r="F208" s="80">
        <f t="shared" si="3"/>
        <v>0</v>
      </c>
      <c r="G208" s="112" t="s">
        <v>315</v>
      </c>
      <c r="I208" s="112"/>
    </row>
    <row r="209" spans="1:9" s="100" customFormat="1" hidden="1" x14ac:dyDescent="0.3">
      <c r="A209" s="286"/>
      <c r="B209" s="261"/>
      <c r="C209" s="261"/>
      <c r="D209" s="265"/>
      <c r="E209" s="261"/>
      <c r="F209" s="80">
        <f t="shared" si="3"/>
        <v>0</v>
      </c>
      <c r="G209" s="112" t="s">
        <v>315</v>
      </c>
      <c r="I209" s="112"/>
    </row>
    <row r="210" spans="1:9" s="100" customFormat="1" hidden="1" x14ac:dyDescent="0.3">
      <c r="A210" s="286"/>
      <c r="B210" s="261"/>
      <c r="C210" s="261"/>
      <c r="D210" s="265"/>
      <c r="E210" s="261"/>
      <c r="F210" s="80">
        <f t="shared" si="3"/>
        <v>0</v>
      </c>
      <c r="G210" s="112" t="s">
        <v>315</v>
      </c>
      <c r="I210" s="112"/>
    </row>
    <row r="211" spans="1:9" s="100" customFormat="1" hidden="1" x14ac:dyDescent="0.3">
      <c r="A211" s="286"/>
      <c r="B211" s="261"/>
      <c r="C211" s="261"/>
      <c r="D211" s="265"/>
      <c r="E211" s="261"/>
      <c r="F211" s="80">
        <f t="shared" si="3"/>
        <v>0</v>
      </c>
      <c r="G211" s="112" t="s">
        <v>315</v>
      </c>
      <c r="I211" s="112"/>
    </row>
    <row r="212" spans="1:9" s="100" customFormat="1" hidden="1" x14ac:dyDescent="0.3">
      <c r="A212" s="286"/>
      <c r="B212" s="261"/>
      <c r="C212" s="261"/>
      <c r="D212" s="265"/>
      <c r="E212" s="261"/>
      <c r="F212" s="80">
        <f t="shared" si="3"/>
        <v>0</v>
      </c>
      <c r="G212" s="112" t="s">
        <v>315</v>
      </c>
      <c r="I212" s="112"/>
    </row>
    <row r="213" spans="1:9" s="100" customFormat="1" hidden="1" x14ac:dyDescent="0.3">
      <c r="A213" s="286"/>
      <c r="B213" s="261"/>
      <c r="C213" s="261"/>
      <c r="D213" s="265"/>
      <c r="E213" s="261"/>
      <c r="F213" s="80">
        <f t="shared" si="3"/>
        <v>0</v>
      </c>
      <c r="G213" s="112" t="s">
        <v>315</v>
      </c>
      <c r="I213" s="112"/>
    </row>
    <row r="214" spans="1:9" s="100" customFormat="1" hidden="1" x14ac:dyDescent="0.3">
      <c r="A214" s="286"/>
      <c r="B214" s="261"/>
      <c r="C214" s="261"/>
      <c r="D214" s="265"/>
      <c r="E214" s="261"/>
      <c r="F214" s="80">
        <f t="shared" si="3"/>
        <v>0</v>
      </c>
      <c r="G214" s="112" t="s">
        <v>315</v>
      </c>
      <c r="I214" s="112"/>
    </row>
    <row r="215" spans="1:9" s="100" customFormat="1" hidden="1" x14ac:dyDescent="0.3">
      <c r="A215" s="286"/>
      <c r="B215" s="261"/>
      <c r="C215" s="261"/>
      <c r="D215" s="265"/>
      <c r="E215" s="261"/>
      <c r="F215" s="80">
        <f t="shared" si="3"/>
        <v>0</v>
      </c>
      <c r="G215" s="112" t="s">
        <v>315</v>
      </c>
      <c r="I215" s="112"/>
    </row>
    <row r="216" spans="1:9" s="100" customFormat="1" hidden="1" x14ac:dyDescent="0.3">
      <c r="A216" s="286"/>
      <c r="B216" s="261"/>
      <c r="C216" s="261"/>
      <c r="D216" s="265"/>
      <c r="E216" s="261"/>
      <c r="F216" s="80">
        <f t="shared" si="3"/>
        <v>0</v>
      </c>
      <c r="G216" s="112" t="s">
        <v>315</v>
      </c>
      <c r="I216" s="112"/>
    </row>
    <row r="217" spans="1:9" s="100" customFormat="1" hidden="1" x14ac:dyDescent="0.3">
      <c r="A217" s="286"/>
      <c r="B217" s="261"/>
      <c r="C217" s="261"/>
      <c r="D217" s="265"/>
      <c r="E217" s="261"/>
      <c r="F217" s="80">
        <f t="shared" si="3"/>
        <v>0</v>
      </c>
      <c r="G217" s="112" t="s">
        <v>315</v>
      </c>
      <c r="I217" s="112"/>
    </row>
    <row r="218" spans="1:9" s="100" customFormat="1" hidden="1" x14ac:dyDescent="0.3">
      <c r="A218" s="286"/>
      <c r="B218" s="261"/>
      <c r="C218" s="261"/>
      <c r="D218" s="265"/>
      <c r="E218" s="261"/>
      <c r="F218" s="80">
        <f t="shared" si="3"/>
        <v>0</v>
      </c>
      <c r="G218" s="112" t="s">
        <v>315</v>
      </c>
      <c r="I218" s="112"/>
    </row>
    <row r="219" spans="1:9" s="100" customFormat="1" hidden="1" x14ac:dyDescent="0.3">
      <c r="A219" s="286"/>
      <c r="B219" s="261"/>
      <c r="C219" s="261"/>
      <c r="D219" s="265"/>
      <c r="E219" s="261"/>
      <c r="F219" s="80">
        <f t="shared" si="3"/>
        <v>0</v>
      </c>
      <c r="G219" s="112" t="s">
        <v>315</v>
      </c>
      <c r="I219" s="112"/>
    </row>
    <row r="220" spans="1:9" s="100" customFormat="1" hidden="1" x14ac:dyDescent="0.3">
      <c r="A220" s="286"/>
      <c r="B220" s="261"/>
      <c r="C220" s="261"/>
      <c r="D220" s="265"/>
      <c r="E220" s="261"/>
      <c r="F220" s="80">
        <f t="shared" si="3"/>
        <v>0</v>
      </c>
      <c r="G220" s="112" t="s">
        <v>315</v>
      </c>
      <c r="I220" s="112"/>
    </row>
    <row r="221" spans="1:9" s="100" customFormat="1" hidden="1" x14ac:dyDescent="0.3">
      <c r="A221" s="286"/>
      <c r="B221" s="261"/>
      <c r="C221" s="261"/>
      <c r="D221" s="265"/>
      <c r="E221" s="261"/>
      <c r="F221" s="80">
        <f t="shared" si="3"/>
        <v>0</v>
      </c>
      <c r="G221" s="112" t="s">
        <v>315</v>
      </c>
      <c r="I221" s="112"/>
    </row>
    <row r="222" spans="1:9" s="100" customFormat="1" hidden="1" x14ac:dyDescent="0.3">
      <c r="A222" s="286"/>
      <c r="B222" s="261"/>
      <c r="C222" s="261"/>
      <c r="D222" s="265"/>
      <c r="E222" s="261"/>
      <c r="F222" s="80">
        <f t="shared" si="3"/>
        <v>0</v>
      </c>
      <c r="G222" s="112" t="s">
        <v>315</v>
      </c>
      <c r="I222" s="112"/>
    </row>
    <row r="223" spans="1:9" s="100" customFormat="1" hidden="1" x14ac:dyDescent="0.3">
      <c r="A223" s="286"/>
      <c r="B223" s="261"/>
      <c r="C223" s="261"/>
      <c r="D223" s="265"/>
      <c r="E223" s="261"/>
      <c r="F223" s="80">
        <f t="shared" si="3"/>
        <v>0</v>
      </c>
      <c r="G223" s="112" t="s">
        <v>315</v>
      </c>
      <c r="I223" s="112"/>
    </row>
    <row r="224" spans="1:9" s="100" customFormat="1" hidden="1" x14ac:dyDescent="0.3">
      <c r="A224" s="286"/>
      <c r="B224" s="261"/>
      <c r="C224" s="261"/>
      <c r="D224" s="265"/>
      <c r="E224" s="261"/>
      <c r="F224" s="80">
        <f t="shared" si="3"/>
        <v>0</v>
      </c>
      <c r="G224" s="112" t="s">
        <v>315</v>
      </c>
      <c r="I224" s="112"/>
    </row>
    <row r="225" spans="1:9" s="100" customFormat="1" hidden="1" x14ac:dyDescent="0.3">
      <c r="A225" s="286"/>
      <c r="B225" s="261"/>
      <c r="C225" s="261"/>
      <c r="D225" s="265"/>
      <c r="E225" s="261"/>
      <c r="F225" s="80">
        <f t="shared" si="3"/>
        <v>0</v>
      </c>
      <c r="G225" s="112" t="s">
        <v>315</v>
      </c>
      <c r="I225" s="112"/>
    </row>
    <row r="226" spans="1:9" s="100" customFormat="1" hidden="1" x14ac:dyDescent="0.3">
      <c r="A226" s="286"/>
      <c r="B226" s="261"/>
      <c r="C226" s="261"/>
      <c r="D226" s="265"/>
      <c r="E226" s="261"/>
      <c r="F226" s="80">
        <f t="shared" si="3"/>
        <v>0</v>
      </c>
      <c r="G226" s="112" t="s">
        <v>315</v>
      </c>
      <c r="I226" s="112"/>
    </row>
    <row r="227" spans="1:9" s="100" customFormat="1" hidden="1" x14ac:dyDescent="0.3">
      <c r="A227" s="286"/>
      <c r="B227" s="261"/>
      <c r="C227" s="261"/>
      <c r="D227" s="265"/>
      <c r="E227" s="261"/>
      <c r="F227" s="80">
        <f t="shared" si="3"/>
        <v>0</v>
      </c>
      <c r="G227" s="112" t="s">
        <v>315</v>
      </c>
      <c r="I227" s="112"/>
    </row>
    <row r="228" spans="1:9" s="100" customFormat="1" hidden="1" x14ac:dyDescent="0.3">
      <c r="A228" s="286"/>
      <c r="B228" s="261"/>
      <c r="C228" s="261"/>
      <c r="D228" s="265"/>
      <c r="E228" s="261"/>
      <c r="F228" s="80">
        <f t="shared" si="3"/>
        <v>0</v>
      </c>
      <c r="G228" s="112" t="s">
        <v>315</v>
      </c>
      <c r="I228" s="112"/>
    </row>
    <row r="229" spans="1:9" s="100" customFormat="1" hidden="1" x14ac:dyDescent="0.3">
      <c r="A229" s="286"/>
      <c r="B229" s="261"/>
      <c r="C229" s="261"/>
      <c r="D229" s="265"/>
      <c r="E229" s="261"/>
      <c r="F229" s="80">
        <f t="shared" si="3"/>
        <v>0</v>
      </c>
      <c r="G229" s="112" t="s">
        <v>315</v>
      </c>
      <c r="I229" s="112"/>
    </row>
    <row r="230" spans="1:9" s="100" customFormat="1" hidden="1" x14ac:dyDescent="0.3">
      <c r="A230" s="286"/>
      <c r="B230" s="261"/>
      <c r="C230" s="261"/>
      <c r="D230" s="265"/>
      <c r="E230" s="261"/>
      <c r="F230" s="80">
        <f t="shared" si="3"/>
        <v>0</v>
      </c>
      <c r="G230" s="112" t="s">
        <v>315</v>
      </c>
      <c r="I230" s="112"/>
    </row>
    <row r="231" spans="1:9" s="100" customFormat="1" hidden="1" x14ac:dyDescent="0.3">
      <c r="A231" s="286"/>
      <c r="B231" s="261"/>
      <c r="C231" s="261"/>
      <c r="D231" s="265"/>
      <c r="E231" s="261"/>
      <c r="F231" s="80">
        <f t="shared" si="3"/>
        <v>0</v>
      </c>
      <c r="G231" s="112" t="s">
        <v>315</v>
      </c>
      <c r="I231" s="112"/>
    </row>
    <row r="232" spans="1:9" s="100" customFormat="1" hidden="1" x14ac:dyDescent="0.3">
      <c r="A232" s="286"/>
      <c r="B232" s="261"/>
      <c r="C232" s="261"/>
      <c r="D232" s="265"/>
      <c r="E232" s="261"/>
      <c r="F232" s="80">
        <f t="shared" si="3"/>
        <v>0</v>
      </c>
      <c r="G232" s="112" t="s">
        <v>315</v>
      </c>
      <c r="I232" s="112"/>
    </row>
    <row r="233" spans="1:9" s="100" customFormat="1" hidden="1" x14ac:dyDescent="0.3">
      <c r="A233" s="286"/>
      <c r="B233" s="261"/>
      <c r="C233" s="261"/>
      <c r="D233" s="265"/>
      <c r="E233" s="261"/>
      <c r="F233" s="80">
        <f t="shared" si="3"/>
        <v>0</v>
      </c>
      <c r="G233" s="112" t="s">
        <v>315</v>
      </c>
      <c r="I233" s="112"/>
    </row>
    <row r="234" spans="1:9" s="100" customFormat="1" hidden="1" x14ac:dyDescent="0.3">
      <c r="A234" s="286"/>
      <c r="B234" s="261"/>
      <c r="C234" s="261"/>
      <c r="D234" s="265"/>
      <c r="E234" s="261"/>
      <c r="F234" s="80">
        <f t="shared" si="3"/>
        <v>0</v>
      </c>
      <c r="G234" s="112" t="s">
        <v>315</v>
      </c>
      <c r="I234" s="112"/>
    </row>
    <row r="235" spans="1:9" s="100" customFormat="1" hidden="1" x14ac:dyDescent="0.3">
      <c r="A235" s="286"/>
      <c r="B235" s="261"/>
      <c r="C235" s="261"/>
      <c r="D235" s="265"/>
      <c r="E235" s="261"/>
      <c r="F235" s="80">
        <f t="shared" si="3"/>
        <v>0</v>
      </c>
      <c r="G235" s="112" t="s">
        <v>315</v>
      </c>
      <c r="I235" s="112"/>
    </row>
    <row r="236" spans="1:9" s="100" customFormat="1" hidden="1" x14ac:dyDescent="0.3">
      <c r="A236" s="286"/>
      <c r="B236" s="261"/>
      <c r="C236" s="261"/>
      <c r="D236" s="265"/>
      <c r="E236" s="261"/>
      <c r="F236" s="80">
        <f t="shared" si="3"/>
        <v>0</v>
      </c>
      <c r="G236" s="112" t="s">
        <v>315</v>
      </c>
      <c r="I236" s="112"/>
    </row>
    <row r="237" spans="1:9" s="100" customFormat="1" hidden="1" x14ac:dyDescent="0.3">
      <c r="A237" s="286"/>
      <c r="B237" s="261"/>
      <c r="C237" s="261"/>
      <c r="D237" s="265"/>
      <c r="E237" s="261"/>
      <c r="F237" s="80">
        <f t="shared" si="3"/>
        <v>0</v>
      </c>
      <c r="G237" s="112" t="s">
        <v>315</v>
      </c>
      <c r="I237" s="112"/>
    </row>
    <row r="238" spans="1:9" s="100" customFormat="1" hidden="1" x14ac:dyDescent="0.3">
      <c r="A238" s="286"/>
      <c r="B238" s="261"/>
      <c r="C238" s="261"/>
      <c r="D238" s="265"/>
      <c r="E238" s="261"/>
      <c r="F238" s="80">
        <f t="shared" si="3"/>
        <v>0</v>
      </c>
      <c r="G238" s="112" t="s">
        <v>315</v>
      </c>
      <c r="I238" s="112"/>
    </row>
    <row r="239" spans="1:9" s="100" customFormat="1" hidden="1" x14ac:dyDescent="0.3">
      <c r="A239" s="286"/>
      <c r="B239" s="261"/>
      <c r="C239" s="261"/>
      <c r="D239" s="265"/>
      <c r="E239" s="261"/>
      <c r="F239" s="80">
        <f t="shared" si="3"/>
        <v>0</v>
      </c>
      <c r="G239" s="112" t="s">
        <v>315</v>
      </c>
      <c r="I239" s="112"/>
    </row>
    <row r="240" spans="1:9" s="100" customFormat="1" hidden="1" x14ac:dyDescent="0.3">
      <c r="A240" s="286"/>
      <c r="B240" s="261"/>
      <c r="C240" s="261"/>
      <c r="D240" s="265"/>
      <c r="E240" s="261"/>
      <c r="F240" s="80">
        <f t="shared" si="3"/>
        <v>0</v>
      </c>
      <c r="G240" s="112" t="s">
        <v>315</v>
      </c>
      <c r="I240" s="112"/>
    </row>
    <row r="241" spans="1:9" s="100" customFormat="1" hidden="1" x14ac:dyDescent="0.3">
      <c r="A241" s="286"/>
      <c r="B241" s="261"/>
      <c r="C241" s="261"/>
      <c r="D241" s="265"/>
      <c r="E241" s="261"/>
      <c r="F241" s="80">
        <f t="shared" si="3"/>
        <v>0</v>
      </c>
      <c r="G241" s="112" t="s">
        <v>315</v>
      </c>
      <c r="I241" s="112"/>
    </row>
    <row r="242" spans="1:9" s="100" customFormat="1" hidden="1" x14ac:dyDescent="0.3">
      <c r="A242" s="286"/>
      <c r="B242" s="261"/>
      <c r="C242" s="261"/>
      <c r="D242" s="265"/>
      <c r="E242" s="261"/>
      <c r="F242" s="80">
        <f t="shared" si="3"/>
        <v>0</v>
      </c>
      <c r="G242" s="112" t="s">
        <v>315</v>
      </c>
      <c r="I242" s="112"/>
    </row>
    <row r="243" spans="1:9" s="100" customFormat="1" hidden="1" x14ac:dyDescent="0.3">
      <c r="A243" s="286"/>
      <c r="B243" s="261"/>
      <c r="C243" s="261"/>
      <c r="D243" s="265"/>
      <c r="E243" s="261"/>
      <c r="F243" s="80">
        <f t="shared" si="3"/>
        <v>0</v>
      </c>
      <c r="G243" s="112" t="s">
        <v>315</v>
      </c>
      <c r="I243" s="112"/>
    </row>
    <row r="244" spans="1:9" s="100" customFormat="1" hidden="1" x14ac:dyDescent="0.3">
      <c r="A244" s="286"/>
      <c r="B244" s="261"/>
      <c r="C244" s="261"/>
      <c r="D244" s="265"/>
      <c r="E244" s="261"/>
      <c r="F244" s="80">
        <f t="shared" si="3"/>
        <v>0</v>
      </c>
      <c r="G244" s="112" t="s">
        <v>315</v>
      </c>
      <c r="I244" s="112"/>
    </row>
    <row r="245" spans="1:9" s="100" customFormat="1" hidden="1" x14ac:dyDescent="0.3">
      <c r="A245" s="286"/>
      <c r="B245" s="261"/>
      <c r="C245" s="261"/>
      <c r="D245" s="265"/>
      <c r="E245" s="261"/>
      <c r="F245" s="80">
        <f t="shared" si="3"/>
        <v>0</v>
      </c>
      <c r="G245" s="112" t="s">
        <v>315</v>
      </c>
      <c r="I245" s="112"/>
    </row>
    <row r="246" spans="1:9" s="100" customFormat="1" hidden="1" x14ac:dyDescent="0.3">
      <c r="A246" s="286"/>
      <c r="B246" s="261"/>
      <c r="C246" s="261"/>
      <c r="D246" s="265"/>
      <c r="E246" s="261"/>
      <c r="F246" s="80">
        <f t="shared" si="3"/>
        <v>0</v>
      </c>
      <c r="G246" s="112" t="s">
        <v>315</v>
      </c>
      <c r="I246" s="112"/>
    </row>
    <row r="247" spans="1:9" s="100" customFormat="1" hidden="1" x14ac:dyDescent="0.3">
      <c r="A247" s="286"/>
      <c r="B247" s="261"/>
      <c r="C247" s="261"/>
      <c r="D247" s="265"/>
      <c r="E247" s="261"/>
      <c r="F247" s="80">
        <f t="shared" si="3"/>
        <v>0</v>
      </c>
      <c r="G247" s="112" t="s">
        <v>315</v>
      </c>
      <c r="I247" s="112"/>
    </row>
    <row r="248" spans="1:9" s="100" customFormat="1" hidden="1" x14ac:dyDescent="0.3">
      <c r="A248" s="286"/>
      <c r="B248" s="261"/>
      <c r="C248" s="261"/>
      <c r="D248" s="265"/>
      <c r="E248" s="261"/>
      <c r="F248" s="80">
        <f t="shared" si="3"/>
        <v>0</v>
      </c>
      <c r="G248" s="112" t="s">
        <v>315</v>
      </c>
      <c r="I248" s="112"/>
    </row>
    <row r="249" spans="1:9" s="100" customFormat="1" hidden="1" x14ac:dyDescent="0.3">
      <c r="A249" s="286"/>
      <c r="B249" s="261"/>
      <c r="C249" s="261"/>
      <c r="D249" s="265"/>
      <c r="E249" s="261"/>
      <c r="F249" s="80">
        <f t="shared" si="3"/>
        <v>0</v>
      </c>
      <c r="G249" s="112" t="s">
        <v>315</v>
      </c>
      <c r="I249" s="112"/>
    </row>
    <row r="250" spans="1:9" s="100" customFormat="1" hidden="1" x14ac:dyDescent="0.3">
      <c r="A250" s="286"/>
      <c r="B250" s="261"/>
      <c r="C250" s="261"/>
      <c r="D250" s="265"/>
      <c r="E250" s="261"/>
      <c r="F250" s="80">
        <f t="shared" si="3"/>
        <v>0</v>
      </c>
      <c r="G250" s="112" t="s">
        <v>315</v>
      </c>
      <c r="I250" s="112"/>
    </row>
    <row r="251" spans="1:9" s="100" customFormat="1" hidden="1" x14ac:dyDescent="0.3">
      <c r="A251" s="286"/>
      <c r="B251" s="261"/>
      <c r="C251" s="261"/>
      <c r="D251" s="265"/>
      <c r="E251" s="261"/>
      <c r="F251" s="80">
        <f t="shared" si="3"/>
        <v>0</v>
      </c>
      <c r="G251" s="112" t="s">
        <v>315</v>
      </c>
      <c r="I251" s="112"/>
    </row>
    <row r="252" spans="1:9" s="100" customFormat="1" hidden="1" x14ac:dyDescent="0.3">
      <c r="A252" s="286"/>
      <c r="B252" s="261"/>
      <c r="C252" s="261"/>
      <c r="D252" s="265"/>
      <c r="E252" s="261"/>
      <c r="F252" s="80">
        <f t="shared" si="3"/>
        <v>0</v>
      </c>
      <c r="G252" s="112" t="s">
        <v>315</v>
      </c>
      <c r="I252" s="112"/>
    </row>
    <row r="253" spans="1:9" s="100" customFormat="1" hidden="1" x14ac:dyDescent="0.3">
      <c r="A253" s="286"/>
      <c r="B253" s="261"/>
      <c r="C253" s="261"/>
      <c r="D253" s="265"/>
      <c r="E253" s="261"/>
      <c r="F253" s="80">
        <f t="shared" si="3"/>
        <v>0</v>
      </c>
      <c r="G253" s="112" t="s">
        <v>315</v>
      </c>
      <c r="I253" s="112"/>
    </row>
    <row r="254" spans="1:9" s="100" customFormat="1" hidden="1" x14ac:dyDescent="0.3">
      <c r="A254" s="286"/>
      <c r="B254" s="261"/>
      <c r="C254" s="261"/>
      <c r="D254" s="265"/>
      <c r="E254" s="261"/>
      <c r="F254" s="80">
        <f t="shared" si="3"/>
        <v>0</v>
      </c>
      <c r="G254" s="112" t="s">
        <v>315</v>
      </c>
      <c r="I254" s="112"/>
    </row>
    <row r="255" spans="1:9" s="100" customFormat="1" hidden="1" x14ac:dyDescent="0.3">
      <c r="A255" s="286"/>
      <c r="B255" s="261"/>
      <c r="C255" s="261"/>
      <c r="D255" s="265"/>
      <c r="E255" s="261"/>
      <c r="F255" s="80">
        <f t="shared" si="3"/>
        <v>0</v>
      </c>
      <c r="G255" s="112" t="s">
        <v>315</v>
      </c>
      <c r="I255" s="112"/>
    </row>
    <row r="256" spans="1:9" s="100" customFormat="1" hidden="1" x14ac:dyDescent="0.3">
      <c r="A256" s="286"/>
      <c r="B256" s="261"/>
      <c r="C256" s="261"/>
      <c r="D256" s="265"/>
      <c r="E256" s="261"/>
      <c r="F256" s="80">
        <f t="shared" si="3"/>
        <v>0</v>
      </c>
      <c r="G256" s="112" t="s">
        <v>315</v>
      </c>
      <c r="I256" s="112"/>
    </row>
    <row r="257" spans="1:9" s="100" customFormat="1" hidden="1" x14ac:dyDescent="0.3">
      <c r="A257" s="286"/>
      <c r="B257" s="261"/>
      <c r="C257" s="261"/>
      <c r="D257" s="265"/>
      <c r="E257" s="261"/>
      <c r="F257" s="80">
        <f t="shared" si="3"/>
        <v>0</v>
      </c>
      <c r="G257" s="112" t="s">
        <v>315</v>
      </c>
      <c r="I257" s="112"/>
    </row>
    <row r="258" spans="1:9" s="100" customFormat="1" hidden="1" x14ac:dyDescent="0.3">
      <c r="A258" s="286"/>
      <c r="B258" s="261"/>
      <c r="C258" s="261"/>
      <c r="D258" s="265"/>
      <c r="E258" s="261"/>
      <c r="F258" s="80">
        <f t="shared" si="3"/>
        <v>0</v>
      </c>
      <c r="G258" s="112" t="s">
        <v>315</v>
      </c>
      <c r="I258" s="112"/>
    </row>
    <row r="259" spans="1:9" s="100" customFormat="1" hidden="1" x14ac:dyDescent="0.3">
      <c r="A259" s="286"/>
      <c r="B259" s="261"/>
      <c r="C259" s="261"/>
      <c r="D259" s="265"/>
      <c r="E259" s="261"/>
      <c r="F259" s="80">
        <f t="shared" si="3"/>
        <v>0</v>
      </c>
      <c r="G259" s="112" t="s">
        <v>315</v>
      </c>
      <c r="I259" s="112"/>
    </row>
    <row r="260" spans="1:9" s="100" customFormat="1" hidden="1" x14ac:dyDescent="0.3">
      <c r="A260" s="286"/>
      <c r="B260" s="261"/>
      <c r="C260" s="261"/>
      <c r="D260" s="265"/>
      <c r="E260" s="261"/>
      <c r="F260" s="80">
        <f t="shared" si="3"/>
        <v>0</v>
      </c>
      <c r="G260" s="112" t="s">
        <v>315</v>
      </c>
      <c r="I260" s="112"/>
    </row>
    <row r="261" spans="1:9" s="100" customFormat="1" hidden="1" x14ac:dyDescent="0.3">
      <c r="A261" s="286"/>
      <c r="B261" s="261"/>
      <c r="C261" s="261"/>
      <c r="D261" s="265"/>
      <c r="E261" s="261"/>
      <c r="F261" s="80">
        <f t="shared" si="3"/>
        <v>0</v>
      </c>
      <c r="G261" s="112" t="s">
        <v>315</v>
      </c>
      <c r="I261" s="112"/>
    </row>
    <row r="262" spans="1:9" s="100" customFormat="1" hidden="1" x14ac:dyDescent="0.3">
      <c r="A262" s="286"/>
      <c r="B262" s="261"/>
      <c r="C262" s="261"/>
      <c r="D262" s="265"/>
      <c r="E262" s="261"/>
      <c r="F262" s="80">
        <f t="shared" si="3"/>
        <v>0</v>
      </c>
      <c r="G262" s="112" t="s">
        <v>315</v>
      </c>
      <c r="I262" s="112"/>
    </row>
    <row r="263" spans="1:9" s="100" customFormat="1" hidden="1" x14ac:dyDescent="0.3">
      <c r="A263" s="286"/>
      <c r="B263" s="261"/>
      <c r="C263" s="261"/>
      <c r="D263" s="265"/>
      <c r="E263" s="261"/>
      <c r="F263" s="80">
        <f t="shared" si="3"/>
        <v>0</v>
      </c>
      <c r="G263" s="112" t="s">
        <v>315</v>
      </c>
      <c r="I263" s="112"/>
    </row>
    <row r="264" spans="1:9" s="100" customFormat="1" hidden="1" x14ac:dyDescent="0.3">
      <c r="A264" s="286"/>
      <c r="B264" s="261"/>
      <c r="C264" s="261"/>
      <c r="D264" s="265"/>
      <c r="E264" s="261"/>
      <c r="F264" s="80">
        <f t="shared" si="3"/>
        <v>0</v>
      </c>
      <c r="G264" s="112" t="s">
        <v>315</v>
      </c>
      <c r="I264" s="112"/>
    </row>
    <row r="265" spans="1:9" s="100" customFormat="1" hidden="1" x14ac:dyDescent="0.3">
      <c r="A265" s="286"/>
      <c r="B265" s="261"/>
      <c r="C265" s="261"/>
      <c r="D265" s="265"/>
      <c r="E265" s="261"/>
      <c r="F265" s="80">
        <f t="shared" si="3"/>
        <v>0</v>
      </c>
      <c r="G265" s="112" t="s">
        <v>315</v>
      </c>
      <c r="I265" s="112"/>
    </row>
    <row r="266" spans="1:9" s="100" customFormat="1" hidden="1" x14ac:dyDescent="0.3">
      <c r="A266" s="286"/>
      <c r="B266" s="261"/>
      <c r="C266" s="261"/>
      <c r="D266" s="265"/>
      <c r="E266" s="261"/>
      <c r="F266" s="80">
        <f t="shared" si="3"/>
        <v>0</v>
      </c>
      <c r="G266" s="112" t="s">
        <v>315</v>
      </c>
      <c r="I266" s="112"/>
    </row>
    <row r="267" spans="1:9" s="100" customFormat="1" x14ac:dyDescent="0.3">
      <c r="A267" s="286" t="s">
        <v>295</v>
      </c>
      <c r="B267" s="261">
        <v>3</v>
      </c>
      <c r="C267" s="261" t="s">
        <v>293</v>
      </c>
      <c r="D267" s="265">
        <f t="shared" ref="D267" ca="1" si="4">RAND()*400000</f>
        <v>41773.979466209668</v>
      </c>
      <c r="E267" s="261">
        <v>7</v>
      </c>
      <c r="F267" s="293">
        <f ca="1">ROUND(+B267*D267*E267,2)</f>
        <v>877253.57</v>
      </c>
      <c r="G267" s="112" t="s">
        <v>315</v>
      </c>
    </row>
    <row r="268" spans="1:9" s="100" customFormat="1" x14ac:dyDescent="0.3">
      <c r="A268" s="285"/>
      <c r="B268" s="88"/>
      <c r="C268" s="88"/>
      <c r="D268" s="200"/>
      <c r="E268" s="204" t="s">
        <v>35</v>
      </c>
      <c r="F268" s="80">
        <f ca="1">ROUND(SUBTOTAL(109,F137:F267),2)</f>
        <v>12292071.43</v>
      </c>
      <c r="G268" s="112" t="s">
        <v>315</v>
      </c>
      <c r="I268" s="115" t="s">
        <v>318</v>
      </c>
    </row>
    <row r="269" spans="1:9" x14ac:dyDescent="0.3">
      <c r="F269" s="295"/>
      <c r="G269" s="112" t="s">
        <v>313</v>
      </c>
    </row>
    <row r="270" spans="1:9" x14ac:dyDescent="0.3">
      <c r="C270" s="599" t="str">
        <f>"Total "&amp;B2</f>
        <v>Total GRANT EXCLUSIVE LINE ITEM</v>
      </c>
      <c r="D270" s="599"/>
      <c r="E270" s="599"/>
      <c r="F270" s="80">
        <f ca="1">+F268+F136</f>
        <v>32638121.579999998</v>
      </c>
      <c r="G270" s="112" t="s">
        <v>313</v>
      </c>
      <c r="I270" s="139" t="s">
        <v>229</v>
      </c>
    </row>
    <row r="271" spans="1:9" s="100" customFormat="1" x14ac:dyDescent="0.3">
      <c r="A271" s="233"/>
      <c r="B271" s="88"/>
      <c r="C271" s="88"/>
      <c r="D271" s="88"/>
      <c r="E271" s="88"/>
      <c r="F271" s="128"/>
      <c r="G271" s="112" t="s">
        <v>313</v>
      </c>
    </row>
    <row r="272" spans="1:9" s="100" customFormat="1" x14ac:dyDescent="0.3">
      <c r="A272" s="239" t="str">
        <f>B2&amp;" Narrative (State):"</f>
        <v>GRANT EXCLUSIVE LINE ITEM Narrative (State):</v>
      </c>
      <c r="B272" s="105"/>
      <c r="C272" s="105"/>
      <c r="D272" s="105"/>
      <c r="E272" s="105"/>
      <c r="F272" s="106"/>
      <c r="G272" s="112" t="s">
        <v>314</v>
      </c>
      <c r="I272" s="140" t="s">
        <v>228</v>
      </c>
    </row>
    <row r="273" spans="1:17" s="100" customFormat="1" ht="45" customHeight="1" x14ac:dyDescent="0.3">
      <c r="A273" s="574" t="s">
        <v>311</v>
      </c>
      <c r="B273" s="575"/>
      <c r="C273" s="575"/>
      <c r="D273" s="575"/>
      <c r="E273" s="575"/>
      <c r="F273" s="576"/>
      <c r="G273" s="100" t="s">
        <v>314</v>
      </c>
      <c r="I273" s="572" t="s">
        <v>287</v>
      </c>
      <c r="J273" s="572"/>
      <c r="K273" s="572"/>
      <c r="L273" s="572"/>
      <c r="M273" s="572"/>
      <c r="N273" s="572"/>
      <c r="O273" s="572"/>
      <c r="P273" s="572"/>
      <c r="Q273" s="572"/>
    </row>
    <row r="274" spans="1:17" x14ac:dyDescent="0.3">
      <c r="G274" s="275" t="s">
        <v>315</v>
      </c>
      <c r="I274"/>
    </row>
    <row r="275" spans="1:17" s="100" customFormat="1" x14ac:dyDescent="0.3">
      <c r="A275" s="239" t="str">
        <f>B2&amp;" Narrative (Non-State) i.e. Match or Other Funding"</f>
        <v>GRANT EXCLUSIVE LINE ITEM Narrative (Non-State) i.e. Match or Other Funding</v>
      </c>
      <c r="B275" s="109"/>
      <c r="C275" s="109"/>
      <c r="D275" s="109"/>
      <c r="E275" s="109"/>
      <c r="F275" s="110"/>
      <c r="G275" s="100" t="s">
        <v>315</v>
      </c>
      <c r="I275" s="140" t="s">
        <v>228</v>
      </c>
    </row>
    <row r="276" spans="1:17" s="100" customFormat="1" ht="45" customHeight="1" x14ac:dyDescent="0.3">
      <c r="A276" s="574" t="s">
        <v>312</v>
      </c>
      <c r="B276" s="575"/>
      <c r="C276" s="575"/>
      <c r="D276" s="575"/>
      <c r="E276" s="575"/>
      <c r="F276" s="576"/>
      <c r="G276" s="275" t="s">
        <v>315</v>
      </c>
      <c r="I276" s="572" t="s">
        <v>287</v>
      </c>
      <c r="J276" s="572"/>
      <c r="K276" s="572"/>
      <c r="L276" s="572"/>
      <c r="M276" s="572"/>
      <c r="N276" s="572"/>
      <c r="O276" s="572"/>
      <c r="P276" s="572"/>
      <c r="Q276" s="572"/>
    </row>
    <row r="278" spans="1:17" x14ac:dyDescent="0.3">
      <c r="D278" s="20"/>
    </row>
  </sheetData>
  <sheetProtection algorithmName="SHA-512" hashValue="qMbzbh2Y6gJnOQCLm2sPGR7E8QnX4OT764v0OtPl/dhLpEDfjwNgdzPRQn5c+Te9+WE5fGItwwjuIPFZtM8mYg==" saltValue="wc4jTDZ/UN+8uyjncbR07w==" spinCount="100000" sheet="1" formatCells="0" format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4F6C193A-6C88-4C44-AFF9-1631E6D35AB0}">
            <xm:f>Categories!$A$31=FALSE</xm:f>
            <x14:dxf>
              <fill>
                <patternFill>
                  <bgColor theme="0" tint="-0.34998626667073579"/>
                </patternFill>
              </fill>
            </x14:dxf>
          </x14:cfRule>
          <xm:sqref>A1:F276</xm:sqref>
        </x14:conditionalFormatting>
      </x14:conditionalFormatting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3D83C-A883-4963-BB4E-A13E33ACE9E3}">
  <sheetPr>
    <pageSetUpPr fitToPage="1"/>
  </sheetPr>
  <dimension ref="A1:Q278"/>
  <sheetViews>
    <sheetView zoomScaleNormal="100" zoomScaleSheetLayoutView="100" workbookViewId="0">
      <selection sqref="A1:F1"/>
    </sheetView>
  </sheetViews>
  <sheetFormatPr defaultColWidth="9.109375" defaultRowHeight="14.4" x14ac:dyDescent="0.3"/>
  <cols>
    <col min="1" max="1" width="55.5546875" style="3" customWidth="1"/>
    <col min="2" max="5" width="15.109375" style="3" customWidth="1"/>
    <col min="6" max="6" width="17" style="3" customWidth="1"/>
    <col min="7" max="7" width="11" hidden="1" customWidth="1"/>
    <col min="8" max="8" width="2.5546875" style="3" customWidth="1"/>
    <col min="9" max="16384" width="9.109375" style="3"/>
  </cols>
  <sheetData>
    <row r="1" spans="1:9" ht="20.25" customHeight="1" x14ac:dyDescent="0.3">
      <c r="A1" s="598" t="s">
        <v>173</v>
      </c>
      <c r="B1" s="598"/>
      <c r="C1" s="598"/>
      <c r="D1" s="598"/>
      <c r="E1" s="598"/>
      <c r="F1" s="291">
        <f>+'Section A'!B2</f>
        <v>0</v>
      </c>
      <c r="G1" s="49" t="s">
        <v>316</v>
      </c>
    </row>
    <row r="2" spans="1:9" s="291" customFormat="1" ht="20.25" customHeight="1" x14ac:dyDescent="0.3">
      <c r="A2" s="292" t="s">
        <v>336</v>
      </c>
      <c r="B2" s="600" t="s">
        <v>321</v>
      </c>
      <c r="C2" s="600"/>
      <c r="D2" s="600"/>
      <c r="E2" s="600"/>
      <c r="F2" s="600"/>
      <c r="G2" s="402"/>
    </row>
    <row r="3" spans="1:9" s="291" customFormat="1" ht="42" customHeight="1" x14ac:dyDescent="0.3">
      <c r="A3" s="524" t="s">
        <v>320</v>
      </c>
      <c r="B3" s="524"/>
      <c r="C3" s="524"/>
      <c r="D3" s="524"/>
      <c r="E3" s="524"/>
      <c r="F3" s="524"/>
      <c r="G3" s="291" t="s">
        <v>313</v>
      </c>
    </row>
    <row r="4" spans="1:9" x14ac:dyDescent="0.3">
      <c r="A4" s="8"/>
      <c r="B4" s="8"/>
      <c r="C4" s="8"/>
      <c r="D4" s="8"/>
      <c r="E4" s="8"/>
      <c r="F4" s="8"/>
      <c r="G4" t="s">
        <v>313</v>
      </c>
    </row>
    <row r="5" spans="1:9" x14ac:dyDescent="0.3">
      <c r="A5" s="235" t="s">
        <v>57</v>
      </c>
      <c r="B5" s="235" t="s">
        <v>44</v>
      </c>
      <c r="C5" s="235" t="s">
        <v>43</v>
      </c>
      <c r="D5" s="235" t="s">
        <v>33</v>
      </c>
      <c r="E5" s="235" t="s">
        <v>32</v>
      </c>
      <c r="F5" s="301" t="s">
        <v>286</v>
      </c>
      <c r="G5" s="274" t="s">
        <v>313</v>
      </c>
      <c r="I5" s="140" t="s">
        <v>227</v>
      </c>
    </row>
    <row r="6" spans="1:9" s="100" customFormat="1" x14ac:dyDescent="0.3">
      <c r="A6" s="230" t="s">
        <v>57</v>
      </c>
      <c r="B6" s="261">
        <v>3</v>
      </c>
      <c r="C6" s="261" t="s">
        <v>293</v>
      </c>
      <c r="D6" s="265">
        <f ca="1">RAND()*400000</f>
        <v>313094.05245371244</v>
      </c>
      <c r="E6" s="261">
        <v>7</v>
      </c>
      <c r="F6" s="80">
        <f t="shared" ref="F6:F134" ca="1" si="0">ROUND(+B6*D6*E6,2)</f>
        <v>6574975.0999999996</v>
      </c>
      <c r="G6" s="112" t="s">
        <v>314</v>
      </c>
      <c r="I6" s="112"/>
    </row>
    <row r="7" spans="1:9" s="100" customFormat="1" x14ac:dyDescent="0.3">
      <c r="A7" s="286" t="s">
        <v>323</v>
      </c>
      <c r="B7" s="261">
        <v>3</v>
      </c>
      <c r="C7" s="261" t="s">
        <v>293</v>
      </c>
      <c r="D7" s="265">
        <f t="shared" ref="D7:D8" ca="1" si="1">RAND()*400000</f>
        <v>54188.323047827944</v>
      </c>
      <c r="E7" s="261">
        <v>7</v>
      </c>
      <c r="F7" s="80">
        <f t="shared" ca="1" si="0"/>
        <v>1137954.78</v>
      </c>
      <c r="G7" s="112" t="s">
        <v>314</v>
      </c>
      <c r="I7" s="112"/>
    </row>
    <row r="8" spans="1:9" s="100" customFormat="1" x14ac:dyDescent="0.3">
      <c r="A8" s="286" t="s">
        <v>324</v>
      </c>
      <c r="B8" s="261">
        <v>3</v>
      </c>
      <c r="C8" s="261" t="s">
        <v>293</v>
      </c>
      <c r="D8" s="265">
        <f t="shared" ca="1" si="1"/>
        <v>259699.4999470374</v>
      </c>
      <c r="E8" s="261">
        <v>7</v>
      </c>
      <c r="F8" s="80">
        <f t="shared" ca="1" si="0"/>
        <v>5453689.5</v>
      </c>
      <c r="G8" s="112" t="s">
        <v>314</v>
      </c>
      <c r="I8" s="112"/>
    </row>
    <row r="9" spans="1:9" s="100" customFormat="1" hidden="1" x14ac:dyDescent="0.3">
      <c r="A9" s="286"/>
      <c r="B9" s="261"/>
      <c r="C9" s="261"/>
      <c r="D9" s="265"/>
      <c r="E9" s="261"/>
      <c r="F9" s="80">
        <f t="shared" si="0"/>
        <v>0</v>
      </c>
      <c r="G9" s="112" t="s">
        <v>314</v>
      </c>
      <c r="I9" s="112"/>
    </row>
    <row r="10" spans="1:9" s="100" customFormat="1" hidden="1" x14ac:dyDescent="0.3">
      <c r="A10" s="286"/>
      <c r="B10" s="261"/>
      <c r="C10" s="261"/>
      <c r="D10" s="265"/>
      <c r="E10" s="261"/>
      <c r="F10" s="80">
        <f t="shared" si="0"/>
        <v>0</v>
      </c>
      <c r="G10" s="112" t="s">
        <v>314</v>
      </c>
      <c r="I10" s="112"/>
    </row>
    <row r="11" spans="1:9" s="100" customFormat="1" hidden="1" x14ac:dyDescent="0.3">
      <c r="A11" s="286"/>
      <c r="B11" s="261"/>
      <c r="C11" s="261"/>
      <c r="D11" s="265"/>
      <c r="E11" s="261"/>
      <c r="F11" s="80">
        <f t="shared" si="0"/>
        <v>0</v>
      </c>
      <c r="G11" s="112" t="s">
        <v>314</v>
      </c>
      <c r="I11" s="112"/>
    </row>
    <row r="12" spans="1:9" s="100" customFormat="1" hidden="1" x14ac:dyDescent="0.3">
      <c r="A12" s="286"/>
      <c r="B12" s="261"/>
      <c r="C12" s="261"/>
      <c r="D12" s="265"/>
      <c r="E12" s="261"/>
      <c r="F12" s="80">
        <f t="shared" si="0"/>
        <v>0</v>
      </c>
      <c r="G12" s="112" t="s">
        <v>314</v>
      </c>
      <c r="I12" s="112"/>
    </row>
    <row r="13" spans="1:9" s="100" customFormat="1" hidden="1" x14ac:dyDescent="0.3">
      <c r="A13" s="286"/>
      <c r="B13" s="261"/>
      <c r="C13" s="261"/>
      <c r="D13" s="265"/>
      <c r="E13" s="261"/>
      <c r="F13" s="80">
        <f t="shared" si="0"/>
        <v>0</v>
      </c>
      <c r="G13" s="112" t="s">
        <v>314</v>
      </c>
      <c r="I13" s="112"/>
    </row>
    <row r="14" spans="1:9" s="100" customFormat="1" hidden="1" x14ac:dyDescent="0.3">
      <c r="A14" s="286"/>
      <c r="B14" s="261"/>
      <c r="C14" s="261"/>
      <c r="D14" s="265"/>
      <c r="E14" s="261"/>
      <c r="F14" s="80">
        <f t="shared" si="0"/>
        <v>0</v>
      </c>
      <c r="G14" s="112" t="s">
        <v>314</v>
      </c>
      <c r="I14" s="112"/>
    </row>
    <row r="15" spans="1:9" s="100" customFormat="1" hidden="1" x14ac:dyDescent="0.3">
      <c r="A15" s="286"/>
      <c r="B15" s="261"/>
      <c r="C15" s="261"/>
      <c r="D15" s="265"/>
      <c r="E15" s="261"/>
      <c r="F15" s="80">
        <f t="shared" si="0"/>
        <v>0</v>
      </c>
      <c r="G15" s="112" t="s">
        <v>314</v>
      </c>
      <c r="I15" s="112"/>
    </row>
    <row r="16" spans="1:9" s="100" customFormat="1" hidden="1" x14ac:dyDescent="0.3">
      <c r="A16" s="286"/>
      <c r="B16" s="261"/>
      <c r="C16" s="261"/>
      <c r="D16" s="265"/>
      <c r="E16" s="261"/>
      <c r="F16" s="80">
        <f t="shared" si="0"/>
        <v>0</v>
      </c>
      <c r="G16" s="112" t="s">
        <v>314</v>
      </c>
      <c r="I16" s="112"/>
    </row>
    <row r="17" spans="1:9" s="100" customFormat="1" hidden="1" x14ac:dyDescent="0.3">
      <c r="A17" s="286"/>
      <c r="B17" s="261"/>
      <c r="C17" s="261"/>
      <c r="D17" s="265"/>
      <c r="E17" s="261"/>
      <c r="F17" s="80">
        <f t="shared" si="0"/>
        <v>0</v>
      </c>
      <c r="G17" s="112" t="s">
        <v>314</v>
      </c>
      <c r="I17" s="112"/>
    </row>
    <row r="18" spans="1:9" s="100" customFormat="1" hidden="1" x14ac:dyDescent="0.3">
      <c r="A18" s="286"/>
      <c r="B18" s="261"/>
      <c r="C18" s="261"/>
      <c r="D18" s="265"/>
      <c r="E18" s="261"/>
      <c r="F18" s="80">
        <f t="shared" si="0"/>
        <v>0</v>
      </c>
      <c r="G18" s="112" t="s">
        <v>314</v>
      </c>
      <c r="I18" s="112"/>
    </row>
    <row r="19" spans="1:9" s="100" customFormat="1" hidden="1" x14ac:dyDescent="0.3">
      <c r="A19" s="286"/>
      <c r="B19" s="261"/>
      <c r="C19" s="261"/>
      <c r="D19" s="265"/>
      <c r="E19" s="261"/>
      <c r="F19" s="80">
        <f t="shared" si="0"/>
        <v>0</v>
      </c>
      <c r="G19" s="112" t="s">
        <v>314</v>
      </c>
      <c r="I19" s="112"/>
    </row>
    <row r="20" spans="1:9" s="100" customFormat="1" hidden="1" x14ac:dyDescent="0.3">
      <c r="A20" s="286"/>
      <c r="B20" s="261"/>
      <c r="C20" s="261"/>
      <c r="D20" s="265"/>
      <c r="E20" s="261"/>
      <c r="F20" s="80">
        <f t="shared" si="0"/>
        <v>0</v>
      </c>
      <c r="G20" s="112" t="s">
        <v>314</v>
      </c>
      <c r="I20" s="112"/>
    </row>
    <row r="21" spans="1:9" s="100" customFormat="1" hidden="1" x14ac:dyDescent="0.3">
      <c r="A21" s="286"/>
      <c r="B21" s="261"/>
      <c r="C21" s="261"/>
      <c r="D21" s="265"/>
      <c r="E21" s="261"/>
      <c r="F21" s="80">
        <f t="shared" si="0"/>
        <v>0</v>
      </c>
      <c r="G21" s="112" t="s">
        <v>314</v>
      </c>
      <c r="I21" s="112"/>
    </row>
    <row r="22" spans="1:9" s="100" customFormat="1" hidden="1" x14ac:dyDescent="0.3">
      <c r="A22" s="286"/>
      <c r="B22" s="261"/>
      <c r="C22" s="261"/>
      <c r="D22" s="265"/>
      <c r="E22" s="261"/>
      <c r="F22" s="80">
        <f t="shared" si="0"/>
        <v>0</v>
      </c>
      <c r="G22" s="112" t="s">
        <v>314</v>
      </c>
      <c r="I22" s="112"/>
    </row>
    <row r="23" spans="1:9" s="100" customFormat="1" hidden="1" x14ac:dyDescent="0.3">
      <c r="A23" s="286"/>
      <c r="B23" s="261"/>
      <c r="C23" s="261"/>
      <c r="D23" s="265"/>
      <c r="E23" s="261"/>
      <c r="F23" s="80">
        <f t="shared" si="0"/>
        <v>0</v>
      </c>
      <c r="G23" s="112" t="s">
        <v>314</v>
      </c>
      <c r="I23" s="112"/>
    </row>
    <row r="24" spans="1:9" s="100" customFormat="1" hidden="1" x14ac:dyDescent="0.3">
      <c r="A24" s="286"/>
      <c r="B24" s="261"/>
      <c r="C24" s="261"/>
      <c r="D24" s="265"/>
      <c r="E24" s="261"/>
      <c r="F24" s="80">
        <f t="shared" si="0"/>
        <v>0</v>
      </c>
      <c r="G24" s="112" t="s">
        <v>314</v>
      </c>
      <c r="I24" s="112"/>
    </row>
    <row r="25" spans="1:9" s="100" customFormat="1" hidden="1" x14ac:dyDescent="0.3">
      <c r="A25" s="286"/>
      <c r="B25" s="261"/>
      <c r="C25" s="261"/>
      <c r="D25" s="265"/>
      <c r="E25" s="261"/>
      <c r="F25" s="80">
        <f t="shared" si="0"/>
        <v>0</v>
      </c>
      <c r="G25" s="112" t="s">
        <v>314</v>
      </c>
      <c r="I25" s="112"/>
    </row>
    <row r="26" spans="1:9" s="100" customFormat="1" hidden="1" x14ac:dyDescent="0.3">
      <c r="A26" s="286"/>
      <c r="B26" s="261"/>
      <c r="C26" s="261"/>
      <c r="D26" s="265"/>
      <c r="E26" s="261"/>
      <c r="F26" s="80">
        <f t="shared" si="0"/>
        <v>0</v>
      </c>
      <c r="G26" s="112" t="s">
        <v>314</v>
      </c>
      <c r="I26" s="112"/>
    </row>
    <row r="27" spans="1:9" s="100" customFormat="1" hidden="1" x14ac:dyDescent="0.3">
      <c r="A27" s="286"/>
      <c r="B27" s="261"/>
      <c r="C27" s="261"/>
      <c r="D27" s="265"/>
      <c r="E27" s="261"/>
      <c r="F27" s="80">
        <f t="shared" si="0"/>
        <v>0</v>
      </c>
      <c r="G27" s="112" t="s">
        <v>314</v>
      </c>
      <c r="I27" s="112"/>
    </row>
    <row r="28" spans="1:9" s="100" customFormat="1" hidden="1" x14ac:dyDescent="0.3">
      <c r="A28" s="286"/>
      <c r="B28" s="261"/>
      <c r="C28" s="261"/>
      <c r="D28" s="265"/>
      <c r="E28" s="261"/>
      <c r="F28" s="80">
        <f t="shared" si="0"/>
        <v>0</v>
      </c>
      <c r="G28" s="112" t="s">
        <v>314</v>
      </c>
      <c r="I28" s="112"/>
    </row>
    <row r="29" spans="1:9" s="100" customFormat="1" hidden="1" x14ac:dyDescent="0.3">
      <c r="A29" s="286"/>
      <c r="B29" s="261"/>
      <c r="C29" s="261"/>
      <c r="D29" s="265"/>
      <c r="E29" s="261"/>
      <c r="F29" s="80">
        <f t="shared" si="0"/>
        <v>0</v>
      </c>
      <c r="G29" s="112" t="s">
        <v>314</v>
      </c>
      <c r="I29" s="112"/>
    </row>
    <row r="30" spans="1:9" s="100" customFormat="1" hidden="1" x14ac:dyDescent="0.3">
      <c r="A30" s="286"/>
      <c r="B30" s="261"/>
      <c r="C30" s="261"/>
      <c r="D30" s="265"/>
      <c r="E30" s="261"/>
      <c r="F30" s="80">
        <f t="shared" si="0"/>
        <v>0</v>
      </c>
      <c r="G30" s="112" t="s">
        <v>314</v>
      </c>
      <c r="I30" s="112"/>
    </row>
    <row r="31" spans="1:9" s="100" customFormat="1" hidden="1" x14ac:dyDescent="0.3">
      <c r="A31" s="286"/>
      <c r="B31" s="261"/>
      <c r="C31" s="261"/>
      <c r="D31" s="265"/>
      <c r="E31" s="261"/>
      <c r="F31" s="80">
        <f t="shared" si="0"/>
        <v>0</v>
      </c>
      <c r="G31" s="112" t="s">
        <v>314</v>
      </c>
      <c r="I31" s="112"/>
    </row>
    <row r="32" spans="1:9" s="100" customFormat="1" hidden="1" x14ac:dyDescent="0.3">
      <c r="A32" s="286"/>
      <c r="B32" s="261"/>
      <c r="C32" s="261"/>
      <c r="D32" s="265"/>
      <c r="E32" s="261"/>
      <c r="F32" s="80">
        <f t="shared" si="0"/>
        <v>0</v>
      </c>
      <c r="G32" s="112" t="s">
        <v>314</v>
      </c>
      <c r="I32" s="112"/>
    </row>
    <row r="33" spans="1:9" s="100" customFormat="1" hidden="1" x14ac:dyDescent="0.3">
      <c r="A33" s="286"/>
      <c r="B33" s="261"/>
      <c r="C33" s="261"/>
      <c r="D33" s="265"/>
      <c r="E33" s="261"/>
      <c r="F33" s="80">
        <f t="shared" si="0"/>
        <v>0</v>
      </c>
      <c r="G33" s="112" t="s">
        <v>314</v>
      </c>
      <c r="I33" s="112"/>
    </row>
    <row r="34" spans="1:9" s="100" customFormat="1" hidden="1" x14ac:dyDescent="0.3">
      <c r="A34" s="286"/>
      <c r="B34" s="261"/>
      <c r="C34" s="261"/>
      <c r="D34" s="265"/>
      <c r="E34" s="261"/>
      <c r="F34" s="80">
        <f t="shared" si="0"/>
        <v>0</v>
      </c>
      <c r="G34" s="112" t="s">
        <v>314</v>
      </c>
      <c r="I34" s="112"/>
    </row>
    <row r="35" spans="1:9" s="100" customFormat="1" hidden="1" x14ac:dyDescent="0.3">
      <c r="A35" s="286"/>
      <c r="B35" s="261"/>
      <c r="C35" s="261"/>
      <c r="D35" s="265"/>
      <c r="E35" s="261"/>
      <c r="F35" s="80">
        <f t="shared" si="0"/>
        <v>0</v>
      </c>
      <c r="G35" s="112" t="s">
        <v>314</v>
      </c>
      <c r="I35" s="112"/>
    </row>
    <row r="36" spans="1:9" s="100" customFormat="1" hidden="1" x14ac:dyDescent="0.3">
      <c r="A36" s="286"/>
      <c r="B36" s="261"/>
      <c r="C36" s="261"/>
      <c r="D36" s="265"/>
      <c r="E36" s="261"/>
      <c r="F36" s="80">
        <f t="shared" si="0"/>
        <v>0</v>
      </c>
      <c r="G36" s="112" t="s">
        <v>314</v>
      </c>
      <c r="I36" s="112"/>
    </row>
    <row r="37" spans="1:9" s="100" customFormat="1" hidden="1" x14ac:dyDescent="0.3">
      <c r="A37" s="286"/>
      <c r="B37" s="261"/>
      <c r="C37" s="261"/>
      <c r="D37" s="265"/>
      <c r="E37" s="261"/>
      <c r="F37" s="80">
        <f t="shared" si="0"/>
        <v>0</v>
      </c>
      <c r="G37" s="112" t="s">
        <v>314</v>
      </c>
      <c r="I37" s="112"/>
    </row>
    <row r="38" spans="1:9" s="100" customFormat="1" hidden="1" x14ac:dyDescent="0.3">
      <c r="A38" s="286"/>
      <c r="B38" s="261"/>
      <c r="C38" s="261"/>
      <c r="D38" s="265"/>
      <c r="E38" s="261"/>
      <c r="F38" s="80">
        <f t="shared" si="0"/>
        <v>0</v>
      </c>
      <c r="G38" s="112" t="s">
        <v>314</v>
      </c>
      <c r="I38" s="112"/>
    </row>
    <row r="39" spans="1:9" s="100" customFormat="1" hidden="1" x14ac:dyDescent="0.3">
      <c r="A39" s="286"/>
      <c r="B39" s="261"/>
      <c r="C39" s="261"/>
      <c r="D39" s="265"/>
      <c r="E39" s="261"/>
      <c r="F39" s="80">
        <f t="shared" si="0"/>
        <v>0</v>
      </c>
      <c r="G39" s="112" t="s">
        <v>314</v>
      </c>
      <c r="I39" s="112"/>
    </row>
    <row r="40" spans="1:9" s="100" customFormat="1" hidden="1" x14ac:dyDescent="0.3">
      <c r="A40" s="286"/>
      <c r="B40" s="261"/>
      <c r="C40" s="261"/>
      <c r="D40" s="265"/>
      <c r="E40" s="261"/>
      <c r="F40" s="80">
        <f t="shared" si="0"/>
        <v>0</v>
      </c>
      <c r="G40" s="112" t="s">
        <v>314</v>
      </c>
      <c r="I40" s="112"/>
    </row>
    <row r="41" spans="1:9" s="100" customFormat="1" hidden="1" x14ac:dyDescent="0.3">
      <c r="A41" s="286"/>
      <c r="B41" s="261"/>
      <c r="C41" s="261"/>
      <c r="D41" s="265"/>
      <c r="E41" s="261"/>
      <c r="F41" s="80">
        <f t="shared" si="0"/>
        <v>0</v>
      </c>
      <c r="G41" s="112" t="s">
        <v>314</v>
      </c>
      <c r="I41" s="112"/>
    </row>
    <row r="42" spans="1:9" s="100" customFormat="1" hidden="1" x14ac:dyDescent="0.3">
      <c r="A42" s="286"/>
      <c r="B42" s="261"/>
      <c r="C42" s="261"/>
      <c r="D42" s="265"/>
      <c r="E42" s="261"/>
      <c r="F42" s="80">
        <f t="shared" si="0"/>
        <v>0</v>
      </c>
      <c r="G42" s="112" t="s">
        <v>314</v>
      </c>
      <c r="I42" s="112"/>
    </row>
    <row r="43" spans="1:9" s="100" customFormat="1" hidden="1" x14ac:dyDescent="0.3">
      <c r="A43" s="286"/>
      <c r="B43" s="261"/>
      <c r="C43" s="261"/>
      <c r="D43" s="265"/>
      <c r="E43" s="261"/>
      <c r="F43" s="80">
        <f t="shared" si="0"/>
        <v>0</v>
      </c>
      <c r="G43" s="112" t="s">
        <v>314</v>
      </c>
      <c r="I43" s="112"/>
    </row>
    <row r="44" spans="1:9" s="100" customFormat="1" hidden="1" x14ac:dyDescent="0.3">
      <c r="A44" s="286"/>
      <c r="B44" s="261"/>
      <c r="C44" s="261"/>
      <c r="D44" s="265"/>
      <c r="E44" s="261"/>
      <c r="F44" s="80">
        <f t="shared" si="0"/>
        <v>0</v>
      </c>
      <c r="G44" s="112" t="s">
        <v>314</v>
      </c>
      <c r="I44" s="112"/>
    </row>
    <row r="45" spans="1:9" s="100" customFormat="1" hidden="1" x14ac:dyDescent="0.3">
      <c r="A45" s="286"/>
      <c r="B45" s="261"/>
      <c r="C45" s="261"/>
      <c r="D45" s="265"/>
      <c r="E45" s="261"/>
      <c r="F45" s="80">
        <f t="shared" si="0"/>
        <v>0</v>
      </c>
      <c r="G45" s="112" t="s">
        <v>314</v>
      </c>
      <c r="I45" s="112"/>
    </row>
    <row r="46" spans="1:9" s="100" customFormat="1" hidden="1" x14ac:dyDescent="0.3">
      <c r="A46" s="286"/>
      <c r="B46" s="261"/>
      <c r="C46" s="261"/>
      <c r="D46" s="265"/>
      <c r="E46" s="261"/>
      <c r="F46" s="80">
        <f t="shared" si="0"/>
        <v>0</v>
      </c>
      <c r="G46" s="112" t="s">
        <v>314</v>
      </c>
      <c r="I46" s="112"/>
    </row>
    <row r="47" spans="1:9" s="100" customFormat="1" hidden="1" x14ac:dyDescent="0.3">
      <c r="A47" s="286"/>
      <c r="B47" s="261"/>
      <c r="C47" s="261"/>
      <c r="D47" s="265"/>
      <c r="E47" s="261"/>
      <c r="F47" s="80">
        <f t="shared" si="0"/>
        <v>0</v>
      </c>
      <c r="G47" s="112" t="s">
        <v>314</v>
      </c>
      <c r="I47" s="112"/>
    </row>
    <row r="48" spans="1:9" s="100" customFormat="1" hidden="1" x14ac:dyDescent="0.3">
      <c r="A48" s="286"/>
      <c r="B48" s="261"/>
      <c r="C48" s="261"/>
      <c r="D48" s="265"/>
      <c r="E48" s="261"/>
      <c r="F48" s="80">
        <f t="shared" si="0"/>
        <v>0</v>
      </c>
      <c r="G48" s="112" t="s">
        <v>314</v>
      </c>
      <c r="I48" s="112"/>
    </row>
    <row r="49" spans="1:9" s="100" customFormat="1" hidden="1" x14ac:dyDescent="0.3">
      <c r="A49" s="286"/>
      <c r="B49" s="261"/>
      <c r="C49" s="261"/>
      <c r="D49" s="265"/>
      <c r="E49" s="261"/>
      <c r="F49" s="80">
        <f t="shared" si="0"/>
        <v>0</v>
      </c>
      <c r="G49" s="112" t="s">
        <v>314</v>
      </c>
      <c r="I49" s="112"/>
    </row>
    <row r="50" spans="1:9" s="100" customFormat="1" hidden="1" x14ac:dyDescent="0.3">
      <c r="A50" s="286"/>
      <c r="B50" s="261"/>
      <c r="C50" s="261"/>
      <c r="D50" s="265"/>
      <c r="E50" s="261"/>
      <c r="F50" s="80">
        <f t="shared" si="0"/>
        <v>0</v>
      </c>
      <c r="G50" s="112" t="s">
        <v>314</v>
      </c>
      <c r="I50" s="112"/>
    </row>
    <row r="51" spans="1:9" s="100" customFormat="1" hidden="1" x14ac:dyDescent="0.3">
      <c r="A51" s="286"/>
      <c r="B51" s="261"/>
      <c r="C51" s="261"/>
      <c r="D51" s="265"/>
      <c r="E51" s="261"/>
      <c r="F51" s="80">
        <f t="shared" si="0"/>
        <v>0</v>
      </c>
      <c r="G51" s="112" t="s">
        <v>314</v>
      </c>
      <c r="I51" s="112"/>
    </row>
    <row r="52" spans="1:9" s="100" customFormat="1" hidden="1" x14ac:dyDescent="0.3">
      <c r="A52" s="286"/>
      <c r="B52" s="261"/>
      <c r="C52" s="261"/>
      <c r="D52" s="265"/>
      <c r="E52" s="261"/>
      <c r="F52" s="80">
        <f t="shared" si="0"/>
        <v>0</v>
      </c>
      <c r="G52" s="112" t="s">
        <v>314</v>
      </c>
      <c r="I52" s="112"/>
    </row>
    <row r="53" spans="1:9" s="100" customFormat="1" hidden="1" x14ac:dyDescent="0.3">
      <c r="A53" s="286"/>
      <c r="B53" s="261"/>
      <c r="C53" s="261"/>
      <c r="D53" s="265"/>
      <c r="E53" s="261"/>
      <c r="F53" s="80">
        <f t="shared" si="0"/>
        <v>0</v>
      </c>
      <c r="G53" s="112" t="s">
        <v>314</v>
      </c>
      <c r="I53" s="112"/>
    </row>
    <row r="54" spans="1:9" s="100" customFormat="1" hidden="1" x14ac:dyDescent="0.3">
      <c r="A54" s="286"/>
      <c r="B54" s="261"/>
      <c r="C54" s="261"/>
      <c r="D54" s="265"/>
      <c r="E54" s="261"/>
      <c r="F54" s="80">
        <f t="shared" si="0"/>
        <v>0</v>
      </c>
      <c r="G54" s="112" t="s">
        <v>314</v>
      </c>
      <c r="I54" s="112"/>
    </row>
    <row r="55" spans="1:9" s="100" customFormat="1" hidden="1" x14ac:dyDescent="0.3">
      <c r="A55" s="286"/>
      <c r="B55" s="261"/>
      <c r="C55" s="261"/>
      <c r="D55" s="265"/>
      <c r="E55" s="261"/>
      <c r="F55" s="80">
        <f t="shared" si="0"/>
        <v>0</v>
      </c>
      <c r="G55" s="112" t="s">
        <v>314</v>
      </c>
      <c r="I55" s="112"/>
    </row>
    <row r="56" spans="1:9" s="100" customFormat="1" hidden="1" x14ac:dyDescent="0.3">
      <c r="A56" s="286"/>
      <c r="B56" s="261"/>
      <c r="C56" s="261"/>
      <c r="D56" s="265"/>
      <c r="E56" s="261"/>
      <c r="F56" s="80">
        <f t="shared" si="0"/>
        <v>0</v>
      </c>
      <c r="G56" s="112" t="s">
        <v>314</v>
      </c>
      <c r="I56" s="112"/>
    </row>
    <row r="57" spans="1:9" s="100" customFormat="1" hidden="1" x14ac:dyDescent="0.3">
      <c r="A57" s="286"/>
      <c r="B57" s="261"/>
      <c r="C57" s="261"/>
      <c r="D57" s="265"/>
      <c r="E57" s="261"/>
      <c r="F57" s="80">
        <f t="shared" si="0"/>
        <v>0</v>
      </c>
      <c r="G57" s="112" t="s">
        <v>314</v>
      </c>
      <c r="I57" s="112"/>
    </row>
    <row r="58" spans="1:9" s="100" customFormat="1" hidden="1" x14ac:dyDescent="0.3">
      <c r="A58" s="286"/>
      <c r="B58" s="261"/>
      <c r="C58" s="261"/>
      <c r="D58" s="265"/>
      <c r="E58" s="261"/>
      <c r="F58" s="80">
        <f t="shared" si="0"/>
        <v>0</v>
      </c>
      <c r="G58" s="112" t="s">
        <v>314</v>
      </c>
      <c r="I58" s="112"/>
    </row>
    <row r="59" spans="1:9" s="100" customFormat="1" hidden="1" x14ac:dyDescent="0.3">
      <c r="A59" s="286"/>
      <c r="B59" s="261"/>
      <c r="C59" s="261"/>
      <c r="D59" s="265"/>
      <c r="E59" s="261"/>
      <c r="F59" s="80">
        <f t="shared" si="0"/>
        <v>0</v>
      </c>
      <c r="G59" s="112" t="s">
        <v>314</v>
      </c>
      <c r="I59" s="112"/>
    </row>
    <row r="60" spans="1:9" s="100" customFormat="1" hidden="1" x14ac:dyDescent="0.3">
      <c r="A60" s="286"/>
      <c r="B60" s="261"/>
      <c r="C60" s="261"/>
      <c r="D60" s="265"/>
      <c r="E60" s="261"/>
      <c r="F60" s="80">
        <f t="shared" si="0"/>
        <v>0</v>
      </c>
      <c r="G60" s="112" t="s">
        <v>314</v>
      </c>
      <c r="I60" s="112"/>
    </row>
    <row r="61" spans="1:9" s="100" customFormat="1" hidden="1" x14ac:dyDescent="0.3">
      <c r="A61" s="286"/>
      <c r="B61" s="261"/>
      <c r="C61" s="261"/>
      <c r="D61" s="265"/>
      <c r="E61" s="261"/>
      <c r="F61" s="80">
        <f t="shared" si="0"/>
        <v>0</v>
      </c>
      <c r="G61" s="112" t="s">
        <v>314</v>
      </c>
      <c r="I61" s="112"/>
    </row>
    <row r="62" spans="1:9" s="100" customFormat="1" hidden="1" x14ac:dyDescent="0.3">
      <c r="A62" s="286"/>
      <c r="B62" s="261"/>
      <c r="C62" s="261"/>
      <c r="D62" s="265"/>
      <c r="E62" s="261"/>
      <c r="F62" s="80">
        <f t="shared" si="0"/>
        <v>0</v>
      </c>
      <c r="G62" s="112" t="s">
        <v>314</v>
      </c>
      <c r="I62" s="112"/>
    </row>
    <row r="63" spans="1:9" s="100" customFormat="1" hidden="1" x14ac:dyDescent="0.3">
      <c r="A63" s="286"/>
      <c r="B63" s="261"/>
      <c r="C63" s="261"/>
      <c r="D63" s="265"/>
      <c r="E63" s="261"/>
      <c r="F63" s="80">
        <f t="shared" si="0"/>
        <v>0</v>
      </c>
      <c r="G63" s="112" t="s">
        <v>314</v>
      </c>
      <c r="I63" s="112"/>
    </row>
    <row r="64" spans="1:9" s="100" customFormat="1" hidden="1" x14ac:dyDescent="0.3">
      <c r="A64" s="286"/>
      <c r="B64" s="261"/>
      <c r="C64" s="261"/>
      <c r="D64" s="265"/>
      <c r="E64" s="261"/>
      <c r="F64" s="80">
        <f t="shared" si="0"/>
        <v>0</v>
      </c>
      <c r="G64" s="112" t="s">
        <v>314</v>
      </c>
      <c r="I64" s="112"/>
    </row>
    <row r="65" spans="1:9" s="100" customFormat="1" hidden="1" x14ac:dyDescent="0.3">
      <c r="A65" s="286"/>
      <c r="B65" s="261"/>
      <c r="C65" s="261"/>
      <c r="D65" s="265"/>
      <c r="E65" s="261"/>
      <c r="F65" s="80">
        <f t="shared" si="0"/>
        <v>0</v>
      </c>
      <c r="G65" s="112" t="s">
        <v>314</v>
      </c>
      <c r="I65" s="112"/>
    </row>
    <row r="66" spans="1:9" s="100" customFormat="1" hidden="1" x14ac:dyDescent="0.3">
      <c r="A66" s="286"/>
      <c r="B66" s="261"/>
      <c r="C66" s="261"/>
      <c r="D66" s="265"/>
      <c r="E66" s="261"/>
      <c r="F66" s="80">
        <f t="shared" si="0"/>
        <v>0</v>
      </c>
      <c r="G66" s="112" t="s">
        <v>314</v>
      </c>
      <c r="I66" s="112"/>
    </row>
    <row r="67" spans="1:9" s="100" customFormat="1" hidden="1" x14ac:dyDescent="0.3">
      <c r="A67" s="286"/>
      <c r="B67" s="261"/>
      <c r="C67" s="261"/>
      <c r="D67" s="265"/>
      <c r="E67" s="261"/>
      <c r="F67" s="80">
        <f t="shared" si="0"/>
        <v>0</v>
      </c>
      <c r="G67" s="112" t="s">
        <v>314</v>
      </c>
      <c r="I67" s="112"/>
    </row>
    <row r="68" spans="1:9" s="100" customFormat="1" hidden="1" x14ac:dyDescent="0.3">
      <c r="A68" s="286"/>
      <c r="B68" s="261"/>
      <c r="C68" s="261"/>
      <c r="D68" s="265"/>
      <c r="E68" s="261"/>
      <c r="F68" s="80">
        <f t="shared" si="0"/>
        <v>0</v>
      </c>
      <c r="G68" s="112" t="s">
        <v>314</v>
      </c>
      <c r="I68" s="112"/>
    </row>
    <row r="69" spans="1:9" s="100" customFormat="1" hidden="1" x14ac:dyDescent="0.3">
      <c r="A69" s="286"/>
      <c r="B69" s="261"/>
      <c r="C69" s="261"/>
      <c r="D69" s="265"/>
      <c r="E69" s="261"/>
      <c r="F69" s="80">
        <f t="shared" si="0"/>
        <v>0</v>
      </c>
      <c r="G69" s="112" t="s">
        <v>314</v>
      </c>
      <c r="I69" s="112"/>
    </row>
    <row r="70" spans="1:9" s="100" customFormat="1" hidden="1" x14ac:dyDescent="0.3">
      <c r="A70" s="286"/>
      <c r="B70" s="261"/>
      <c r="C70" s="261"/>
      <c r="D70" s="265"/>
      <c r="E70" s="261"/>
      <c r="F70" s="80">
        <f t="shared" si="0"/>
        <v>0</v>
      </c>
      <c r="G70" s="112" t="s">
        <v>314</v>
      </c>
      <c r="I70" s="112"/>
    </row>
    <row r="71" spans="1:9" s="100" customFormat="1" hidden="1" x14ac:dyDescent="0.3">
      <c r="A71" s="286"/>
      <c r="B71" s="261"/>
      <c r="C71" s="261"/>
      <c r="D71" s="265"/>
      <c r="E71" s="261"/>
      <c r="F71" s="80">
        <f t="shared" si="0"/>
        <v>0</v>
      </c>
      <c r="G71" s="112" t="s">
        <v>314</v>
      </c>
      <c r="I71" s="112"/>
    </row>
    <row r="72" spans="1:9" s="100" customFormat="1" hidden="1" x14ac:dyDescent="0.3">
      <c r="A72" s="286"/>
      <c r="B72" s="261"/>
      <c r="C72" s="261"/>
      <c r="D72" s="265"/>
      <c r="E72" s="261"/>
      <c r="F72" s="80">
        <f t="shared" si="0"/>
        <v>0</v>
      </c>
      <c r="G72" s="112" t="s">
        <v>314</v>
      </c>
      <c r="I72" s="112"/>
    </row>
    <row r="73" spans="1:9" s="100" customFormat="1" hidden="1" x14ac:dyDescent="0.3">
      <c r="A73" s="286"/>
      <c r="B73" s="261"/>
      <c r="C73" s="261"/>
      <c r="D73" s="265"/>
      <c r="E73" s="261"/>
      <c r="F73" s="80">
        <f t="shared" si="0"/>
        <v>0</v>
      </c>
      <c r="G73" s="112" t="s">
        <v>314</v>
      </c>
      <c r="I73" s="112"/>
    </row>
    <row r="74" spans="1:9" s="100" customFormat="1" hidden="1" x14ac:dyDescent="0.3">
      <c r="A74" s="286"/>
      <c r="B74" s="261"/>
      <c r="C74" s="261"/>
      <c r="D74" s="265"/>
      <c r="E74" s="261"/>
      <c r="F74" s="80">
        <f t="shared" si="0"/>
        <v>0</v>
      </c>
      <c r="G74" s="112" t="s">
        <v>314</v>
      </c>
      <c r="I74" s="112"/>
    </row>
    <row r="75" spans="1:9" s="100" customFormat="1" hidden="1" x14ac:dyDescent="0.3">
      <c r="A75" s="286"/>
      <c r="B75" s="261"/>
      <c r="C75" s="261"/>
      <c r="D75" s="265"/>
      <c r="E75" s="261"/>
      <c r="F75" s="80">
        <f t="shared" si="0"/>
        <v>0</v>
      </c>
      <c r="G75" s="112" t="s">
        <v>314</v>
      </c>
      <c r="I75" s="112"/>
    </row>
    <row r="76" spans="1:9" s="100" customFormat="1" hidden="1" x14ac:dyDescent="0.3">
      <c r="A76" s="286"/>
      <c r="B76" s="261"/>
      <c r="C76" s="261"/>
      <c r="D76" s="265"/>
      <c r="E76" s="261"/>
      <c r="F76" s="80">
        <f t="shared" si="0"/>
        <v>0</v>
      </c>
      <c r="G76" s="112" t="s">
        <v>314</v>
      </c>
      <c r="I76" s="112"/>
    </row>
    <row r="77" spans="1:9" s="100" customFormat="1" hidden="1" x14ac:dyDescent="0.3">
      <c r="A77" s="286"/>
      <c r="B77" s="261"/>
      <c r="C77" s="261"/>
      <c r="D77" s="265"/>
      <c r="E77" s="261"/>
      <c r="F77" s="80">
        <f t="shared" si="0"/>
        <v>0</v>
      </c>
      <c r="G77" s="112" t="s">
        <v>314</v>
      </c>
      <c r="I77" s="112"/>
    </row>
    <row r="78" spans="1:9" s="100" customFormat="1" hidden="1" x14ac:dyDescent="0.3">
      <c r="A78" s="286"/>
      <c r="B78" s="261"/>
      <c r="C78" s="261"/>
      <c r="D78" s="265"/>
      <c r="E78" s="261"/>
      <c r="F78" s="80">
        <f t="shared" si="0"/>
        <v>0</v>
      </c>
      <c r="G78" s="112" t="s">
        <v>314</v>
      </c>
      <c r="I78" s="112"/>
    </row>
    <row r="79" spans="1:9" s="100" customFormat="1" hidden="1" x14ac:dyDescent="0.3">
      <c r="A79" s="286"/>
      <c r="B79" s="261"/>
      <c r="C79" s="261"/>
      <c r="D79" s="265"/>
      <c r="E79" s="261"/>
      <c r="F79" s="80">
        <f t="shared" si="0"/>
        <v>0</v>
      </c>
      <c r="G79" s="112" t="s">
        <v>314</v>
      </c>
      <c r="I79" s="112"/>
    </row>
    <row r="80" spans="1:9" s="100" customFormat="1" hidden="1" x14ac:dyDescent="0.3">
      <c r="A80" s="286"/>
      <c r="B80" s="261"/>
      <c r="C80" s="261"/>
      <c r="D80" s="265"/>
      <c r="E80" s="261"/>
      <c r="F80" s="80">
        <f t="shared" si="0"/>
        <v>0</v>
      </c>
      <c r="G80" s="112" t="s">
        <v>314</v>
      </c>
      <c r="I80" s="112"/>
    </row>
    <row r="81" spans="1:9" s="100" customFormat="1" hidden="1" x14ac:dyDescent="0.3">
      <c r="A81" s="286"/>
      <c r="B81" s="261"/>
      <c r="C81" s="261"/>
      <c r="D81" s="265"/>
      <c r="E81" s="261"/>
      <c r="F81" s="80">
        <f t="shared" si="0"/>
        <v>0</v>
      </c>
      <c r="G81" s="112" t="s">
        <v>314</v>
      </c>
      <c r="I81" s="112"/>
    </row>
    <row r="82" spans="1:9" s="100" customFormat="1" hidden="1" x14ac:dyDescent="0.3">
      <c r="A82" s="286"/>
      <c r="B82" s="261"/>
      <c r="C82" s="261"/>
      <c r="D82" s="265"/>
      <c r="E82" s="261"/>
      <c r="F82" s="80">
        <f t="shared" si="0"/>
        <v>0</v>
      </c>
      <c r="G82" s="112" t="s">
        <v>314</v>
      </c>
      <c r="I82" s="112"/>
    </row>
    <row r="83" spans="1:9" s="100" customFormat="1" hidden="1" x14ac:dyDescent="0.3">
      <c r="A83" s="286"/>
      <c r="B83" s="261"/>
      <c r="C83" s="261"/>
      <c r="D83" s="265"/>
      <c r="E83" s="261"/>
      <c r="F83" s="80">
        <f t="shared" si="0"/>
        <v>0</v>
      </c>
      <c r="G83" s="112" t="s">
        <v>314</v>
      </c>
      <c r="I83" s="112"/>
    </row>
    <row r="84" spans="1:9" s="100" customFormat="1" hidden="1" x14ac:dyDescent="0.3">
      <c r="A84" s="286"/>
      <c r="B84" s="261"/>
      <c r="C84" s="261"/>
      <c r="D84" s="265"/>
      <c r="E84" s="261"/>
      <c r="F84" s="80">
        <f t="shared" si="0"/>
        <v>0</v>
      </c>
      <c r="G84" s="112" t="s">
        <v>314</v>
      </c>
      <c r="I84" s="112"/>
    </row>
    <row r="85" spans="1:9" s="100" customFormat="1" hidden="1" x14ac:dyDescent="0.3">
      <c r="A85" s="286"/>
      <c r="B85" s="261"/>
      <c r="C85" s="261"/>
      <c r="D85" s="265"/>
      <c r="E85" s="261"/>
      <c r="F85" s="80">
        <f t="shared" si="0"/>
        <v>0</v>
      </c>
      <c r="G85" s="112" t="s">
        <v>314</v>
      </c>
      <c r="I85" s="112"/>
    </row>
    <row r="86" spans="1:9" s="100" customFormat="1" hidden="1" x14ac:dyDescent="0.3">
      <c r="A86" s="286"/>
      <c r="B86" s="261"/>
      <c r="C86" s="261"/>
      <c r="D86" s="265"/>
      <c r="E86" s="261"/>
      <c r="F86" s="80">
        <f t="shared" si="0"/>
        <v>0</v>
      </c>
      <c r="G86" s="112" t="s">
        <v>314</v>
      </c>
      <c r="I86" s="112"/>
    </row>
    <row r="87" spans="1:9" s="100" customFormat="1" hidden="1" x14ac:dyDescent="0.3">
      <c r="A87" s="286"/>
      <c r="B87" s="261"/>
      <c r="C87" s="261"/>
      <c r="D87" s="265"/>
      <c r="E87" s="261"/>
      <c r="F87" s="80">
        <f t="shared" si="0"/>
        <v>0</v>
      </c>
      <c r="G87" s="112" t="s">
        <v>314</v>
      </c>
      <c r="I87" s="112"/>
    </row>
    <row r="88" spans="1:9" s="100" customFormat="1" hidden="1" x14ac:dyDescent="0.3">
      <c r="A88" s="286"/>
      <c r="B88" s="261"/>
      <c r="C88" s="261"/>
      <c r="D88" s="265"/>
      <c r="E88" s="261"/>
      <c r="F88" s="80">
        <f t="shared" si="0"/>
        <v>0</v>
      </c>
      <c r="G88" s="112" t="s">
        <v>314</v>
      </c>
      <c r="I88" s="112"/>
    </row>
    <row r="89" spans="1:9" s="100" customFormat="1" hidden="1" x14ac:dyDescent="0.3">
      <c r="A89" s="286"/>
      <c r="B89" s="261"/>
      <c r="C89" s="261"/>
      <c r="D89" s="265"/>
      <c r="E89" s="261"/>
      <c r="F89" s="80">
        <f t="shared" si="0"/>
        <v>0</v>
      </c>
      <c r="G89" s="112" t="s">
        <v>314</v>
      </c>
      <c r="I89" s="112"/>
    </row>
    <row r="90" spans="1:9" s="100" customFormat="1" hidden="1" x14ac:dyDescent="0.3">
      <c r="A90" s="286"/>
      <c r="B90" s="261"/>
      <c r="C90" s="261"/>
      <c r="D90" s="265"/>
      <c r="E90" s="261"/>
      <c r="F90" s="80">
        <f t="shared" si="0"/>
        <v>0</v>
      </c>
      <c r="G90" s="112" t="s">
        <v>314</v>
      </c>
      <c r="I90" s="112"/>
    </row>
    <row r="91" spans="1:9" s="100" customFormat="1" hidden="1" x14ac:dyDescent="0.3">
      <c r="A91" s="286"/>
      <c r="B91" s="261"/>
      <c r="C91" s="261"/>
      <c r="D91" s="265"/>
      <c r="E91" s="261"/>
      <c r="F91" s="80">
        <f t="shared" si="0"/>
        <v>0</v>
      </c>
      <c r="G91" s="112" t="s">
        <v>314</v>
      </c>
      <c r="I91" s="112"/>
    </row>
    <row r="92" spans="1:9" s="100" customFormat="1" hidden="1" x14ac:dyDescent="0.3">
      <c r="A92" s="286"/>
      <c r="B92" s="261"/>
      <c r="C92" s="261"/>
      <c r="D92" s="265"/>
      <c r="E92" s="261"/>
      <c r="F92" s="80">
        <f t="shared" si="0"/>
        <v>0</v>
      </c>
      <c r="G92" s="112" t="s">
        <v>314</v>
      </c>
      <c r="I92" s="112"/>
    </row>
    <row r="93" spans="1:9" s="100" customFormat="1" hidden="1" x14ac:dyDescent="0.3">
      <c r="A93" s="286"/>
      <c r="B93" s="261"/>
      <c r="C93" s="261"/>
      <c r="D93" s="265"/>
      <c r="E93" s="261"/>
      <c r="F93" s="80">
        <f t="shared" si="0"/>
        <v>0</v>
      </c>
      <c r="G93" s="112" t="s">
        <v>314</v>
      </c>
      <c r="I93" s="112"/>
    </row>
    <row r="94" spans="1:9" s="100" customFormat="1" hidden="1" x14ac:dyDescent="0.3">
      <c r="A94" s="286"/>
      <c r="B94" s="261"/>
      <c r="C94" s="261"/>
      <c r="D94" s="265"/>
      <c r="E94" s="261"/>
      <c r="F94" s="80">
        <f t="shared" si="0"/>
        <v>0</v>
      </c>
      <c r="G94" s="112" t="s">
        <v>314</v>
      </c>
      <c r="I94" s="112"/>
    </row>
    <row r="95" spans="1:9" s="100" customFormat="1" hidden="1" x14ac:dyDescent="0.3">
      <c r="A95" s="286"/>
      <c r="B95" s="261"/>
      <c r="C95" s="261"/>
      <c r="D95" s="265"/>
      <c r="E95" s="261"/>
      <c r="F95" s="80">
        <f t="shared" si="0"/>
        <v>0</v>
      </c>
      <c r="G95" s="112" t="s">
        <v>314</v>
      </c>
      <c r="I95" s="112"/>
    </row>
    <row r="96" spans="1:9" s="100" customFormat="1" hidden="1" x14ac:dyDescent="0.3">
      <c r="A96" s="286"/>
      <c r="B96" s="261"/>
      <c r="C96" s="261"/>
      <c r="D96" s="265"/>
      <c r="E96" s="261"/>
      <c r="F96" s="80">
        <f t="shared" si="0"/>
        <v>0</v>
      </c>
      <c r="G96" s="112" t="s">
        <v>314</v>
      </c>
      <c r="I96" s="112"/>
    </row>
    <row r="97" spans="1:9" s="100" customFormat="1" hidden="1" x14ac:dyDescent="0.3">
      <c r="A97" s="286"/>
      <c r="B97" s="261"/>
      <c r="C97" s="261"/>
      <c r="D97" s="265"/>
      <c r="E97" s="261"/>
      <c r="F97" s="80">
        <f t="shared" si="0"/>
        <v>0</v>
      </c>
      <c r="G97" s="112" t="s">
        <v>314</v>
      </c>
      <c r="I97" s="112"/>
    </row>
    <row r="98" spans="1:9" s="100" customFormat="1" hidden="1" x14ac:dyDescent="0.3">
      <c r="A98" s="286"/>
      <c r="B98" s="261"/>
      <c r="C98" s="261"/>
      <c r="D98" s="265"/>
      <c r="E98" s="261"/>
      <c r="F98" s="80">
        <f t="shared" si="0"/>
        <v>0</v>
      </c>
      <c r="G98" s="112" t="s">
        <v>314</v>
      </c>
      <c r="I98" s="112"/>
    </row>
    <row r="99" spans="1:9" s="100" customFormat="1" hidden="1" x14ac:dyDescent="0.3">
      <c r="A99" s="286"/>
      <c r="B99" s="261"/>
      <c r="C99" s="261"/>
      <c r="D99" s="265"/>
      <c r="E99" s="261"/>
      <c r="F99" s="80">
        <f t="shared" si="0"/>
        <v>0</v>
      </c>
      <c r="G99" s="112" t="s">
        <v>314</v>
      </c>
      <c r="I99" s="112"/>
    </row>
    <row r="100" spans="1:9" s="100" customFormat="1" hidden="1" x14ac:dyDescent="0.3">
      <c r="A100" s="286"/>
      <c r="B100" s="261"/>
      <c r="C100" s="261"/>
      <c r="D100" s="265"/>
      <c r="E100" s="261"/>
      <c r="F100" s="80">
        <f t="shared" si="0"/>
        <v>0</v>
      </c>
      <c r="G100" s="112" t="s">
        <v>314</v>
      </c>
      <c r="I100" s="112"/>
    </row>
    <row r="101" spans="1:9" s="100" customFormat="1" hidden="1" x14ac:dyDescent="0.3">
      <c r="A101" s="286"/>
      <c r="B101" s="261"/>
      <c r="C101" s="261"/>
      <c r="D101" s="265"/>
      <c r="E101" s="261"/>
      <c r="F101" s="80">
        <f t="shared" si="0"/>
        <v>0</v>
      </c>
      <c r="G101" s="112" t="s">
        <v>314</v>
      </c>
      <c r="I101" s="112"/>
    </row>
    <row r="102" spans="1:9" s="100" customFormat="1" hidden="1" x14ac:dyDescent="0.3">
      <c r="A102" s="286"/>
      <c r="B102" s="261"/>
      <c r="C102" s="261"/>
      <c r="D102" s="265"/>
      <c r="E102" s="261"/>
      <c r="F102" s="80">
        <f t="shared" si="0"/>
        <v>0</v>
      </c>
      <c r="G102" s="112" t="s">
        <v>314</v>
      </c>
      <c r="I102" s="112"/>
    </row>
    <row r="103" spans="1:9" s="100" customFormat="1" hidden="1" x14ac:dyDescent="0.3">
      <c r="A103" s="286"/>
      <c r="B103" s="261"/>
      <c r="C103" s="261"/>
      <c r="D103" s="265"/>
      <c r="E103" s="261"/>
      <c r="F103" s="80">
        <f t="shared" si="0"/>
        <v>0</v>
      </c>
      <c r="G103" s="112" t="s">
        <v>314</v>
      </c>
      <c r="I103" s="112"/>
    </row>
    <row r="104" spans="1:9" s="100" customFormat="1" hidden="1" x14ac:dyDescent="0.3">
      <c r="A104" s="286"/>
      <c r="B104" s="261"/>
      <c r="C104" s="261"/>
      <c r="D104" s="265"/>
      <c r="E104" s="261"/>
      <c r="F104" s="80">
        <f t="shared" si="0"/>
        <v>0</v>
      </c>
      <c r="G104" s="112" t="s">
        <v>314</v>
      </c>
      <c r="I104" s="112"/>
    </row>
    <row r="105" spans="1:9" s="100" customFormat="1" hidden="1" x14ac:dyDescent="0.3">
      <c r="A105" s="286"/>
      <c r="B105" s="261"/>
      <c r="C105" s="261"/>
      <c r="D105" s="265"/>
      <c r="E105" s="261"/>
      <c r="F105" s="80">
        <f t="shared" si="0"/>
        <v>0</v>
      </c>
      <c r="G105" s="112" t="s">
        <v>314</v>
      </c>
      <c r="I105" s="112"/>
    </row>
    <row r="106" spans="1:9" s="100" customFormat="1" hidden="1" x14ac:dyDescent="0.3">
      <c r="A106" s="286"/>
      <c r="B106" s="261"/>
      <c r="C106" s="261"/>
      <c r="D106" s="265"/>
      <c r="E106" s="261"/>
      <c r="F106" s="80">
        <f t="shared" si="0"/>
        <v>0</v>
      </c>
      <c r="G106" s="112" t="s">
        <v>314</v>
      </c>
      <c r="I106" s="112"/>
    </row>
    <row r="107" spans="1:9" s="100" customFormat="1" hidden="1" x14ac:dyDescent="0.3">
      <c r="A107" s="286"/>
      <c r="B107" s="261"/>
      <c r="C107" s="261"/>
      <c r="D107" s="265"/>
      <c r="E107" s="261"/>
      <c r="F107" s="80">
        <f t="shared" si="0"/>
        <v>0</v>
      </c>
      <c r="G107" s="112" t="s">
        <v>314</v>
      </c>
      <c r="I107" s="112"/>
    </row>
    <row r="108" spans="1:9" s="100" customFormat="1" hidden="1" x14ac:dyDescent="0.3">
      <c r="A108" s="286"/>
      <c r="B108" s="261"/>
      <c r="C108" s="261"/>
      <c r="D108" s="265"/>
      <c r="E108" s="261"/>
      <c r="F108" s="80">
        <f t="shared" si="0"/>
        <v>0</v>
      </c>
      <c r="G108" s="112" t="s">
        <v>314</v>
      </c>
      <c r="I108" s="112"/>
    </row>
    <row r="109" spans="1:9" s="100" customFormat="1" hidden="1" x14ac:dyDescent="0.3">
      <c r="A109" s="286"/>
      <c r="B109" s="261"/>
      <c r="C109" s="261"/>
      <c r="D109" s="265"/>
      <c r="E109" s="261"/>
      <c r="F109" s="80">
        <f t="shared" si="0"/>
        <v>0</v>
      </c>
      <c r="G109" s="112" t="s">
        <v>314</v>
      </c>
      <c r="I109" s="112"/>
    </row>
    <row r="110" spans="1:9" s="100" customFormat="1" hidden="1" x14ac:dyDescent="0.3">
      <c r="A110" s="286"/>
      <c r="B110" s="261"/>
      <c r="C110" s="261"/>
      <c r="D110" s="265"/>
      <c r="E110" s="261"/>
      <c r="F110" s="80">
        <f t="shared" si="0"/>
        <v>0</v>
      </c>
      <c r="G110" s="112" t="s">
        <v>314</v>
      </c>
      <c r="I110" s="112"/>
    </row>
    <row r="111" spans="1:9" s="100" customFormat="1" hidden="1" x14ac:dyDescent="0.3">
      <c r="A111" s="286"/>
      <c r="B111" s="261"/>
      <c r="C111" s="261"/>
      <c r="D111" s="265"/>
      <c r="E111" s="261"/>
      <c r="F111" s="80">
        <f t="shared" si="0"/>
        <v>0</v>
      </c>
      <c r="G111" s="112" t="s">
        <v>314</v>
      </c>
      <c r="I111" s="112"/>
    </row>
    <row r="112" spans="1:9" s="100" customFormat="1" hidden="1" x14ac:dyDescent="0.3">
      <c r="A112" s="286"/>
      <c r="B112" s="261"/>
      <c r="C112" s="261"/>
      <c r="D112" s="265"/>
      <c r="E112" s="261"/>
      <c r="F112" s="80">
        <f t="shared" si="0"/>
        <v>0</v>
      </c>
      <c r="G112" s="112" t="s">
        <v>314</v>
      </c>
      <c r="I112" s="112"/>
    </row>
    <row r="113" spans="1:9" s="100" customFormat="1" hidden="1" x14ac:dyDescent="0.3">
      <c r="A113" s="286"/>
      <c r="B113" s="261"/>
      <c r="C113" s="261"/>
      <c r="D113" s="265"/>
      <c r="E113" s="261"/>
      <c r="F113" s="80">
        <f t="shared" si="0"/>
        <v>0</v>
      </c>
      <c r="G113" s="112" t="s">
        <v>314</v>
      </c>
      <c r="I113" s="112"/>
    </row>
    <row r="114" spans="1:9" s="100" customFormat="1" hidden="1" x14ac:dyDescent="0.3">
      <c r="A114" s="286"/>
      <c r="B114" s="261"/>
      <c r="C114" s="261"/>
      <c r="D114" s="265"/>
      <c r="E114" s="261"/>
      <c r="F114" s="80">
        <f t="shared" si="0"/>
        <v>0</v>
      </c>
      <c r="G114" s="112" t="s">
        <v>314</v>
      </c>
      <c r="I114" s="112"/>
    </row>
    <row r="115" spans="1:9" s="100" customFormat="1" hidden="1" x14ac:dyDescent="0.3">
      <c r="A115" s="286"/>
      <c r="B115" s="261"/>
      <c r="C115" s="261"/>
      <c r="D115" s="265"/>
      <c r="E115" s="261"/>
      <c r="F115" s="80">
        <f t="shared" si="0"/>
        <v>0</v>
      </c>
      <c r="G115" s="112" t="s">
        <v>314</v>
      </c>
      <c r="I115" s="112"/>
    </row>
    <row r="116" spans="1:9" s="100" customFormat="1" hidden="1" x14ac:dyDescent="0.3">
      <c r="A116" s="286"/>
      <c r="B116" s="261"/>
      <c r="C116" s="261"/>
      <c r="D116" s="265"/>
      <c r="E116" s="261"/>
      <c r="F116" s="80">
        <f t="shared" si="0"/>
        <v>0</v>
      </c>
      <c r="G116" s="112" t="s">
        <v>314</v>
      </c>
      <c r="I116" s="112"/>
    </row>
    <row r="117" spans="1:9" s="100" customFormat="1" hidden="1" x14ac:dyDescent="0.3">
      <c r="A117" s="286"/>
      <c r="B117" s="261"/>
      <c r="C117" s="261"/>
      <c r="D117" s="265"/>
      <c r="E117" s="261"/>
      <c r="F117" s="80">
        <f t="shared" si="0"/>
        <v>0</v>
      </c>
      <c r="G117" s="112" t="s">
        <v>314</v>
      </c>
      <c r="I117" s="112"/>
    </row>
    <row r="118" spans="1:9" s="100" customFormat="1" hidden="1" x14ac:dyDescent="0.3">
      <c r="A118" s="286"/>
      <c r="B118" s="261"/>
      <c r="C118" s="261"/>
      <c r="D118" s="265"/>
      <c r="E118" s="261"/>
      <c r="F118" s="80">
        <f t="shared" si="0"/>
        <v>0</v>
      </c>
      <c r="G118" s="112" t="s">
        <v>314</v>
      </c>
      <c r="I118" s="112"/>
    </row>
    <row r="119" spans="1:9" s="100" customFormat="1" hidden="1" x14ac:dyDescent="0.3">
      <c r="A119" s="286"/>
      <c r="B119" s="261"/>
      <c r="C119" s="261"/>
      <c r="D119" s="265"/>
      <c r="E119" s="261"/>
      <c r="F119" s="80">
        <f t="shared" si="0"/>
        <v>0</v>
      </c>
      <c r="G119" s="112" t="s">
        <v>314</v>
      </c>
      <c r="I119" s="112"/>
    </row>
    <row r="120" spans="1:9" s="100" customFormat="1" hidden="1" x14ac:dyDescent="0.3">
      <c r="A120" s="286"/>
      <c r="B120" s="261"/>
      <c r="C120" s="261"/>
      <c r="D120" s="265"/>
      <c r="E120" s="261"/>
      <c r="F120" s="80">
        <f t="shared" si="0"/>
        <v>0</v>
      </c>
      <c r="G120" s="112" t="s">
        <v>314</v>
      </c>
      <c r="I120" s="112"/>
    </row>
    <row r="121" spans="1:9" s="100" customFormat="1" hidden="1" x14ac:dyDescent="0.3">
      <c r="A121" s="286"/>
      <c r="B121" s="261"/>
      <c r="C121" s="261"/>
      <c r="D121" s="265"/>
      <c r="E121" s="261"/>
      <c r="F121" s="80">
        <f t="shared" si="0"/>
        <v>0</v>
      </c>
      <c r="G121" s="112" t="s">
        <v>314</v>
      </c>
      <c r="I121" s="112"/>
    </row>
    <row r="122" spans="1:9" s="100" customFormat="1" hidden="1" x14ac:dyDescent="0.3">
      <c r="A122" s="286"/>
      <c r="B122" s="261"/>
      <c r="C122" s="261"/>
      <c r="D122" s="265"/>
      <c r="E122" s="261"/>
      <c r="F122" s="80">
        <f t="shared" si="0"/>
        <v>0</v>
      </c>
      <c r="G122" s="112" t="s">
        <v>314</v>
      </c>
      <c r="I122" s="112"/>
    </row>
    <row r="123" spans="1:9" s="100" customFormat="1" hidden="1" x14ac:dyDescent="0.3">
      <c r="A123" s="286"/>
      <c r="B123" s="261"/>
      <c r="C123" s="261"/>
      <c r="D123" s="265"/>
      <c r="E123" s="261"/>
      <c r="F123" s="80">
        <f t="shared" si="0"/>
        <v>0</v>
      </c>
      <c r="G123" s="112" t="s">
        <v>314</v>
      </c>
      <c r="I123" s="112"/>
    </row>
    <row r="124" spans="1:9" s="100" customFormat="1" hidden="1" x14ac:dyDescent="0.3">
      <c r="A124" s="286"/>
      <c r="B124" s="261"/>
      <c r="C124" s="261"/>
      <c r="D124" s="265"/>
      <c r="E124" s="261"/>
      <c r="F124" s="80">
        <f t="shared" si="0"/>
        <v>0</v>
      </c>
      <c r="G124" s="112" t="s">
        <v>314</v>
      </c>
      <c r="I124" s="112"/>
    </row>
    <row r="125" spans="1:9" s="100" customFormat="1" hidden="1" x14ac:dyDescent="0.3">
      <c r="A125" s="286"/>
      <c r="B125" s="261"/>
      <c r="C125" s="261"/>
      <c r="D125" s="265"/>
      <c r="E125" s="261"/>
      <c r="F125" s="80">
        <f t="shared" si="0"/>
        <v>0</v>
      </c>
      <c r="G125" s="112" t="s">
        <v>314</v>
      </c>
      <c r="I125" s="112"/>
    </row>
    <row r="126" spans="1:9" s="100" customFormat="1" hidden="1" x14ac:dyDescent="0.3">
      <c r="A126" s="286"/>
      <c r="B126" s="261"/>
      <c r="C126" s="261"/>
      <c r="D126" s="265"/>
      <c r="E126" s="261"/>
      <c r="F126" s="80">
        <f t="shared" si="0"/>
        <v>0</v>
      </c>
      <c r="G126" s="112" t="s">
        <v>314</v>
      </c>
      <c r="I126" s="112"/>
    </row>
    <row r="127" spans="1:9" s="100" customFormat="1" hidden="1" x14ac:dyDescent="0.3">
      <c r="A127" s="286"/>
      <c r="B127" s="261"/>
      <c r="C127" s="261"/>
      <c r="D127" s="265"/>
      <c r="E127" s="261"/>
      <c r="F127" s="80">
        <f t="shared" si="0"/>
        <v>0</v>
      </c>
      <c r="G127" s="112" t="s">
        <v>314</v>
      </c>
      <c r="I127" s="112"/>
    </row>
    <row r="128" spans="1:9" s="100" customFormat="1" hidden="1" x14ac:dyDescent="0.3">
      <c r="A128" s="286"/>
      <c r="B128" s="261"/>
      <c r="C128" s="261"/>
      <c r="D128" s="265"/>
      <c r="E128" s="261"/>
      <c r="F128" s="80">
        <f t="shared" si="0"/>
        <v>0</v>
      </c>
      <c r="G128" s="112" t="s">
        <v>314</v>
      </c>
      <c r="I128" s="112"/>
    </row>
    <row r="129" spans="1:9" s="100" customFormat="1" hidden="1" x14ac:dyDescent="0.3">
      <c r="A129" s="286"/>
      <c r="B129" s="261"/>
      <c r="C129" s="261"/>
      <c r="D129" s="265"/>
      <c r="E129" s="261"/>
      <c r="F129" s="80">
        <f t="shared" si="0"/>
        <v>0</v>
      </c>
      <c r="G129" s="112" t="s">
        <v>314</v>
      </c>
      <c r="I129" s="112"/>
    </row>
    <row r="130" spans="1:9" s="100" customFormat="1" hidden="1" x14ac:dyDescent="0.3">
      <c r="A130" s="286"/>
      <c r="B130" s="261"/>
      <c r="C130" s="261"/>
      <c r="D130" s="265"/>
      <c r="E130" s="261"/>
      <c r="F130" s="80">
        <f t="shared" si="0"/>
        <v>0</v>
      </c>
      <c r="G130" s="112" t="s">
        <v>314</v>
      </c>
      <c r="I130" s="112"/>
    </row>
    <row r="131" spans="1:9" s="100" customFormat="1" hidden="1" x14ac:dyDescent="0.3">
      <c r="A131" s="286"/>
      <c r="B131" s="261"/>
      <c r="C131" s="261"/>
      <c r="D131" s="265"/>
      <c r="E131" s="261"/>
      <c r="F131" s="80">
        <f t="shared" si="0"/>
        <v>0</v>
      </c>
      <c r="G131" s="112" t="s">
        <v>314</v>
      </c>
      <c r="I131" s="112"/>
    </row>
    <row r="132" spans="1:9" s="100" customFormat="1" hidden="1" x14ac:dyDescent="0.3">
      <c r="A132" s="286"/>
      <c r="B132" s="261"/>
      <c r="C132" s="261"/>
      <c r="D132" s="265"/>
      <c r="E132" s="261"/>
      <c r="F132" s="80">
        <f t="shared" si="0"/>
        <v>0</v>
      </c>
      <c r="G132" s="112" t="s">
        <v>314</v>
      </c>
      <c r="I132" s="112"/>
    </row>
    <row r="133" spans="1:9" s="100" customFormat="1" hidden="1" x14ac:dyDescent="0.3">
      <c r="A133" s="286"/>
      <c r="B133" s="261"/>
      <c r="C133" s="261"/>
      <c r="D133" s="265"/>
      <c r="E133" s="261"/>
      <c r="F133" s="80">
        <f t="shared" si="0"/>
        <v>0</v>
      </c>
      <c r="G133" s="112" t="s">
        <v>314</v>
      </c>
      <c r="I133" s="112"/>
    </row>
    <row r="134" spans="1:9" s="100" customFormat="1" hidden="1" x14ac:dyDescent="0.3">
      <c r="A134" s="286"/>
      <c r="B134" s="261"/>
      <c r="C134" s="261"/>
      <c r="D134" s="265"/>
      <c r="E134" s="261"/>
      <c r="F134" s="80">
        <f t="shared" si="0"/>
        <v>0</v>
      </c>
      <c r="G134" s="112" t="s">
        <v>314</v>
      </c>
      <c r="I134" s="112"/>
    </row>
    <row r="135" spans="1:9" s="100" customFormat="1" x14ac:dyDescent="0.3">
      <c r="A135" s="286" t="s">
        <v>57</v>
      </c>
      <c r="B135" s="261">
        <v>3</v>
      </c>
      <c r="C135" s="261" t="s">
        <v>293</v>
      </c>
      <c r="D135" s="265">
        <f t="shared" ref="D135:D140" ca="1" si="2">RAND()*400000</f>
        <v>17928.10890760208</v>
      </c>
      <c r="E135" s="261">
        <v>7</v>
      </c>
      <c r="F135" s="293">
        <f ca="1">ROUND(+B135*D135*E135,2)</f>
        <v>376490.29</v>
      </c>
      <c r="G135" s="112" t="s">
        <v>314</v>
      </c>
      <c r="I135" s="112"/>
    </row>
    <row r="136" spans="1:9" s="100" customFormat="1" x14ac:dyDescent="0.3">
      <c r="A136" s="285"/>
      <c r="B136" s="88"/>
      <c r="C136" s="88"/>
      <c r="D136" s="134"/>
      <c r="E136" s="205" t="s">
        <v>40</v>
      </c>
      <c r="F136" s="306">
        <f ca="1">ROUND(SUBTOTAL(109,F6:F135),2)</f>
        <v>13543109.67</v>
      </c>
      <c r="G136" s="112" t="s">
        <v>314</v>
      </c>
      <c r="I136" s="115" t="s">
        <v>318</v>
      </c>
    </row>
    <row r="137" spans="1:9" s="100" customFormat="1" x14ac:dyDescent="0.3">
      <c r="A137" s="285"/>
      <c r="B137" s="88"/>
      <c r="C137" s="88"/>
      <c r="D137" s="134"/>
      <c r="E137" s="88"/>
      <c r="F137" s="294"/>
      <c r="G137" s="112" t="s">
        <v>315</v>
      </c>
    </row>
    <row r="138" spans="1:9" s="100" customFormat="1" x14ac:dyDescent="0.3">
      <c r="A138" s="286" t="s">
        <v>295</v>
      </c>
      <c r="B138" s="261">
        <v>3</v>
      </c>
      <c r="C138" s="261" t="s">
        <v>293</v>
      </c>
      <c r="D138" s="265">
        <f t="shared" ca="1" si="2"/>
        <v>150520.04203986254</v>
      </c>
      <c r="E138" s="261">
        <v>7</v>
      </c>
      <c r="F138" s="80">
        <f ca="1">ROUND(+B138*D138*E138,2)</f>
        <v>3160920.88</v>
      </c>
      <c r="G138" s="112" t="s">
        <v>315</v>
      </c>
    </row>
    <row r="139" spans="1:9" s="100" customFormat="1" x14ac:dyDescent="0.3">
      <c r="A139" s="286" t="s">
        <v>323</v>
      </c>
      <c r="B139" s="261">
        <v>3</v>
      </c>
      <c r="C139" s="261" t="s">
        <v>293</v>
      </c>
      <c r="D139" s="265">
        <f t="shared" ca="1" si="2"/>
        <v>15359.954283687526</v>
      </c>
      <c r="E139" s="261">
        <v>7</v>
      </c>
      <c r="F139" s="80">
        <f t="shared" ref="F139:F266" ca="1" si="3">ROUND(+B139*D139*E139,2)</f>
        <v>322559.03999999998</v>
      </c>
      <c r="G139" s="112" t="s">
        <v>315</v>
      </c>
      <c r="I139" s="112"/>
    </row>
    <row r="140" spans="1:9" s="100" customFormat="1" x14ac:dyDescent="0.3">
      <c r="A140" s="286" t="s">
        <v>324</v>
      </c>
      <c r="B140" s="261">
        <v>3</v>
      </c>
      <c r="C140" s="261" t="s">
        <v>293</v>
      </c>
      <c r="D140" s="265">
        <f t="shared" ca="1" si="2"/>
        <v>19230.815731267725</v>
      </c>
      <c r="E140" s="261">
        <v>7</v>
      </c>
      <c r="F140" s="80">
        <f t="shared" ca="1" si="3"/>
        <v>403847.13</v>
      </c>
      <c r="G140" s="112" t="s">
        <v>315</v>
      </c>
      <c r="I140" s="112"/>
    </row>
    <row r="141" spans="1:9" s="100" customFormat="1" hidden="1" x14ac:dyDescent="0.3">
      <c r="A141" s="286"/>
      <c r="B141" s="261"/>
      <c r="C141" s="261"/>
      <c r="D141" s="265"/>
      <c r="E141" s="261"/>
      <c r="F141" s="80">
        <f t="shared" si="3"/>
        <v>0</v>
      </c>
      <c r="G141" s="112" t="s">
        <v>315</v>
      </c>
      <c r="I141" s="112"/>
    </row>
    <row r="142" spans="1:9" s="100" customFormat="1" hidden="1" x14ac:dyDescent="0.3">
      <c r="A142" s="286"/>
      <c r="B142" s="261"/>
      <c r="C142" s="261"/>
      <c r="D142" s="265"/>
      <c r="E142" s="261"/>
      <c r="F142" s="80">
        <f t="shared" si="3"/>
        <v>0</v>
      </c>
      <c r="G142" s="112" t="s">
        <v>315</v>
      </c>
      <c r="I142" s="112"/>
    </row>
    <row r="143" spans="1:9" s="100" customFormat="1" hidden="1" x14ac:dyDescent="0.3">
      <c r="A143" s="286"/>
      <c r="B143" s="261"/>
      <c r="C143" s="261"/>
      <c r="D143" s="265"/>
      <c r="E143" s="261"/>
      <c r="F143" s="80">
        <f t="shared" si="3"/>
        <v>0</v>
      </c>
      <c r="G143" s="112" t="s">
        <v>315</v>
      </c>
      <c r="I143" s="112"/>
    </row>
    <row r="144" spans="1:9" s="100" customFormat="1" hidden="1" x14ac:dyDescent="0.3">
      <c r="A144" s="286"/>
      <c r="B144" s="261"/>
      <c r="C144" s="261"/>
      <c r="D144" s="265"/>
      <c r="E144" s="261"/>
      <c r="F144" s="80">
        <f t="shared" si="3"/>
        <v>0</v>
      </c>
      <c r="G144" s="112" t="s">
        <v>315</v>
      </c>
      <c r="I144" s="112"/>
    </row>
    <row r="145" spans="1:9" s="100" customFormat="1" hidden="1" x14ac:dyDescent="0.3">
      <c r="A145" s="286"/>
      <c r="B145" s="261"/>
      <c r="C145" s="261"/>
      <c r="D145" s="265"/>
      <c r="E145" s="261"/>
      <c r="F145" s="80">
        <f t="shared" si="3"/>
        <v>0</v>
      </c>
      <c r="G145" s="112" t="s">
        <v>315</v>
      </c>
      <c r="I145" s="112"/>
    </row>
    <row r="146" spans="1:9" s="100" customFormat="1" hidden="1" x14ac:dyDescent="0.3">
      <c r="A146" s="286"/>
      <c r="B146" s="261"/>
      <c r="C146" s="261"/>
      <c r="D146" s="265"/>
      <c r="E146" s="261"/>
      <c r="F146" s="80">
        <f t="shared" si="3"/>
        <v>0</v>
      </c>
      <c r="G146" s="112" t="s">
        <v>315</v>
      </c>
      <c r="I146" s="112"/>
    </row>
    <row r="147" spans="1:9" s="100" customFormat="1" hidden="1" x14ac:dyDescent="0.3">
      <c r="A147" s="286"/>
      <c r="B147" s="261"/>
      <c r="C147" s="261"/>
      <c r="D147" s="265"/>
      <c r="E147" s="261"/>
      <c r="F147" s="80">
        <f t="shared" si="3"/>
        <v>0</v>
      </c>
      <c r="G147" s="112" t="s">
        <v>315</v>
      </c>
      <c r="I147" s="112"/>
    </row>
    <row r="148" spans="1:9" s="100" customFormat="1" hidden="1" x14ac:dyDescent="0.3">
      <c r="A148" s="286"/>
      <c r="B148" s="261"/>
      <c r="C148" s="261"/>
      <c r="D148" s="265"/>
      <c r="E148" s="261"/>
      <c r="F148" s="80">
        <f t="shared" si="3"/>
        <v>0</v>
      </c>
      <c r="G148" s="112" t="s">
        <v>315</v>
      </c>
      <c r="I148" s="112"/>
    </row>
    <row r="149" spans="1:9" s="100" customFormat="1" hidden="1" x14ac:dyDescent="0.3">
      <c r="A149" s="286"/>
      <c r="B149" s="261"/>
      <c r="C149" s="261"/>
      <c r="D149" s="265"/>
      <c r="E149" s="261"/>
      <c r="F149" s="80">
        <f t="shared" si="3"/>
        <v>0</v>
      </c>
      <c r="G149" s="112" t="s">
        <v>315</v>
      </c>
      <c r="I149" s="112"/>
    </row>
    <row r="150" spans="1:9" s="100" customFormat="1" hidden="1" x14ac:dyDescent="0.3">
      <c r="A150" s="286"/>
      <c r="B150" s="261"/>
      <c r="C150" s="261"/>
      <c r="D150" s="265"/>
      <c r="E150" s="261"/>
      <c r="F150" s="80">
        <f t="shared" si="3"/>
        <v>0</v>
      </c>
      <c r="G150" s="112" t="s">
        <v>315</v>
      </c>
      <c r="I150" s="112"/>
    </row>
    <row r="151" spans="1:9" s="100" customFormat="1" hidden="1" x14ac:dyDescent="0.3">
      <c r="A151" s="286"/>
      <c r="B151" s="261"/>
      <c r="C151" s="261"/>
      <c r="D151" s="265"/>
      <c r="E151" s="261"/>
      <c r="F151" s="80">
        <f t="shared" si="3"/>
        <v>0</v>
      </c>
      <c r="G151" s="112" t="s">
        <v>315</v>
      </c>
      <c r="I151" s="112"/>
    </row>
    <row r="152" spans="1:9" s="100" customFormat="1" hidden="1" x14ac:dyDescent="0.3">
      <c r="A152" s="286"/>
      <c r="B152" s="261"/>
      <c r="C152" s="261"/>
      <c r="D152" s="265"/>
      <c r="E152" s="261"/>
      <c r="F152" s="80">
        <f t="shared" si="3"/>
        <v>0</v>
      </c>
      <c r="G152" s="112" t="s">
        <v>315</v>
      </c>
      <c r="I152" s="112"/>
    </row>
    <row r="153" spans="1:9" s="100" customFormat="1" hidden="1" x14ac:dyDescent="0.3">
      <c r="A153" s="286"/>
      <c r="B153" s="261"/>
      <c r="C153" s="261"/>
      <c r="D153" s="265"/>
      <c r="E153" s="261"/>
      <c r="F153" s="80">
        <f t="shared" si="3"/>
        <v>0</v>
      </c>
      <c r="G153" s="112" t="s">
        <v>315</v>
      </c>
      <c r="I153" s="112"/>
    </row>
    <row r="154" spans="1:9" s="100" customFormat="1" hidden="1" x14ac:dyDescent="0.3">
      <c r="A154" s="286"/>
      <c r="B154" s="261"/>
      <c r="C154" s="261"/>
      <c r="D154" s="265"/>
      <c r="E154" s="261"/>
      <c r="F154" s="80">
        <f t="shared" si="3"/>
        <v>0</v>
      </c>
      <c r="G154" s="112" t="s">
        <v>315</v>
      </c>
      <c r="I154" s="112"/>
    </row>
    <row r="155" spans="1:9" s="100" customFormat="1" hidden="1" x14ac:dyDescent="0.3">
      <c r="A155" s="286"/>
      <c r="B155" s="261"/>
      <c r="C155" s="261"/>
      <c r="D155" s="265"/>
      <c r="E155" s="261"/>
      <c r="F155" s="80">
        <f t="shared" si="3"/>
        <v>0</v>
      </c>
      <c r="G155" s="112" t="s">
        <v>315</v>
      </c>
      <c r="I155" s="112"/>
    </row>
    <row r="156" spans="1:9" s="100" customFormat="1" hidden="1" x14ac:dyDescent="0.3">
      <c r="A156" s="286"/>
      <c r="B156" s="261"/>
      <c r="C156" s="261"/>
      <c r="D156" s="265"/>
      <c r="E156" s="261"/>
      <c r="F156" s="80">
        <f t="shared" si="3"/>
        <v>0</v>
      </c>
      <c r="G156" s="112" t="s">
        <v>315</v>
      </c>
      <c r="I156" s="112"/>
    </row>
    <row r="157" spans="1:9" s="100" customFormat="1" hidden="1" x14ac:dyDescent="0.3">
      <c r="A157" s="286"/>
      <c r="B157" s="261"/>
      <c r="C157" s="261"/>
      <c r="D157" s="265"/>
      <c r="E157" s="261"/>
      <c r="F157" s="80">
        <f t="shared" si="3"/>
        <v>0</v>
      </c>
      <c r="G157" s="112" t="s">
        <v>315</v>
      </c>
      <c r="I157" s="112"/>
    </row>
    <row r="158" spans="1:9" s="100" customFormat="1" hidden="1" x14ac:dyDescent="0.3">
      <c r="A158" s="286"/>
      <c r="B158" s="261"/>
      <c r="C158" s="261"/>
      <c r="D158" s="265"/>
      <c r="E158" s="261"/>
      <c r="F158" s="80">
        <f t="shared" si="3"/>
        <v>0</v>
      </c>
      <c r="G158" s="112" t="s">
        <v>315</v>
      </c>
      <c r="I158" s="112"/>
    </row>
    <row r="159" spans="1:9" s="100" customFormat="1" hidden="1" x14ac:dyDescent="0.3">
      <c r="A159" s="286"/>
      <c r="B159" s="261"/>
      <c r="C159" s="261"/>
      <c r="D159" s="265"/>
      <c r="E159" s="261"/>
      <c r="F159" s="80">
        <f t="shared" si="3"/>
        <v>0</v>
      </c>
      <c r="G159" s="112" t="s">
        <v>315</v>
      </c>
      <c r="I159" s="112"/>
    </row>
    <row r="160" spans="1:9" s="100" customFormat="1" hidden="1" x14ac:dyDescent="0.3">
      <c r="A160" s="286"/>
      <c r="B160" s="261"/>
      <c r="C160" s="261"/>
      <c r="D160" s="265"/>
      <c r="E160" s="261"/>
      <c r="F160" s="80">
        <f t="shared" si="3"/>
        <v>0</v>
      </c>
      <c r="G160" s="112" t="s">
        <v>315</v>
      </c>
      <c r="I160" s="112"/>
    </row>
    <row r="161" spans="1:9" s="100" customFormat="1" hidden="1" x14ac:dyDescent="0.3">
      <c r="A161" s="286"/>
      <c r="B161" s="261"/>
      <c r="C161" s="261"/>
      <c r="D161" s="265"/>
      <c r="E161" s="261"/>
      <c r="F161" s="80">
        <f t="shared" si="3"/>
        <v>0</v>
      </c>
      <c r="G161" s="112" t="s">
        <v>315</v>
      </c>
      <c r="I161" s="112"/>
    </row>
    <row r="162" spans="1:9" s="100" customFormat="1" hidden="1" x14ac:dyDescent="0.3">
      <c r="A162" s="286"/>
      <c r="B162" s="261"/>
      <c r="C162" s="261"/>
      <c r="D162" s="265"/>
      <c r="E162" s="261"/>
      <c r="F162" s="80">
        <f t="shared" si="3"/>
        <v>0</v>
      </c>
      <c r="G162" s="112" t="s">
        <v>315</v>
      </c>
      <c r="I162" s="112"/>
    </row>
    <row r="163" spans="1:9" s="100" customFormat="1" hidden="1" x14ac:dyDescent="0.3">
      <c r="A163" s="286"/>
      <c r="B163" s="261"/>
      <c r="C163" s="261"/>
      <c r="D163" s="265"/>
      <c r="E163" s="261"/>
      <c r="F163" s="80">
        <f t="shared" si="3"/>
        <v>0</v>
      </c>
      <c r="G163" s="112" t="s">
        <v>315</v>
      </c>
      <c r="I163" s="112"/>
    </row>
    <row r="164" spans="1:9" s="100" customFormat="1" hidden="1" x14ac:dyDescent="0.3">
      <c r="A164" s="286"/>
      <c r="B164" s="261"/>
      <c r="C164" s="261"/>
      <c r="D164" s="265"/>
      <c r="E164" s="261"/>
      <c r="F164" s="80">
        <f t="shared" si="3"/>
        <v>0</v>
      </c>
      <c r="G164" s="112" t="s">
        <v>315</v>
      </c>
      <c r="I164" s="112"/>
    </row>
    <row r="165" spans="1:9" s="100" customFormat="1" hidden="1" x14ac:dyDescent="0.3">
      <c r="A165" s="286"/>
      <c r="B165" s="261"/>
      <c r="C165" s="261"/>
      <c r="D165" s="265"/>
      <c r="E165" s="261"/>
      <c r="F165" s="80">
        <f t="shared" si="3"/>
        <v>0</v>
      </c>
      <c r="G165" s="112" t="s">
        <v>315</v>
      </c>
      <c r="I165" s="112"/>
    </row>
    <row r="166" spans="1:9" s="100" customFormat="1" hidden="1" x14ac:dyDescent="0.3">
      <c r="A166" s="286"/>
      <c r="B166" s="261"/>
      <c r="C166" s="261"/>
      <c r="D166" s="265"/>
      <c r="E166" s="261"/>
      <c r="F166" s="80">
        <f t="shared" si="3"/>
        <v>0</v>
      </c>
      <c r="G166" s="112" t="s">
        <v>315</v>
      </c>
      <c r="I166" s="112"/>
    </row>
    <row r="167" spans="1:9" s="100" customFormat="1" hidden="1" x14ac:dyDescent="0.3">
      <c r="A167" s="286"/>
      <c r="B167" s="261"/>
      <c r="C167" s="261"/>
      <c r="D167" s="265"/>
      <c r="E167" s="261"/>
      <c r="F167" s="80">
        <f t="shared" si="3"/>
        <v>0</v>
      </c>
      <c r="G167" s="112" t="s">
        <v>315</v>
      </c>
      <c r="I167" s="112"/>
    </row>
    <row r="168" spans="1:9" s="100" customFormat="1" hidden="1" x14ac:dyDescent="0.3">
      <c r="A168" s="286"/>
      <c r="B168" s="261"/>
      <c r="C168" s="261"/>
      <c r="D168" s="265"/>
      <c r="E168" s="261"/>
      <c r="F168" s="80">
        <f t="shared" si="3"/>
        <v>0</v>
      </c>
      <c r="G168" s="112" t="s">
        <v>315</v>
      </c>
      <c r="I168" s="112"/>
    </row>
    <row r="169" spans="1:9" s="100" customFormat="1" hidden="1" x14ac:dyDescent="0.3">
      <c r="A169" s="286"/>
      <c r="B169" s="261"/>
      <c r="C169" s="261"/>
      <c r="D169" s="265"/>
      <c r="E169" s="261"/>
      <c r="F169" s="80">
        <f t="shared" si="3"/>
        <v>0</v>
      </c>
      <c r="G169" s="112" t="s">
        <v>315</v>
      </c>
      <c r="I169" s="112"/>
    </row>
    <row r="170" spans="1:9" s="100" customFormat="1" hidden="1" x14ac:dyDescent="0.3">
      <c r="A170" s="286"/>
      <c r="B170" s="261"/>
      <c r="C170" s="261"/>
      <c r="D170" s="265"/>
      <c r="E170" s="261"/>
      <c r="F170" s="80">
        <f t="shared" si="3"/>
        <v>0</v>
      </c>
      <c r="G170" s="112" t="s">
        <v>315</v>
      </c>
      <c r="I170" s="112"/>
    </row>
    <row r="171" spans="1:9" s="100" customFormat="1" hidden="1" x14ac:dyDescent="0.3">
      <c r="A171" s="286"/>
      <c r="B171" s="261"/>
      <c r="C171" s="261"/>
      <c r="D171" s="265"/>
      <c r="E171" s="261"/>
      <c r="F171" s="80">
        <f t="shared" si="3"/>
        <v>0</v>
      </c>
      <c r="G171" s="112" t="s">
        <v>315</v>
      </c>
      <c r="I171" s="112"/>
    </row>
    <row r="172" spans="1:9" s="100" customFormat="1" hidden="1" x14ac:dyDescent="0.3">
      <c r="A172" s="286"/>
      <c r="B172" s="261"/>
      <c r="C172" s="261"/>
      <c r="D172" s="265"/>
      <c r="E172" s="261"/>
      <c r="F172" s="80">
        <f t="shared" si="3"/>
        <v>0</v>
      </c>
      <c r="G172" s="112" t="s">
        <v>315</v>
      </c>
      <c r="I172" s="112"/>
    </row>
    <row r="173" spans="1:9" s="100" customFormat="1" hidden="1" x14ac:dyDescent="0.3">
      <c r="A173" s="286"/>
      <c r="B173" s="261"/>
      <c r="C173" s="261"/>
      <c r="D173" s="265"/>
      <c r="E173" s="261"/>
      <c r="F173" s="80">
        <f t="shared" si="3"/>
        <v>0</v>
      </c>
      <c r="G173" s="112" t="s">
        <v>315</v>
      </c>
      <c r="I173" s="112"/>
    </row>
    <row r="174" spans="1:9" s="100" customFormat="1" hidden="1" x14ac:dyDescent="0.3">
      <c r="A174" s="286"/>
      <c r="B174" s="261"/>
      <c r="C174" s="261"/>
      <c r="D174" s="265"/>
      <c r="E174" s="261"/>
      <c r="F174" s="80">
        <f t="shared" si="3"/>
        <v>0</v>
      </c>
      <c r="G174" s="112" t="s">
        <v>315</v>
      </c>
      <c r="I174" s="112"/>
    </row>
    <row r="175" spans="1:9" s="100" customFormat="1" hidden="1" x14ac:dyDescent="0.3">
      <c r="A175" s="286"/>
      <c r="B175" s="261"/>
      <c r="C175" s="261"/>
      <c r="D175" s="265"/>
      <c r="E175" s="261"/>
      <c r="F175" s="80">
        <f t="shared" si="3"/>
        <v>0</v>
      </c>
      <c r="G175" s="112" t="s">
        <v>315</v>
      </c>
      <c r="I175" s="112"/>
    </row>
    <row r="176" spans="1:9" s="100" customFormat="1" hidden="1" x14ac:dyDescent="0.3">
      <c r="A176" s="286"/>
      <c r="B176" s="261"/>
      <c r="C176" s="261"/>
      <c r="D176" s="265"/>
      <c r="E176" s="261"/>
      <c r="F176" s="80">
        <f t="shared" si="3"/>
        <v>0</v>
      </c>
      <c r="G176" s="112" t="s">
        <v>315</v>
      </c>
      <c r="I176" s="112"/>
    </row>
    <row r="177" spans="1:9" s="100" customFormat="1" hidden="1" x14ac:dyDescent="0.3">
      <c r="A177" s="286"/>
      <c r="B177" s="261"/>
      <c r="C177" s="261"/>
      <c r="D177" s="265"/>
      <c r="E177" s="261"/>
      <c r="F177" s="80">
        <f t="shared" si="3"/>
        <v>0</v>
      </c>
      <c r="G177" s="112" t="s">
        <v>315</v>
      </c>
      <c r="I177" s="112"/>
    </row>
    <row r="178" spans="1:9" s="100" customFormat="1" hidden="1" x14ac:dyDescent="0.3">
      <c r="A178" s="286"/>
      <c r="B178" s="261"/>
      <c r="C178" s="261"/>
      <c r="D178" s="265"/>
      <c r="E178" s="261"/>
      <c r="F178" s="80">
        <f t="shared" si="3"/>
        <v>0</v>
      </c>
      <c r="G178" s="112" t="s">
        <v>315</v>
      </c>
      <c r="I178" s="112"/>
    </row>
    <row r="179" spans="1:9" s="100" customFormat="1" hidden="1" x14ac:dyDescent="0.3">
      <c r="A179" s="286"/>
      <c r="B179" s="261"/>
      <c r="C179" s="261"/>
      <c r="D179" s="265"/>
      <c r="E179" s="261"/>
      <c r="F179" s="80">
        <f t="shared" si="3"/>
        <v>0</v>
      </c>
      <c r="G179" s="112" t="s">
        <v>315</v>
      </c>
      <c r="I179" s="112"/>
    </row>
    <row r="180" spans="1:9" s="100" customFormat="1" hidden="1" x14ac:dyDescent="0.3">
      <c r="A180" s="286"/>
      <c r="B180" s="261"/>
      <c r="C180" s="261"/>
      <c r="D180" s="265"/>
      <c r="E180" s="261"/>
      <c r="F180" s="80">
        <f t="shared" si="3"/>
        <v>0</v>
      </c>
      <c r="G180" s="112" t="s">
        <v>315</v>
      </c>
      <c r="I180" s="112"/>
    </row>
    <row r="181" spans="1:9" s="100" customFormat="1" hidden="1" x14ac:dyDescent="0.3">
      <c r="A181" s="286"/>
      <c r="B181" s="261"/>
      <c r="C181" s="261"/>
      <c r="D181" s="265"/>
      <c r="E181" s="261"/>
      <c r="F181" s="80">
        <f t="shared" si="3"/>
        <v>0</v>
      </c>
      <c r="G181" s="112" t="s">
        <v>315</v>
      </c>
      <c r="I181" s="112"/>
    </row>
    <row r="182" spans="1:9" s="100" customFormat="1" hidden="1" x14ac:dyDescent="0.3">
      <c r="A182" s="286"/>
      <c r="B182" s="261"/>
      <c r="C182" s="261"/>
      <c r="D182" s="265"/>
      <c r="E182" s="261"/>
      <c r="F182" s="80">
        <f t="shared" si="3"/>
        <v>0</v>
      </c>
      <c r="G182" s="112" t="s">
        <v>315</v>
      </c>
      <c r="I182" s="112"/>
    </row>
    <row r="183" spans="1:9" s="100" customFormat="1" hidden="1" x14ac:dyDescent="0.3">
      <c r="A183" s="286"/>
      <c r="B183" s="261"/>
      <c r="C183" s="261"/>
      <c r="D183" s="265"/>
      <c r="E183" s="261"/>
      <c r="F183" s="80">
        <f t="shared" si="3"/>
        <v>0</v>
      </c>
      <c r="G183" s="112" t="s">
        <v>315</v>
      </c>
      <c r="I183" s="112"/>
    </row>
    <row r="184" spans="1:9" s="100" customFormat="1" hidden="1" x14ac:dyDescent="0.3">
      <c r="A184" s="286"/>
      <c r="B184" s="261"/>
      <c r="C184" s="261"/>
      <c r="D184" s="265"/>
      <c r="E184" s="261"/>
      <c r="F184" s="80">
        <f t="shared" si="3"/>
        <v>0</v>
      </c>
      <c r="G184" s="112" t="s">
        <v>315</v>
      </c>
      <c r="I184" s="112"/>
    </row>
    <row r="185" spans="1:9" s="100" customFormat="1" hidden="1" x14ac:dyDescent="0.3">
      <c r="A185" s="286"/>
      <c r="B185" s="261"/>
      <c r="C185" s="261"/>
      <c r="D185" s="265"/>
      <c r="E185" s="261"/>
      <c r="F185" s="80">
        <f t="shared" si="3"/>
        <v>0</v>
      </c>
      <c r="G185" s="112" t="s">
        <v>315</v>
      </c>
      <c r="I185" s="112"/>
    </row>
    <row r="186" spans="1:9" s="100" customFormat="1" hidden="1" x14ac:dyDescent="0.3">
      <c r="A186" s="286"/>
      <c r="B186" s="261"/>
      <c r="C186" s="261"/>
      <c r="D186" s="265"/>
      <c r="E186" s="261"/>
      <c r="F186" s="80">
        <f t="shared" si="3"/>
        <v>0</v>
      </c>
      <c r="G186" s="112" t="s">
        <v>315</v>
      </c>
      <c r="I186" s="112"/>
    </row>
    <row r="187" spans="1:9" s="100" customFormat="1" hidden="1" x14ac:dyDescent="0.3">
      <c r="A187" s="286"/>
      <c r="B187" s="261"/>
      <c r="C187" s="261"/>
      <c r="D187" s="265"/>
      <c r="E187" s="261"/>
      <c r="F187" s="80">
        <f t="shared" si="3"/>
        <v>0</v>
      </c>
      <c r="G187" s="112" t="s">
        <v>315</v>
      </c>
      <c r="I187" s="112"/>
    </row>
    <row r="188" spans="1:9" s="100" customFormat="1" hidden="1" x14ac:dyDescent="0.3">
      <c r="A188" s="286"/>
      <c r="B188" s="261"/>
      <c r="C188" s="261"/>
      <c r="D188" s="265"/>
      <c r="E188" s="261"/>
      <c r="F188" s="80">
        <f t="shared" si="3"/>
        <v>0</v>
      </c>
      <c r="G188" s="112" t="s">
        <v>315</v>
      </c>
      <c r="I188" s="112"/>
    </row>
    <row r="189" spans="1:9" s="100" customFormat="1" hidden="1" x14ac:dyDescent="0.3">
      <c r="A189" s="286"/>
      <c r="B189" s="261"/>
      <c r="C189" s="261"/>
      <c r="D189" s="265"/>
      <c r="E189" s="261"/>
      <c r="F189" s="80">
        <f t="shared" si="3"/>
        <v>0</v>
      </c>
      <c r="G189" s="112" t="s">
        <v>315</v>
      </c>
      <c r="I189" s="112"/>
    </row>
    <row r="190" spans="1:9" s="100" customFormat="1" hidden="1" x14ac:dyDescent="0.3">
      <c r="A190" s="286"/>
      <c r="B190" s="261"/>
      <c r="C190" s="261"/>
      <c r="D190" s="265"/>
      <c r="E190" s="261"/>
      <c r="F190" s="80">
        <f t="shared" si="3"/>
        <v>0</v>
      </c>
      <c r="G190" s="112" t="s">
        <v>315</v>
      </c>
      <c r="I190" s="112"/>
    </row>
    <row r="191" spans="1:9" s="100" customFormat="1" hidden="1" x14ac:dyDescent="0.3">
      <c r="A191" s="286"/>
      <c r="B191" s="261"/>
      <c r="C191" s="261"/>
      <c r="D191" s="265"/>
      <c r="E191" s="261"/>
      <c r="F191" s="80">
        <f t="shared" si="3"/>
        <v>0</v>
      </c>
      <c r="G191" s="112" t="s">
        <v>315</v>
      </c>
      <c r="I191" s="112"/>
    </row>
    <row r="192" spans="1:9" s="100" customFormat="1" hidden="1" x14ac:dyDescent="0.3">
      <c r="A192" s="286"/>
      <c r="B192" s="261"/>
      <c r="C192" s="261"/>
      <c r="D192" s="265"/>
      <c r="E192" s="261"/>
      <c r="F192" s="80">
        <f t="shared" si="3"/>
        <v>0</v>
      </c>
      <c r="G192" s="112" t="s">
        <v>315</v>
      </c>
      <c r="I192" s="112"/>
    </row>
    <row r="193" spans="1:9" s="100" customFormat="1" hidden="1" x14ac:dyDescent="0.3">
      <c r="A193" s="286"/>
      <c r="B193" s="261"/>
      <c r="C193" s="261"/>
      <c r="D193" s="265"/>
      <c r="E193" s="261"/>
      <c r="F193" s="80">
        <f t="shared" si="3"/>
        <v>0</v>
      </c>
      <c r="G193" s="112" t="s">
        <v>315</v>
      </c>
      <c r="I193" s="112"/>
    </row>
    <row r="194" spans="1:9" s="100" customFormat="1" hidden="1" x14ac:dyDescent="0.3">
      <c r="A194" s="286"/>
      <c r="B194" s="261"/>
      <c r="C194" s="261"/>
      <c r="D194" s="265"/>
      <c r="E194" s="261"/>
      <c r="F194" s="80">
        <f t="shared" si="3"/>
        <v>0</v>
      </c>
      <c r="G194" s="112" t="s">
        <v>315</v>
      </c>
      <c r="I194" s="112"/>
    </row>
    <row r="195" spans="1:9" s="100" customFormat="1" hidden="1" x14ac:dyDescent="0.3">
      <c r="A195" s="286"/>
      <c r="B195" s="261"/>
      <c r="C195" s="261"/>
      <c r="D195" s="265"/>
      <c r="E195" s="261"/>
      <c r="F195" s="80">
        <f t="shared" si="3"/>
        <v>0</v>
      </c>
      <c r="G195" s="112" t="s">
        <v>315</v>
      </c>
      <c r="I195" s="112"/>
    </row>
    <row r="196" spans="1:9" s="100" customFormat="1" hidden="1" x14ac:dyDescent="0.3">
      <c r="A196" s="286"/>
      <c r="B196" s="261"/>
      <c r="C196" s="261"/>
      <c r="D196" s="265"/>
      <c r="E196" s="261"/>
      <c r="F196" s="80">
        <f t="shared" si="3"/>
        <v>0</v>
      </c>
      <c r="G196" s="112" t="s">
        <v>315</v>
      </c>
      <c r="I196" s="112"/>
    </row>
    <row r="197" spans="1:9" s="100" customFormat="1" hidden="1" x14ac:dyDescent="0.3">
      <c r="A197" s="286"/>
      <c r="B197" s="261"/>
      <c r="C197" s="261"/>
      <c r="D197" s="265"/>
      <c r="E197" s="261"/>
      <c r="F197" s="80">
        <f t="shared" si="3"/>
        <v>0</v>
      </c>
      <c r="G197" s="112" t="s">
        <v>315</v>
      </c>
      <c r="I197" s="112"/>
    </row>
    <row r="198" spans="1:9" s="100" customFormat="1" hidden="1" x14ac:dyDescent="0.3">
      <c r="A198" s="286"/>
      <c r="B198" s="261"/>
      <c r="C198" s="261"/>
      <c r="D198" s="265"/>
      <c r="E198" s="261"/>
      <c r="F198" s="80">
        <f t="shared" si="3"/>
        <v>0</v>
      </c>
      <c r="G198" s="112" t="s">
        <v>315</v>
      </c>
      <c r="I198" s="112"/>
    </row>
    <row r="199" spans="1:9" s="100" customFormat="1" hidden="1" x14ac:dyDescent="0.3">
      <c r="A199" s="286"/>
      <c r="B199" s="261"/>
      <c r="C199" s="261"/>
      <c r="D199" s="265"/>
      <c r="E199" s="261"/>
      <c r="F199" s="80">
        <f t="shared" si="3"/>
        <v>0</v>
      </c>
      <c r="G199" s="112" t="s">
        <v>315</v>
      </c>
      <c r="I199" s="112"/>
    </row>
    <row r="200" spans="1:9" s="100" customFormat="1" hidden="1" x14ac:dyDescent="0.3">
      <c r="A200" s="286"/>
      <c r="B200" s="261"/>
      <c r="C200" s="261"/>
      <c r="D200" s="265"/>
      <c r="E200" s="261"/>
      <c r="F200" s="80">
        <f t="shared" si="3"/>
        <v>0</v>
      </c>
      <c r="G200" s="112" t="s">
        <v>315</v>
      </c>
      <c r="I200" s="112"/>
    </row>
    <row r="201" spans="1:9" s="100" customFormat="1" hidden="1" x14ac:dyDescent="0.3">
      <c r="A201" s="286"/>
      <c r="B201" s="261"/>
      <c r="C201" s="261"/>
      <c r="D201" s="265"/>
      <c r="E201" s="261"/>
      <c r="F201" s="80">
        <f t="shared" si="3"/>
        <v>0</v>
      </c>
      <c r="G201" s="112" t="s">
        <v>315</v>
      </c>
      <c r="I201" s="112"/>
    </row>
    <row r="202" spans="1:9" s="100" customFormat="1" hidden="1" x14ac:dyDescent="0.3">
      <c r="A202" s="286"/>
      <c r="B202" s="261"/>
      <c r="C202" s="261"/>
      <c r="D202" s="265"/>
      <c r="E202" s="261"/>
      <c r="F202" s="80">
        <f t="shared" si="3"/>
        <v>0</v>
      </c>
      <c r="G202" s="112" t="s">
        <v>315</v>
      </c>
      <c r="I202" s="112"/>
    </row>
    <row r="203" spans="1:9" s="100" customFormat="1" hidden="1" x14ac:dyDescent="0.3">
      <c r="A203" s="286"/>
      <c r="B203" s="261"/>
      <c r="C203" s="261"/>
      <c r="D203" s="265"/>
      <c r="E203" s="261"/>
      <c r="F203" s="80">
        <f t="shared" si="3"/>
        <v>0</v>
      </c>
      <c r="G203" s="112" t="s">
        <v>315</v>
      </c>
      <c r="I203" s="112"/>
    </row>
    <row r="204" spans="1:9" s="100" customFormat="1" hidden="1" x14ac:dyDescent="0.3">
      <c r="A204" s="286"/>
      <c r="B204" s="261"/>
      <c r="C204" s="261"/>
      <c r="D204" s="265"/>
      <c r="E204" s="261"/>
      <c r="F204" s="80">
        <f t="shared" si="3"/>
        <v>0</v>
      </c>
      <c r="G204" s="112" t="s">
        <v>315</v>
      </c>
      <c r="I204" s="112"/>
    </row>
    <row r="205" spans="1:9" s="100" customFormat="1" hidden="1" x14ac:dyDescent="0.3">
      <c r="A205" s="286"/>
      <c r="B205" s="261"/>
      <c r="C205" s="261"/>
      <c r="D205" s="265"/>
      <c r="E205" s="261"/>
      <c r="F205" s="80">
        <f t="shared" si="3"/>
        <v>0</v>
      </c>
      <c r="G205" s="112" t="s">
        <v>315</v>
      </c>
      <c r="I205" s="112"/>
    </row>
    <row r="206" spans="1:9" s="100" customFormat="1" hidden="1" x14ac:dyDescent="0.3">
      <c r="A206" s="286"/>
      <c r="B206" s="261"/>
      <c r="C206" s="261"/>
      <c r="D206" s="265"/>
      <c r="E206" s="261"/>
      <c r="F206" s="80">
        <f t="shared" si="3"/>
        <v>0</v>
      </c>
      <c r="G206" s="112" t="s">
        <v>315</v>
      </c>
      <c r="I206" s="112"/>
    </row>
    <row r="207" spans="1:9" s="100" customFormat="1" hidden="1" x14ac:dyDescent="0.3">
      <c r="A207" s="286"/>
      <c r="B207" s="261"/>
      <c r="C207" s="261"/>
      <c r="D207" s="265"/>
      <c r="E207" s="261"/>
      <c r="F207" s="80">
        <f t="shared" si="3"/>
        <v>0</v>
      </c>
      <c r="G207" s="112" t="s">
        <v>315</v>
      </c>
      <c r="I207" s="112"/>
    </row>
    <row r="208" spans="1:9" s="100" customFormat="1" hidden="1" x14ac:dyDescent="0.3">
      <c r="A208" s="286"/>
      <c r="B208" s="261"/>
      <c r="C208" s="261"/>
      <c r="D208" s="265"/>
      <c r="E208" s="261"/>
      <c r="F208" s="80">
        <f t="shared" si="3"/>
        <v>0</v>
      </c>
      <c r="G208" s="112" t="s">
        <v>315</v>
      </c>
      <c r="I208" s="112"/>
    </row>
    <row r="209" spans="1:9" s="100" customFormat="1" hidden="1" x14ac:dyDescent="0.3">
      <c r="A209" s="286"/>
      <c r="B209" s="261"/>
      <c r="C209" s="261"/>
      <c r="D209" s="265"/>
      <c r="E209" s="261"/>
      <c r="F209" s="80">
        <f t="shared" si="3"/>
        <v>0</v>
      </c>
      <c r="G209" s="112" t="s">
        <v>315</v>
      </c>
      <c r="I209" s="112"/>
    </row>
    <row r="210" spans="1:9" s="100" customFormat="1" hidden="1" x14ac:dyDescent="0.3">
      <c r="A210" s="286"/>
      <c r="B210" s="261"/>
      <c r="C210" s="261"/>
      <c r="D210" s="265"/>
      <c r="E210" s="261"/>
      <c r="F210" s="80">
        <f t="shared" si="3"/>
        <v>0</v>
      </c>
      <c r="G210" s="112" t="s">
        <v>315</v>
      </c>
      <c r="I210" s="112"/>
    </row>
    <row r="211" spans="1:9" s="100" customFormat="1" hidden="1" x14ac:dyDescent="0.3">
      <c r="A211" s="286"/>
      <c r="B211" s="261"/>
      <c r="C211" s="261"/>
      <c r="D211" s="265"/>
      <c r="E211" s="261"/>
      <c r="F211" s="80">
        <f t="shared" si="3"/>
        <v>0</v>
      </c>
      <c r="G211" s="112" t="s">
        <v>315</v>
      </c>
      <c r="I211" s="112"/>
    </row>
    <row r="212" spans="1:9" s="100" customFormat="1" hidden="1" x14ac:dyDescent="0.3">
      <c r="A212" s="286"/>
      <c r="B212" s="261"/>
      <c r="C212" s="261"/>
      <c r="D212" s="265"/>
      <c r="E212" s="261"/>
      <c r="F212" s="80">
        <f t="shared" si="3"/>
        <v>0</v>
      </c>
      <c r="G212" s="112" t="s">
        <v>315</v>
      </c>
      <c r="I212" s="112"/>
    </row>
    <row r="213" spans="1:9" s="100" customFormat="1" hidden="1" x14ac:dyDescent="0.3">
      <c r="A213" s="286"/>
      <c r="B213" s="261"/>
      <c r="C213" s="261"/>
      <c r="D213" s="265"/>
      <c r="E213" s="261"/>
      <c r="F213" s="80">
        <f t="shared" si="3"/>
        <v>0</v>
      </c>
      <c r="G213" s="112" t="s">
        <v>315</v>
      </c>
      <c r="I213" s="112"/>
    </row>
    <row r="214" spans="1:9" s="100" customFormat="1" hidden="1" x14ac:dyDescent="0.3">
      <c r="A214" s="286"/>
      <c r="B214" s="261"/>
      <c r="C214" s="261"/>
      <c r="D214" s="265"/>
      <c r="E214" s="261"/>
      <c r="F214" s="80">
        <f t="shared" si="3"/>
        <v>0</v>
      </c>
      <c r="G214" s="112" t="s">
        <v>315</v>
      </c>
      <c r="I214" s="112"/>
    </row>
    <row r="215" spans="1:9" s="100" customFormat="1" hidden="1" x14ac:dyDescent="0.3">
      <c r="A215" s="286"/>
      <c r="B215" s="261"/>
      <c r="C215" s="261"/>
      <c r="D215" s="265"/>
      <c r="E215" s="261"/>
      <c r="F215" s="80">
        <f t="shared" si="3"/>
        <v>0</v>
      </c>
      <c r="G215" s="112" t="s">
        <v>315</v>
      </c>
      <c r="I215" s="112"/>
    </row>
    <row r="216" spans="1:9" s="100" customFormat="1" hidden="1" x14ac:dyDescent="0.3">
      <c r="A216" s="286"/>
      <c r="B216" s="261"/>
      <c r="C216" s="261"/>
      <c r="D216" s="265"/>
      <c r="E216" s="261"/>
      <c r="F216" s="80">
        <f t="shared" si="3"/>
        <v>0</v>
      </c>
      <c r="G216" s="112" t="s">
        <v>315</v>
      </c>
      <c r="I216" s="112"/>
    </row>
    <row r="217" spans="1:9" s="100" customFormat="1" hidden="1" x14ac:dyDescent="0.3">
      <c r="A217" s="286"/>
      <c r="B217" s="261"/>
      <c r="C217" s="261"/>
      <c r="D217" s="265"/>
      <c r="E217" s="261"/>
      <c r="F217" s="80">
        <f t="shared" si="3"/>
        <v>0</v>
      </c>
      <c r="G217" s="112" t="s">
        <v>315</v>
      </c>
      <c r="I217" s="112"/>
    </row>
    <row r="218" spans="1:9" s="100" customFormat="1" hidden="1" x14ac:dyDescent="0.3">
      <c r="A218" s="286"/>
      <c r="B218" s="261"/>
      <c r="C218" s="261"/>
      <c r="D218" s="265"/>
      <c r="E218" s="261"/>
      <c r="F218" s="80">
        <f t="shared" si="3"/>
        <v>0</v>
      </c>
      <c r="G218" s="112" t="s">
        <v>315</v>
      </c>
      <c r="I218" s="112"/>
    </row>
    <row r="219" spans="1:9" s="100" customFormat="1" hidden="1" x14ac:dyDescent="0.3">
      <c r="A219" s="286"/>
      <c r="B219" s="261"/>
      <c r="C219" s="261"/>
      <c r="D219" s="265"/>
      <c r="E219" s="261"/>
      <c r="F219" s="80">
        <f t="shared" si="3"/>
        <v>0</v>
      </c>
      <c r="G219" s="112" t="s">
        <v>315</v>
      </c>
      <c r="I219" s="112"/>
    </row>
    <row r="220" spans="1:9" s="100" customFormat="1" hidden="1" x14ac:dyDescent="0.3">
      <c r="A220" s="286"/>
      <c r="B220" s="261"/>
      <c r="C220" s="261"/>
      <c r="D220" s="265"/>
      <c r="E220" s="261"/>
      <c r="F220" s="80">
        <f t="shared" si="3"/>
        <v>0</v>
      </c>
      <c r="G220" s="112" t="s">
        <v>315</v>
      </c>
      <c r="I220" s="112"/>
    </row>
    <row r="221" spans="1:9" s="100" customFormat="1" hidden="1" x14ac:dyDescent="0.3">
      <c r="A221" s="286"/>
      <c r="B221" s="261"/>
      <c r="C221" s="261"/>
      <c r="D221" s="265"/>
      <c r="E221" s="261"/>
      <c r="F221" s="80">
        <f t="shared" si="3"/>
        <v>0</v>
      </c>
      <c r="G221" s="112" t="s">
        <v>315</v>
      </c>
      <c r="I221" s="112"/>
    </row>
    <row r="222" spans="1:9" s="100" customFormat="1" hidden="1" x14ac:dyDescent="0.3">
      <c r="A222" s="286"/>
      <c r="B222" s="261"/>
      <c r="C222" s="261"/>
      <c r="D222" s="265"/>
      <c r="E222" s="261"/>
      <c r="F222" s="80">
        <f t="shared" si="3"/>
        <v>0</v>
      </c>
      <c r="G222" s="112" t="s">
        <v>315</v>
      </c>
      <c r="I222" s="112"/>
    </row>
    <row r="223" spans="1:9" s="100" customFormat="1" hidden="1" x14ac:dyDescent="0.3">
      <c r="A223" s="286"/>
      <c r="B223" s="261"/>
      <c r="C223" s="261"/>
      <c r="D223" s="265"/>
      <c r="E223" s="261"/>
      <c r="F223" s="80">
        <f t="shared" si="3"/>
        <v>0</v>
      </c>
      <c r="G223" s="112" t="s">
        <v>315</v>
      </c>
      <c r="I223" s="112"/>
    </row>
    <row r="224" spans="1:9" s="100" customFormat="1" hidden="1" x14ac:dyDescent="0.3">
      <c r="A224" s="286"/>
      <c r="B224" s="261"/>
      <c r="C224" s="261"/>
      <c r="D224" s="265"/>
      <c r="E224" s="261"/>
      <c r="F224" s="80">
        <f t="shared" si="3"/>
        <v>0</v>
      </c>
      <c r="G224" s="112" t="s">
        <v>315</v>
      </c>
      <c r="I224" s="112"/>
    </row>
    <row r="225" spans="1:9" s="100" customFormat="1" hidden="1" x14ac:dyDescent="0.3">
      <c r="A225" s="286"/>
      <c r="B225" s="261"/>
      <c r="C225" s="261"/>
      <c r="D225" s="265"/>
      <c r="E225" s="261"/>
      <c r="F225" s="80">
        <f t="shared" si="3"/>
        <v>0</v>
      </c>
      <c r="G225" s="112" t="s">
        <v>315</v>
      </c>
      <c r="I225" s="112"/>
    </row>
    <row r="226" spans="1:9" s="100" customFormat="1" hidden="1" x14ac:dyDescent="0.3">
      <c r="A226" s="286"/>
      <c r="B226" s="261"/>
      <c r="C226" s="261"/>
      <c r="D226" s="265"/>
      <c r="E226" s="261"/>
      <c r="F226" s="80">
        <f t="shared" si="3"/>
        <v>0</v>
      </c>
      <c r="G226" s="112" t="s">
        <v>315</v>
      </c>
      <c r="I226" s="112"/>
    </row>
    <row r="227" spans="1:9" s="100" customFormat="1" hidden="1" x14ac:dyDescent="0.3">
      <c r="A227" s="286"/>
      <c r="B227" s="261"/>
      <c r="C227" s="261"/>
      <c r="D227" s="265"/>
      <c r="E227" s="261"/>
      <c r="F227" s="80">
        <f t="shared" si="3"/>
        <v>0</v>
      </c>
      <c r="G227" s="112" t="s">
        <v>315</v>
      </c>
      <c r="I227" s="112"/>
    </row>
    <row r="228" spans="1:9" s="100" customFormat="1" hidden="1" x14ac:dyDescent="0.3">
      <c r="A228" s="286"/>
      <c r="B228" s="261"/>
      <c r="C228" s="261"/>
      <c r="D228" s="265"/>
      <c r="E228" s="261"/>
      <c r="F228" s="80">
        <f t="shared" si="3"/>
        <v>0</v>
      </c>
      <c r="G228" s="112" t="s">
        <v>315</v>
      </c>
      <c r="I228" s="112"/>
    </row>
    <row r="229" spans="1:9" s="100" customFormat="1" hidden="1" x14ac:dyDescent="0.3">
      <c r="A229" s="286"/>
      <c r="B229" s="261"/>
      <c r="C229" s="261"/>
      <c r="D229" s="265"/>
      <c r="E229" s="261"/>
      <c r="F229" s="80">
        <f t="shared" si="3"/>
        <v>0</v>
      </c>
      <c r="G229" s="112" t="s">
        <v>315</v>
      </c>
      <c r="I229" s="112"/>
    </row>
    <row r="230" spans="1:9" s="100" customFormat="1" hidden="1" x14ac:dyDescent="0.3">
      <c r="A230" s="286"/>
      <c r="B230" s="261"/>
      <c r="C230" s="261"/>
      <c r="D230" s="265"/>
      <c r="E230" s="261"/>
      <c r="F230" s="80">
        <f t="shared" si="3"/>
        <v>0</v>
      </c>
      <c r="G230" s="112" t="s">
        <v>315</v>
      </c>
      <c r="I230" s="112"/>
    </row>
    <row r="231" spans="1:9" s="100" customFormat="1" hidden="1" x14ac:dyDescent="0.3">
      <c r="A231" s="286"/>
      <c r="B231" s="261"/>
      <c r="C231" s="261"/>
      <c r="D231" s="265"/>
      <c r="E231" s="261"/>
      <c r="F231" s="80">
        <f t="shared" si="3"/>
        <v>0</v>
      </c>
      <c r="G231" s="112" t="s">
        <v>315</v>
      </c>
      <c r="I231" s="112"/>
    </row>
    <row r="232" spans="1:9" s="100" customFormat="1" hidden="1" x14ac:dyDescent="0.3">
      <c r="A232" s="286"/>
      <c r="B232" s="261"/>
      <c r="C232" s="261"/>
      <c r="D232" s="265"/>
      <c r="E232" s="261"/>
      <c r="F232" s="80">
        <f t="shared" si="3"/>
        <v>0</v>
      </c>
      <c r="G232" s="112" t="s">
        <v>315</v>
      </c>
      <c r="I232" s="112"/>
    </row>
    <row r="233" spans="1:9" s="100" customFormat="1" hidden="1" x14ac:dyDescent="0.3">
      <c r="A233" s="286"/>
      <c r="B233" s="261"/>
      <c r="C233" s="261"/>
      <c r="D233" s="265"/>
      <c r="E233" s="261"/>
      <c r="F233" s="80">
        <f t="shared" si="3"/>
        <v>0</v>
      </c>
      <c r="G233" s="112" t="s">
        <v>315</v>
      </c>
      <c r="I233" s="112"/>
    </row>
    <row r="234" spans="1:9" s="100" customFormat="1" hidden="1" x14ac:dyDescent="0.3">
      <c r="A234" s="286"/>
      <c r="B234" s="261"/>
      <c r="C234" s="261"/>
      <c r="D234" s="265"/>
      <c r="E234" s="261"/>
      <c r="F234" s="80">
        <f t="shared" si="3"/>
        <v>0</v>
      </c>
      <c r="G234" s="112" t="s">
        <v>315</v>
      </c>
      <c r="I234" s="112"/>
    </row>
    <row r="235" spans="1:9" s="100" customFormat="1" hidden="1" x14ac:dyDescent="0.3">
      <c r="A235" s="286"/>
      <c r="B235" s="261"/>
      <c r="C235" s="261"/>
      <c r="D235" s="265"/>
      <c r="E235" s="261"/>
      <c r="F235" s="80">
        <f t="shared" si="3"/>
        <v>0</v>
      </c>
      <c r="G235" s="112" t="s">
        <v>315</v>
      </c>
      <c r="I235" s="112"/>
    </row>
    <row r="236" spans="1:9" s="100" customFormat="1" hidden="1" x14ac:dyDescent="0.3">
      <c r="A236" s="286"/>
      <c r="B236" s="261"/>
      <c r="C236" s="261"/>
      <c r="D236" s="265"/>
      <c r="E236" s="261"/>
      <c r="F236" s="80">
        <f t="shared" si="3"/>
        <v>0</v>
      </c>
      <c r="G236" s="112" t="s">
        <v>315</v>
      </c>
      <c r="I236" s="112"/>
    </row>
    <row r="237" spans="1:9" s="100" customFormat="1" hidden="1" x14ac:dyDescent="0.3">
      <c r="A237" s="286"/>
      <c r="B237" s="261"/>
      <c r="C237" s="261"/>
      <c r="D237" s="265"/>
      <c r="E237" s="261"/>
      <c r="F237" s="80">
        <f t="shared" si="3"/>
        <v>0</v>
      </c>
      <c r="G237" s="112" t="s">
        <v>315</v>
      </c>
      <c r="I237" s="112"/>
    </row>
    <row r="238" spans="1:9" s="100" customFormat="1" hidden="1" x14ac:dyDescent="0.3">
      <c r="A238" s="286"/>
      <c r="B238" s="261"/>
      <c r="C238" s="261"/>
      <c r="D238" s="265"/>
      <c r="E238" s="261"/>
      <c r="F238" s="80">
        <f t="shared" si="3"/>
        <v>0</v>
      </c>
      <c r="G238" s="112" t="s">
        <v>315</v>
      </c>
      <c r="I238" s="112"/>
    </row>
    <row r="239" spans="1:9" s="100" customFormat="1" hidden="1" x14ac:dyDescent="0.3">
      <c r="A239" s="286"/>
      <c r="B239" s="261"/>
      <c r="C239" s="261"/>
      <c r="D239" s="265"/>
      <c r="E239" s="261"/>
      <c r="F239" s="80">
        <f t="shared" si="3"/>
        <v>0</v>
      </c>
      <c r="G239" s="112" t="s">
        <v>315</v>
      </c>
      <c r="I239" s="112"/>
    </row>
    <row r="240" spans="1:9" s="100" customFormat="1" hidden="1" x14ac:dyDescent="0.3">
      <c r="A240" s="286"/>
      <c r="B240" s="261"/>
      <c r="C240" s="261"/>
      <c r="D240" s="265"/>
      <c r="E240" s="261"/>
      <c r="F240" s="80">
        <f t="shared" si="3"/>
        <v>0</v>
      </c>
      <c r="G240" s="112" t="s">
        <v>315</v>
      </c>
      <c r="I240" s="112"/>
    </row>
    <row r="241" spans="1:9" s="100" customFormat="1" hidden="1" x14ac:dyDescent="0.3">
      <c r="A241" s="286"/>
      <c r="B241" s="261"/>
      <c r="C241" s="261"/>
      <c r="D241" s="265"/>
      <c r="E241" s="261"/>
      <c r="F241" s="80">
        <f t="shared" si="3"/>
        <v>0</v>
      </c>
      <c r="G241" s="112" t="s">
        <v>315</v>
      </c>
      <c r="I241" s="112"/>
    </row>
    <row r="242" spans="1:9" s="100" customFormat="1" hidden="1" x14ac:dyDescent="0.3">
      <c r="A242" s="286"/>
      <c r="B242" s="261"/>
      <c r="C242" s="261"/>
      <c r="D242" s="265"/>
      <c r="E242" s="261"/>
      <c r="F242" s="80">
        <f t="shared" si="3"/>
        <v>0</v>
      </c>
      <c r="G242" s="112" t="s">
        <v>315</v>
      </c>
      <c r="I242" s="112"/>
    </row>
    <row r="243" spans="1:9" s="100" customFormat="1" hidden="1" x14ac:dyDescent="0.3">
      <c r="A243" s="286"/>
      <c r="B243" s="261"/>
      <c r="C243" s="261"/>
      <c r="D243" s="265"/>
      <c r="E243" s="261"/>
      <c r="F243" s="80">
        <f t="shared" si="3"/>
        <v>0</v>
      </c>
      <c r="G243" s="112" t="s">
        <v>315</v>
      </c>
      <c r="I243" s="112"/>
    </row>
    <row r="244" spans="1:9" s="100" customFormat="1" hidden="1" x14ac:dyDescent="0.3">
      <c r="A244" s="286"/>
      <c r="B244" s="261"/>
      <c r="C244" s="261"/>
      <c r="D244" s="265"/>
      <c r="E244" s="261"/>
      <c r="F244" s="80">
        <f t="shared" si="3"/>
        <v>0</v>
      </c>
      <c r="G244" s="112" t="s">
        <v>315</v>
      </c>
      <c r="I244" s="112"/>
    </row>
    <row r="245" spans="1:9" s="100" customFormat="1" hidden="1" x14ac:dyDescent="0.3">
      <c r="A245" s="286"/>
      <c r="B245" s="261"/>
      <c r="C245" s="261"/>
      <c r="D245" s="265"/>
      <c r="E245" s="261"/>
      <c r="F245" s="80">
        <f t="shared" si="3"/>
        <v>0</v>
      </c>
      <c r="G245" s="112" t="s">
        <v>315</v>
      </c>
      <c r="I245" s="112"/>
    </row>
    <row r="246" spans="1:9" s="100" customFormat="1" hidden="1" x14ac:dyDescent="0.3">
      <c r="A246" s="286"/>
      <c r="B246" s="261"/>
      <c r="C246" s="261"/>
      <c r="D246" s="265"/>
      <c r="E246" s="261"/>
      <c r="F246" s="80">
        <f t="shared" si="3"/>
        <v>0</v>
      </c>
      <c r="G246" s="112" t="s">
        <v>315</v>
      </c>
      <c r="I246" s="112"/>
    </row>
    <row r="247" spans="1:9" s="100" customFormat="1" hidden="1" x14ac:dyDescent="0.3">
      <c r="A247" s="286"/>
      <c r="B247" s="261"/>
      <c r="C247" s="261"/>
      <c r="D247" s="265"/>
      <c r="E247" s="261"/>
      <c r="F247" s="80">
        <f t="shared" si="3"/>
        <v>0</v>
      </c>
      <c r="G247" s="112" t="s">
        <v>315</v>
      </c>
      <c r="I247" s="112"/>
    </row>
    <row r="248" spans="1:9" s="100" customFormat="1" hidden="1" x14ac:dyDescent="0.3">
      <c r="A248" s="286"/>
      <c r="B248" s="261"/>
      <c r="C248" s="261"/>
      <c r="D248" s="265"/>
      <c r="E248" s="261"/>
      <c r="F248" s="80">
        <f t="shared" si="3"/>
        <v>0</v>
      </c>
      <c r="G248" s="112" t="s">
        <v>315</v>
      </c>
      <c r="I248" s="112"/>
    </row>
    <row r="249" spans="1:9" s="100" customFormat="1" hidden="1" x14ac:dyDescent="0.3">
      <c r="A249" s="286"/>
      <c r="B249" s="261"/>
      <c r="C249" s="261"/>
      <c r="D249" s="265"/>
      <c r="E249" s="261"/>
      <c r="F249" s="80">
        <f t="shared" si="3"/>
        <v>0</v>
      </c>
      <c r="G249" s="112" t="s">
        <v>315</v>
      </c>
      <c r="I249" s="112"/>
    </row>
    <row r="250" spans="1:9" s="100" customFormat="1" hidden="1" x14ac:dyDescent="0.3">
      <c r="A250" s="286"/>
      <c r="B250" s="261"/>
      <c r="C250" s="261"/>
      <c r="D250" s="265"/>
      <c r="E250" s="261"/>
      <c r="F250" s="80">
        <f t="shared" si="3"/>
        <v>0</v>
      </c>
      <c r="G250" s="112" t="s">
        <v>315</v>
      </c>
      <c r="I250" s="112"/>
    </row>
    <row r="251" spans="1:9" s="100" customFormat="1" hidden="1" x14ac:dyDescent="0.3">
      <c r="A251" s="286"/>
      <c r="B251" s="261"/>
      <c r="C251" s="261"/>
      <c r="D251" s="265"/>
      <c r="E251" s="261"/>
      <c r="F251" s="80">
        <f t="shared" si="3"/>
        <v>0</v>
      </c>
      <c r="G251" s="112" t="s">
        <v>315</v>
      </c>
      <c r="I251" s="112"/>
    </row>
    <row r="252" spans="1:9" s="100" customFormat="1" hidden="1" x14ac:dyDescent="0.3">
      <c r="A252" s="286"/>
      <c r="B252" s="261"/>
      <c r="C252" s="261"/>
      <c r="D252" s="265"/>
      <c r="E252" s="261"/>
      <c r="F252" s="80">
        <f t="shared" si="3"/>
        <v>0</v>
      </c>
      <c r="G252" s="112" t="s">
        <v>315</v>
      </c>
      <c r="I252" s="112"/>
    </row>
    <row r="253" spans="1:9" s="100" customFormat="1" hidden="1" x14ac:dyDescent="0.3">
      <c r="A253" s="286"/>
      <c r="B253" s="261"/>
      <c r="C253" s="261"/>
      <c r="D253" s="265"/>
      <c r="E253" s="261"/>
      <c r="F253" s="80">
        <f t="shared" si="3"/>
        <v>0</v>
      </c>
      <c r="G253" s="112" t="s">
        <v>315</v>
      </c>
      <c r="I253" s="112"/>
    </row>
    <row r="254" spans="1:9" s="100" customFormat="1" hidden="1" x14ac:dyDescent="0.3">
      <c r="A254" s="286"/>
      <c r="B254" s="261"/>
      <c r="C254" s="261"/>
      <c r="D254" s="265"/>
      <c r="E254" s="261"/>
      <c r="F254" s="80">
        <f t="shared" si="3"/>
        <v>0</v>
      </c>
      <c r="G254" s="112" t="s">
        <v>315</v>
      </c>
      <c r="I254" s="112"/>
    </row>
    <row r="255" spans="1:9" s="100" customFormat="1" hidden="1" x14ac:dyDescent="0.3">
      <c r="A255" s="286"/>
      <c r="B255" s="261"/>
      <c r="C255" s="261"/>
      <c r="D255" s="265"/>
      <c r="E255" s="261"/>
      <c r="F255" s="80">
        <f t="shared" si="3"/>
        <v>0</v>
      </c>
      <c r="G255" s="112" t="s">
        <v>315</v>
      </c>
      <c r="I255" s="112"/>
    </row>
    <row r="256" spans="1:9" s="100" customFormat="1" hidden="1" x14ac:dyDescent="0.3">
      <c r="A256" s="286"/>
      <c r="B256" s="261"/>
      <c r="C256" s="261"/>
      <c r="D256" s="265"/>
      <c r="E256" s="261"/>
      <c r="F256" s="80">
        <f t="shared" si="3"/>
        <v>0</v>
      </c>
      <c r="G256" s="112" t="s">
        <v>315</v>
      </c>
      <c r="I256" s="112"/>
    </row>
    <row r="257" spans="1:9" s="100" customFormat="1" hidden="1" x14ac:dyDescent="0.3">
      <c r="A257" s="286"/>
      <c r="B257" s="261"/>
      <c r="C257" s="261"/>
      <c r="D257" s="265"/>
      <c r="E257" s="261"/>
      <c r="F257" s="80">
        <f t="shared" si="3"/>
        <v>0</v>
      </c>
      <c r="G257" s="112" t="s">
        <v>315</v>
      </c>
      <c r="I257" s="112"/>
    </row>
    <row r="258" spans="1:9" s="100" customFormat="1" hidden="1" x14ac:dyDescent="0.3">
      <c r="A258" s="286"/>
      <c r="B258" s="261"/>
      <c r="C258" s="261"/>
      <c r="D258" s="265"/>
      <c r="E258" s="261"/>
      <c r="F258" s="80">
        <f t="shared" si="3"/>
        <v>0</v>
      </c>
      <c r="G258" s="112" t="s">
        <v>315</v>
      </c>
      <c r="I258" s="112"/>
    </row>
    <row r="259" spans="1:9" s="100" customFormat="1" hidden="1" x14ac:dyDescent="0.3">
      <c r="A259" s="286"/>
      <c r="B259" s="261"/>
      <c r="C259" s="261"/>
      <c r="D259" s="265"/>
      <c r="E259" s="261"/>
      <c r="F259" s="80">
        <f t="shared" si="3"/>
        <v>0</v>
      </c>
      <c r="G259" s="112" t="s">
        <v>315</v>
      </c>
      <c r="I259" s="112"/>
    </row>
    <row r="260" spans="1:9" s="100" customFormat="1" hidden="1" x14ac:dyDescent="0.3">
      <c r="A260" s="286"/>
      <c r="B260" s="261"/>
      <c r="C260" s="261"/>
      <c r="D260" s="265"/>
      <c r="E260" s="261"/>
      <c r="F260" s="80">
        <f t="shared" si="3"/>
        <v>0</v>
      </c>
      <c r="G260" s="112" t="s">
        <v>315</v>
      </c>
      <c r="I260" s="112"/>
    </row>
    <row r="261" spans="1:9" s="100" customFormat="1" hidden="1" x14ac:dyDescent="0.3">
      <c r="A261" s="286"/>
      <c r="B261" s="261"/>
      <c r="C261" s="261"/>
      <c r="D261" s="265"/>
      <c r="E261" s="261"/>
      <c r="F261" s="80">
        <f t="shared" si="3"/>
        <v>0</v>
      </c>
      <c r="G261" s="112" t="s">
        <v>315</v>
      </c>
      <c r="I261" s="112"/>
    </row>
    <row r="262" spans="1:9" s="100" customFormat="1" hidden="1" x14ac:dyDescent="0.3">
      <c r="A262" s="286"/>
      <c r="B262" s="261"/>
      <c r="C262" s="261"/>
      <c r="D262" s="265"/>
      <c r="E262" s="261"/>
      <c r="F262" s="80">
        <f t="shared" si="3"/>
        <v>0</v>
      </c>
      <c r="G262" s="112" t="s">
        <v>315</v>
      </c>
      <c r="I262" s="112"/>
    </row>
    <row r="263" spans="1:9" s="100" customFormat="1" hidden="1" x14ac:dyDescent="0.3">
      <c r="A263" s="286"/>
      <c r="B263" s="261"/>
      <c r="C263" s="261"/>
      <c r="D263" s="265"/>
      <c r="E263" s="261"/>
      <c r="F263" s="80">
        <f t="shared" si="3"/>
        <v>0</v>
      </c>
      <c r="G263" s="112" t="s">
        <v>315</v>
      </c>
      <c r="I263" s="112"/>
    </row>
    <row r="264" spans="1:9" s="100" customFormat="1" hidden="1" x14ac:dyDescent="0.3">
      <c r="A264" s="286"/>
      <c r="B264" s="261"/>
      <c r="C264" s="261"/>
      <c r="D264" s="265"/>
      <c r="E264" s="261"/>
      <c r="F264" s="80">
        <f t="shared" si="3"/>
        <v>0</v>
      </c>
      <c r="G264" s="112" t="s">
        <v>315</v>
      </c>
      <c r="I264" s="112"/>
    </row>
    <row r="265" spans="1:9" s="100" customFormat="1" hidden="1" x14ac:dyDescent="0.3">
      <c r="A265" s="286"/>
      <c r="B265" s="261"/>
      <c r="C265" s="261"/>
      <c r="D265" s="265"/>
      <c r="E265" s="261"/>
      <c r="F265" s="80">
        <f t="shared" si="3"/>
        <v>0</v>
      </c>
      <c r="G265" s="112" t="s">
        <v>315</v>
      </c>
      <c r="I265" s="112"/>
    </row>
    <row r="266" spans="1:9" s="100" customFormat="1" hidden="1" x14ac:dyDescent="0.3">
      <c r="A266" s="286"/>
      <c r="B266" s="261"/>
      <c r="C266" s="261"/>
      <c r="D266" s="265"/>
      <c r="E266" s="261"/>
      <c r="F266" s="80">
        <f t="shared" si="3"/>
        <v>0</v>
      </c>
      <c r="G266" s="112" t="s">
        <v>315</v>
      </c>
      <c r="I266" s="112"/>
    </row>
    <row r="267" spans="1:9" s="100" customFormat="1" x14ac:dyDescent="0.3">
      <c r="A267" s="286" t="s">
        <v>295</v>
      </c>
      <c r="B267" s="261">
        <v>3</v>
      </c>
      <c r="C267" s="261" t="s">
        <v>293</v>
      </c>
      <c r="D267" s="265">
        <f t="shared" ref="D267" ca="1" si="4">RAND()*400000</f>
        <v>132057.43975144171</v>
      </c>
      <c r="E267" s="261">
        <v>7</v>
      </c>
      <c r="F267" s="293">
        <f ca="1">ROUND(+B267*D267*E267,2)</f>
        <v>2773206.23</v>
      </c>
      <c r="G267" s="112" t="s">
        <v>315</v>
      </c>
    </row>
    <row r="268" spans="1:9" s="100" customFormat="1" x14ac:dyDescent="0.3">
      <c r="A268" s="285"/>
      <c r="B268" s="88"/>
      <c r="C268" s="88"/>
      <c r="D268" s="200"/>
      <c r="E268" s="204" t="s">
        <v>35</v>
      </c>
      <c r="F268" s="307">
        <f ca="1">ROUND(SUBTOTAL(109,F137:F267),2)</f>
        <v>6660533.2800000003</v>
      </c>
      <c r="G268" s="112" t="s">
        <v>315</v>
      </c>
      <c r="I268" s="115" t="s">
        <v>318</v>
      </c>
    </row>
    <row r="269" spans="1:9" x14ac:dyDescent="0.3">
      <c r="F269" s="295"/>
      <c r="G269" s="112" t="s">
        <v>313</v>
      </c>
    </row>
    <row r="270" spans="1:9" x14ac:dyDescent="0.3">
      <c r="C270" s="599" t="str">
        <f>"Total "&amp;B2</f>
        <v>Total GRANT EXCLUSIVE LINE ITEM</v>
      </c>
      <c r="D270" s="599"/>
      <c r="E270" s="599"/>
      <c r="F270" s="80">
        <f ca="1">+F268+F136</f>
        <v>20203642.949999999</v>
      </c>
      <c r="G270" s="112" t="s">
        <v>313</v>
      </c>
      <c r="I270" s="139" t="s">
        <v>229</v>
      </c>
    </row>
    <row r="271" spans="1:9" s="100" customFormat="1" x14ac:dyDescent="0.3">
      <c r="A271" s="233"/>
      <c r="B271" s="88"/>
      <c r="C271" s="88"/>
      <c r="D271" s="88"/>
      <c r="E271" s="88"/>
      <c r="F271" s="128"/>
      <c r="G271" s="112" t="s">
        <v>313</v>
      </c>
    </row>
    <row r="272" spans="1:9" s="100" customFormat="1" x14ac:dyDescent="0.3">
      <c r="A272" s="239" t="str">
        <f>B2&amp;" Narrative (State):"</f>
        <v>GRANT EXCLUSIVE LINE ITEM Narrative (State):</v>
      </c>
      <c r="B272" s="105"/>
      <c r="C272" s="105"/>
      <c r="D272" s="105"/>
      <c r="E272" s="105"/>
      <c r="F272" s="106"/>
      <c r="G272" s="112" t="s">
        <v>314</v>
      </c>
      <c r="I272" s="140" t="s">
        <v>228</v>
      </c>
    </row>
    <row r="273" spans="1:17" s="100" customFormat="1" ht="45" customHeight="1" x14ac:dyDescent="0.3">
      <c r="A273" s="574" t="s">
        <v>311</v>
      </c>
      <c r="B273" s="575"/>
      <c r="C273" s="575"/>
      <c r="D273" s="575"/>
      <c r="E273" s="575"/>
      <c r="F273" s="576"/>
      <c r="G273" s="100" t="s">
        <v>314</v>
      </c>
      <c r="I273" s="572" t="s">
        <v>287</v>
      </c>
      <c r="J273" s="572"/>
      <c r="K273" s="572"/>
      <c r="L273" s="572"/>
      <c r="M273" s="572"/>
      <c r="N273" s="572"/>
      <c r="O273" s="572"/>
      <c r="P273" s="572"/>
      <c r="Q273" s="572"/>
    </row>
    <row r="274" spans="1:17" x14ac:dyDescent="0.3">
      <c r="G274" s="275" t="s">
        <v>315</v>
      </c>
      <c r="I274"/>
    </row>
    <row r="275" spans="1:17" s="100" customFormat="1" x14ac:dyDescent="0.3">
      <c r="A275" s="239" t="str">
        <f>B2&amp;" Narrative (Non-State) i.e. Match or Other Funding"</f>
        <v>GRANT EXCLUSIVE LINE ITEM Narrative (Non-State) i.e. Match or Other Funding</v>
      </c>
      <c r="B275" s="109"/>
      <c r="C275" s="109"/>
      <c r="D275" s="109"/>
      <c r="E275" s="109"/>
      <c r="F275" s="110"/>
      <c r="G275" s="100" t="s">
        <v>315</v>
      </c>
      <c r="I275" s="140" t="s">
        <v>228</v>
      </c>
    </row>
    <row r="276" spans="1:17" s="100" customFormat="1" ht="45" customHeight="1" x14ac:dyDescent="0.3">
      <c r="A276" s="574" t="s">
        <v>312</v>
      </c>
      <c r="B276" s="575"/>
      <c r="C276" s="575"/>
      <c r="D276" s="575"/>
      <c r="E276" s="575"/>
      <c r="F276" s="576"/>
      <c r="G276" s="275" t="s">
        <v>315</v>
      </c>
      <c r="I276" s="572" t="s">
        <v>287</v>
      </c>
      <c r="J276" s="572"/>
      <c r="K276" s="572"/>
      <c r="L276" s="572"/>
      <c r="M276" s="572"/>
      <c r="N276" s="572"/>
      <c r="O276" s="572"/>
      <c r="P276" s="572"/>
      <c r="Q276" s="572"/>
    </row>
    <row r="278" spans="1:17" x14ac:dyDescent="0.3">
      <c r="D278" s="20"/>
    </row>
  </sheetData>
  <sheetProtection algorithmName="SHA-512" hashValue="FKmenCG9iDo29JtVs5lVd4lfMVN0SsLIkJMckNUqnwKpP37iA9/IM4kwpCcIgMphNd6MeEB22itaUY10kLR4hQ==" saltValue="mr92XW1+xffHiLiYcW+P+g==" spinCount="100000" sheet="1" formatCells="0" format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54BA3E4F-6E79-4E87-AB14-53184501BFAF}">
            <xm:f>Categories!$A$32=FALSE</xm:f>
            <x14:dxf>
              <fill>
                <patternFill>
                  <bgColor theme="0" tint="-0.34998626667073579"/>
                </patternFill>
              </fill>
            </x14:dxf>
          </x14:cfRule>
          <xm:sqref>A1:F276</xm:sqref>
        </x14:conditionalFormatting>
      </x14:conditionalFormatting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F810D-16F4-41A9-A632-D2A51DA0BAD7}">
  <sheetPr>
    <pageSetUpPr fitToPage="1"/>
  </sheetPr>
  <dimension ref="A1:Q278"/>
  <sheetViews>
    <sheetView zoomScaleNormal="100" zoomScaleSheetLayoutView="100" workbookViewId="0">
      <selection sqref="A1:F1"/>
    </sheetView>
  </sheetViews>
  <sheetFormatPr defaultColWidth="9.109375" defaultRowHeight="14.4" x14ac:dyDescent="0.3"/>
  <cols>
    <col min="1" max="1" width="55.5546875" style="3" customWidth="1"/>
    <col min="2" max="5" width="15.109375" style="3" customWidth="1"/>
    <col min="6" max="6" width="17" style="3" customWidth="1"/>
    <col min="7" max="7" width="11" hidden="1" customWidth="1"/>
    <col min="8" max="8" width="2.5546875" style="3" customWidth="1"/>
    <col min="9" max="16384" width="9.109375" style="3"/>
  </cols>
  <sheetData>
    <row r="1" spans="1:9" ht="20.25" customHeight="1" x14ac:dyDescent="0.3">
      <c r="A1" s="598" t="s">
        <v>173</v>
      </c>
      <c r="B1" s="598"/>
      <c r="C1" s="598"/>
      <c r="D1" s="598"/>
      <c r="E1" s="598"/>
      <c r="F1" s="291">
        <f>+'Section A'!B2</f>
        <v>0</v>
      </c>
      <c r="G1" s="49" t="s">
        <v>316</v>
      </c>
    </row>
    <row r="2" spans="1:9" s="291" customFormat="1" ht="20.25" customHeight="1" x14ac:dyDescent="0.3">
      <c r="A2" s="292" t="s">
        <v>337</v>
      </c>
      <c r="B2" s="600" t="s">
        <v>321</v>
      </c>
      <c r="C2" s="600"/>
      <c r="D2" s="600"/>
      <c r="E2" s="600"/>
      <c r="F2" s="600"/>
      <c r="G2" s="402"/>
    </row>
    <row r="3" spans="1:9" s="291" customFormat="1" ht="42" customHeight="1" x14ac:dyDescent="0.3">
      <c r="A3" s="524" t="s">
        <v>320</v>
      </c>
      <c r="B3" s="524"/>
      <c r="C3" s="524"/>
      <c r="D3" s="524"/>
      <c r="E3" s="524"/>
      <c r="F3" s="524"/>
      <c r="G3" s="291" t="s">
        <v>313</v>
      </c>
    </row>
    <row r="4" spans="1:9" x14ac:dyDescent="0.3">
      <c r="A4" s="8"/>
      <c r="B4" s="8"/>
      <c r="C4" s="8"/>
      <c r="D4" s="8"/>
      <c r="E4" s="8"/>
      <c r="F4" s="8"/>
      <c r="G4" t="s">
        <v>313</v>
      </c>
    </row>
    <row r="5" spans="1:9" x14ac:dyDescent="0.3">
      <c r="A5" s="235" t="s">
        <v>57</v>
      </c>
      <c r="B5" s="235" t="s">
        <v>44</v>
      </c>
      <c r="C5" s="235" t="s">
        <v>43</v>
      </c>
      <c r="D5" s="235" t="s">
        <v>33</v>
      </c>
      <c r="E5" s="235" t="s">
        <v>32</v>
      </c>
      <c r="F5" s="301" t="s">
        <v>286</v>
      </c>
      <c r="G5" s="274" t="s">
        <v>313</v>
      </c>
      <c r="I5" s="140" t="s">
        <v>227</v>
      </c>
    </row>
    <row r="6" spans="1:9" s="100" customFormat="1" x14ac:dyDescent="0.3">
      <c r="A6" s="230" t="s">
        <v>57</v>
      </c>
      <c r="B6" s="261">
        <v>3</v>
      </c>
      <c r="C6" s="261" t="s">
        <v>293</v>
      </c>
      <c r="D6" s="265">
        <f ca="1">RAND()*400000</f>
        <v>222389.18889928859</v>
      </c>
      <c r="E6" s="261">
        <v>7</v>
      </c>
      <c r="F6" s="80">
        <f t="shared" ref="F6:F134" ca="1" si="0">ROUND(+B6*D6*E6,2)</f>
        <v>4670172.97</v>
      </c>
      <c r="G6" s="112" t="s">
        <v>314</v>
      </c>
      <c r="I6" s="112"/>
    </row>
    <row r="7" spans="1:9" s="100" customFormat="1" x14ac:dyDescent="0.3">
      <c r="A7" s="286" t="s">
        <v>323</v>
      </c>
      <c r="B7" s="261">
        <v>3</v>
      </c>
      <c r="C7" s="261" t="s">
        <v>293</v>
      </c>
      <c r="D7" s="265">
        <f t="shared" ref="D7:D8" ca="1" si="1">RAND()*400000</f>
        <v>339149.63248541631</v>
      </c>
      <c r="E7" s="261">
        <v>7</v>
      </c>
      <c r="F7" s="80">
        <f t="shared" ca="1" si="0"/>
        <v>7122142.2800000003</v>
      </c>
      <c r="G7" s="112" t="s">
        <v>314</v>
      </c>
      <c r="I7" s="112"/>
    </row>
    <row r="8" spans="1:9" s="100" customFormat="1" x14ac:dyDescent="0.3">
      <c r="A8" s="286" t="s">
        <v>324</v>
      </c>
      <c r="B8" s="261">
        <v>3</v>
      </c>
      <c r="C8" s="261" t="s">
        <v>293</v>
      </c>
      <c r="D8" s="265">
        <f t="shared" ca="1" si="1"/>
        <v>145906.8540568171</v>
      </c>
      <c r="E8" s="261">
        <v>7</v>
      </c>
      <c r="F8" s="80">
        <f t="shared" ca="1" si="0"/>
        <v>3064043.94</v>
      </c>
      <c r="G8" s="112" t="s">
        <v>314</v>
      </c>
      <c r="I8" s="112"/>
    </row>
    <row r="9" spans="1:9" s="100" customFormat="1" hidden="1" x14ac:dyDescent="0.3">
      <c r="A9" s="286"/>
      <c r="B9" s="261"/>
      <c r="C9" s="261"/>
      <c r="D9" s="265"/>
      <c r="E9" s="261"/>
      <c r="F9" s="80">
        <f t="shared" si="0"/>
        <v>0</v>
      </c>
      <c r="G9" s="112" t="s">
        <v>314</v>
      </c>
      <c r="I9" s="112"/>
    </row>
    <row r="10" spans="1:9" s="100" customFormat="1" hidden="1" x14ac:dyDescent="0.3">
      <c r="A10" s="286"/>
      <c r="B10" s="261"/>
      <c r="C10" s="261"/>
      <c r="D10" s="265"/>
      <c r="E10" s="261"/>
      <c r="F10" s="80">
        <f t="shared" si="0"/>
        <v>0</v>
      </c>
      <c r="G10" s="112" t="s">
        <v>314</v>
      </c>
      <c r="I10" s="112"/>
    </row>
    <row r="11" spans="1:9" s="100" customFormat="1" hidden="1" x14ac:dyDescent="0.3">
      <c r="A11" s="286"/>
      <c r="B11" s="261"/>
      <c r="C11" s="261"/>
      <c r="D11" s="265"/>
      <c r="E11" s="261"/>
      <c r="F11" s="80">
        <f t="shared" si="0"/>
        <v>0</v>
      </c>
      <c r="G11" s="112" t="s">
        <v>314</v>
      </c>
      <c r="I11" s="112"/>
    </row>
    <row r="12" spans="1:9" s="100" customFormat="1" hidden="1" x14ac:dyDescent="0.3">
      <c r="A12" s="286"/>
      <c r="B12" s="261"/>
      <c r="C12" s="261"/>
      <c r="D12" s="265"/>
      <c r="E12" s="261"/>
      <c r="F12" s="80">
        <f t="shared" si="0"/>
        <v>0</v>
      </c>
      <c r="G12" s="112" t="s">
        <v>314</v>
      </c>
      <c r="I12" s="112"/>
    </row>
    <row r="13" spans="1:9" s="100" customFormat="1" hidden="1" x14ac:dyDescent="0.3">
      <c r="A13" s="286"/>
      <c r="B13" s="261"/>
      <c r="C13" s="261"/>
      <c r="D13" s="265"/>
      <c r="E13" s="261"/>
      <c r="F13" s="80">
        <f t="shared" si="0"/>
        <v>0</v>
      </c>
      <c r="G13" s="112" t="s">
        <v>314</v>
      </c>
      <c r="I13" s="112"/>
    </row>
    <row r="14" spans="1:9" s="100" customFormat="1" hidden="1" x14ac:dyDescent="0.3">
      <c r="A14" s="286"/>
      <c r="B14" s="261"/>
      <c r="C14" s="261"/>
      <c r="D14" s="265"/>
      <c r="E14" s="261"/>
      <c r="F14" s="80">
        <f t="shared" si="0"/>
        <v>0</v>
      </c>
      <c r="G14" s="112" t="s">
        <v>314</v>
      </c>
      <c r="I14" s="112"/>
    </row>
    <row r="15" spans="1:9" s="100" customFormat="1" hidden="1" x14ac:dyDescent="0.3">
      <c r="A15" s="286"/>
      <c r="B15" s="261"/>
      <c r="C15" s="261"/>
      <c r="D15" s="265"/>
      <c r="E15" s="261"/>
      <c r="F15" s="80">
        <f t="shared" si="0"/>
        <v>0</v>
      </c>
      <c r="G15" s="112" t="s">
        <v>314</v>
      </c>
      <c r="I15" s="112"/>
    </row>
    <row r="16" spans="1:9" s="100" customFormat="1" hidden="1" x14ac:dyDescent="0.3">
      <c r="A16" s="286"/>
      <c r="B16" s="261"/>
      <c r="C16" s="261"/>
      <c r="D16" s="265"/>
      <c r="E16" s="261"/>
      <c r="F16" s="80">
        <f t="shared" si="0"/>
        <v>0</v>
      </c>
      <c r="G16" s="112" t="s">
        <v>314</v>
      </c>
      <c r="I16" s="112"/>
    </row>
    <row r="17" spans="1:9" s="100" customFormat="1" hidden="1" x14ac:dyDescent="0.3">
      <c r="A17" s="286"/>
      <c r="B17" s="261"/>
      <c r="C17" s="261"/>
      <c r="D17" s="265"/>
      <c r="E17" s="261"/>
      <c r="F17" s="80">
        <f t="shared" si="0"/>
        <v>0</v>
      </c>
      <c r="G17" s="112" t="s">
        <v>314</v>
      </c>
      <c r="I17" s="112"/>
    </row>
    <row r="18" spans="1:9" s="100" customFormat="1" hidden="1" x14ac:dyDescent="0.3">
      <c r="A18" s="286"/>
      <c r="B18" s="261"/>
      <c r="C18" s="261"/>
      <c r="D18" s="265"/>
      <c r="E18" s="261"/>
      <c r="F18" s="80">
        <f t="shared" si="0"/>
        <v>0</v>
      </c>
      <c r="G18" s="112" t="s">
        <v>314</v>
      </c>
      <c r="I18" s="112"/>
    </row>
    <row r="19" spans="1:9" s="100" customFormat="1" hidden="1" x14ac:dyDescent="0.3">
      <c r="A19" s="286"/>
      <c r="B19" s="261"/>
      <c r="C19" s="261"/>
      <c r="D19" s="265"/>
      <c r="E19" s="261"/>
      <c r="F19" s="80">
        <f t="shared" si="0"/>
        <v>0</v>
      </c>
      <c r="G19" s="112" t="s">
        <v>314</v>
      </c>
      <c r="I19" s="112"/>
    </row>
    <row r="20" spans="1:9" s="100" customFormat="1" hidden="1" x14ac:dyDescent="0.3">
      <c r="A20" s="286"/>
      <c r="B20" s="261"/>
      <c r="C20" s="261"/>
      <c r="D20" s="265"/>
      <c r="E20" s="261"/>
      <c r="F20" s="80">
        <f t="shared" si="0"/>
        <v>0</v>
      </c>
      <c r="G20" s="112" t="s">
        <v>314</v>
      </c>
      <c r="I20" s="112"/>
    </row>
    <row r="21" spans="1:9" s="100" customFormat="1" hidden="1" x14ac:dyDescent="0.3">
      <c r="A21" s="286"/>
      <c r="B21" s="261"/>
      <c r="C21" s="261"/>
      <c r="D21" s="265"/>
      <c r="E21" s="261"/>
      <c r="F21" s="80">
        <f t="shared" si="0"/>
        <v>0</v>
      </c>
      <c r="G21" s="112" t="s">
        <v>314</v>
      </c>
      <c r="I21" s="112"/>
    </row>
    <row r="22" spans="1:9" s="100" customFormat="1" hidden="1" x14ac:dyDescent="0.3">
      <c r="A22" s="286"/>
      <c r="B22" s="261"/>
      <c r="C22" s="261"/>
      <c r="D22" s="265"/>
      <c r="E22" s="261"/>
      <c r="F22" s="80">
        <f t="shared" si="0"/>
        <v>0</v>
      </c>
      <c r="G22" s="112" t="s">
        <v>314</v>
      </c>
      <c r="I22" s="112"/>
    </row>
    <row r="23" spans="1:9" s="100" customFormat="1" hidden="1" x14ac:dyDescent="0.3">
      <c r="A23" s="286"/>
      <c r="B23" s="261"/>
      <c r="C23" s="261"/>
      <c r="D23" s="265"/>
      <c r="E23" s="261"/>
      <c r="F23" s="80">
        <f t="shared" si="0"/>
        <v>0</v>
      </c>
      <c r="G23" s="112" t="s">
        <v>314</v>
      </c>
      <c r="I23" s="112"/>
    </row>
    <row r="24" spans="1:9" s="100" customFormat="1" hidden="1" x14ac:dyDescent="0.3">
      <c r="A24" s="286"/>
      <c r="B24" s="261"/>
      <c r="C24" s="261"/>
      <c r="D24" s="265"/>
      <c r="E24" s="261"/>
      <c r="F24" s="80">
        <f t="shared" si="0"/>
        <v>0</v>
      </c>
      <c r="G24" s="112" t="s">
        <v>314</v>
      </c>
      <c r="I24" s="112"/>
    </row>
    <row r="25" spans="1:9" s="100" customFormat="1" hidden="1" x14ac:dyDescent="0.3">
      <c r="A25" s="286"/>
      <c r="B25" s="261"/>
      <c r="C25" s="261"/>
      <c r="D25" s="265"/>
      <c r="E25" s="261"/>
      <c r="F25" s="80">
        <f t="shared" si="0"/>
        <v>0</v>
      </c>
      <c r="G25" s="112" t="s">
        <v>314</v>
      </c>
      <c r="I25" s="112"/>
    </row>
    <row r="26" spans="1:9" s="100" customFormat="1" hidden="1" x14ac:dyDescent="0.3">
      <c r="A26" s="286"/>
      <c r="B26" s="261"/>
      <c r="C26" s="261"/>
      <c r="D26" s="265"/>
      <c r="E26" s="261"/>
      <c r="F26" s="80">
        <f t="shared" si="0"/>
        <v>0</v>
      </c>
      <c r="G26" s="112" t="s">
        <v>314</v>
      </c>
      <c r="I26" s="112"/>
    </row>
    <row r="27" spans="1:9" s="100" customFormat="1" hidden="1" x14ac:dyDescent="0.3">
      <c r="A27" s="286"/>
      <c r="B27" s="261"/>
      <c r="C27" s="261"/>
      <c r="D27" s="265"/>
      <c r="E27" s="261"/>
      <c r="F27" s="80">
        <f t="shared" si="0"/>
        <v>0</v>
      </c>
      <c r="G27" s="112" t="s">
        <v>314</v>
      </c>
      <c r="I27" s="112"/>
    </row>
    <row r="28" spans="1:9" s="100" customFormat="1" hidden="1" x14ac:dyDescent="0.3">
      <c r="A28" s="286"/>
      <c r="B28" s="261"/>
      <c r="C28" s="261"/>
      <c r="D28" s="265"/>
      <c r="E28" s="261"/>
      <c r="F28" s="80">
        <f t="shared" si="0"/>
        <v>0</v>
      </c>
      <c r="G28" s="112" t="s">
        <v>314</v>
      </c>
      <c r="I28" s="112"/>
    </row>
    <row r="29" spans="1:9" s="100" customFormat="1" hidden="1" x14ac:dyDescent="0.3">
      <c r="A29" s="286"/>
      <c r="B29" s="261"/>
      <c r="C29" s="261"/>
      <c r="D29" s="265"/>
      <c r="E29" s="261"/>
      <c r="F29" s="80">
        <f t="shared" si="0"/>
        <v>0</v>
      </c>
      <c r="G29" s="112" t="s">
        <v>314</v>
      </c>
      <c r="I29" s="112"/>
    </row>
    <row r="30" spans="1:9" s="100" customFormat="1" hidden="1" x14ac:dyDescent="0.3">
      <c r="A30" s="286"/>
      <c r="B30" s="261"/>
      <c r="C30" s="261"/>
      <c r="D30" s="265"/>
      <c r="E30" s="261"/>
      <c r="F30" s="80">
        <f t="shared" si="0"/>
        <v>0</v>
      </c>
      <c r="G30" s="112" t="s">
        <v>314</v>
      </c>
      <c r="I30" s="112"/>
    </row>
    <row r="31" spans="1:9" s="100" customFormat="1" hidden="1" x14ac:dyDescent="0.3">
      <c r="A31" s="286"/>
      <c r="B31" s="261"/>
      <c r="C31" s="261"/>
      <c r="D31" s="265"/>
      <c r="E31" s="261"/>
      <c r="F31" s="80">
        <f t="shared" si="0"/>
        <v>0</v>
      </c>
      <c r="G31" s="112" t="s">
        <v>314</v>
      </c>
      <c r="I31" s="112"/>
    </row>
    <row r="32" spans="1:9" s="100" customFormat="1" hidden="1" x14ac:dyDescent="0.3">
      <c r="A32" s="286"/>
      <c r="B32" s="261"/>
      <c r="C32" s="261"/>
      <c r="D32" s="265"/>
      <c r="E32" s="261"/>
      <c r="F32" s="80">
        <f t="shared" si="0"/>
        <v>0</v>
      </c>
      <c r="G32" s="112" t="s">
        <v>314</v>
      </c>
      <c r="I32" s="112"/>
    </row>
    <row r="33" spans="1:9" s="100" customFormat="1" hidden="1" x14ac:dyDescent="0.3">
      <c r="A33" s="286"/>
      <c r="B33" s="261"/>
      <c r="C33" s="261"/>
      <c r="D33" s="265"/>
      <c r="E33" s="261"/>
      <c r="F33" s="80">
        <f t="shared" si="0"/>
        <v>0</v>
      </c>
      <c r="G33" s="112" t="s">
        <v>314</v>
      </c>
      <c r="I33" s="112"/>
    </row>
    <row r="34" spans="1:9" s="100" customFormat="1" hidden="1" x14ac:dyDescent="0.3">
      <c r="A34" s="286"/>
      <c r="B34" s="261"/>
      <c r="C34" s="261"/>
      <c r="D34" s="265"/>
      <c r="E34" s="261"/>
      <c r="F34" s="80">
        <f t="shared" si="0"/>
        <v>0</v>
      </c>
      <c r="G34" s="112" t="s">
        <v>314</v>
      </c>
      <c r="I34" s="112"/>
    </row>
    <row r="35" spans="1:9" s="100" customFormat="1" hidden="1" x14ac:dyDescent="0.3">
      <c r="A35" s="286"/>
      <c r="B35" s="261"/>
      <c r="C35" s="261"/>
      <c r="D35" s="265"/>
      <c r="E35" s="261"/>
      <c r="F35" s="80">
        <f t="shared" si="0"/>
        <v>0</v>
      </c>
      <c r="G35" s="112" t="s">
        <v>314</v>
      </c>
      <c r="I35" s="112"/>
    </row>
    <row r="36" spans="1:9" s="100" customFormat="1" hidden="1" x14ac:dyDescent="0.3">
      <c r="A36" s="286"/>
      <c r="B36" s="261"/>
      <c r="C36" s="261"/>
      <c r="D36" s="265"/>
      <c r="E36" s="261"/>
      <c r="F36" s="80">
        <f t="shared" si="0"/>
        <v>0</v>
      </c>
      <c r="G36" s="112" t="s">
        <v>314</v>
      </c>
      <c r="I36" s="112"/>
    </row>
    <row r="37" spans="1:9" s="100" customFormat="1" hidden="1" x14ac:dyDescent="0.3">
      <c r="A37" s="286"/>
      <c r="B37" s="261"/>
      <c r="C37" s="261"/>
      <c r="D37" s="265"/>
      <c r="E37" s="261"/>
      <c r="F37" s="80">
        <f t="shared" si="0"/>
        <v>0</v>
      </c>
      <c r="G37" s="112" t="s">
        <v>314</v>
      </c>
      <c r="I37" s="112"/>
    </row>
    <row r="38" spans="1:9" s="100" customFormat="1" hidden="1" x14ac:dyDescent="0.3">
      <c r="A38" s="286"/>
      <c r="B38" s="261"/>
      <c r="C38" s="261"/>
      <c r="D38" s="265"/>
      <c r="E38" s="261"/>
      <c r="F38" s="80">
        <f t="shared" si="0"/>
        <v>0</v>
      </c>
      <c r="G38" s="112" t="s">
        <v>314</v>
      </c>
      <c r="I38" s="112"/>
    </row>
    <row r="39" spans="1:9" s="100" customFormat="1" hidden="1" x14ac:dyDescent="0.3">
      <c r="A39" s="286"/>
      <c r="B39" s="261"/>
      <c r="C39" s="261"/>
      <c r="D39" s="265"/>
      <c r="E39" s="261"/>
      <c r="F39" s="80">
        <f t="shared" si="0"/>
        <v>0</v>
      </c>
      <c r="G39" s="112" t="s">
        <v>314</v>
      </c>
      <c r="I39" s="112"/>
    </row>
    <row r="40" spans="1:9" s="100" customFormat="1" hidden="1" x14ac:dyDescent="0.3">
      <c r="A40" s="286"/>
      <c r="B40" s="261"/>
      <c r="C40" s="261"/>
      <c r="D40" s="265"/>
      <c r="E40" s="261"/>
      <c r="F40" s="80">
        <f t="shared" si="0"/>
        <v>0</v>
      </c>
      <c r="G40" s="112" t="s">
        <v>314</v>
      </c>
      <c r="I40" s="112"/>
    </row>
    <row r="41" spans="1:9" s="100" customFormat="1" hidden="1" x14ac:dyDescent="0.3">
      <c r="A41" s="286"/>
      <c r="B41" s="261"/>
      <c r="C41" s="261"/>
      <c r="D41" s="265"/>
      <c r="E41" s="261"/>
      <c r="F41" s="80">
        <f t="shared" si="0"/>
        <v>0</v>
      </c>
      <c r="G41" s="112" t="s">
        <v>314</v>
      </c>
      <c r="I41" s="112"/>
    </row>
    <row r="42" spans="1:9" s="100" customFormat="1" hidden="1" x14ac:dyDescent="0.3">
      <c r="A42" s="286"/>
      <c r="B42" s="261"/>
      <c r="C42" s="261"/>
      <c r="D42" s="265"/>
      <c r="E42" s="261"/>
      <c r="F42" s="80">
        <f t="shared" si="0"/>
        <v>0</v>
      </c>
      <c r="G42" s="112" t="s">
        <v>314</v>
      </c>
      <c r="I42" s="112"/>
    </row>
    <row r="43" spans="1:9" s="100" customFormat="1" hidden="1" x14ac:dyDescent="0.3">
      <c r="A43" s="286"/>
      <c r="B43" s="261"/>
      <c r="C43" s="261"/>
      <c r="D43" s="265"/>
      <c r="E43" s="261"/>
      <c r="F43" s="80">
        <f t="shared" si="0"/>
        <v>0</v>
      </c>
      <c r="G43" s="112" t="s">
        <v>314</v>
      </c>
      <c r="I43" s="112"/>
    </row>
    <row r="44" spans="1:9" s="100" customFormat="1" hidden="1" x14ac:dyDescent="0.3">
      <c r="A44" s="286"/>
      <c r="B44" s="261"/>
      <c r="C44" s="261"/>
      <c r="D44" s="265"/>
      <c r="E44" s="261"/>
      <c r="F44" s="80">
        <f t="shared" si="0"/>
        <v>0</v>
      </c>
      <c r="G44" s="112" t="s">
        <v>314</v>
      </c>
      <c r="I44" s="112"/>
    </row>
    <row r="45" spans="1:9" s="100" customFormat="1" hidden="1" x14ac:dyDescent="0.3">
      <c r="A45" s="286"/>
      <c r="B45" s="261"/>
      <c r="C45" s="261"/>
      <c r="D45" s="265"/>
      <c r="E45" s="261"/>
      <c r="F45" s="80">
        <f t="shared" si="0"/>
        <v>0</v>
      </c>
      <c r="G45" s="112" t="s">
        <v>314</v>
      </c>
      <c r="I45" s="112"/>
    </row>
    <row r="46" spans="1:9" s="100" customFormat="1" hidden="1" x14ac:dyDescent="0.3">
      <c r="A46" s="286"/>
      <c r="B46" s="261"/>
      <c r="C46" s="261"/>
      <c r="D46" s="265"/>
      <c r="E46" s="261"/>
      <c r="F46" s="80">
        <f t="shared" si="0"/>
        <v>0</v>
      </c>
      <c r="G46" s="112" t="s">
        <v>314</v>
      </c>
      <c r="I46" s="112"/>
    </row>
    <row r="47" spans="1:9" s="100" customFormat="1" hidden="1" x14ac:dyDescent="0.3">
      <c r="A47" s="286"/>
      <c r="B47" s="261"/>
      <c r="C47" s="261"/>
      <c r="D47" s="265"/>
      <c r="E47" s="261"/>
      <c r="F47" s="80">
        <f t="shared" si="0"/>
        <v>0</v>
      </c>
      <c r="G47" s="112" t="s">
        <v>314</v>
      </c>
      <c r="I47" s="112"/>
    </row>
    <row r="48" spans="1:9" s="100" customFormat="1" hidden="1" x14ac:dyDescent="0.3">
      <c r="A48" s="286"/>
      <c r="B48" s="261"/>
      <c r="C48" s="261"/>
      <c r="D48" s="265"/>
      <c r="E48" s="261"/>
      <c r="F48" s="80">
        <f t="shared" si="0"/>
        <v>0</v>
      </c>
      <c r="G48" s="112" t="s">
        <v>314</v>
      </c>
      <c r="I48" s="112"/>
    </row>
    <row r="49" spans="1:9" s="100" customFormat="1" hidden="1" x14ac:dyDescent="0.3">
      <c r="A49" s="286"/>
      <c r="B49" s="261"/>
      <c r="C49" s="261"/>
      <c r="D49" s="265"/>
      <c r="E49" s="261"/>
      <c r="F49" s="80">
        <f t="shared" si="0"/>
        <v>0</v>
      </c>
      <c r="G49" s="112" t="s">
        <v>314</v>
      </c>
      <c r="I49" s="112"/>
    </row>
    <row r="50" spans="1:9" s="100" customFormat="1" hidden="1" x14ac:dyDescent="0.3">
      <c r="A50" s="286"/>
      <c r="B50" s="261"/>
      <c r="C50" s="261"/>
      <c r="D50" s="265"/>
      <c r="E50" s="261"/>
      <c r="F50" s="80">
        <f t="shared" si="0"/>
        <v>0</v>
      </c>
      <c r="G50" s="112" t="s">
        <v>314</v>
      </c>
      <c r="I50" s="112"/>
    </row>
    <row r="51" spans="1:9" s="100" customFormat="1" hidden="1" x14ac:dyDescent="0.3">
      <c r="A51" s="286"/>
      <c r="B51" s="261"/>
      <c r="C51" s="261"/>
      <c r="D51" s="265"/>
      <c r="E51" s="261"/>
      <c r="F51" s="80">
        <f t="shared" si="0"/>
        <v>0</v>
      </c>
      <c r="G51" s="112" t="s">
        <v>314</v>
      </c>
      <c r="I51" s="112"/>
    </row>
    <row r="52" spans="1:9" s="100" customFormat="1" hidden="1" x14ac:dyDescent="0.3">
      <c r="A52" s="286"/>
      <c r="B52" s="261"/>
      <c r="C52" s="261"/>
      <c r="D52" s="265"/>
      <c r="E52" s="261"/>
      <c r="F52" s="80">
        <f t="shared" si="0"/>
        <v>0</v>
      </c>
      <c r="G52" s="112" t="s">
        <v>314</v>
      </c>
      <c r="I52" s="112"/>
    </row>
    <row r="53" spans="1:9" s="100" customFormat="1" hidden="1" x14ac:dyDescent="0.3">
      <c r="A53" s="286"/>
      <c r="B53" s="261"/>
      <c r="C53" s="261"/>
      <c r="D53" s="265"/>
      <c r="E53" s="261"/>
      <c r="F53" s="80">
        <f t="shared" si="0"/>
        <v>0</v>
      </c>
      <c r="G53" s="112" t="s">
        <v>314</v>
      </c>
      <c r="I53" s="112"/>
    </row>
    <row r="54" spans="1:9" s="100" customFormat="1" hidden="1" x14ac:dyDescent="0.3">
      <c r="A54" s="286"/>
      <c r="B54" s="261"/>
      <c r="C54" s="261"/>
      <c r="D54" s="265"/>
      <c r="E54" s="261"/>
      <c r="F54" s="80">
        <f t="shared" si="0"/>
        <v>0</v>
      </c>
      <c r="G54" s="112" t="s">
        <v>314</v>
      </c>
      <c r="I54" s="112"/>
    </row>
    <row r="55" spans="1:9" s="100" customFormat="1" hidden="1" x14ac:dyDescent="0.3">
      <c r="A55" s="286"/>
      <c r="B55" s="261"/>
      <c r="C55" s="261"/>
      <c r="D55" s="265"/>
      <c r="E55" s="261"/>
      <c r="F55" s="80">
        <f t="shared" si="0"/>
        <v>0</v>
      </c>
      <c r="G55" s="112" t="s">
        <v>314</v>
      </c>
      <c r="I55" s="112"/>
    </row>
    <row r="56" spans="1:9" s="100" customFormat="1" hidden="1" x14ac:dyDescent="0.3">
      <c r="A56" s="286"/>
      <c r="B56" s="261"/>
      <c r="C56" s="261"/>
      <c r="D56" s="265"/>
      <c r="E56" s="261"/>
      <c r="F56" s="80">
        <f t="shared" si="0"/>
        <v>0</v>
      </c>
      <c r="G56" s="112" t="s">
        <v>314</v>
      </c>
      <c r="I56" s="112"/>
    </row>
    <row r="57" spans="1:9" s="100" customFormat="1" hidden="1" x14ac:dyDescent="0.3">
      <c r="A57" s="286"/>
      <c r="B57" s="261"/>
      <c r="C57" s="261"/>
      <c r="D57" s="265"/>
      <c r="E57" s="261"/>
      <c r="F57" s="80">
        <f t="shared" si="0"/>
        <v>0</v>
      </c>
      <c r="G57" s="112" t="s">
        <v>314</v>
      </c>
      <c r="I57" s="112"/>
    </row>
    <row r="58" spans="1:9" s="100" customFormat="1" hidden="1" x14ac:dyDescent="0.3">
      <c r="A58" s="286"/>
      <c r="B58" s="261"/>
      <c r="C58" s="261"/>
      <c r="D58" s="265"/>
      <c r="E58" s="261"/>
      <c r="F58" s="80">
        <f t="shared" si="0"/>
        <v>0</v>
      </c>
      <c r="G58" s="112" t="s">
        <v>314</v>
      </c>
      <c r="I58" s="112"/>
    </row>
    <row r="59" spans="1:9" s="100" customFormat="1" hidden="1" x14ac:dyDescent="0.3">
      <c r="A59" s="286"/>
      <c r="B59" s="261"/>
      <c r="C59" s="261"/>
      <c r="D59" s="265"/>
      <c r="E59" s="261"/>
      <c r="F59" s="80">
        <f t="shared" si="0"/>
        <v>0</v>
      </c>
      <c r="G59" s="112" t="s">
        <v>314</v>
      </c>
      <c r="I59" s="112"/>
    </row>
    <row r="60" spans="1:9" s="100" customFormat="1" hidden="1" x14ac:dyDescent="0.3">
      <c r="A60" s="286"/>
      <c r="B60" s="261"/>
      <c r="C60" s="261"/>
      <c r="D60" s="265"/>
      <c r="E60" s="261"/>
      <c r="F60" s="80">
        <f t="shared" si="0"/>
        <v>0</v>
      </c>
      <c r="G60" s="112" t="s">
        <v>314</v>
      </c>
      <c r="I60" s="112"/>
    </row>
    <row r="61" spans="1:9" s="100" customFormat="1" hidden="1" x14ac:dyDescent="0.3">
      <c r="A61" s="286"/>
      <c r="B61" s="261"/>
      <c r="C61" s="261"/>
      <c r="D61" s="265"/>
      <c r="E61" s="261"/>
      <c r="F61" s="80">
        <f t="shared" si="0"/>
        <v>0</v>
      </c>
      <c r="G61" s="112" t="s">
        <v>314</v>
      </c>
      <c r="I61" s="112"/>
    </row>
    <row r="62" spans="1:9" s="100" customFormat="1" hidden="1" x14ac:dyDescent="0.3">
      <c r="A62" s="286"/>
      <c r="B62" s="261"/>
      <c r="C62" s="261"/>
      <c r="D62" s="265"/>
      <c r="E62" s="261"/>
      <c r="F62" s="80">
        <f t="shared" si="0"/>
        <v>0</v>
      </c>
      <c r="G62" s="112" t="s">
        <v>314</v>
      </c>
      <c r="I62" s="112"/>
    </row>
    <row r="63" spans="1:9" s="100" customFormat="1" hidden="1" x14ac:dyDescent="0.3">
      <c r="A63" s="286"/>
      <c r="B63" s="261"/>
      <c r="C63" s="261"/>
      <c r="D63" s="265"/>
      <c r="E63" s="261"/>
      <c r="F63" s="80">
        <f t="shared" si="0"/>
        <v>0</v>
      </c>
      <c r="G63" s="112" t="s">
        <v>314</v>
      </c>
      <c r="I63" s="112"/>
    </row>
    <row r="64" spans="1:9" s="100" customFormat="1" hidden="1" x14ac:dyDescent="0.3">
      <c r="A64" s="286"/>
      <c r="B64" s="261"/>
      <c r="C64" s="261"/>
      <c r="D64" s="265"/>
      <c r="E64" s="261"/>
      <c r="F64" s="80">
        <f t="shared" si="0"/>
        <v>0</v>
      </c>
      <c r="G64" s="112" t="s">
        <v>314</v>
      </c>
      <c r="I64" s="112"/>
    </row>
    <row r="65" spans="1:9" s="100" customFormat="1" hidden="1" x14ac:dyDescent="0.3">
      <c r="A65" s="286"/>
      <c r="B65" s="261"/>
      <c r="C65" s="261"/>
      <c r="D65" s="265"/>
      <c r="E65" s="261"/>
      <c r="F65" s="80">
        <f t="shared" si="0"/>
        <v>0</v>
      </c>
      <c r="G65" s="112" t="s">
        <v>314</v>
      </c>
      <c r="I65" s="112"/>
    </row>
    <row r="66" spans="1:9" s="100" customFormat="1" hidden="1" x14ac:dyDescent="0.3">
      <c r="A66" s="286"/>
      <c r="B66" s="261"/>
      <c r="C66" s="261"/>
      <c r="D66" s="265"/>
      <c r="E66" s="261"/>
      <c r="F66" s="80">
        <f t="shared" si="0"/>
        <v>0</v>
      </c>
      <c r="G66" s="112" t="s">
        <v>314</v>
      </c>
      <c r="I66" s="112"/>
    </row>
    <row r="67" spans="1:9" s="100" customFormat="1" hidden="1" x14ac:dyDescent="0.3">
      <c r="A67" s="286"/>
      <c r="B67" s="261"/>
      <c r="C67" s="261"/>
      <c r="D67" s="265"/>
      <c r="E67" s="261"/>
      <c r="F67" s="80">
        <f t="shared" si="0"/>
        <v>0</v>
      </c>
      <c r="G67" s="112" t="s">
        <v>314</v>
      </c>
      <c r="I67" s="112"/>
    </row>
    <row r="68" spans="1:9" s="100" customFormat="1" hidden="1" x14ac:dyDescent="0.3">
      <c r="A68" s="286"/>
      <c r="B68" s="261"/>
      <c r="C68" s="261"/>
      <c r="D68" s="265"/>
      <c r="E68" s="261"/>
      <c r="F68" s="80">
        <f t="shared" si="0"/>
        <v>0</v>
      </c>
      <c r="G68" s="112" t="s">
        <v>314</v>
      </c>
      <c r="I68" s="112"/>
    </row>
    <row r="69" spans="1:9" s="100" customFormat="1" hidden="1" x14ac:dyDescent="0.3">
      <c r="A69" s="286"/>
      <c r="B69" s="261"/>
      <c r="C69" s="261"/>
      <c r="D69" s="265"/>
      <c r="E69" s="261"/>
      <c r="F69" s="80">
        <f t="shared" si="0"/>
        <v>0</v>
      </c>
      <c r="G69" s="112" t="s">
        <v>314</v>
      </c>
      <c r="I69" s="112"/>
    </row>
    <row r="70" spans="1:9" s="100" customFormat="1" hidden="1" x14ac:dyDescent="0.3">
      <c r="A70" s="286"/>
      <c r="B70" s="261"/>
      <c r="C70" s="261"/>
      <c r="D70" s="265"/>
      <c r="E70" s="261"/>
      <c r="F70" s="80">
        <f t="shared" si="0"/>
        <v>0</v>
      </c>
      <c r="G70" s="112" t="s">
        <v>314</v>
      </c>
      <c r="I70" s="112"/>
    </row>
    <row r="71" spans="1:9" s="100" customFormat="1" hidden="1" x14ac:dyDescent="0.3">
      <c r="A71" s="286"/>
      <c r="B71" s="261"/>
      <c r="C71" s="261"/>
      <c r="D71" s="265"/>
      <c r="E71" s="261"/>
      <c r="F71" s="80">
        <f t="shared" si="0"/>
        <v>0</v>
      </c>
      <c r="G71" s="112" t="s">
        <v>314</v>
      </c>
      <c r="I71" s="112"/>
    </row>
    <row r="72" spans="1:9" s="100" customFormat="1" hidden="1" x14ac:dyDescent="0.3">
      <c r="A72" s="286"/>
      <c r="B72" s="261"/>
      <c r="C72" s="261"/>
      <c r="D72" s="265"/>
      <c r="E72" s="261"/>
      <c r="F72" s="80">
        <f t="shared" si="0"/>
        <v>0</v>
      </c>
      <c r="G72" s="112" t="s">
        <v>314</v>
      </c>
      <c r="I72" s="112"/>
    </row>
    <row r="73" spans="1:9" s="100" customFormat="1" hidden="1" x14ac:dyDescent="0.3">
      <c r="A73" s="286"/>
      <c r="B73" s="261"/>
      <c r="C73" s="261"/>
      <c r="D73" s="265"/>
      <c r="E73" s="261"/>
      <c r="F73" s="80">
        <f t="shared" si="0"/>
        <v>0</v>
      </c>
      <c r="G73" s="112" t="s">
        <v>314</v>
      </c>
      <c r="I73" s="112"/>
    </row>
    <row r="74" spans="1:9" s="100" customFormat="1" hidden="1" x14ac:dyDescent="0.3">
      <c r="A74" s="286"/>
      <c r="B74" s="261"/>
      <c r="C74" s="261"/>
      <c r="D74" s="265"/>
      <c r="E74" s="261"/>
      <c r="F74" s="80">
        <f t="shared" si="0"/>
        <v>0</v>
      </c>
      <c r="G74" s="112" t="s">
        <v>314</v>
      </c>
      <c r="I74" s="112"/>
    </row>
    <row r="75" spans="1:9" s="100" customFormat="1" hidden="1" x14ac:dyDescent="0.3">
      <c r="A75" s="286"/>
      <c r="B75" s="261"/>
      <c r="C75" s="261"/>
      <c r="D75" s="265"/>
      <c r="E75" s="261"/>
      <c r="F75" s="80">
        <f t="shared" si="0"/>
        <v>0</v>
      </c>
      <c r="G75" s="112" t="s">
        <v>314</v>
      </c>
      <c r="I75" s="112"/>
    </row>
    <row r="76" spans="1:9" s="100" customFormat="1" hidden="1" x14ac:dyDescent="0.3">
      <c r="A76" s="286"/>
      <c r="B76" s="261"/>
      <c r="C76" s="261"/>
      <c r="D76" s="265"/>
      <c r="E76" s="261"/>
      <c r="F76" s="80">
        <f t="shared" si="0"/>
        <v>0</v>
      </c>
      <c r="G76" s="112" t="s">
        <v>314</v>
      </c>
      <c r="I76" s="112"/>
    </row>
    <row r="77" spans="1:9" s="100" customFormat="1" hidden="1" x14ac:dyDescent="0.3">
      <c r="A77" s="286"/>
      <c r="B77" s="261"/>
      <c r="C77" s="261"/>
      <c r="D77" s="265"/>
      <c r="E77" s="261"/>
      <c r="F77" s="80">
        <f t="shared" si="0"/>
        <v>0</v>
      </c>
      <c r="G77" s="112" t="s">
        <v>314</v>
      </c>
      <c r="I77" s="112"/>
    </row>
    <row r="78" spans="1:9" s="100" customFormat="1" hidden="1" x14ac:dyDescent="0.3">
      <c r="A78" s="286"/>
      <c r="B78" s="261"/>
      <c r="C78" s="261"/>
      <c r="D78" s="265"/>
      <c r="E78" s="261"/>
      <c r="F78" s="80">
        <f t="shared" si="0"/>
        <v>0</v>
      </c>
      <c r="G78" s="112" t="s">
        <v>314</v>
      </c>
      <c r="I78" s="112"/>
    </row>
    <row r="79" spans="1:9" s="100" customFormat="1" hidden="1" x14ac:dyDescent="0.3">
      <c r="A79" s="286"/>
      <c r="B79" s="261"/>
      <c r="C79" s="261"/>
      <c r="D79" s="265"/>
      <c r="E79" s="261"/>
      <c r="F79" s="80">
        <f t="shared" si="0"/>
        <v>0</v>
      </c>
      <c r="G79" s="112" t="s">
        <v>314</v>
      </c>
      <c r="I79" s="112"/>
    </row>
    <row r="80" spans="1:9" s="100" customFormat="1" hidden="1" x14ac:dyDescent="0.3">
      <c r="A80" s="286"/>
      <c r="B80" s="261"/>
      <c r="C80" s="261"/>
      <c r="D80" s="265"/>
      <c r="E80" s="261"/>
      <c r="F80" s="80">
        <f t="shared" si="0"/>
        <v>0</v>
      </c>
      <c r="G80" s="112" t="s">
        <v>314</v>
      </c>
      <c r="I80" s="112"/>
    </row>
    <row r="81" spans="1:9" s="100" customFormat="1" hidden="1" x14ac:dyDescent="0.3">
      <c r="A81" s="286"/>
      <c r="B81" s="261"/>
      <c r="C81" s="261"/>
      <c r="D81" s="265"/>
      <c r="E81" s="261"/>
      <c r="F81" s="80">
        <f t="shared" si="0"/>
        <v>0</v>
      </c>
      <c r="G81" s="112" t="s">
        <v>314</v>
      </c>
      <c r="I81" s="112"/>
    </row>
    <row r="82" spans="1:9" s="100" customFormat="1" hidden="1" x14ac:dyDescent="0.3">
      <c r="A82" s="286"/>
      <c r="B82" s="261"/>
      <c r="C82" s="261"/>
      <c r="D82" s="265"/>
      <c r="E82" s="261"/>
      <c r="F82" s="80">
        <f t="shared" si="0"/>
        <v>0</v>
      </c>
      <c r="G82" s="112" t="s">
        <v>314</v>
      </c>
      <c r="I82" s="112"/>
    </row>
    <row r="83" spans="1:9" s="100" customFormat="1" hidden="1" x14ac:dyDescent="0.3">
      <c r="A83" s="286"/>
      <c r="B83" s="261"/>
      <c r="C83" s="261"/>
      <c r="D83" s="265"/>
      <c r="E83" s="261"/>
      <c r="F83" s="80">
        <f t="shared" si="0"/>
        <v>0</v>
      </c>
      <c r="G83" s="112" t="s">
        <v>314</v>
      </c>
      <c r="I83" s="112"/>
    </row>
    <row r="84" spans="1:9" s="100" customFormat="1" hidden="1" x14ac:dyDescent="0.3">
      <c r="A84" s="286"/>
      <c r="B84" s="261"/>
      <c r="C84" s="261"/>
      <c r="D84" s="265"/>
      <c r="E84" s="261"/>
      <c r="F84" s="80">
        <f t="shared" si="0"/>
        <v>0</v>
      </c>
      <c r="G84" s="112" t="s">
        <v>314</v>
      </c>
      <c r="I84" s="112"/>
    </row>
    <row r="85" spans="1:9" s="100" customFormat="1" hidden="1" x14ac:dyDescent="0.3">
      <c r="A85" s="286"/>
      <c r="B85" s="261"/>
      <c r="C85" s="261"/>
      <c r="D85" s="265"/>
      <c r="E85" s="261"/>
      <c r="F85" s="80">
        <f t="shared" si="0"/>
        <v>0</v>
      </c>
      <c r="G85" s="112" t="s">
        <v>314</v>
      </c>
      <c r="I85" s="112"/>
    </row>
    <row r="86" spans="1:9" s="100" customFormat="1" hidden="1" x14ac:dyDescent="0.3">
      <c r="A86" s="286"/>
      <c r="B86" s="261"/>
      <c r="C86" s="261"/>
      <c r="D86" s="265"/>
      <c r="E86" s="261"/>
      <c r="F86" s="80">
        <f t="shared" si="0"/>
        <v>0</v>
      </c>
      <c r="G86" s="112" t="s">
        <v>314</v>
      </c>
      <c r="I86" s="112"/>
    </row>
    <row r="87" spans="1:9" s="100" customFormat="1" hidden="1" x14ac:dyDescent="0.3">
      <c r="A87" s="286"/>
      <c r="B87" s="261"/>
      <c r="C87" s="261"/>
      <c r="D87" s="265"/>
      <c r="E87" s="261"/>
      <c r="F87" s="80">
        <f t="shared" si="0"/>
        <v>0</v>
      </c>
      <c r="G87" s="112" t="s">
        <v>314</v>
      </c>
      <c r="I87" s="112"/>
    </row>
    <row r="88" spans="1:9" s="100" customFormat="1" hidden="1" x14ac:dyDescent="0.3">
      <c r="A88" s="286"/>
      <c r="B88" s="261"/>
      <c r="C88" s="261"/>
      <c r="D88" s="265"/>
      <c r="E88" s="261"/>
      <c r="F88" s="80">
        <f t="shared" si="0"/>
        <v>0</v>
      </c>
      <c r="G88" s="112" t="s">
        <v>314</v>
      </c>
      <c r="I88" s="112"/>
    </row>
    <row r="89" spans="1:9" s="100" customFormat="1" hidden="1" x14ac:dyDescent="0.3">
      <c r="A89" s="286"/>
      <c r="B89" s="261"/>
      <c r="C89" s="261"/>
      <c r="D89" s="265"/>
      <c r="E89" s="261"/>
      <c r="F89" s="80">
        <f t="shared" si="0"/>
        <v>0</v>
      </c>
      <c r="G89" s="112" t="s">
        <v>314</v>
      </c>
      <c r="I89" s="112"/>
    </row>
    <row r="90" spans="1:9" s="100" customFormat="1" hidden="1" x14ac:dyDescent="0.3">
      <c r="A90" s="286"/>
      <c r="B90" s="261"/>
      <c r="C90" s="261"/>
      <c r="D90" s="265"/>
      <c r="E90" s="261"/>
      <c r="F90" s="80">
        <f t="shared" si="0"/>
        <v>0</v>
      </c>
      <c r="G90" s="112" t="s">
        <v>314</v>
      </c>
      <c r="I90" s="112"/>
    </row>
    <row r="91" spans="1:9" s="100" customFormat="1" hidden="1" x14ac:dyDescent="0.3">
      <c r="A91" s="286"/>
      <c r="B91" s="261"/>
      <c r="C91" s="261"/>
      <c r="D91" s="265"/>
      <c r="E91" s="261"/>
      <c r="F91" s="80">
        <f t="shared" si="0"/>
        <v>0</v>
      </c>
      <c r="G91" s="112" t="s">
        <v>314</v>
      </c>
      <c r="I91" s="112"/>
    </row>
    <row r="92" spans="1:9" s="100" customFormat="1" hidden="1" x14ac:dyDescent="0.3">
      <c r="A92" s="286"/>
      <c r="B92" s="261"/>
      <c r="C92" s="261"/>
      <c r="D92" s="265"/>
      <c r="E92" s="261"/>
      <c r="F92" s="80">
        <f t="shared" si="0"/>
        <v>0</v>
      </c>
      <c r="G92" s="112" t="s">
        <v>314</v>
      </c>
      <c r="I92" s="112"/>
    </row>
    <row r="93" spans="1:9" s="100" customFormat="1" hidden="1" x14ac:dyDescent="0.3">
      <c r="A93" s="286"/>
      <c r="B93" s="261"/>
      <c r="C93" s="261"/>
      <c r="D93" s="265"/>
      <c r="E93" s="261"/>
      <c r="F93" s="80">
        <f t="shared" si="0"/>
        <v>0</v>
      </c>
      <c r="G93" s="112" t="s">
        <v>314</v>
      </c>
      <c r="I93" s="112"/>
    </row>
    <row r="94" spans="1:9" s="100" customFormat="1" hidden="1" x14ac:dyDescent="0.3">
      <c r="A94" s="286"/>
      <c r="B94" s="261"/>
      <c r="C94" s="261"/>
      <c r="D94" s="265"/>
      <c r="E94" s="261"/>
      <c r="F94" s="80">
        <f t="shared" si="0"/>
        <v>0</v>
      </c>
      <c r="G94" s="112" t="s">
        <v>314</v>
      </c>
      <c r="I94" s="112"/>
    </row>
    <row r="95" spans="1:9" s="100" customFormat="1" hidden="1" x14ac:dyDescent="0.3">
      <c r="A95" s="286"/>
      <c r="B95" s="261"/>
      <c r="C95" s="261"/>
      <c r="D95" s="265"/>
      <c r="E95" s="261"/>
      <c r="F95" s="80">
        <f t="shared" si="0"/>
        <v>0</v>
      </c>
      <c r="G95" s="112" t="s">
        <v>314</v>
      </c>
      <c r="I95" s="112"/>
    </row>
    <row r="96" spans="1:9" s="100" customFormat="1" hidden="1" x14ac:dyDescent="0.3">
      <c r="A96" s="286"/>
      <c r="B96" s="261"/>
      <c r="C96" s="261"/>
      <c r="D96" s="265"/>
      <c r="E96" s="261"/>
      <c r="F96" s="80">
        <f t="shared" si="0"/>
        <v>0</v>
      </c>
      <c r="G96" s="112" t="s">
        <v>314</v>
      </c>
      <c r="I96" s="112"/>
    </row>
    <row r="97" spans="1:9" s="100" customFormat="1" hidden="1" x14ac:dyDescent="0.3">
      <c r="A97" s="286"/>
      <c r="B97" s="261"/>
      <c r="C97" s="261"/>
      <c r="D97" s="265"/>
      <c r="E97" s="261"/>
      <c r="F97" s="80">
        <f t="shared" si="0"/>
        <v>0</v>
      </c>
      <c r="G97" s="112" t="s">
        <v>314</v>
      </c>
      <c r="I97" s="112"/>
    </row>
    <row r="98" spans="1:9" s="100" customFormat="1" hidden="1" x14ac:dyDescent="0.3">
      <c r="A98" s="286"/>
      <c r="B98" s="261"/>
      <c r="C98" s="261"/>
      <c r="D98" s="265"/>
      <c r="E98" s="261"/>
      <c r="F98" s="80">
        <f t="shared" si="0"/>
        <v>0</v>
      </c>
      <c r="G98" s="112" t="s">
        <v>314</v>
      </c>
      <c r="I98" s="112"/>
    </row>
    <row r="99" spans="1:9" s="100" customFormat="1" hidden="1" x14ac:dyDescent="0.3">
      <c r="A99" s="286"/>
      <c r="B99" s="261"/>
      <c r="C99" s="261"/>
      <c r="D99" s="265"/>
      <c r="E99" s="261"/>
      <c r="F99" s="80">
        <f t="shared" si="0"/>
        <v>0</v>
      </c>
      <c r="G99" s="112" t="s">
        <v>314</v>
      </c>
      <c r="I99" s="112"/>
    </row>
    <row r="100" spans="1:9" s="100" customFormat="1" hidden="1" x14ac:dyDescent="0.3">
      <c r="A100" s="286"/>
      <c r="B100" s="261"/>
      <c r="C100" s="261"/>
      <c r="D100" s="265"/>
      <c r="E100" s="261"/>
      <c r="F100" s="80">
        <f t="shared" si="0"/>
        <v>0</v>
      </c>
      <c r="G100" s="112" t="s">
        <v>314</v>
      </c>
      <c r="I100" s="112"/>
    </row>
    <row r="101" spans="1:9" s="100" customFormat="1" hidden="1" x14ac:dyDescent="0.3">
      <c r="A101" s="286"/>
      <c r="B101" s="261"/>
      <c r="C101" s="261"/>
      <c r="D101" s="265"/>
      <c r="E101" s="261"/>
      <c r="F101" s="80">
        <f t="shared" si="0"/>
        <v>0</v>
      </c>
      <c r="G101" s="112" t="s">
        <v>314</v>
      </c>
      <c r="I101" s="112"/>
    </row>
    <row r="102" spans="1:9" s="100" customFormat="1" hidden="1" x14ac:dyDescent="0.3">
      <c r="A102" s="286"/>
      <c r="B102" s="261"/>
      <c r="C102" s="261"/>
      <c r="D102" s="265"/>
      <c r="E102" s="261"/>
      <c r="F102" s="80">
        <f t="shared" si="0"/>
        <v>0</v>
      </c>
      <c r="G102" s="112" t="s">
        <v>314</v>
      </c>
      <c r="I102" s="112"/>
    </row>
    <row r="103" spans="1:9" s="100" customFormat="1" hidden="1" x14ac:dyDescent="0.3">
      <c r="A103" s="286"/>
      <c r="B103" s="261"/>
      <c r="C103" s="261"/>
      <c r="D103" s="265"/>
      <c r="E103" s="261"/>
      <c r="F103" s="80">
        <f t="shared" si="0"/>
        <v>0</v>
      </c>
      <c r="G103" s="112" t="s">
        <v>314</v>
      </c>
      <c r="I103" s="112"/>
    </row>
    <row r="104" spans="1:9" s="100" customFormat="1" hidden="1" x14ac:dyDescent="0.3">
      <c r="A104" s="286"/>
      <c r="B104" s="261"/>
      <c r="C104" s="261"/>
      <c r="D104" s="265"/>
      <c r="E104" s="261"/>
      <c r="F104" s="80">
        <f t="shared" si="0"/>
        <v>0</v>
      </c>
      <c r="G104" s="112" t="s">
        <v>314</v>
      </c>
      <c r="I104" s="112"/>
    </row>
    <row r="105" spans="1:9" s="100" customFormat="1" hidden="1" x14ac:dyDescent="0.3">
      <c r="A105" s="286"/>
      <c r="B105" s="261"/>
      <c r="C105" s="261"/>
      <c r="D105" s="265"/>
      <c r="E105" s="261"/>
      <c r="F105" s="80">
        <f t="shared" si="0"/>
        <v>0</v>
      </c>
      <c r="G105" s="112" t="s">
        <v>314</v>
      </c>
      <c r="I105" s="112"/>
    </row>
    <row r="106" spans="1:9" s="100" customFormat="1" hidden="1" x14ac:dyDescent="0.3">
      <c r="A106" s="286"/>
      <c r="B106" s="261"/>
      <c r="C106" s="261"/>
      <c r="D106" s="265"/>
      <c r="E106" s="261"/>
      <c r="F106" s="80">
        <f t="shared" si="0"/>
        <v>0</v>
      </c>
      <c r="G106" s="112" t="s">
        <v>314</v>
      </c>
      <c r="I106" s="112"/>
    </row>
    <row r="107" spans="1:9" s="100" customFormat="1" hidden="1" x14ac:dyDescent="0.3">
      <c r="A107" s="286"/>
      <c r="B107" s="261"/>
      <c r="C107" s="261"/>
      <c r="D107" s="265"/>
      <c r="E107" s="261"/>
      <c r="F107" s="80">
        <f t="shared" si="0"/>
        <v>0</v>
      </c>
      <c r="G107" s="112" t="s">
        <v>314</v>
      </c>
      <c r="I107" s="112"/>
    </row>
    <row r="108" spans="1:9" s="100" customFormat="1" hidden="1" x14ac:dyDescent="0.3">
      <c r="A108" s="286"/>
      <c r="B108" s="261"/>
      <c r="C108" s="261"/>
      <c r="D108" s="265"/>
      <c r="E108" s="261"/>
      <c r="F108" s="80">
        <f t="shared" si="0"/>
        <v>0</v>
      </c>
      <c r="G108" s="112" t="s">
        <v>314</v>
      </c>
      <c r="I108" s="112"/>
    </row>
    <row r="109" spans="1:9" s="100" customFormat="1" hidden="1" x14ac:dyDescent="0.3">
      <c r="A109" s="286"/>
      <c r="B109" s="261"/>
      <c r="C109" s="261"/>
      <c r="D109" s="265"/>
      <c r="E109" s="261"/>
      <c r="F109" s="80">
        <f t="shared" si="0"/>
        <v>0</v>
      </c>
      <c r="G109" s="112" t="s">
        <v>314</v>
      </c>
      <c r="I109" s="112"/>
    </row>
    <row r="110" spans="1:9" s="100" customFormat="1" hidden="1" x14ac:dyDescent="0.3">
      <c r="A110" s="286"/>
      <c r="B110" s="261"/>
      <c r="C110" s="261"/>
      <c r="D110" s="265"/>
      <c r="E110" s="261"/>
      <c r="F110" s="80">
        <f t="shared" si="0"/>
        <v>0</v>
      </c>
      <c r="G110" s="112" t="s">
        <v>314</v>
      </c>
      <c r="I110" s="112"/>
    </row>
    <row r="111" spans="1:9" s="100" customFormat="1" hidden="1" x14ac:dyDescent="0.3">
      <c r="A111" s="286"/>
      <c r="B111" s="261"/>
      <c r="C111" s="261"/>
      <c r="D111" s="265"/>
      <c r="E111" s="261"/>
      <c r="F111" s="80">
        <f t="shared" si="0"/>
        <v>0</v>
      </c>
      <c r="G111" s="112" t="s">
        <v>314</v>
      </c>
      <c r="I111" s="112"/>
    </row>
    <row r="112" spans="1:9" s="100" customFormat="1" hidden="1" x14ac:dyDescent="0.3">
      <c r="A112" s="286"/>
      <c r="B112" s="261"/>
      <c r="C112" s="261"/>
      <c r="D112" s="265"/>
      <c r="E112" s="261"/>
      <c r="F112" s="80">
        <f t="shared" si="0"/>
        <v>0</v>
      </c>
      <c r="G112" s="112" t="s">
        <v>314</v>
      </c>
      <c r="I112" s="112"/>
    </row>
    <row r="113" spans="1:9" s="100" customFormat="1" hidden="1" x14ac:dyDescent="0.3">
      <c r="A113" s="286"/>
      <c r="B113" s="261"/>
      <c r="C113" s="261"/>
      <c r="D113" s="265"/>
      <c r="E113" s="261"/>
      <c r="F113" s="80">
        <f t="shared" si="0"/>
        <v>0</v>
      </c>
      <c r="G113" s="112" t="s">
        <v>314</v>
      </c>
      <c r="I113" s="112"/>
    </row>
    <row r="114" spans="1:9" s="100" customFormat="1" hidden="1" x14ac:dyDescent="0.3">
      <c r="A114" s="286"/>
      <c r="B114" s="261"/>
      <c r="C114" s="261"/>
      <c r="D114" s="265"/>
      <c r="E114" s="261"/>
      <c r="F114" s="80">
        <f t="shared" si="0"/>
        <v>0</v>
      </c>
      <c r="G114" s="112" t="s">
        <v>314</v>
      </c>
      <c r="I114" s="112"/>
    </row>
    <row r="115" spans="1:9" s="100" customFormat="1" hidden="1" x14ac:dyDescent="0.3">
      <c r="A115" s="286"/>
      <c r="B115" s="261"/>
      <c r="C115" s="261"/>
      <c r="D115" s="265"/>
      <c r="E115" s="261"/>
      <c r="F115" s="80">
        <f t="shared" si="0"/>
        <v>0</v>
      </c>
      <c r="G115" s="112" t="s">
        <v>314</v>
      </c>
      <c r="I115" s="112"/>
    </row>
    <row r="116" spans="1:9" s="100" customFormat="1" hidden="1" x14ac:dyDescent="0.3">
      <c r="A116" s="286"/>
      <c r="B116" s="261"/>
      <c r="C116" s="261"/>
      <c r="D116" s="265"/>
      <c r="E116" s="261"/>
      <c r="F116" s="80">
        <f t="shared" si="0"/>
        <v>0</v>
      </c>
      <c r="G116" s="112" t="s">
        <v>314</v>
      </c>
      <c r="I116" s="112"/>
    </row>
    <row r="117" spans="1:9" s="100" customFormat="1" hidden="1" x14ac:dyDescent="0.3">
      <c r="A117" s="286"/>
      <c r="B117" s="261"/>
      <c r="C117" s="261"/>
      <c r="D117" s="265"/>
      <c r="E117" s="261"/>
      <c r="F117" s="80">
        <f t="shared" si="0"/>
        <v>0</v>
      </c>
      <c r="G117" s="112" t="s">
        <v>314</v>
      </c>
      <c r="I117" s="112"/>
    </row>
    <row r="118" spans="1:9" s="100" customFormat="1" hidden="1" x14ac:dyDescent="0.3">
      <c r="A118" s="286"/>
      <c r="B118" s="261"/>
      <c r="C118" s="261"/>
      <c r="D118" s="265"/>
      <c r="E118" s="261"/>
      <c r="F118" s="80">
        <f t="shared" si="0"/>
        <v>0</v>
      </c>
      <c r="G118" s="112" t="s">
        <v>314</v>
      </c>
      <c r="I118" s="112"/>
    </row>
    <row r="119" spans="1:9" s="100" customFormat="1" hidden="1" x14ac:dyDescent="0.3">
      <c r="A119" s="286"/>
      <c r="B119" s="261"/>
      <c r="C119" s="261"/>
      <c r="D119" s="265"/>
      <c r="E119" s="261"/>
      <c r="F119" s="80">
        <f t="shared" si="0"/>
        <v>0</v>
      </c>
      <c r="G119" s="112" t="s">
        <v>314</v>
      </c>
      <c r="I119" s="112"/>
    </row>
    <row r="120" spans="1:9" s="100" customFormat="1" hidden="1" x14ac:dyDescent="0.3">
      <c r="A120" s="286"/>
      <c r="B120" s="261"/>
      <c r="C120" s="261"/>
      <c r="D120" s="265"/>
      <c r="E120" s="261"/>
      <c r="F120" s="80">
        <f t="shared" si="0"/>
        <v>0</v>
      </c>
      <c r="G120" s="112" t="s">
        <v>314</v>
      </c>
      <c r="I120" s="112"/>
    </row>
    <row r="121" spans="1:9" s="100" customFormat="1" hidden="1" x14ac:dyDescent="0.3">
      <c r="A121" s="286"/>
      <c r="B121" s="261"/>
      <c r="C121" s="261"/>
      <c r="D121" s="265"/>
      <c r="E121" s="261"/>
      <c r="F121" s="80">
        <f t="shared" si="0"/>
        <v>0</v>
      </c>
      <c r="G121" s="112" t="s">
        <v>314</v>
      </c>
      <c r="I121" s="112"/>
    </row>
    <row r="122" spans="1:9" s="100" customFormat="1" hidden="1" x14ac:dyDescent="0.3">
      <c r="A122" s="286"/>
      <c r="B122" s="261"/>
      <c r="C122" s="261"/>
      <c r="D122" s="265"/>
      <c r="E122" s="261"/>
      <c r="F122" s="80">
        <f t="shared" si="0"/>
        <v>0</v>
      </c>
      <c r="G122" s="112" t="s">
        <v>314</v>
      </c>
      <c r="I122" s="112"/>
    </row>
    <row r="123" spans="1:9" s="100" customFormat="1" hidden="1" x14ac:dyDescent="0.3">
      <c r="A123" s="286"/>
      <c r="B123" s="261"/>
      <c r="C123" s="261"/>
      <c r="D123" s="265"/>
      <c r="E123" s="261"/>
      <c r="F123" s="80">
        <f t="shared" si="0"/>
        <v>0</v>
      </c>
      <c r="G123" s="112" t="s">
        <v>314</v>
      </c>
      <c r="I123" s="112"/>
    </row>
    <row r="124" spans="1:9" s="100" customFormat="1" hidden="1" x14ac:dyDescent="0.3">
      <c r="A124" s="286"/>
      <c r="B124" s="261"/>
      <c r="C124" s="261"/>
      <c r="D124" s="265"/>
      <c r="E124" s="261"/>
      <c r="F124" s="80">
        <f t="shared" si="0"/>
        <v>0</v>
      </c>
      <c r="G124" s="112" t="s">
        <v>314</v>
      </c>
      <c r="I124" s="112"/>
    </row>
    <row r="125" spans="1:9" s="100" customFormat="1" hidden="1" x14ac:dyDescent="0.3">
      <c r="A125" s="286"/>
      <c r="B125" s="261"/>
      <c r="C125" s="261"/>
      <c r="D125" s="265"/>
      <c r="E125" s="261"/>
      <c r="F125" s="80">
        <f t="shared" si="0"/>
        <v>0</v>
      </c>
      <c r="G125" s="112" t="s">
        <v>314</v>
      </c>
      <c r="I125" s="112"/>
    </row>
    <row r="126" spans="1:9" s="100" customFormat="1" hidden="1" x14ac:dyDescent="0.3">
      <c r="A126" s="286"/>
      <c r="B126" s="261"/>
      <c r="C126" s="261"/>
      <c r="D126" s="265"/>
      <c r="E126" s="261"/>
      <c r="F126" s="80">
        <f t="shared" si="0"/>
        <v>0</v>
      </c>
      <c r="G126" s="112" t="s">
        <v>314</v>
      </c>
      <c r="I126" s="112"/>
    </row>
    <row r="127" spans="1:9" s="100" customFormat="1" hidden="1" x14ac:dyDescent="0.3">
      <c r="A127" s="286"/>
      <c r="B127" s="261"/>
      <c r="C127" s="261"/>
      <c r="D127" s="265"/>
      <c r="E127" s="261"/>
      <c r="F127" s="80">
        <f t="shared" si="0"/>
        <v>0</v>
      </c>
      <c r="G127" s="112" t="s">
        <v>314</v>
      </c>
      <c r="I127" s="112"/>
    </row>
    <row r="128" spans="1:9" s="100" customFormat="1" hidden="1" x14ac:dyDescent="0.3">
      <c r="A128" s="286"/>
      <c r="B128" s="261"/>
      <c r="C128" s="261"/>
      <c r="D128" s="265"/>
      <c r="E128" s="261"/>
      <c r="F128" s="80">
        <f t="shared" si="0"/>
        <v>0</v>
      </c>
      <c r="G128" s="112" t="s">
        <v>314</v>
      </c>
      <c r="I128" s="112"/>
    </row>
    <row r="129" spans="1:9" s="100" customFormat="1" hidden="1" x14ac:dyDescent="0.3">
      <c r="A129" s="286"/>
      <c r="B129" s="261"/>
      <c r="C129" s="261"/>
      <c r="D129" s="265"/>
      <c r="E129" s="261"/>
      <c r="F129" s="80">
        <f t="shared" si="0"/>
        <v>0</v>
      </c>
      <c r="G129" s="112" t="s">
        <v>314</v>
      </c>
      <c r="I129" s="112"/>
    </row>
    <row r="130" spans="1:9" s="100" customFormat="1" hidden="1" x14ac:dyDescent="0.3">
      <c r="A130" s="286"/>
      <c r="B130" s="261"/>
      <c r="C130" s="261"/>
      <c r="D130" s="265"/>
      <c r="E130" s="261"/>
      <c r="F130" s="80">
        <f t="shared" si="0"/>
        <v>0</v>
      </c>
      <c r="G130" s="112" t="s">
        <v>314</v>
      </c>
      <c r="I130" s="112"/>
    </row>
    <row r="131" spans="1:9" s="100" customFormat="1" hidden="1" x14ac:dyDescent="0.3">
      <c r="A131" s="286"/>
      <c r="B131" s="261"/>
      <c r="C131" s="261"/>
      <c r="D131" s="265"/>
      <c r="E131" s="261"/>
      <c r="F131" s="80">
        <f t="shared" si="0"/>
        <v>0</v>
      </c>
      <c r="G131" s="112" t="s">
        <v>314</v>
      </c>
      <c r="I131" s="112"/>
    </row>
    <row r="132" spans="1:9" s="100" customFormat="1" hidden="1" x14ac:dyDescent="0.3">
      <c r="A132" s="286"/>
      <c r="B132" s="261"/>
      <c r="C132" s="261"/>
      <c r="D132" s="265"/>
      <c r="E132" s="261"/>
      <c r="F132" s="80">
        <f t="shared" si="0"/>
        <v>0</v>
      </c>
      <c r="G132" s="112" t="s">
        <v>314</v>
      </c>
      <c r="I132" s="112"/>
    </row>
    <row r="133" spans="1:9" s="100" customFormat="1" hidden="1" x14ac:dyDescent="0.3">
      <c r="A133" s="286"/>
      <c r="B133" s="261"/>
      <c r="C133" s="261"/>
      <c r="D133" s="265"/>
      <c r="E133" s="261"/>
      <c r="F133" s="80">
        <f t="shared" si="0"/>
        <v>0</v>
      </c>
      <c r="G133" s="112" t="s">
        <v>314</v>
      </c>
      <c r="I133" s="112"/>
    </row>
    <row r="134" spans="1:9" s="100" customFormat="1" hidden="1" x14ac:dyDescent="0.3">
      <c r="A134" s="286"/>
      <c r="B134" s="261"/>
      <c r="C134" s="261"/>
      <c r="D134" s="265"/>
      <c r="E134" s="261"/>
      <c r="F134" s="80">
        <f t="shared" si="0"/>
        <v>0</v>
      </c>
      <c r="G134" s="112" t="s">
        <v>314</v>
      </c>
      <c r="I134" s="112"/>
    </row>
    <row r="135" spans="1:9" s="100" customFormat="1" x14ac:dyDescent="0.3">
      <c r="A135" s="286" t="s">
        <v>57</v>
      </c>
      <c r="B135" s="261">
        <v>3</v>
      </c>
      <c r="C135" s="261" t="s">
        <v>293</v>
      </c>
      <c r="D135" s="265">
        <f t="shared" ref="D135:D140" ca="1" si="2">RAND()*400000</f>
        <v>52623.608625536632</v>
      </c>
      <c r="E135" s="261">
        <v>7</v>
      </c>
      <c r="F135" s="293">
        <f ca="1">ROUND(+B135*D135*E135,2)</f>
        <v>1105095.78</v>
      </c>
      <c r="G135" s="112" t="s">
        <v>314</v>
      </c>
      <c r="I135" s="112"/>
    </row>
    <row r="136" spans="1:9" s="100" customFormat="1" x14ac:dyDescent="0.3">
      <c r="A136" s="285"/>
      <c r="B136" s="88"/>
      <c r="C136" s="88"/>
      <c r="D136" s="134"/>
      <c r="E136" s="205" t="s">
        <v>40</v>
      </c>
      <c r="F136" s="306">
        <f ca="1">ROUND(SUBTOTAL(109,F6:F135),2)</f>
        <v>15961454.970000001</v>
      </c>
      <c r="G136" s="112" t="s">
        <v>314</v>
      </c>
      <c r="I136" s="115" t="s">
        <v>318</v>
      </c>
    </row>
    <row r="137" spans="1:9" s="100" customFormat="1" x14ac:dyDescent="0.3">
      <c r="A137" s="285"/>
      <c r="B137" s="88"/>
      <c r="C137" s="88"/>
      <c r="D137" s="134"/>
      <c r="E137" s="88"/>
      <c r="F137" s="294"/>
      <c r="G137" s="112" t="s">
        <v>315</v>
      </c>
    </row>
    <row r="138" spans="1:9" s="100" customFormat="1" x14ac:dyDescent="0.3">
      <c r="A138" s="286" t="s">
        <v>295</v>
      </c>
      <c r="B138" s="261">
        <v>3</v>
      </c>
      <c r="C138" s="261" t="s">
        <v>293</v>
      </c>
      <c r="D138" s="265">
        <f t="shared" ca="1" si="2"/>
        <v>187384.26113017841</v>
      </c>
      <c r="E138" s="261">
        <v>7</v>
      </c>
      <c r="F138" s="80">
        <f ca="1">ROUND(+B138*D138*E138,2)</f>
        <v>3935069.48</v>
      </c>
      <c r="G138" s="112" t="s">
        <v>315</v>
      </c>
    </row>
    <row r="139" spans="1:9" s="100" customFormat="1" x14ac:dyDescent="0.3">
      <c r="A139" s="286" t="s">
        <v>323</v>
      </c>
      <c r="B139" s="261">
        <v>3</v>
      </c>
      <c r="C139" s="261" t="s">
        <v>293</v>
      </c>
      <c r="D139" s="265">
        <f t="shared" ca="1" si="2"/>
        <v>305776.85937959712</v>
      </c>
      <c r="E139" s="261">
        <v>7</v>
      </c>
      <c r="F139" s="80">
        <f t="shared" ref="F139:F266" ca="1" si="3">ROUND(+B139*D139*E139,2)</f>
        <v>6421314.0499999998</v>
      </c>
      <c r="G139" s="112" t="s">
        <v>315</v>
      </c>
      <c r="I139" s="112"/>
    </row>
    <row r="140" spans="1:9" s="100" customFormat="1" x14ac:dyDescent="0.3">
      <c r="A140" s="286" t="s">
        <v>324</v>
      </c>
      <c r="B140" s="261">
        <v>3</v>
      </c>
      <c r="C140" s="261" t="s">
        <v>293</v>
      </c>
      <c r="D140" s="265">
        <f t="shared" ca="1" si="2"/>
        <v>251439.01888546351</v>
      </c>
      <c r="E140" s="261">
        <v>7</v>
      </c>
      <c r="F140" s="80">
        <f t="shared" ca="1" si="3"/>
        <v>5280219.4000000004</v>
      </c>
      <c r="G140" s="112" t="s">
        <v>315</v>
      </c>
      <c r="I140" s="112"/>
    </row>
    <row r="141" spans="1:9" s="100" customFormat="1" hidden="1" x14ac:dyDescent="0.3">
      <c r="A141" s="286"/>
      <c r="B141" s="261"/>
      <c r="C141" s="261"/>
      <c r="D141" s="265"/>
      <c r="E141" s="261"/>
      <c r="F141" s="80">
        <f t="shared" si="3"/>
        <v>0</v>
      </c>
      <c r="G141" s="112" t="s">
        <v>315</v>
      </c>
      <c r="I141" s="112"/>
    </row>
    <row r="142" spans="1:9" s="100" customFormat="1" hidden="1" x14ac:dyDescent="0.3">
      <c r="A142" s="286"/>
      <c r="B142" s="261"/>
      <c r="C142" s="261"/>
      <c r="D142" s="265"/>
      <c r="E142" s="261"/>
      <c r="F142" s="80">
        <f t="shared" si="3"/>
        <v>0</v>
      </c>
      <c r="G142" s="112" t="s">
        <v>315</v>
      </c>
      <c r="I142" s="112"/>
    </row>
    <row r="143" spans="1:9" s="100" customFormat="1" hidden="1" x14ac:dyDescent="0.3">
      <c r="A143" s="286"/>
      <c r="B143" s="261"/>
      <c r="C143" s="261"/>
      <c r="D143" s="265"/>
      <c r="E143" s="261"/>
      <c r="F143" s="80">
        <f t="shared" si="3"/>
        <v>0</v>
      </c>
      <c r="G143" s="112" t="s">
        <v>315</v>
      </c>
      <c r="I143" s="112"/>
    </row>
    <row r="144" spans="1:9" s="100" customFormat="1" hidden="1" x14ac:dyDescent="0.3">
      <c r="A144" s="286"/>
      <c r="B144" s="261"/>
      <c r="C144" s="261"/>
      <c r="D144" s="265"/>
      <c r="E144" s="261"/>
      <c r="F144" s="80">
        <f t="shared" si="3"/>
        <v>0</v>
      </c>
      <c r="G144" s="112" t="s">
        <v>315</v>
      </c>
      <c r="I144" s="112"/>
    </row>
    <row r="145" spans="1:9" s="100" customFormat="1" hidden="1" x14ac:dyDescent="0.3">
      <c r="A145" s="286"/>
      <c r="B145" s="261"/>
      <c r="C145" s="261"/>
      <c r="D145" s="265"/>
      <c r="E145" s="261"/>
      <c r="F145" s="80">
        <f t="shared" si="3"/>
        <v>0</v>
      </c>
      <c r="G145" s="112" t="s">
        <v>315</v>
      </c>
      <c r="I145" s="112"/>
    </row>
    <row r="146" spans="1:9" s="100" customFormat="1" hidden="1" x14ac:dyDescent="0.3">
      <c r="A146" s="286"/>
      <c r="B146" s="261"/>
      <c r="C146" s="261"/>
      <c r="D146" s="265"/>
      <c r="E146" s="261"/>
      <c r="F146" s="80">
        <f t="shared" si="3"/>
        <v>0</v>
      </c>
      <c r="G146" s="112" t="s">
        <v>315</v>
      </c>
      <c r="I146" s="112"/>
    </row>
    <row r="147" spans="1:9" s="100" customFormat="1" hidden="1" x14ac:dyDescent="0.3">
      <c r="A147" s="286"/>
      <c r="B147" s="261"/>
      <c r="C147" s="261"/>
      <c r="D147" s="265"/>
      <c r="E147" s="261"/>
      <c r="F147" s="80">
        <f t="shared" si="3"/>
        <v>0</v>
      </c>
      <c r="G147" s="112" t="s">
        <v>315</v>
      </c>
      <c r="I147" s="112"/>
    </row>
    <row r="148" spans="1:9" s="100" customFormat="1" hidden="1" x14ac:dyDescent="0.3">
      <c r="A148" s="286"/>
      <c r="B148" s="261"/>
      <c r="C148" s="261"/>
      <c r="D148" s="265"/>
      <c r="E148" s="261"/>
      <c r="F148" s="80">
        <f t="shared" si="3"/>
        <v>0</v>
      </c>
      <c r="G148" s="112" t="s">
        <v>315</v>
      </c>
      <c r="I148" s="112"/>
    </row>
    <row r="149" spans="1:9" s="100" customFormat="1" hidden="1" x14ac:dyDescent="0.3">
      <c r="A149" s="286"/>
      <c r="B149" s="261"/>
      <c r="C149" s="261"/>
      <c r="D149" s="265"/>
      <c r="E149" s="261"/>
      <c r="F149" s="80">
        <f t="shared" si="3"/>
        <v>0</v>
      </c>
      <c r="G149" s="112" t="s">
        <v>315</v>
      </c>
      <c r="I149" s="112"/>
    </row>
    <row r="150" spans="1:9" s="100" customFormat="1" hidden="1" x14ac:dyDescent="0.3">
      <c r="A150" s="286"/>
      <c r="B150" s="261"/>
      <c r="C150" s="261"/>
      <c r="D150" s="265"/>
      <c r="E150" s="261"/>
      <c r="F150" s="80">
        <f t="shared" si="3"/>
        <v>0</v>
      </c>
      <c r="G150" s="112" t="s">
        <v>315</v>
      </c>
      <c r="I150" s="112"/>
    </row>
    <row r="151" spans="1:9" s="100" customFormat="1" hidden="1" x14ac:dyDescent="0.3">
      <c r="A151" s="286"/>
      <c r="B151" s="261"/>
      <c r="C151" s="261"/>
      <c r="D151" s="265"/>
      <c r="E151" s="261"/>
      <c r="F151" s="80">
        <f t="shared" si="3"/>
        <v>0</v>
      </c>
      <c r="G151" s="112" t="s">
        <v>315</v>
      </c>
      <c r="I151" s="112"/>
    </row>
    <row r="152" spans="1:9" s="100" customFormat="1" hidden="1" x14ac:dyDescent="0.3">
      <c r="A152" s="286"/>
      <c r="B152" s="261"/>
      <c r="C152" s="261"/>
      <c r="D152" s="265"/>
      <c r="E152" s="261"/>
      <c r="F152" s="80">
        <f t="shared" si="3"/>
        <v>0</v>
      </c>
      <c r="G152" s="112" t="s">
        <v>315</v>
      </c>
      <c r="I152" s="112"/>
    </row>
    <row r="153" spans="1:9" s="100" customFormat="1" hidden="1" x14ac:dyDescent="0.3">
      <c r="A153" s="286"/>
      <c r="B153" s="261"/>
      <c r="C153" s="261"/>
      <c r="D153" s="265"/>
      <c r="E153" s="261"/>
      <c r="F153" s="80">
        <f t="shared" si="3"/>
        <v>0</v>
      </c>
      <c r="G153" s="112" t="s">
        <v>315</v>
      </c>
      <c r="I153" s="112"/>
    </row>
    <row r="154" spans="1:9" s="100" customFormat="1" hidden="1" x14ac:dyDescent="0.3">
      <c r="A154" s="286"/>
      <c r="B154" s="261"/>
      <c r="C154" s="261"/>
      <c r="D154" s="265"/>
      <c r="E154" s="261"/>
      <c r="F154" s="80">
        <f t="shared" si="3"/>
        <v>0</v>
      </c>
      <c r="G154" s="112" t="s">
        <v>315</v>
      </c>
      <c r="I154" s="112"/>
    </row>
    <row r="155" spans="1:9" s="100" customFormat="1" hidden="1" x14ac:dyDescent="0.3">
      <c r="A155" s="286"/>
      <c r="B155" s="261"/>
      <c r="C155" s="261"/>
      <c r="D155" s="265"/>
      <c r="E155" s="261"/>
      <c r="F155" s="80">
        <f t="shared" si="3"/>
        <v>0</v>
      </c>
      <c r="G155" s="112" t="s">
        <v>315</v>
      </c>
      <c r="I155" s="112"/>
    </row>
    <row r="156" spans="1:9" s="100" customFormat="1" hidden="1" x14ac:dyDescent="0.3">
      <c r="A156" s="286"/>
      <c r="B156" s="261"/>
      <c r="C156" s="261"/>
      <c r="D156" s="265"/>
      <c r="E156" s="261"/>
      <c r="F156" s="80">
        <f t="shared" si="3"/>
        <v>0</v>
      </c>
      <c r="G156" s="112" t="s">
        <v>315</v>
      </c>
      <c r="I156" s="112"/>
    </row>
    <row r="157" spans="1:9" s="100" customFormat="1" hidden="1" x14ac:dyDescent="0.3">
      <c r="A157" s="286"/>
      <c r="B157" s="261"/>
      <c r="C157" s="261"/>
      <c r="D157" s="265"/>
      <c r="E157" s="261"/>
      <c r="F157" s="80">
        <f t="shared" si="3"/>
        <v>0</v>
      </c>
      <c r="G157" s="112" t="s">
        <v>315</v>
      </c>
      <c r="I157" s="112"/>
    </row>
    <row r="158" spans="1:9" s="100" customFormat="1" hidden="1" x14ac:dyDescent="0.3">
      <c r="A158" s="286"/>
      <c r="B158" s="261"/>
      <c r="C158" s="261"/>
      <c r="D158" s="265"/>
      <c r="E158" s="261"/>
      <c r="F158" s="80">
        <f t="shared" si="3"/>
        <v>0</v>
      </c>
      <c r="G158" s="112" t="s">
        <v>315</v>
      </c>
      <c r="I158" s="112"/>
    </row>
    <row r="159" spans="1:9" s="100" customFormat="1" hidden="1" x14ac:dyDescent="0.3">
      <c r="A159" s="286"/>
      <c r="B159" s="261"/>
      <c r="C159" s="261"/>
      <c r="D159" s="265"/>
      <c r="E159" s="261"/>
      <c r="F159" s="80">
        <f t="shared" si="3"/>
        <v>0</v>
      </c>
      <c r="G159" s="112" t="s">
        <v>315</v>
      </c>
      <c r="I159" s="112"/>
    </row>
    <row r="160" spans="1:9" s="100" customFormat="1" hidden="1" x14ac:dyDescent="0.3">
      <c r="A160" s="286"/>
      <c r="B160" s="261"/>
      <c r="C160" s="261"/>
      <c r="D160" s="265"/>
      <c r="E160" s="261"/>
      <c r="F160" s="80">
        <f t="shared" si="3"/>
        <v>0</v>
      </c>
      <c r="G160" s="112" t="s">
        <v>315</v>
      </c>
      <c r="I160" s="112"/>
    </row>
    <row r="161" spans="1:9" s="100" customFormat="1" hidden="1" x14ac:dyDescent="0.3">
      <c r="A161" s="286"/>
      <c r="B161" s="261"/>
      <c r="C161" s="261"/>
      <c r="D161" s="265"/>
      <c r="E161" s="261"/>
      <c r="F161" s="80">
        <f t="shared" si="3"/>
        <v>0</v>
      </c>
      <c r="G161" s="112" t="s">
        <v>315</v>
      </c>
      <c r="I161" s="112"/>
    </row>
    <row r="162" spans="1:9" s="100" customFormat="1" hidden="1" x14ac:dyDescent="0.3">
      <c r="A162" s="286"/>
      <c r="B162" s="261"/>
      <c r="C162" s="261"/>
      <c r="D162" s="265"/>
      <c r="E162" s="261"/>
      <c r="F162" s="80">
        <f t="shared" si="3"/>
        <v>0</v>
      </c>
      <c r="G162" s="112" t="s">
        <v>315</v>
      </c>
      <c r="I162" s="112"/>
    </row>
    <row r="163" spans="1:9" s="100" customFormat="1" hidden="1" x14ac:dyDescent="0.3">
      <c r="A163" s="286"/>
      <c r="B163" s="261"/>
      <c r="C163" s="261"/>
      <c r="D163" s="265"/>
      <c r="E163" s="261"/>
      <c r="F163" s="80">
        <f t="shared" si="3"/>
        <v>0</v>
      </c>
      <c r="G163" s="112" t="s">
        <v>315</v>
      </c>
      <c r="I163" s="112"/>
    </row>
    <row r="164" spans="1:9" s="100" customFormat="1" hidden="1" x14ac:dyDescent="0.3">
      <c r="A164" s="286"/>
      <c r="B164" s="261"/>
      <c r="C164" s="261"/>
      <c r="D164" s="265"/>
      <c r="E164" s="261"/>
      <c r="F164" s="80">
        <f t="shared" si="3"/>
        <v>0</v>
      </c>
      <c r="G164" s="112" t="s">
        <v>315</v>
      </c>
      <c r="I164" s="112"/>
    </row>
    <row r="165" spans="1:9" s="100" customFormat="1" hidden="1" x14ac:dyDescent="0.3">
      <c r="A165" s="286"/>
      <c r="B165" s="261"/>
      <c r="C165" s="261"/>
      <c r="D165" s="265"/>
      <c r="E165" s="261"/>
      <c r="F165" s="80">
        <f t="shared" si="3"/>
        <v>0</v>
      </c>
      <c r="G165" s="112" t="s">
        <v>315</v>
      </c>
      <c r="I165" s="112"/>
    </row>
    <row r="166" spans="1:9" s="100" customFormat="1" hidden="1" x14ac:dyDescent="0.3">
      <c r="A166" s="286"/>
      <c r="B166" s="261"/>
      <c r="C166" s="261"/>
      <c r="D166" s="265"/>
      <c r="E166" s="261"/>
      <c r="F166" s="80">
        <f t="shared" si="3"/>
        <v>0</v>
      </c>
      <c r="G166" s="112" t="s">
        <v>315</v>
      </c>
      <c r="I166" s="112"/>
    </row>
    <row r="167" spans="1:9" s="100" customFormat="1" hidden="1" x14ac:dyDescent="0.3">
      <c r="A167" s="286"/>
      <c r="B167" s="261"/>
      <c r="C167" s="261"/>
      <c r="D167" s="265"/>
      <c r="E167" s="261"/>
      <c r="F167" s="80">
        <f t="shared" si="3"/>
        <v>0</v>
      </c>
      <c r="G167" s="112" t="s">
        <v>315</v>
      </c>
      <c r="I167" s="112"/>
    </row>
    <row r="168" spans="1:9" s="100" customFormat="1" hidden="1" x14ac:dyDescent="0.3">
      <c r="A168" s="286"/>
      <c r="B168" s="261"/>
      <c r="C168" s="261"/>
      <c r="D168" s="265"/>
      <c r="E168" s="261"/>
      <c r="F168" s="80">
        <f t="shared" si="3"/>
        <v>0</v>
      </c>
      <c r="G168" s="112" t="s">
        <v>315</v>
      </c>
      <c r="I168" s="112"/>
    </row>
    <row r="169" spans="1:9" s="100" customFormat="1" hidden="1" x14ac:dyDescent="0.3">
      <c r="A169" s="286"/>
      <c r="B169" s="261"/>
      <c r="C169" s="261"/>
      <c r="D169" s="265"/>
      <c r="E169" s="261"/>
      <c r="F169" s="80">
        <f t="shared" si="3"/>
        <v>0</v>
      </c>
      <c r="G169" s="112" t="s">
        <v>315</v>
      </c>
      <c r="I169" s="112"/>
    </row>
    <row r="170" spans="1:9" s="100" customFormat="1" hidden="1" x14ac:dyDescent="0.3">
      <c r="A170" s="286"/>
      <c r="B170" s="261"/>
      <c r="C170" s="261"/>
      <c r="D170" s="265"/>
      <c r="E170" s="261"/>
      <c r="F170" s="80">
        <f t="shared" si="3"/>
        <v>0</v>
      </c>
      <c r="G170" s="112" t="s">
        <v>315</v>
      </c>
      <c r="I170" s="112"/>
    </row>
    <row r="171" spans="1:9" s="100" customFormat="1" hidden="1" x14ac:dyDescent="0.3">
      <c r="A171" s="286"/>
      <c r="B171" s="261"/>
      <c r="C171" s="261"/>
      <c r="D171" s="265"/>
      <c r="E171" s="261"/>
      <c r="F171" s="80">
        <f t="shared" si="3"/>
        <v>0</v>
      </c>
      <c r="G171" s="112" t="s">
        <v>315</v>
      </c>
      <c r="I171" s="112"/>
    </row>
    <row r="172" spans="1:9" s="100" customFormat="1" hidden="1" x14ac:dyDescent="0.3">
      <c r="A172" s="286"/>
      <c r="B172" s="261"/>
      <c r="C172" s="261"/>
      <c r="D172" s="265"/>
      <c r="E172" s="261"/>
      <c r="F172" s="80">
        <f t="shared" si="3"/>
        <v>0</v>
      </c>
      <c r="G172" s="112" t="s">
        <v>315</v>
      </c>
      <c r="I172" s="112"/>
    </row>
    <row r="173" spans="1:9" s="100" customFormat="1" hidden="1" x14ac:dyDescent="0.3">
      <c r="A173" s="286"/>
      <c r="B173" s="261"/>
      <c r="C173" s="261"/>
      <c r="D173" s="265"/>
      <c r="E173" s="261"/>
      <c r="F173" s="80">
        <f t="shared" si="3"/>
        <v>0</v>
      </c>
      <c r="G173" s="112" t="s">
        <v>315</v>
      </c>
      <c r="I173" s="112"/>
    </row>
    <row r="174" spans="1:9" s="100" customFormat="1" hidden="1" x14ac:dyDescent="0.3">
      <c r="A174" s="286"/>
      <c r="B174" s="261"/>
      <c r="C174" s="261"/>
      <c r="D174" s="265"/>
      <c r="E174" s="261"/>
      <c r="F174" s="80">
        <f t="shared" si="3"/>
        <v>0</v>
      </c>
      <c r="G174" s="112" t="s">
        <v>315</v>
      </c>
      <c r="I174" s="112"/>
    </row>
    <row r="175" spans="1:9" s="100" customFormat="1" hidden="1" x14ac:dyDescent="0.3">
      <c r="A175" s="286"/>
      <c r="B175" s="261"/>
      <c r="C175" s="261"/>
      <c r="D175" s="265"/>
      <c r="E175" s="261"/>
      <c r="F175" s="80">
        <f t="shared" si="3"/>
        <v>0</v>
      </c>
      <c r="G175" s="112" t="s">
        <v>315</v>
      </c>
      <c r="I175" s="112"/>
    </row>
    <row r="176" spans="1:9" s="100" customFormat="1" hidden="1" x14ac:dyDescent="0.3">
      <c r="A176" s="286"/>
      <c r="B176" s="261"/>
      <c r="C176" s="261"/>
      <c r="D176" s="265"/>
      <c r="E176" s="261"/>
      <c r="F176" s="80">
        <f t="shared" si="3"/>
        <v>0</v>
      </c>
      <c r="G176" s="112" t="s">
        <v>315</v>
      </c>
      <c r="I176" s="112"/>
    </row>
    <row r="177" spans="1:9" s="100" customFormat="1" hidden="1" x14ac:dyDescent="0.3">
      <c r="A177" s="286"/>
      <c r="B177" s="261"/>
      <c r="C177" s="261"/>
      <c r="D177" s="265"/>
      <c r="E177" s="261"/>
      <c r="F177" s="80">
        <f t="shared" si="3"/>
        <v>0</v>
      </c>
      <c r="G177" s="112" t="s">
        <v>315</v>
      </c>
      <c r="I177" s="112"/>
    </row>
    <row r="178" spans="1:9" s="100" customFormat="1" hidden="1" x14ac:dyDescent="0.3">
      <c r="A178" s="286"/>
      <c r="B178" s="261"/>
      <c r="C178" s="261"/>
      <c r="D178" s="265"/>
      <c r="E178" s="261"/>
      <c r="F178" s="80">
        <f t="shared" si="3"/>
        <v>0</v>
      </c>
      <c r="G178" s="112" t="s">
        <v>315</v>
      </c>
      <c r="I178" s="112"/>
    </row>
    <row r="179" spans="1:9" s="100" customFormat="1" hidden="1" x14ac:dyDescent="0.3">
      <c r="A179" s="286"/>
      <c r="B179" s="261"/>
      <c r="C179" s="261"/>
      <c r="D179" s="265"/>
      <c r="E179" s="261"/>
      <c r="F179" s="80">
        <f t="shared" si="3"/>
        <v>0</v>
      </c>
      <c r="G179" s="112" t="s">
        <v>315</v>
      </c>
      <c r="I179" s="112"/>
    </row>
    <row r="180" spans="1:9" s="100" customFormat="1" hidden="1" x14ac:dyDescent="0.3">
      <c r="A180" s="286"/>
      <c r="B180" s="261"/>
      <c r="C180" s="261"/>
      <c r="D180" s="265"/>
      <c r="E180" s="261"/>
      <c r="F180" s="80">
        <f t="shared" si="3"/>
        <v>0</v>
      </c>
      <c r="G180" s="112" t="s">
        <v>315</v>
      </c>
      <c r="I180" s="112"/>
    </row>
    <row r="181" spans="1:9" s="100" customFormat="1" hidden="1" x14ac:dyDescent="0.3">
      <c r="A181" s="286"/>
      <c r="B181" s="261"/>
      <c r="C181" s="261"/>
      <c r="D181" s="265"/>
      <c r="E181" s="261"/>
      <c r="F181" s="80">
        <f t="shared" si="3"/>
        <v>0</v>
      </c>
      <c r="G181" s="112" t="s">
        <v>315</v>
      </c>
      <c r="I181" s="112"/>
    </row>
    <row r="182" spans="1:9" s="100" customFormat="1" hidden="1" x14ac:dyDescent="0.3">
      <c r="A182" s="286"/>
      <c r="B182" s="261"/>
      <c r="C182" s="261"/>
      <c r="D182" s="265"/>
      <c r="E182" s="261"/>
      <c r="F182" s="80">
        <f t="shared" si="3"/>
        <v>0</v>
      </c>
      <c r="G182" s="112" t="s">
        <v>315</v>
      </c>
      <c r="I182" s="112"/>
    </row>
    <row r="183" spans="1:9" s="100" customFormat="1" hidden="1" x14ac:dyDescent="0.3">
      <c r="A183" s="286"/>
      <c r="B183" s="261"/>
      <c r="C183" s="261"/>
      <c r="D183" s="265"/>
      <c r="E183" s="261"/>
      <c r="F183" s="80">
        <f t="shared" si="3"/>
        <v>0</v>
      </c>
      <c r="G183" s="112" t="s">
        <v>315</v>
      </c>
      <c r="I183" s="112"/>
    </row>
    <row r="184" spans="1:9" s="100" customFormat="1" hidden="1" x14ac:dyDescent="0.3">
      <c r="A184" s="286"/>
      <c r="B184" s="261"/>
      <c r="C184" s="261"/>
      <c r="D184" s="265"/>
      <c r="E184" s="261"/>
      <c r="F184" s="80">
        <f t="shared" si="3"/>
        <v>0</v>
      </c>
      <c r="G184" s="112" t="s">
        <v>315</v>
      </c>
      <c r="I184" s="112"/>
    </row>
    <row r="185" spans="1:9" s="100" customFormat="1" hidden="1" x14ac:dyDescent="0.3">
      <c r="A185" s="286"/>
      <c r="B185" s="261"/>
      <c r="C185" s="261"/>
      <c r="D185" s="265"/>
      <c r="E185" s="261"/>
      <c r="F185" s="80">
        <f t="shared" si="3"/>
        <v>0</v>
      </c>
      <c r="G185" s="112" t="s">
        <v>315</v>
      </c>
      <c r="I185" s="112"/>
    </row>
    <row r="186" spans="1:9" s="100" customFormat="1" hidden="1" x14ac:dyDescent="0.3">
      <c r="A186" s="286"/>
      <c r="B186" s="261"/>
      <c r="C186" s="261"/>
      <c r="D186" s="265"/>
      <c r="E186" s="261"/>
      <c r="F186" s="80">
        <f t="shared" si="3"/>
        <v>0</v>
      </c>
      <c r="G186" s="112" t="s">
        <v>315</v>
      </c>
      <c r="I186" s="112"/>
    </row>
    <row r="187" spans="1:9" s="100" customFormat="1" hidden="1" x14ac:dyDescent="0.3">
      <c r="A187" s="286"/>
      <c r="B187" s="261"/>
      <c r="C187" s="261"/>
      <c r="D187" s="265"/>
      <c r="E187" s="261"/>
      <c r="F187" s="80">
        <f t="shared" si="3"/>
        <v>0</v>
      </c>
      <c r="G187" s="112" t="s">
        <v>315</v>
      </c>
      <c r="I187" s="112"/>
    </row>
    <row r="188" spans="1:9" s="100" customFormat="1" hidden="1" x14ac:dyDescent="0.3">
      <c r="A188" s="286"/>
      <c r="B188" s="261"/>
      <c r="C188" s="261"/>
      <c r="D188" s="265"/>
      <c r="E188" s="261"/>
      <c r="F188" s="80">
        <f t="shared" si="3"/>
        <v>0</v>
      </c>
      <c r="G188" s="112" t="s">
        <v>315</v>
      </c>
      <c r="I188" s="112"/>
    </row>
    <row r="189" spans="1:9" s="100" customFormat="1" hidden="1" x14ac:dyDescent="0.3">
      <c r="A189" s="286"/>
      <c r="B189" s="261"/>
      <c r="C189" s="261"/>
      <c r="D189" s="265"/>
      <c r="E189" s="261"/>
      <c r="F189" s="80">
        <f t="shared" si="3"/>
        <v>0</v>
      </c>
      <c r="G189" s="112" t="s">
        <v>315</v>
      </c>
      <c r="I189" s="112"/>
    </row>
    <row r="190" spans="1:9" s="100" customFormat="1" hidden="1" x14ac:dyDescent="0.3">
      <c r="A190" s="286"/>
      <c r="B190" s="261"/>
      <c r="C190" s="261"/>
      <c r="D190" s="265"/>
      <c r="E190" s="261"/>
      <c r="F190" s="80">
        <f t="shared" si="3"/>
        <v>0</v>
      </c>
      <c r="G190" s="112" t="s">
        <v>315</v>
      </c>
      <c r="I190" s="112"/>
    </row>
    <row r="191" spans="1:9" s="100" customFormat="1" hidden="1" x14ac:dyDescent="0.3">
      <c r="A191" s="286"/>
      <c r="B191" s="261"/>
      <c r="C191" s="261"/>
      <c r="D191" s="265"/>
      <c r="E191" s="261"/>
      <c r="F191" s="80">
        <f t="shared" si="3"/>
        <v>0</v>
      </c>
      <c r="G191" s="112" t="s">
        <v>315</v>
      </c>
      <c r="I191" s="112"/>
    </row>
    <row r="192" spans="1:9" s="100" customFormat="1" hidden="1" x14ac:dyDescent="0.3">
      <c r="A192" s="286"/>
      <c r="B192" s="261"/>
      <c r="C192" s="261"/>
      <c r="D192" s="265"/>
      <c r="E192" s="261"/>
      <c r="F192" s="80">
        <f t="shared" si="3"/>
        <v>0</v>
      </c>
      <c r="G192" s="112" t="s">
        <v>315</v>
      </c>
      <c r="I192" s="112"/>
    </row>
    <row r="193" spans="1:9" s="100" customFormat="1" hidden="1" x14ac:dyDescent="0.3">
      <c r="A193" s="286"/>
      <c r="B193" s="261"/>
      <c r="C193" s="261"/>
      <c r="D193" s="265"/>
      <c r="E193" s="261"/>
      <c r="F193" s="80">
        <f t="shared" si="3"/>
        <v>0</v>
      </c>
      <c r="G193" s="112" t="s">
        <v>315</v>
      </c>
      <c r="I193" s="112"/>
    </row>
    <row r="194" spans="1:9" s="100" customFormat="1" hidden="1" x14ac:dyDescent="0.3">
      <c r="A194" s="286"/>
      <c r="B194" s="261"/>
      <c r="C194" s="261"/>
      <c r="D194" s="265"/>
      <c r="E194" s="261"/>
      <c r="F194" s="80">
        <f t="shared" si="3"/>
        <v>0</v>
      </c>
      <c r="G194" s="112" t="s">
        <v>315</v>
      </c>
      <c r="I194" s="112"/>
    </row>
    <row r="195" spans="1:9" s="100" customFormat="1" hidden="1" x14ac:dyDescent="0.3">
      <c r="A195" s="286"/>
      <c r="B195" s="261"/>
      <c r="C195" s="261"/>
      <c r="D195" s="265"/>
      <c r="E195" s="261"/>
      <c r="F195" s="80">
        <f t="shared" si="3"/>
        <v>0</v>
      </c>
      <c r="G195" s="112" t="s">
        <v>315</v>
      </c>
      <c r="I195" s="112"/>
    </row>
    <row r="196" spans="1:9" s="100" customFormat="1" hidden="1" x14ac:dyDescent="0.3">
      <c r="A196" s="286"/>
      <c r="B196" s="261"/>
      <c r="C196" s="261"/>
      <c r="D196" s="265"/>
      <c r="E196" s="261"/>
      <c r="F196" s="80">
        <f t="shared" si="3"/>
        <v>0</v>
      </c>
      <c r="G196" s="112" t="s">
        <v>315</v>
      </c>
      <c r="I196" s="112"/>
    </row>
    <row r="197" spans="1:9" s="100" customFormat="1" hidden="1" x14ac:dyDescent="0.3">
      <c r="A197" s="286"/>
      <c r="B197" s="261"/>
      <c r="C197" s="261"/>
      <c r="D197" s="265"/>
      <c r="E197" s="261"/>
      <c r="F197" s="80">
        <f t="shared" si="3"/>
        <v>0</v>
      </c>
      <c r="G197" s="112" t="s">
        <v>315</v>
      </c>
      <c r="I197" s="112"/>
    </row>
    <row r="198" spans="1:9" s="100" customFormat="1" hidden="1" x14ac:dyDescent="0.3">
      <c r="A198" s="286"/>
      <c r="B198" s="261"/>
      <c r="C198" s="261"/>
      <c r="D198" s="265"/>
      <c r="E198" s="261"/>
      <c r="F198" s="80">
        <f t="shared" si="3"/>
        <v>0</v>
      </c>
      <c r="G198" s="112" t="s">
        <v>315</v>
      </c>
      <c r="I198" s="112"/>
    </row>
    <row r="199" spans="1:9" s="100" customFormat="1" hidden="1" x14ac:dyDescent="0.3">
      <c r="A199" s="286"/>
      <c r="B199" s="261"/>
      <c r="C199" s="261"/>
      <c r="D199" s="265"/>
      <c r="E199" s="261"/>
      <c r="F199" s="80">
        <f t="shared" si="3"/>
        <v>0</v>
      </c>
      <c r="G199" s="112" t="s">
        <v>315</v>
      </c>
      <c r="I199" s="112"/>
    </row>
    <row r="200" spans="1:9" s="100" customFormat="1" hidden="1" x14ac:dyDescent="0.3">
      <c r="A200" s="286"/>
      <c r="B200" s="261"/>
      <c r="C200" s="261"/>
      <c r="D200" s="265"/>
      <c r="E200" s="261"/>
      <c r="F200" s="80">
        <f t="shared" si="3"/>
        <v>0</v>
      </c>
      <c r="G200" s="112" t="s">
        <v>315</v>
      </c>
      <c r="I200" s="112"/>
    </row>
    <row r="201" spans="1:9" s="100" customFormat="1" hidden="1" x14ac:dyDescent="0.3">
      <c r="A201" s="286"/>
      <c r="B201" s="261"/>
      <c r="C201" s="261"/>
      <c r="D201" s="265"/>
      <c r="E201" s="261"/>
      <c r="F201" s="80">
        <f t="shared" si="3"/>
        <v>0</v>
      </c>
      <c r="G201" s="112" t="s">
        <v>315</v>
      </c>
      <c r="I201" s="112"/>
    </row>
    <row r="202" spans="1:9" s="100" customFormat="1" hidden="1" x14ac:dyDescent="0.3">
      <c r="A202" s="286"/>
      <c r="B202" s="261"/>
      <c r="C202" s="261"/>
      <c r="D202" s="265"/>
      <c r="E202" s="261"/>
      <c r="F202" s="80">
        <f t="shared" si="3"/>
        <v>0</v>
      </c>
      <c r="G202" s="112" t="s">
        <v>315</v>
      </c>
      <c r="I202" s="112"/>
    </row>
    <row r="203" spans="1:9" s="100" customFormat="1" hidden="1" x14ac:dyDescent="0.3">
      <c r="A203" s="286"/>
      <c r="B203" s="261"/>
      <c r="C203" s="261"/>
      <c r="D203" s="265"/>
      <c r="E203" s="261"/>
      <c r="F203" s="80">
        <f t="shared" si="3"/>
        <v>0</v>
      </c>
      <c r="G203" s="112" t="s">
        <v>315</v>
      </c>
      <c r="I203" s="112"/>
    </row>
    <row r="204" spans="1:9" s="100" customFormat="1" hidden="1" x14ac:dyDescent="0.3">
      <c r="A204" s="286"/>
      <c r="B204" s="261"/>
      <c r="C204" s="261"/>
      <c r="D204" s="265"/>
      <c r="E204" s="261"/>
      <c r="F204" s="80">
        <f t="shared" si="3"/>
        <v>0</v>
      </c>
      <c r="G204" s="112" t="s">
        <v>315</v>
      </c>
      <c r="I204" s="112"/>
    </row>
    <row r="205" spans="1:9" s="100" customFormat="1" hidden="1" x14ac:dyDescent="0.3">
      <c r="A205" s="286"/>
      <c r="B205" s="261"/>
      <c r="C205" s="261"/>
      <c r="D205" s="265"/>
      <c r="E205" s="261"/>
      <c r="F205" s="80">
        <f t="shared" si="3"/>
        <v>0</v>
      </c>
      <c r="G205" s="112" t="s">
        <v>315</v>
      </c>
      <c r="I205" s="112"/>
    </row>
    <row r="206" spans="1:9" s="100" customFormat="1" hidden="1" x14ac:dyDescent="0.3">
      <c r="A206" s="286"/>
      <c r="B206" s="261"/>
      <c r="C206" s="261"/>
      <c r="D206" s="265"/>
      <c r="E206" s="261"/>
      <c r="F206" s="80">
        <f t="shared" si="3"/>
        <v>0</v>
      </c>
      <c r="G206" s="112" t="s">
        <v>315</v>
      </c>
      <c r="I206" s="112"/>
    </row>
    <row r="207" spans="1:9" s="100" customFormat="1" hidden="1" x14ac:dyDescent="0.3">
      <c r="A207" s="286"/>
      <c r="B207" s="261"/>
      <c r="C207" s="261"/>
      <c r="D207" s="265"/>
      <c r="E207" s="261"/>
      <c r="F207" s="80">
        <f t="shared" si="3"/>
        <v>0</v>
      </c>
      <c r="G207" s="112" t="s">
        <v>315</v>
      </c>
      <c r="I207" s="112"/>
    </row>
    <row r="208" spans="1:9" s="100" customFormat="1" hidden="1" x14ac:dyDescent="0.3">
      <c r="A208" s="286"/>
      <c r="B208" s="261"/>
      <c r="C208" s="261"/>
      <c r="D208" s="265"/>
      <c r="E208" s="261"/>
      <c r="F208" s="80">
        <f t="shared" si="3"/>
        <v>0</v>
      </c>
      <c r="G208" s="112" t="s">
        <v>315</v>
      </c>
      <c r="I208" s="112"/>
    </row>
    <row r="209" spans="1:9" s="100" customFormat="1" hidden="1" x14ac:dyDescent="0.3">
      <c r="A209" s="286"/>
      <c r="B209" s="261"/>
      <c r="C209" s="261"/>
      <c r="D209" s="265"/>
      <c r="E209" s="261"/>
      <c r="F209" s="80">
        <f t="shared" si="3"/>
        <v>0</v>
      </c>
      <c r="G209" s="112" t="s">
        <v>315</v>
      </c>
      <c r="I209" s="112"/>
    </row>
    <row r="210" spans="1:9" s="100" customFormat="1" hidden="1" x14ac:dyDescent="0.3">
      <c r="A210" s="286"/>
      <c r="B210" s="261"/>
      <c r="C210" s="261"/>
      <c r="D210" s="265"/>
      <c r="E210" s="261"/>
      <c r="F210" s="80">
        <f t="shared" si="3"/>
        <v>0</v>
      </c>
      <c r="G210" s="112" t="s">
        <v>315</v>
      </c>
      <c r="I210" s="112"/>
    </row>
    <row r="211" spans="1:9" s="100" customFormat="1" hidden="1" x14ac:dyDescent="0.3">
      <c r="A211" s="286"/>
      <c r="B211" s="261"/>
      <c r="C211" s="261"/>
      <c r="D211" s="265"/>
      <c r="E211" s="261"/>
      <c r="F211" s="80">
        <f t="shared" si="3"/>
        <v>0</v>
      </c>
      <c r="G211" s="112" t="s">
        <v>315</v>
      </c>
      <c r="I211" s="112"/>
    </row>
    <row r="212" spans="1:9" s="100" customFormat="1" hidden="1" x14ac:dyDescent="0.3">
      <c r="A212" s="286"/>
      <c r="B212" s="261"/>
      <c r="C212" s="261"/>
      <c r="D212" s="265"/>
      <c r="E212" s="261"/>
      <c r="F212" s="80">
        <f t="shared" si="3"/>
        <v>0</v>
      </c>
      <c r="G212" s="112" t="s">
        <v>315</v>
      </c>
      <c r="I212" s="112"/>
    </row>
    <row r="213" spans="1:9" s="100" customFormat="1" hidden="1" x14ac:dyDescent="0.3">
      <c r="A213" s="286"/>
      <c r="B213" s="261"/>
      <c r="C213" s="261"/>
      <c r="D213" s="265"/>
      <c r="E213" s="261"/>
      <c r="F213" s="80">
        <f t="shared" si="3"/>
        <v>0</v>
      </c>
      <c r="G213" s="112" t="s">
        <v>315</v>
      </c>
      <c r="I213" s="112"/>
    </row>
    <row r="214" spans="1:9" s="100" customFormat="1" hidden="1" x14ac:dyDescent="0.3">
      <c r="A214" s="286"/>
      <c r="B214" s="261"/>
      <c r="C214" s="261"/>
      <c r="D214" s="265"/>
      <c r="E214" s="261"/>
      <c r="F214" s="80">
        <f t="shared" si="3"/>
        <v>0</v>
      </c>
      <c r="G214" s="112" t="s">
        <v>315</v>
      </c>
      <c r="I214" s="112"/>
    </row>
    <row r="215" spans="1:9" s="100" customFormat="1" hidden="1" x14ac:dyDescent="0.3">
      <c r="A215" s="286"/>
      <c r="B215" s="261"/>
      <c r="C215" s="261"/>
      <c r="D215" s="265"/>
      <c r="E215" s="261"/>
      <c r="F215" s="80">
        <f t="shared" si="3"/>
        <v>0</v>
      </c>
      <c r="G215" s="112" t="s">
        <v>315</v>
      </c>
      <c r="I215" s="112"/>
    </row>
    <row r="216" spans="1:9" s="100" customFormat="1" hidden="1" x14ac:dyDescent="0.3">
      <c r="A216" s="286"/>
      <c r="B216" s="261"/>
      <c r="C216" s="261"/>
      <c r="D216" s="265"/>
      <c r="E216" s="261"/>
      <c r="F216" s="80">
        <f t="shared" si="3"/>
        <v>0</v>
      </c>
      <c r="G216" s="112" t="s">
        <v>315</v>
      </c>
      <c r="I216" s="112"/>
    </row>
    <row r="217" spans="1:9" s="100" customFormat="1" hidden="1" x14ac:dyDescent="0.3">
      <c r="A217" s="286"/>
      <c r="B217" s="261"/>
      <c r="C217" s="261"/>
      <c r="D217" s="265"/>
      <c r="E217" s="261"/>
      <c r="F217" s="80">
        <f t="shared" si="3"/>
        <v>0</v>
      </c>
      <c r="G217" s="112" t="s">
        <v>315</v>
      </c>
      <c r="I217" s="112"/>
    </row>
    <row r="218" spans="1:9" s="100" customFormat="1" hidden="1" x14ac:dyDescent="0.3">
      <c r="A218" s="286"/>
      <c r="B218" s="261"/>
      <c r="C218" s="261"/>
      <c r="D218" s="265"/>
      <c r="E218" s="261"/>
      <c r="F218" s="80">
        <f t="shared" si="3"/>
        <v>0</v>
      </c>
      <c r="G218" s="112" t="s">
        <v>315</v>
      </c>
      <c r="I218" s="112"/>
    </row>
    <row r="219" spans="1:9" s="100" customFormat="1" hidden="1" x14ac:dyDescent="0.3">
      <c r="A219" s="286"/>
      <c r="B219" s="261"/>
      <c r="C219" s="261"/>
      <c r="D219" s="265"/>
      <c r="E219" s="261"/>
      <c r="F219" s="80">
        <f t="shared" si="3"/>
        <v>0</v>
      </c>
      <c r="G219" s="112" t="s">
        <v>315</v>
      </c>
      <c r="I219" s="112"/>
    </row>
    <row r="220" spans="1:9" s="100" customFormat="1" hidden="1" x14ac:dyDescent="0.3">
      <c r="A220" s="286"/>
      <c r="B220" s="261"/>
      <c r="C220" s="261"/>
      <c r="D220" s="265"/>
      <c r="E220" s="261"/>
      <c r="F220" s="80">
        <f t="shared" si="3"/>
        <v>0</v>
      </c>
      <c r="G220" s="112" t="s">
        <v>315</v>
      </c>
      <c r="I220" s="112"/>
    </row>
    <row r="221" spans="1:9" s="100" customFormat="1" hidden="1" x14ac:dyDescent="0.3">
      <c r="A221" s="286"/>
      <c r="B221" s="261"/>
      <c r="C221" s="261"/>
      <c r="D221" s="265"/>
      <c r="E221" s="261"/>
      <c r="F221" s="80">
        <f t="shared" si="3"/>
        <v>0</v>
      </c>
      <c r="G221" s="112" t="s">
        <v>315</v>
      </c>
      <c r="I221" s="112"/>
    </row>
    <row r="222" spans="1:9" s="100" customFormat="1" hidden="1" x14ac:dyDescent="0.3">
      <c r="A222" s="286"/>
      <c r="B222" s="261"/>
      <c r="C222" s="261"/>
      <c r="D222" s="265"/>
      <c r="E222" s="261"/>
      <c r="F222" s="80">
        <f t="shared" si="3"/>
        <v>0</v>
      </c>
      <c r="G222" s="112" t="s">
        <v>315</v>
      </c>
      <c r="I222" s="112"/>
    </row>
    <row r="223" spans="1:9" s="100" customFormat="1" hidden="1" x14ac:dyDescent="0.3">
      <c r="A223" s="286"/>
      <c r="B223" s="261"/>
      <c r="C223" s="261"/>
      <c r="D223" s="265"/>
      <c r="E223" s="261"/>
      <c r="F223" s="80">
        <f t="shared" si="3"/>
        <v>0</v>
      </c>
      <c r="G223" s="112" t="s">
        <v>315</v>
      </c>
      <c r="I223" s="112"/>
    </row>
    <row r="224" spans="1:9" s="100" customFormat="1" hidden="1" x14ac:dyDescent="0.3">
      <c r="A224" s="286"/>
      <c r="B224" s="261"/>
      <c r="C224" s="261"/>
      <c r="D224" s="265"/>
      <c r="E224" s="261"/>
      <c r="F224" s="80">
        <f t="shared" si="3"/>
        <v>0</v>
      </c>
      <c r="G224" s="112" t="s">
        <v>315</v>
      </c>
      <c r="I224" s="112"/>
    </row>
    <row r="225" spans="1:9" s="100" customFormat="1" hidden="1" x14ac:dyDescent="0.3">
      <c r="A225" s="286"/>
      <c r="B225" s="261"/>
      <c r="C225" s="261"/>
      <c r="D225" s="265"/>
      <c r="E225" s="261"/>
      <c r="F225" s="80">
        <f t="shared" si="3"/>
        <v>0</v>
      </c>
      <c r="G225" s="112" t="s">
        <v>315</v>
      </c>
      <c r="I225" s="112"/>
    </row>
    <row r="226" spans="1:9" s="100" customFormat="1" hidden="1" x14ac:dyDescent="0.3">
      <c r="A226" s="286"/>
      <c r="B226" s="261"/>
      <c r="C226" s="261"/>
      <c r="D226" s="265"/>
      <c r="E226" s="261"/>
      <c r="F226" s="80">
        <f t="shared" si="3"/>
        <v>0</v>
      </c>
      <c r="G226" s="112" t="s">
        <v>315</v>
      </c>
      <c r="I226" s="112"/>
    </row>
    <row r="227" spans="1:9" s="100" customFormat="1" hidden="1" x14ac:dyDescent="0.3">
      <c r="A227" s="286"/>
      <c r="B227" s="261"/>
      <c r="C227" s="261"/>
      <c r="D227" s="265"/>
      <c r="E227" s="261"/>
      <c r="F227" s="80">
        <f t="shared" si="3"/>
        <v>0</v>
      </c>
      <c r="G227" s="112" t="s">
        <v>315</v>
      </c>
      <c r="I227" s="112"/>
    </row>
    <row r="228" spans="1:9" s="100" customFormat="1" hidden="1" x14ac:dyDescent="0.3">
      <c r="A228" s="286"/>
      <c r="B228" s="261"/>
      <c r="C228" s="261"/>
      <c r="D228" s="265"/>
      <c r="E228" s="261"/>
      <c r="F228" s="80">
        <f t="shared" si="3"/>
        <v>0</v>
      </c>
      <c r="G228" s="112" t="s">
        <v>315</v>
      </c>
      <c r="I228" s="112"/>
    </row>
    <row r="229" spans="1:9" s="100" customFormat="1" hidden="1" x14ac:dyDescent="0.3">
      <c r="A229" s="286"/>
      <c r="B229" s="261"/>
      <c r="C229" s="261"/>
      <c r="D229" s="265"/>
      <c r="E229" s="261"/>
      <c r="F229" s="80">
        <f t="shared" si="3"/>
        <v>0</v>
      </c>
      <c r="G229" s="112" t="s">
        <v>315</v>
      </c>
      <c r="I229" s="112"/>
    </row>
    <row r="230" spans="1:9" s="100" customFormat="1" hidden="1" x14ac:dyDescent="0.3">
      <c r="A230" s="286"/>
      <c r="B230" s="261"/>
      <c r="C230" s="261"/>
      <c r="D230" s="265"/>
      <c r="E230" s="261"/>
      <c r="F230" s="80">
        <f t="shared" si="3"/>
        <v>0</v>
      </c>
      <c r="G230" s="112" t="s">
        <v>315</v>
      </c>
      <c r="I230" s="112"/>
    </row>
    <row r="231" spans="1:9" s="100" customFormat="1" hidden="1" x14ac:dyDescent="0.3">
      <c r="A231" s="286"/>
      <c r="B231" s="261"/>
      <c r="C231" s="261"/>
      <c r="D231" s="265"/>
      <c r="E231" s="261"/>
      <c r="F231" s="80">
        <f t="shared" si="3"/>
        <v>0</v>
      </c>
      <c r="G231" s="112" t="s">
        <v>315</v>
      </c>
      <c r="I231" s="112"/>
    </row>
    <row r="232" spans="1:9" s="100" customFormat="1" hidden="1" x14ac:dyDescent="0.3">
      <c r="A232" s="286"/>
      <c r="B232" s="261"/>
      <c r="C232" s="261"/>
      <c r="D232" s="265"/>
      <c r="E232" s="261"/>
      <c r="F232" s="80">
        <f t="shared" si="3"/>
        <v>0</v>
      </c>
      <c r="G232" s="112" t="s">
        <v>315</v>
      </c>
      <c r="I232" s="112"/>
    </row>
    <row r="233" spans="1:9" s="100" customFormat="1" hidden="1" x14ac:dyDescent="0.3">
      <c r="A233" s="286"/>
      <c r="B233" s="261"/>
      <c r="C233" s="261"/>
      <c r="D233" s="265"/>
      <c r="E233" s="261"/>
      <c r="F233" s="80">
        <f t="shared" si="3"/>
        <v>0</v>
      </c>
      <c r="G233" s="112" t="s">
        <v>315</v>
      </c>
      <c r="I233" s="112"/>
    </row>
    <row r="234" spans="1:9" s="100" customFormat="1" hidden="1" x14ac:dyDescent="0.3">
      <c r="A234" s="286"/>
      <c r="B234" s="261"/>
      <c r="C234" s="261"/>
      <c r="D234" s="265"/>
      <c r="E234" s="261"/>
      <c r="F234" s="80">
        <f t="shared" si="3"/>
        <v>0</v>
      </c>
      <c r="G234" s="112" t="s">
        <v>315</v>
      </c>
      <c r="I234" s="112"/>
    </row>
    <row r="235" spans="1:9" s="100" customFormat="1" hidden="1" x14ac:dyDescent="0.3">
      <c r="A235" s="286"/>
      <c r="B235" s="261"/>
      <c r="C235" s="261"/>
      <c r="D235" s="265"/>
      <c r="E235" s="261"/>
      <c r="F235" s="80">
        <f t="shared" si="3"/>
        <v>0</v>
      </c>
      <c r="G235" s="112" t="s">
        <v>315</v>
      </c>
      <c r="I235" s="112"/>
    </row>
    <row r="236" spans="1:9" s="100" customFormat="1" hidden="1" x14ac:dyDescent="0.3">
      <c r="A236" s="286"/>
      <c r="B236" s="261"/>
      <c r="C236" s="261"/>
      <c r="D236" s="265"/>
      <c r="E236" s="261"/>
      <c r="F236" s="80">
        <f t="shared" si="3"/>
        <v>0</v>
      </c>
      <c r="G236" s="112" t="s">
        <v>315</v>
      </c>
      <c r="I236" s="112"/>
    </row>
    <row r="237" spans="1:9" s="100" customFormat="1" hidden="1" x14ac:dyDescent="0.3">
      <c r="A237" s="286"/>
      <c r="B237" s="261"/>
      <c r="C237" s="261"/>
      <c r="D237" s="265"/>
      <c r="E237" s="261"/>
      <c r="F237" s="80">
        <f t="shared" si="3"/>
        <v>0</v>
      </c>
      <c r="G237" s="112" t="s">
        <v>315</v>
      </c>
      <c r="I237" s="112"/>
    </row>
    <row r="238" spans="1:9" s="100" customFormat="1" hidden="1" x14ac:dyDescent="0.3">
      <c r="A238" s="286"/>
      <c r="B238" s="261"/>
      <c r="C238" s="261"/>
      <c r="D238" s="265"/>
      <c r="E238" s="261"/>
      <c r="F238" s="80">
        <f t="shared" si="3"/>
        <v>0</v>
      </c>
      <c r="G238" s="112" t="s">
        <v>315</v>
      </c>
      <c r="I238" s="112"/>
    </row>
    <row r="239" spans="1:9" s="100" customFormat="1" hidden="1" x14ac:dyDescent="0.3">
      <c r="A239" s="286"/>
      <c r="B239" s="261"/>
      <c r="C239" s="261"/>
      <c r="D239" s="265"/>
      <c r="E239" s="261"/>
      <c r="F239" s="80">
        <f t="shared" si="3"/>
        <v>0</v>
      </c>
      <c r="G239" s="112" t="s">
        <v>315</v>
      </c>
      <c r="I239" s="112"/>
    </row>
    <row r="240" spans="1:9" s="100" customFormat="1" hidden="1" x14ac:dyDescent="0.3">
      <c r="A240" s="286"/>
      <c r="B240" s="261"/>
      <c r="C240" s="261"/>
      <c r="D240" s="265"/>
      <c r="E240" s="261"/>
      <c r="F240" s="80">
        <f t="shared" si="3"/>
        <v>0</v>
      </c>
      <c r="G240" s="112" t="s">
        <v>315</v>
      </c>
      <c r="I240" s="112"/>
    </row>
    <row r="241" spans="1:9" s="100" customFormat="1" hidden="1" x14ac:dyDescent="0.3">
      <c r="A241" s="286"/>
      <c r="B241" s="261"/>
      <c r="C241" s="261"/>
      <c r="D241" s="265"/>
      <c r="E241" s="261"/>
      <c r="F241" s="80">
        <f t="shared" si="3"/>
        <v>0</v>
      </c>
      <c r="G241" s="112" t="s">
        <v>315</v>
      </c>
      <c r="I241" s="112"/>
    </row>
    <row r="242" spans="1:9" s="100" customFormat="1" hidden="1" x14ac:dyDescent="0.3">
      <c r="A242" s="286"/>
      <c r="B242" s="261"/>
      <c r="C242" s="261"/>
      <c r="D242" s="265"/>
      <c r="E242" s="261"/>
      <c r="F242" s="80">
        <f t="shared" si="3"/>
        <v>0</v>
      </c>
      <c r="G242" s="112" t="s">
        <v>315</v>
      </c>
      <c r="I242" s="112"/>
    </row>
    <row r="243" spans="1:9" s="100" customFormat="1" hidden="1" x14ac:dyDescent="0.3">
      <c r="A243" s="286"/>
      <c r="B243" s="261"/>
      <c r="C243" s="261"/>
      <c r="D243" s="265"/>
      <c r="E243" s="261"/>
      <c r="F243" s="80">
        <f t="shared" si="3"/>
        <v>0</v>
      </c>
      <c r="G243" s="112" t="s">
        <v>315</v>
      </c>
      <c r="I243" s="112"/>
    </row>
    <row r="244" spans="1:9" s="100" customFormat="1" hidden="1" x14ac:dyDescent="0.3">
      <c r="A244" s="286"/>
      <c r="B244" s="261"/>
      <c r="C244" s="261"/>
      <c r="D244" s="265"/>
      <c r="E244" s="261"/>
      <c r="F244" s="80">
        <f t="shared" si="3"/>
        <v>0</v>
      </c>
      <c r="G244" s="112" t="s">
        <v>315</v>
      </c>
      <c r="I244" s="112"/>
    </row>
    <row r="245" spans="1:9" s="100" customFormat="1" hidden="1" x14ac:dyDescent="0.3">
      <c r="A245" s="286"/>
      <c r="B245" s="261"/>
      <c r="C245" s="261"/>
      <c r="D245" s="265"/>
      <c r="E245" s="261"/>
      <c r="F245" s="80">
        <f t="shared" si="3"/>
        <v>0</v>
      </c>
      <c r="G245" s="112" t="s">
        <v>315</v>
      </c>
      <c r="I245" s="112"/>
    </row>
    <row r="246" spans="1:9" s="100" customFormat="1" hidden="1" x14ac:dyDescent="0.3">
      <c r="A246" s="286"/>
      <c r="B246" s="261"/>
      <c r="C246" s="261"/>
      <c r="D246" s="265"/>
      <c r="E246" s="261"/>
      <c r="F246" s="80">
        <f t="shared" si="3"/>
        <v>0</v>
      </c>
      <c r="G246" s="112" t="s">
        <v>315</v>
      </c>
      <c r="I246" s="112"/>
    </row>
    <row r="247" spans="1:9" s="100" customFormat="1" hidden="1" x14ac:dyDescent="0.3">
      <c r="A247" s="286"/>
      <c r="B247" s="261"/>
      <c r="C247" s="261"/>
      <c r="D247" s="265"/>
      <c r="E247" s="261"/>
      <c r="F247" s="80">
        <f t="shared" si="3"/>
        <v>0</v>
      </c>
      <c r="G247" s="112" t="s">
        <v>315</v>
      </c>
      <c r="I247" s="112"/>
    </row>
    <row r="248" spans="1:9" s="100" customFormat="1" hidden="1" x14ac:dyDescent="0.3">
      <c r="A248" s="286"/>
      <c r="B248" s="261"/>
      <c r="C248" s="261"/>
      <c r="D248" s="265"/>
      <c r="E248" s="261"/>
      <c r="F248" s="80">
        <f t="shared" si="3"/>
        <v>0</v>
      </c>
      <c r="G248" s="112" t="s">
        <v>315</v>
      </c>
      <c r="I248" s="112"/>
    </row>
    <row r="249" spans="1:9" s="100" customFormat="1" hidden="1" x14ac:dyDescent="0.3">
      <c r="A249" s="286"/>
      <c r="B249" s="261"/>
      <c r="C249" s="261"/>
      <c r="D249" s="265"/>
      <c r="E249" s="261"/>
      <c r="F249" s="80">
        <f t="shared" si="3"/>
        <v>0</v>
      </c>
      <c r="G249" s="112" t="s">
        <v>315</v>
      </c>
      <c r="I249" s="112"/>
    </row>
    <row r="250" spans="1:9" s="100" customFormat="1" hidden="1" x14ac:dyDescent="0.3">
      <c r="A250" s="286"/>
      <c r="B250" s="261"/>
      <c r="C250" s="261"/>
      <c r="D250" s="265"/>
      <c r="E250" s="261"/>
      <c r="F250" s="80">
        <f t="shared" si="3"/>
        <v>0</v>
      </c>
      <c r="G250" s="112" t="s">
        <v>315</v>
      </c>
      <c r="I250" s="112"/>
    </row>
    <row r="251" spans="1:9" s="100" customFormat="1" hidden="1" x14ac:dyDescent="0.3">
      <c r="A251" s="286"/>
      <c r="B251" s="261"/>
      <c r="C251" s="261"/>
      <c r="D251" s="265"/>
      <c r="E251" s="261"/>
      <c r="F251" s="80">
        <f t="shared" si="3"/>
        <v>0</v>
      </c>
      <c r="G251" s="112" t="s">
        <v>315</v>
      </c>
      <c r="I251" s="112"/>
    </row>
    <row r="252" spans="1:9" s="100" customFormat="1" hidden="1" x14ac:dyDescent="0.3">
      <c r="A252" s="286"/>
      <c r="B252" s="261"/>
      <c r="C252" s="261"/>
      <c r="D252" s="265"/>
      <c r="E252" s="261"/>
      <c r="F252" s="80">
        <f t="shared" si="3"/>
        <v>0</v>
      </c>
      <c r="G252" s="112" t="s">
        <v>315</v>
      </c>
      <c r="I252" s="112"/>
    </row>
    <row r="253" spans="1:9" s="100" customFormat="1" hidden="1" x14ac:dyDescent="0.3">
      <c r="A253" s="286"/>
      <c r="B253" s="261"/>
      <c r="C253" s="261"/>
      <c r="D253" s="265"/>
      <c r="E253" s="261"/>
      <c r="F253" s="80">
        <f t="shared" si="3"/>
        <v>0</v>
      </c>
      <c r="G253" s="112" t="s">
        <v>315</v>
      </c>
      <c r="I253" s="112"/>
    </row>
    <row r="254" spans="1:9" s="100" customFormat="1" hidden="1" x14ac:dyDescent="0.3">
      <c r="A254" s="286"/>
      <c r="B254" s="261"/>
      <c r="C254" s="261"/>
      <c r="D254" s="265"/>
      <c r="E254" s="261"/>
      <c r="F254" s="80">
        <f t="shared" si="3"/>
        <v>0</v>
      </c>
      <c r="G254" s="112" t="s">
        <v>315</v>
      </c>
      <c r="I254" s="112"/>
    </row>
    <row r="255" spans="1:9" s="100" customFormat="1" hidden="1" x14ac:dyDescent="0.3">
      <c r="A255" s="286"/>
      <c r="B255" s="261"/>
      <c r="C255" s="261"/>
      <c r="D255" s="265"/>
      <c r="E255" s="261"/>
      <c r="F255" s="80">
        <f t="shared" si="3"/>
        <v>0</v>
      </c>
      <c r="G255" s="112" t="s">
        <v>315</v>
      </c>
      <c r="I255" s="112"/>
    </row>
    <row r="256" spans="1:9" s="100" customFormat="1" hidden="1" x14ac:dyDescent="0.3">
      <c r="A256" s="286"/>
      <c r="B256" s="261"/>
      <c r="C256" s="261"/>
      <c r="D256" s="265"/>
      <c r="E256" s="261"/>
      <c r="F256" s="80">
        <f t="shared" si="3"/>
        <v>0</v>
      </c>
      <c r="G256" s="112" t="s">
        <v>315</v>
      </c>
      <c r="I256" s="112"/>
    </row>
    <row r="257" spans="1:9" s="100" customFormat="1" hidden="1" x14ac:dyDescent="0.3">
      <c r="A257" s="286"/>
      <c r="B257" s="261"/>
      <c r="C257" s="261"/>
      <c r="D257" s="265"/>
      <c r="E257" s="261"/>
      <c r="F257" s="80">
        <f t="shared" si="3"/>
        <v>0</v>
      </c>
      <c r="G257" s="112" t="s">
        <v>315</v>
      </c>
      <c r="I257" s="112"/>
    </row>
    <row r="258" spans="1:9" s="100" customFormat="1" hidden="1" x14ac:dyDescent="0.3">
      <c r="A258" s="286"/>
      <c r="B258" s="261"/>
      <c r="C258" s="261"/>
      <c r="D258" s="265"/>
      <c r="E258" s="261"/>
      <c r="F258" s="80">
        <f t="shared" si="3"/>
        <v>0</v>
      </c>
      <c r="G258" s="112" t="s">
        <v>315</v>
      </c>
      <c r="I258" s="112"/>
    </row>
    <row r="259" spans="1:9" s="100" customFormat="1" hidden="1" x14ac:dyDescent="0.3">
      <c r="A259" s="286"/>
      <c r="B259" s="261"/>
      <c r="C259" s="261"/>
      <c r="D259" s="265"/>
      <c r="E259" s="261"/>
      <c r="F259" s="80">
        <f t="shared" si="3"/>
        <v>0</v>
      </c>
      <c r="G259" s="112" t="s">
        <v>315</v>
      </c>
      <c r="I259" s="112"/>
    </row>
    <row r="260" spans="1:9" s="100" customFormat="1" hidden="1" x14ac:dyDescent="0.3">
      <c r="A260" s="286"/>
      <c r="B260" s="261"/>
      <c r="C260" s="261"/>
      <c r="D260" s="265"/>
      <c r="E260" s="261"/>
      <c r="F260" s="80">
        <f t="shared" si="3"/>
        <v>0</v>
      </c>
      <c r="G260" s="112" t="s">
        <v>315</v>
      </c>
      <c r="I260" s="112"/>
    </row>
    <row r="261" spans="1:9" s="100" customFormat="1" hidden="1" x14ac:dyDescent="0.3">
      <c r="A261" s="286"/>
      <c r="B261" s="261"/>
      <c r="C261" s="261"/>
      <c r="D261" s="265"/>
      <c r="E261" s="261"/>
      <c r="F261" s="80">
        <f t="shared" si="3"/>
        <v>0</v>
      </c>
      <c r="G261" s="112" t="s">
        <v>315</v>
      </c>
      <c r="I261" s="112"/>
    </row>
    <row r="262" spans="1:9" s="100" customFormat="1" hidden="1" x14ac:dyDescent="0.3">
      <c r="A262" s="286"/>
      <c r="B262" s="261"/>
      <c r="C262" s="261"/>
      <c r="D262" s="265"/>
      <c r="E262" s="261"/>
      <c r="F262" s="80">
        <f t="shared" si="3"/>
        <v>0</v>
      </c>
      <c r="G262" s="112" t="s">
        <v>315</v>
      </c>
      <c r="I262" s="112"/>
    </row>
    <row r="263" spans="1:9" s="100" customFormat="1" hidden="1" x14ac:dyDescent="0.3">
      <c r="A263" s="286"/>
      <c r="B263" s="261"/>
      <c r="C263" s="261"/>
      <c r="D263" s="265"/>
      <c r="E263" s="261"/>
      <c r="F263" s="80">
        <f t="shared" si="3"/>
        <v>0</v>
      </c>
      <c r="G263" s="112" t="s">
        <v>315</v>
      </c>
      <c r="I263" s="112"/>
    </row>
    <row r="264" spans="1:9" s="100" customFormat="1" hidden="1" x14ac:dyDescent="0.3">
      <c r="A264" s="286"/>
      <c r="B264" s="261"/>
      <c r="C264" s="261"/>
      <c r="D264" s="265"/>
      <c r="E264" s="261"/>
      <c r="F264" s="80">
        <f t="shared" si="3"/>
        <v>0</v>
      </c>
      <c r="G264" s="112" t="s">
        <v>315</v>
      </c>
      <c r="I264" s="112"/>
    </row>
    <row r="265" spans="1:9" s="100" customFormat="1" hidden="1" x14ac:dyDescent="0.3">
      <c r="A265" s="286"/>
      <c r="B265" s="261"/>
      <c r="C265" s="261"/>
      <c r="D265" s="265"/>
      <c r="E265" s="261"/>
      <c r="F265" s="80">
        <f t="shared" si="3"/>
        <v>0</v>
      </c>
      <c r="G265" s="112" t="s">
        <v>315</v>
      </c>
      <c r="I265" s="112"/>
    </row>
    <row r="266" spans="1:9" s="100" customFormat="1" hidden="1" x14ac:dyDescent="0.3">
      <c r="A266" s="286"/>
      <c r="B266" s="261"/>
      <c r="C266" s="261"/>
      <c r="D266" s="265"/>
      <c r="E266" s="261"/>
      <c r="F266" s="80">
        <f t="shared" si="3"/>
        <v>0</v>
      </c>
      <c r="G266" s="112" t="s">
        <v>315</v>
      </c>
      <c r="I266" s="112"/>
    </row>
    <row r="267" spans="1:9" s="100" customFormat="1" x14ac:dyDescent="0.3">
      <c r="A267" s="286" t="s">
        <v>295</v>
      </c>
      <c r="B267" s="261">
        <v>3</v>
      </c>
      <c r="C267" s="261" t="s">
        <v>293</v>
      </c>
      <c r="D267" s="265">
        <f t="shared" ref="D267" ca="1" si="4">RAND()*400000</f>
        <v>76076.864563099502</v>
      </c>
      <c r="E267" s="261">
        <v>7</v>
      </c>
      <c r="F267" s="293">
        <f ca="1">ROUND(+B267*D267*E267,2)</f>
        <v>1597614.16</v>
      </c>
      <c r="G267" s="112" t="s">
        <v>315</v>
      </c>
    </row>
    <row r="268" spans="1:9" s="100" customFormat="1" x14ac:dyDescent="0.3">
      <c r="A268" s="285"/>
      <c r="B268" s="88"/>
      <c r="C268" s="88"/>
      <c r="D268" s="200"/>
      <c r="E268" s="204" t="s">
        <v>35</v>
      </c>
      <c r="F268" s="307">
        <f ca="1">ROUND(SUBTOTAL(109,F137:F267),2)</f>
        <v>17234217.09</v>
      </c>
      <c r="G268" s="112" t="s">
        <v>315</v>
      </c>
      <c r="I268" s="115" t="s">
        <v>318</v>
      </c>
    </row>
    <row r="269" spans="1:9" x14ac:dyDescent="0.3">
      <c r="F269" s="295"/>
      <c r="G269" s="112" t="s">
        <v>313</v>
      </c>
    </row>
    <row r="270" spans="1:9" x14ac:dyDescent="0.3">
      <c r="C270" s="599" t="str">
        <f>"Total "&amp;B2</f>
        <v>Total GRANT EXCLUSIVE LINE ITEM</v>
      </c>
      <c r="D270" s="599"/>
      <c r="E270" s="599"/>
      <c r="F270" s="80">
        <f ca="1">+F268+F136</f>
        <v>33195672.060000002</v>
      </c>
      <c r="G270" s="112" t="s">
        <v>313</v>
      </c>
      <c r="I270" s="139" t="s">
        <v>229</v>
      </c>
    </row>
    <row r="271" spans="1:9" s="100" customFormat="1" x14ac:dyDescent="0.3">
      <c r="A271" s="233"/>
      <c r="B271" s="88"/>
      <c r="C271" s="88"/>
      <c r="D271" s="88"/>
      <c r="E271" s="88"/>
      <c r="F271" s="128"/>
      <c r="G271" s="112" t="s">
        <v>313</v>
      </c>
    </row>
    <row r="272" spans="1:9" s="100" customFormat="1" x14ac:dyDescent="0.3">
      <c r="A272" s="239" t="str">
        <f>B2&amp;" Narrative (State):"</f>
        <v>GRANT EXCLUSIVE LINE ITEM Narrative (State):</v>
      </c>
      <c r="B272" s="105"/>
      <c r="C272" s="105"/>
      <c r="D272" s="105"/>
      <c r="E272" s="105"/>
      <c r="F272" s="106"/>
      <c r="G272" s="112" t="s">
        <v>314</v>
      </c>
      <c r="I272" s="140" t="s">
        <v>228</v>
      </c>
    </row>
    <row r="273" spans="1:17" s="100" customFormat="1" ht="45" customHeight="1" x14ac:dyDescent="0.3">
      <c r="A273" s="574" t="s">
        <v>311</v>
      </c>
      <c r="B273" s="575"/>
      <c r="C273" s="575"/>
      <c r="D273" s="575"/>
      <c r="E273" s="575"/>
      <c r="F273" s="576"/>
      <c r="G273" s="100" t="s">
        <v>314</v>
      </c>
      <c r="I273" s="572" t="s">
        <v>287</v>
      </c>
      <c r="J273" s="572"/>
      <c r="K273" s="572"/>
      <c r="L273" s="572"/>
      <c r="M273" s="572"/>
      <c r="N273" s="572"/>
      <c r="O273" s="572"/>
      <c r="P273" s="572"/>
      <c r="Q273" s="572"/>
    </row>
    <row r="274" spans="1:17" x14ac:dyDescent="0.3">
      <c r="G274" s="275" t="s">
        <v>315</v>
      </c>
      <c r="I274"/>
    </row>
    <row r="275" spans="1:17" s="100" customFormat="1" x14ac:dyDescent="0.3">
      <c r="A275" s="239" t="str">
        <f>B2&amp;" Narrative (Non-State) i.e. Match or Other Funding"</f>
        <v>GRANT EXCLUSIVE LINE ITEM Narrative (Non-State) i.e. Match or Other Funding</v>
      </c>
      <c r="B275" s="109"/>
      <c r="C275" s="109"/>
      <c r="D275" s="109"/>
      <c r="E275" s="109"/>
      <c r="F275" s="110"/>
      <c r="G275" s="100" t="s">
        <v>315</v>
      </c>
      <c r="I275" s="140" t="s">
        <v>228</v>
      </c>
    </row>
    <row r="276" spans="1:17" s="100" customFormat="1" ht="45" customHeight="1" x14ac:dyDescent="0.3">
      <c r="A276" s="574" t="s">
        <v>312</v>
      </c>
      <c r="B276" s="575"/>
      <c r="C276" s="575"/>
      <c r="D276" s="575"/>
      <c r="E276" s="575"/>
      <c r="F276" s="576"/>
      <c r="G276" s="275" t="s">
        <v>315</v>
      </c>
      <c r="I276" s="572" t="s">
        <v>287</v>
      </c>
      <c r="J276" s="572"/>
      <c r="K276" s="572"/>
      <c r="L276" s="572"/>
      <c r="M276" s="572"/>
      <c r="N276" s="572"/>
      <c r="O276" s="572"/>
      <c r="P276" s="572"/>
      <c r="Q276" s="572"/>
    </row>
    <row r="278" spans="1:17" x14ac:dyDescent="0.3">
      <c r="D278" s="20"/>
    </row>
  </sheetData>
  <sheetProtection algorithmName="SHA-512" hashValue="oV231bb2Whx/59waic/LaAiu9Y/dQ3/1i0BEjjI6NlvH7E2pe/Zimz+K5eVVyxxmUbUJzjiU0svAFHGQVV/sCw==" saltValue="w9pmlaw7xrZCHAomPRLg5w==" spinCount="100000" sheet="1" formatCells="0" format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099437D2-7104-445C-A71D-0AF7E1565350}">
            <xm:f>Categories!$A$33=FALSE</xm:f>
            <x14:dxf>
              <fill>
                <patternFill>
                  <bgColor theme="0" tint="-0.34998626667073579"/>
                </patternFill>
              </fill>
            </x14:dxf>
          </x14:cfRule>
          <xm:sqref>A1:F276</xm:sqref>
        </x14:conditionalFormatting>
      </x14:conditionalFormatting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F1D90-E99B-448A-BED1-0D016F781999}">
  <sheetPr>
    <pageSetUpPr fitToPage="1"/>
  </sheetPr>
  <dimension ref="A1:Q278"/>
  <sheetViews>
    <sheetView zoomScaleNormal="100" zoomScaleSheetLayoutView="100" workbookViewId="0">
      <selection sqref="A1:F1"/>
    </sheetView>
  </sheetViews>
  <sheetFormatPr defaultColWidth="9.109375" defaultRowHeight="14.4" x14ac:dyDescent="0.3"/>
  <cols>
    <col min="1" max="1" width="55.5546875" style="3" customWidth="1"/>
    <col min="2" max="5" width="15.109375" style="3" customWidth="1"/>
    <col min="6" max="6" width="17" style="3" customWidth="1"/>
    <col min="7" max="7" width="11" hidden="1" customWidth="1"/>
    <col min="8" max="8" width="2.5546875" style="3" customWidth="1"/>
    <col min="9" max="16384" width="9.109375" style="3"/>
  </cols>
  <sheetData>
    <row r="1" spans="1:9" ht="20.25" customHeight="1" x14ac:dyDescent="0.3">
      <c r="A1" s="598" t="s">
        <v>173</v>
      </c>
      <c r="B1" s="598"/>
      <c r="C1" s="598"/>
      <c r="D1" s="598"/>
      <c r="E1" s="598"/>
      <c r="F1" s="291">
        <f>+'Section A'!B2</f>
        <v>0</v>
      </c>
      <c r="G1" s="49" t="s">
        <v>316</v>
      </c>
    </row>
    <row r="2" spans="1:9" s="291" customFormat="1" ht="20.25" customHeight="1" x14ac:dyDescent="0.3">
      <c r="A2" s="292" t="s">
        <v>345</v>
      </c>
      <c r="B2" s="600" t="s">
        <v>321</v>
      </c>
      <c r="C2" s="600"/>
      <c r="D2" s="600"/>
      <c r="E2" s="600"/>
      <c r="F2" s="600"/>
      <c r="G2" s="402"/>
    </row>
    <row r="3" spans="1:9" s="291" customFormat="1" ht="42" customHeight="1" x14ac:dyDescent="0.3">
      <c r="A3" s="524" t="s">
        <v>320</v>
      </c>
      <c r="B3" s="524"/>
      <c r="C3" s="524"/>
      <c r="D3" s="524"/>
      <c r="E3" s="524"/>
      <c r="F3" s="524"/>
      <c r="G3" s="291" t="s">
        <v>313</v>
      </c>
    </row>
    <row r="4" spans="1:9" x14ac:dyDescent="0.3">
      <c r="A4" s="8"/>
      <c r="B4" s="8"/>
      <c r="C4" s="8"/>
      <c r="D4" s="8"/>
      <c r="E4" s="8"/>
      <c r="F4" s="8"/>
      <c r="G4" t="s">
        <v>313</v>
      </c>
    </row>
    <row r="5" spans="1:9" x14ac:dyDescent="0.3">
      <c r="A5" s="235" t="s">
        <v>57</v>
      </c>
      <c r="B5" s="235" t="s">
        <v>44</v>
      </c>
      <c r="C5" s="235" t="s">
        <v>43</v>
      </c>
      <c r="D5" s="235" t="s">
        <v>33</v>
      </c>
      <c r="E5" s="235" t="s">
        <v>32</v>
      </c>
      <c r="F5" s="301" t="s">
        <v>286</v>
      </c>
      <c r="G5" s="274" t="s">
        <v>313</v>
      </c>
      <c r="I5" s="140" t="s">
        <v>227</v>
      </c>
    </row>
    <row r="6" spans="1:9" s="100" customFormat="1" x14ac:dyDescent="0.3">
      <c r="A6" s="230" t="s">
        <v>57</v>
      </c>
      <c r="B6" s="261">
        <v>3</v>
      </c>
      <c r="C6" s="261" t="s">
        <v>293</v>
      </c>
      <c r="D6" s="265">
        <f ca="1">RAND()*400000</f>
        <v>251032.40744482193</v>
      </c>
      <c r="E6" s="261">
        <v>7</v>
      </c>
      <c r="F6" s="80">
        <f t="shared" ref="F6:F134" ca="1" si="0">ROUND(+B6*D6*E6,2)</f>
        <v>5271680.5599999996</v>
      </c>
      <c r="G6" s="112" t="s">
        <v>314</v>
      </c>
      <c r="I6" s="112"/>
    </row>
    <row r="7" spans="1:9" s="100" customFormat="1" x14ac:dyDescent="0.3">
      <c r="A7" s="290" t="s">
        <v>323</v>
      </c>
      <c r="B7" s="261">
        <v>3</v>
      </c>
      <c r="C7" s="261" t="s">
        <v>293</v>
      </c>
      <c r="D7" s="265">
        <f t="shared" ref="D7:D8" ca="1" si="1">RAND()*400000</f>
        <v>144976.93927392326</v>
      </c>
      <c r="E7" s="261">
        <v>7</v>
      </c>
      <c r="F7" s="80">
        <f t="shared" ca="1" si="0"/>
        <v>3044515.72</v>
      </c>
      <c r="G7" s="112" t="s">
        <v>314</v>
      </c>
      <c r="I7" s="112"/>
    </row>
    <row r="8" spans="1:9" s="100" customFormat="1" x14ac:dyDescent="0.3">
      <c r="A8" s="290" t="s">
        <v>324</v>
      </c>
      <c r="B8" s="261">
        <v>3</v>
      </c>
      <c r="C8" s="261" t="s">
        <v>293</v>
      </c>
      <c r="D8" s="265">
        <f t="shared" ca="1" si="1"/>
        <v>330287.29365006799</v>
      </c>
      <c r="E8" s="261">
        <v>7</v>
      </c>
      <c r="F8" s="80">
        <f t="shared" ca="1" si="0"/>
        <v>6936033.1699999999</v>
      </c>
      <c r="G8" s="112" t="s">
        <v>314</v>
      </c>
      <c r="I8" s="112"/>
    </row>
    <row r="9" spans="1:9" s="100" customFormat="1" hidden="1" x14ac:dyDescent="0.3">
      <c r="A9" s="290"/>
      <c r="B9" s="261"/>
      <c r="C9" s="261"/>
      <c r="D9" s="265"/>
      <c r="E9" s="261"/>
      <c r="F9" s="80">
        <f t="shared" si="0"/>
        <v>0</v>
      </c>
      <c r="G9" s="112" t="s">
        <v>314</v>
      </c>
      <c r="I9" s="112"/>
    </row>
    <row r="10" spans="1:9" s="100" customFormat="1" hidden="1" x14ac:dyDescent="0.3">
      <c r="A10" s="290"/>
      <c r="B10" s="261"/>
      <c r="C10" s="261"/>
      <c r="D10" s="265"/>
      <c r="E10" s="261"/>
      <c r="F10" s="80">
        <f t="shared" si="0"/>
        <v>0</v>
      </c>
      <c r="G10" s="112" t="s">
        <v>314</v>
      </c>
      <c r="I10" s="112"/>
    </row>
    <row r="11" spans="1:9" s="100" customFormat="1" hidden="1" x14ac:dyDescent="0.3">
      <c r="A11" s="290"/>
      <c r="B11" s="261"/>
      <c r="C11" s="261"/>
      <c r="D11" s="265"/>
      <c r="E11" s="261"/>
      <c r="F11" s="80">
        <f t="shared" si="0"/>
        <v>0</v>
      </c>
      <c r="G11" s="112" t="s">
        <v>314</v>
      </c>
      <c r="I11" s="112"/>
    </row>
    <row r="12" spans="1:9" s="100" customFormat="1" hidden="1" x14ac:dyDescent="0.3">
      <c r="A12" s="290"/>
      <c r="B12" s="261"/>
      <c r="C12" s="261"/>
      <c r="D12" s="265"/>
      <c r="E12" s="261"/>
      <c r="F12" s="80">
        <f t="shared" si="0"/>
        <v>0</v>
      </c>
      <c r="G12" s="112" t="s">
        <v>314</v>
      </c>
      <c r="I12" s="112"/>
    </row>
    <row r="13" spans="1:9" s="100" customFormat="1" hidden="1" x14ac:dyDescent="0.3">
      <c r="A13" s="290"/>
      <c r="B13" s="261"/>
      <c r="C13" s="261"/>
      <c r="D13" s="265"/>
      <c r="E13" s="261"/>
      <c r="F13" s="80">
        <f t="shared" si="0"/>
        <v>0</v>
      </c>
      <c r="G13" s="112" t="s">
        <v>314</v>
      </c>
      <c r="I13" s="112"/>
    </row>
    <row r="14" spans="1:9" s="100" customFormat="1" hidden="1" x14ac:dyDescent="0.3">
      <c r="A14" s="290"/>
      <c r="B14" s="261"/>
      <c r="C14" s="261"/>
      <c r="D14" s="265"/>
      <c r="E14" s="261"/>
      <c r="F14" s="80">
        <f t="shared" si="0"/>
        <v>0</v>
      </c>
      <c r="G14" s="112" t="s">
        <v>314</v>
      </c>
      <c r="I14" s="112"/>
    </row>
    <row r="15" spans="1:9" s="100" customFormat="1" hidden="1" x14ac:dyDescent="0.3">
      <c r="A15" s="290"/>
      <c r="B15" s="261"/>
      <c r="C15" s="261"/>
      <c r="D15" s="265"/>
      <c r="E15" s="261"/>
      <c r="F15" s="80">
        <f t="shared" si="0"/>
        <v>0</v>
      </c>
      <c r="G15" s="112" t="s">
        <v>314</v>
      </c>
      <c r="I15" s="112"/>
    </row>
    <row r="16" spans="1:9" s="100" customFormat="1" hidden="1" x14ac:dyDescent="0.3">
      <c r="A16" s="290"/>
      <c r="B16" s="261"/>
      <c r="C16" s="261"/>
      <c r="D16" s="265"/>
      <c r="E16" s="261"/>
      <c r="F16" s="80">
        <f t="shared" si="0"/>
        <v>0</v>
      </c>
      <c r="G16" s="112" t="s">
        <v>314</v>
      </c>
      <c r="I16" s="112"/>
    </row>
    <row r="17" spans="1:9" s="100" customFormat="1" hidden="1" x14ac:dyDescent="0.3">
      <c r="A17" s="290"/>
      <c r="B17" s="261"/>
      <c r="C17" s="261"/>
      <c r="D17" s="265"/>
      <c r="E17" s="261"/>
      <c r="F17" s="80">
        <f t="shared" si="0"/>
        <v>0</v>
      </c>
      <c r="G17" s="112" t="s">
        <v>314</v>
      </c>
      <c r="I17" s="112"/>
    </row>
    <row r="18" spans="1:9" s="100" customFormat="1" hidden="1" x14ac:dyDescent="0.3">
      <c r="A18" s="290"/>
      <c r="B18" s="261"/>
      <c r="C18" s="261"/>
      <c r="D18" s="265"/>
      <c r="E18" s="261"/>
      <c r="F18" s="80">
        <f t="shared" si="0"/>
        <v>0</v>
      </c>
      <c r="G18" s="112" t="s">
        <v>314</v>
      </c>
      <c r="I18" s="112"/>
    </row>
    <row r="19" spans="1:9" s="100" customFormat="1" hidden="1" x14ac:dyDescent="0.3">
      <c r="A19" s="290"/>
      <c r="B19" s="261"/>
      <c r="C19" s="261"/>
      <c r="D19" s="265"/>
      <c r="E19" s="261"/>
      <c r="F19" s="80">
        <f t="shared" si="0"/>
        <v>0</v>
      </c>
      <c r="G19" s="112" t="s">
        <v>314</v>
      </c>
      <c r="I19" s="112"/>
    </row>
    <row r="20" spans="1:9" s="100" customFormat="1" hidden="1" x14ac:dyDescent="0.3">
      <c r="A20" s="290"/>
      <c r="B20" s="261"/>
      <c r="C20" s="261"/>
      <c r="D20" s="265"/>
      <c r="E20" s="261"/>
      <c r="F20" s="80">
        <f t="shared" si="0"/>
        <v>0</v>
      </c>
      <c r="G20" s="112" t="s">
        <v>314</v>
      </c>
      <c r="I20" s="112"/>
    </row>
    <row r="21" spans="1:9" s="100" customFormat="1" hidden="1" x14ac:dyDescent="0.3">
      <c r="A21" s="290"/>
      <c r="B21" s="261"/>
      <c r="C21" s="261"/>
      <c r="D21" s="265"/>
      <c r="E21" s="261"/>
      <c r="F21" s="80">
        <f t="shared" si="0"/>
        <v>0</v>
      </c>
      <c r="G21" s="112" t="s">
        <v>314</v>
      </c>
      <c r="I21" s="112"/>
    </row>
    <row r="22" spans="1:9" s="100" customFormat="1" hidden="1" x14ac:dyDescent="0.3">
      <c r="A22" s="290"/>
      <c r="B22" s="261"/>
      <c r="C22" s="261"/>
      <c r="D22" s="265"/>
      <c r="E22" s="261"/>
      <c r="F22" s="80">
        <f t="shared" si="0"/>
        <v>0</v>
      </c>
      <c r="G22" s="112" t="s">
        <v>314</v>
      </c>
      <c r="I22" s="112"/>
    </row>
    <row r="23" spans="1:9" s="100" customFormat="1" hidden="1" x14ac:dyDescent="0.3">
      <c r="A23" s="290"/>
      <c r="B23" s="261"/>
      <c r="C23" s="261"/>
      <c r="D23" s="265"/>
      <c r="E23" s="261"/>
      <c r="F23" s="80">
        <f t="shared" si="0"/>
        <v>0</v>
      </c>
      <c r="G23" s="112" t="s">
        <v>314</v>
      </c>
      <c r="I23" s="112"/>
    </row>
    <row r="24" spans="1:9" s="100" customFormat="1" hidden="1" x14ac:dyDescent="0.3">
      <c r="A24" s="290"/>
      <c r="B24" s="261"/>
      <c r="C24" s="261"/>
      <c r="D24" s="265"/>
      <c r="E24" s="261"/>
      <c r="F24" s="80">
        <f t="shared" si="0"/>
        <v>0</v>
      </c>
      <c r="G24" s="112" t="s">
        <v>314</v>
      </c>
      <c r="I24" s="112"/>
    </row>
    <row r="25" spans="1:9" s="100" customFormat="1" hidden="1" x14ac:dyDescent="0.3">
      <c r="A25" s="290"/>
      <c r="B25" s="261"/>
      <c r="C25" s="261"/>
      <c r="D25" s="265"/>
      <c r="E25" s="261"/>
      <c r="F25" s="80">
        <f t="shared" si="0"/>
        <v>0</v>
      </c>
      <c r="G25" s="112" t="s">
        <v>314</v>
      </c>
      <c r="I25" s="112"/>
    </row>
    <row r="26" spans="1:9" s="100" customFormat="1" hidden="1" x14ac:dyDescent="0.3">
      <c r="A26" s="290"/>
      <c r="B26" s="261"/>
      <c r="C26" s="261"/>
      <c r="D26" s="265"/>
      <c r="E26" s="261"/>
      <c r="F26" s="80">
        <f t="shared" si="0"/>
        <v>0</v>
      </c>
      <c r="G26" s="112" t="s">
        <v>314</v>
      </c>
      <c r="I26" s="112"/>
    </row>
    <row r="27" spans="1:9" s="100" customFormat="1" hidden="1" x14ac:dyDescent="0.3">
      <c r="A27" s="290"/>
      <c r="B27" s="261"/>
      <c r="C27" s="261"/>
      <c r="D27" s="265"/>
      <c r="E27" s="261"/>
      <c r="F27" s="80">
        <f t="shared" si="0"/>
        <v>0</v>
      </c>
      <c r="G27" s="112" t="s">
        <v>314</v>
      </c>
      <c r="I27" s="112"/>
    </row>
    <row r="28" spans="1:9" s="100" customFormat="1" hidden="1" x14ac:dyDescent="0.3">
      <c r="A28" s="290"/>
      <c r="B28" s="261"/>
      <c r="C28" s="261"/>
      <c r="D28" s="265"/>
      <c r="E28" s="261"/>
      <c r="F28" s="80">
        <f t="shared" si="0"/>
        <v>0</v>
      </c>
      <c r="G28" s="112" t="s">
        <v>314</v>
      </c>
      <c r="I28" s="112"/>
    </row>
    <row r="29" spans="1:9" s="100" customFormat="1" hidden="1" x14ac:dyDescent="0.3">
      <c r="A29" s="290"/>
      <c r="B29" s="261"/>
      <c r="C29" s="261"/>
      <c r="D29" s="265"/>
      <c r="E29" s="261"/>
      <c r="F29" s="80">
        <f t="shared" si="0"/>
        <v>0</v>
      </c>
      <c r="G29" s="112" t="s">
        <v>314</v>
      </c>
      <c r="I29" s="112"/>
    </row>
    <row r="30" spans="1:9" s="100" customFormat="1" hidden="1" x14ac:dyDescent="0.3">
      <c r="A30" s="290"/>
      <c r="B30" s="261"/>
      <c r="C30" s="261"/>
      <c r="D30" s="265"/>
      <c r="E30" s="261"/>
      <c r="F30" s="80">
        <f t="shared" si="0"/>
        <v>0</v>
      </c>
      <c r="G30" s="112" t="s">
        <v>314</v>
      </c>
      <c r="I30" s="112"/>
    </row>
    <row r="31" spans="1:9" s="100" customFormat="1" hidden="1" x14ac:dyDescent="0.3">
      <c r="A31" s="290"/>
      <c r="B31" s="261"/>
      <c r="C31" s="261"/>
      <c r="D31" s="265"/>
      <c r="E31" s="261"/>
      <c r="F31" s="80">
        <f t="shared" si="0"/>
        <v>0</v>
      </c>
      <c r="G31" s="112" t="s">
        <v>314</v>
      </c>
      <c r="I31" s="112"/>
    </row>
    <row r="32" spans="1:9" s="100" customFormat="1" hidden="1" x14ac:dyDescent="0.3">
      <c r="A32" s="290"/>
      <c r="B32" s="261"/>
      <c r="C32" s="261"/>
      <c r="D32" s="265"/>
      <c r="E32" s="261"/>
      <c r="F32" s="80">
        <f t="shared" si="0"/>
        <v>0</v>
      </c>
      <c r="G32" s="112" t="s">
        <v>314</v>
      </c>
      <c r="I32" s="112"/>
    </row>
    <row r="33" spans="1:9" s="100" customFormat="1" hidden="1" x14ac:dyDescent="0.3">
      <c r="A33" s="290"/>
      <c r="B33" s="261"/>
      <c r="C33" s="261"/>
      <c r="D33" s="265"/>
      <c r="E33" s="261"/>
      <c r="F33" s="80">
        <f t="shared" si="0"/>
        <v>0</v>
      </c>
      <c r="G33" s="112" t="s">
        <v>314</v>
      </c>
      <c r="I33" s="112"/>
    </row>
    <row r="34" spans="1:9" s="100" customFormat="1" hidden="1" x14ac:dyDescent="0.3">
      <c r="A34" s="290"/>
      <c r="B34" s="261"/>
      <c r="C34" s="261"/>
      <c r="D34" s="265"/>
      <c r="E34" s="261"/>
      <c r="F34" s="80">
        <f t="shared" si="0"/>
        <v>0</v>
      </c>
      <c r="G34" s="112" t="s">
        <v>314</v>
      </c>
      <c r="I34" s="112"/>
    </row>
    <row r="35" spans="1:9" s="100" customFormat="1" hidden="1" x14ac:dyDescent="0.3">
      <c r="A35" s="290"/>
      <c r="B35" s="261"/>
      <c r="C35" s="261"/>
      <c r="D35" s="265"/>
      <c r="E35" s="261"/>
      <c r="F35" s="80">
        <f t="shared" si="0"/>
        <v>0</v>
      </c>
      <c r="G35" s="112" t="s">
        <v>314</v>
      </c>
      <c r="I35" s="112"/>
    </row>
    <row r="36" spans="1:9" s="100" customFormat="1" hidden="1" x14ac:dyDescent="0.3">
      <c r="A36" s="290"/>
      <c r="B36" s="261"/>
      <c r="C36" s="261"/>
      <c r="D36" s="265"/>
      <c r="E36" s="261"/>
      <c r="F36" s="80">
        <f t="shared" si="0"/>
        <v>0</v>
      </c>
      <c r="G36" s="112" t="s">
        <v>314</v>
      </c>
      <c r="I36" s="112"/>
    </row>
    <row r="37" spans="1:9" s="100" customFormat="1" hidden="1" x14ac:dyDescent="0.3">
      <c r="A37" s="290"/>
      <c r="B37" s="261"/>
      <c r="C37" s="261"/>
      <c r="D37" s="265"/>
      <c r="E37" s="261"/>
      <c r="F37" s="80">
        <f t="shared" si="0"/>
        <v>0</v>
      </c>
      <c r="G37" s="112" t="s">
        <v>314</v>
      </c>
      <c r="I37" s="112"/>
    </row>
    <row r="38" spans="1:9" s="100" customFormat="1" hidden="1" x14ac:dyDescent="0.3">
      <c r="A38" s="290"/>
      <c r="B38" s="261"/>
      <c r="C38" s="261"/>
      <c r="D38" s="265"/>
      <c r="E38" s="261"/>
      <c r="F38" s="80">
        <f t="shared" si="0"/>
        <v>0</v>
      </c>
      <c r="G38" s="112" t="s">
        <v>314</v>
      </c>
      <c r="I38" s="112"/>
    </row>
    <row r="39" spans="1:9" s="100" customFormat="1" hidden="1" x14ac:dyDescent="0.3">
      <c r="A39" s="290"/>
      <c r="B39" s="261"/>
      <c r="C39" s="261"/>
      <c r="D39" s="265"/>
      <c r="E39" s="261"/>
      <c r="F39" s="80">
        <f t="shared" si="0"/>
        <v>0</v>
      </c>
      <c r="G39" s="112" t="s">
        <v>314</v>
      </c>
      <c r="I39" s="112"/>
    </row>
    <row r="40" spans="1:9" s="100" customFormat="1" hidden="1" x14ac:dyDescent="0.3">
      <c r="A40" s="290"/>
      <c r="B40" s="261"/>
      <c r="C40" s="261"/>
      <c r="D40" s="265"/>
      <c r="E40" s="261"/>
      <c r="F40" s="80">
        <f t="shared" si="0"/>
        <v>0</v>
      </c>
      <c r="G40" s="112" t="s">
        <v>314</v>
      </c>
      <c r="I40" s="112"/>
    </row>
    <row r="41" spans="1:9" s="100" customFormat="1" hidden="1" x14ac:dyDescent="0.3">
      <c r="A41" s="290"/>
      <c r="B41" s="261"/>
      <c r="C41" s="261"/>
      <c r="D41" s="265"/>
      <c r="E41" s="261"/>
      <c r="F41" s="80">
        <f t="shared" si="0"/>
        <v>0</v>
      </c>
      <c r="G41" s="112" t="s">
        <v>314</v>
      </c>
      <c r="I41" s="112"/>
    </row>
    <row r="42" spans="1:9" s="100" customFormat="1" hidden="1" x14ac:dyDescent="0.3">
      <c r="A42" s="290"/>
      <c r="B42" s="261"/>
      <c r="C42" s="261"/>
      <c r="D42" s="265"/>
      <c r="E42" s="261"/>
      <c r="F42" s="80">
        <f t="shared" si="0"/>
        <v>0</v>
      </c>
      <c r="G42" s="112" t="s">
        <v>314</v>
      </c>
      <c r="I42" s="112"/>
    </row>
    <row r="43" spans="1:9" s="100" customFormat="1" hidden="1" x14ac:dyDescent="0.3">
      <c r="A43" s="290"/>
      <c r="B43" s="261"/>
      <c r="C43" s="261"/>
      <c r="D43" s="265"/>
      <c r="E43" s="261"/>
      <c r="F43" s="80">
        <f t="shared" si="0"/>
        <v>0</v>
      </c>
      <c r="G43" s="112" t="s">
        <v>314</v>
      </c>
      <c r="I43" s="112"/>
    </row>
    <row r="44" spans="1:9" s="100" customFormat="1" hidden="1" x14ac:dyDescent="0.3">
      <c r="A44" s="290"/>
      <c r="B44" s="261"/>
      <c r="C44" s="261"/>
      <c r="D44" s="265"/>
      <c r="E44" s="261"/>
      <c r="F44" s="80">
        <f t="shared" si="0"/>
        <v>0</v>
      </c>
      <c r="G44" s="112" t="s">
        <v>314</v>
      </c>
      <c r="I44" s="112"/>
    </row>
    <row r="45" spans="1:9" s="100" customFormat="1" hidden="1" x14ac:dyDescent="0.3">
      <c r="A45" s="290"/>
      <c r="B45" s="261"/>
      <c r="C45" s="261"/>
      <c r="D45" s="265"/>
      <c r="E45" s="261"/>
      <c r="F45" s="80">
        <f t="shared" si="0"/>
        <v>0</v>
      </c>
      <c r="G45" s="112" t="s">
        <v>314</v>
      </c>
      <c r="I45" s="112"/>
    </row>
    <row r="46" spans="1:9" s="100" customFormat="1" hidden="1" x14ac:dyDescent="0.3">
      <c r="A46" s="290"/>
      <c r="B46" s="261"/>
      <c r="C46" s="261"/>
      <c r="D46" s="265"/>
      <c r="E46" s="261"/>
      <c r="F46" s="80">
        <f t="shared" si="0"/>
        <v>0</v>
      </c>
      <c r="G46" s="112" t="s">
        <v>314</v>
      </c>
      <c r="I46" s="112"/>
    </row>
    <row r="47" spans="1:9" s="100" customFormat="1" hidden="1" x14ac:dyDescent="0.3">
      <c r="A47" s="290"/>
      <c r="B47" s="261"/>
      <c r="C47" s="261"/>
      <c r="D47" s="265"/>
      <c r="E47" s="261"/>
      <c r="F47" s="80">
        <f t="shared" si="0"/>
        <v>0</v>
      </c>
      <c r="G47" s="112" t="s">
        <v>314</v>
      </c>
      <c r="I47" s="112"/>
    </row>
    <row r="48" spans="1:9" s="100" customFormat="1" hidden="1" x14ac:dyDescent="0.3">
      <c r="A48" s="290"/>
      <c r="B48" s="261"/>
      <c r="C48" s="261"/>
      <c r="D48" s="265"/>
      <c r="E48" s="261"/>
      <c r="F48" s="80">
        <f t="shared" si="0"/>
        <v>0</v>
      </c>
      <c r="G48" s="112" t="s">
        <v>314</v>
      </c>
      <c r="I48" s="112"/>
    </row>
    <row r="49" spans="1:9" s="100" customFormat="1" hidden="1" x14ac:dyDescent="0.3">
      <c r="A49" s="290"/>
      <c r="B49" s="261"/>
      <c r="C49" s="261"/>
      <c r="D49" s="265"/>
      <c r="E49" s="261"/>
      <c r="F49" s="80">
        <f t="shared" si="0"/>
        <v>0</v>
      </c>
      <c r="G49" s="112" t="s">
        <v>314</v>
      </c>
      <c r="I49" s="112"/>
    </row>
    <row r="50" spans="1:9" s="100" customFormat="1" hidden="1" x14ac:dyDescent="0.3">
      <c r="A50" s="290"/>
      <c r="B50" s="261"/>
      <c r="C50" s="261"/>
      <c r="D50" s="265"/>
      <c r="E50" s="261"/>
      <c r="F50" s="80">
        <f t="shared" si="0"/>
        <v>0</v>
      </c>
      <c r="G50" s="112" t="s">
        <v>314</v>
      </c>
      <c r="I50" s="112"/>
    </row>
    <row r="51" spans="1:9" s="100" customFormat="1" hidden="1" x14ac:dyDescent="0.3">
      <c r="A51" s="290"/>
      <c r="B51" s="261"/>
      <c r="C51" s="261"/>
      <c r="D51" s="265"/>
      <c r="E51" s="261"/>
      <c r="F51" s="80">
        <f t="shared" si="0"/>
        <v>0</v>
      </c>
      <c r="G51" s="112" t="s">
        <v>314</v>
      </c>
      <c r="I51" s="112"/>
    </row>
    <row r="52" spans="1:9" s="100" customFormat="1" hidden="1" x14ac:dyDescent="0.3">
      <c r="A52" s="290"/>
      <c r="B52" s="261"/>
      <c r="C52" s="261"/>
      <c r="D52" s="265"/>
      <c r="E52" s="261"/>
      <c r="F52" s="80">
        <f t="shared" si="0"/>
        <v>0</v>
      </c>
      <c r="G52" s="112" t="s">
        <v>314</v>
      </c>
      <c r="I52" s="112"/>
    </row>
    <row r="53" spans="1:9" s="100" customFormat="1" hidden="1" x14ac:dyDescent="0.3">
      <c r="A53" s="290"/>
      <c r="B53" s="261"/>
      <c r="C53" s="261"/>
      <c r="D53" s="265"/>
      <c r="E53" s="261"/>
      <c r="F53" s="80">
        <f t="shared" si="0"/>
        <v>0</v>
      </c>
      <c r="G53" s="112" t="s">
        <v>314</v>
      </c>
      <c r="I53" s="112"/>
    </row>
    <row r="54" spans="1:9" s="100" customFormat="1" hidden="1" x14ac:dyDescent="0.3">
      <c r="A54" s="290"/>
      <c r="B54" s="261"/>
      <c r="C54" s="261"/>
      <c r="D54" s="265"/>
      <c r="E54" s="261"/>
      <c r="F54" s="80">
        <f t="shared" si="0"/>
        <v>0</v>
      </c>
      <c r="G54" s="112" t="s">
        <v>314</v>
      </c>
      <c r="I54" s="112"/>
    </row>
    <row r="55" spans="1:9" s="100" customFormat="1" hidden="1" x14ac:dyDescent="0.3">
      <c r="A55" s="290"/>
      <c r="B55" s="261"/>
      <c r="C55" s="261"/>
      <c r="D55" s="265"/>
      <c r="E55" s="261"/>
      <c r="F55" s="80">
        <f t="shared" si="0"/>
        <v>0</v>
      </c>
      <c r="G55" s="112" t="s">
        <v>314</v>
      </c>
      <c r="I55" s="112"/>
    </row>
    <row r="56" spans="1:9" s="100" customFormat="1" hidden="1" x14ac:dyDescent="0.3">
      <c r="A56" s="290"/>
      <c r="B56" s="261"/>
      <c r="C56" s="261"/>
      <c r="D56" s="265"/>
      <c r="E56" s="261"/>
      <c r="F56" s="80">
        <f t="shared" si="0"/>
        <v>0</v>
      </c>
      <c r="G56" s="112" t="s">
        <v>314</v>
      </c>
      <c r="I56" s="112"/>
    </row>
    <row r="57" spans="1:9" s="100" customFormat="1" hidden="1" x14ac:dyDescent="0.3">
      <c r="A57" s="290"/>
      <c r="B57" s="261"/>
      <c r="C57" s="261"/>
      <c r="D57" s="265"/>
      <c r="E57" s="261"/>
      <c r="F57" s="80">
        <f t="shared" si="0"/>
        <v>0</v>
      </c>
      <c r="G57" s="112" t="s">
        <v>314</v>
      </c>
      <c r="I57" s="112"/>
    </row>
    <row r="58" spans="1:9" s="100" customFormat="1" hidden="1" x14ac:dyDescent="0.3">
      <c r="A58" s="290"/>
      <c r="B58" s="261"/>
      <c r="C58" s="261"/>
      <c r="D58" s="265"/>
      <c r="E58" s="261"/>
      <c r="F58" s="80">
        <f t="shared" si="0"/>
        <v>0</v>
      </c>
      <c r="G58" s="112" t="s">
        <v>314</v>
      </c>
      <c r="I58" s="112"/>
    </row>
    <row r="59" spans="1:9" s="100" customFormat="1" hidden="1" x14ac:dyDescent="0.3">
      <c r="A59" s="290"/>
      <c r="B59" s="261"/>
      <c r="C59" s="261"/>
      <c r="D59" s="265"/>
      <c r="E59" s="261"/>
      <c r="F59" s="80">
        <f t="shared" si="0"/>
        <v>0</v>
      </c>
      <c r="G59" s="112" t="s">
        <v>314</v>
      </c>
      <c r="I59" s="112"/>
    </row>
    <row r="60" spans="1:9" s="100" customFormat="1" hidden="1" x14ac:dyDescent="0.3">
      <c r="A60" s="290"/>
      <c r="B60" s="261"/>
      <c r="C60" s="261"/>
      <c r="D60" s="265"/>
      <c r="E60" s="261"/>
      <c r="F60" s="80">
        <f t="shared" si="0"/>
        <v>0</v>
      </c>
      <c r="G60" s="112" t="s">
        <v>314</v>
      </c>
      <c r="I60" s="112"/>
    </row>
    <row r="61" spans="1:9" s="100" customFormat="1" hidden="1" x14ac:dyDescent="0.3">
      <c r="A61" s="290"/>
      <c r="B61" s="261"/>
      <c r="C61" s="261"/>
      <c r="D61" s="265"/>
      <c r="E61" s="261"/>
      <c r="F61" s="80">
        <f t="shared" si="0"/>
        <v>0</v>
      </c>
      <c r="G61" s="112" t="s">
        <v>314</v>
      </c>
      <c r="I61" s="112"/>
    </row>
    <row r="62" spans="1:9" s="100" customFormat="1" hidden="1" x14ac:dyDescent="0.3">
      <c r="A62" s="290"/>
      <c r="B62" s="261"/>
      <c r="C62" s="261"/>
      <c r="D62" s="265"/>
      <c r="E62" s="261"/>
      <c r="F62" s="80">
        <f t="shared" si="0"/>
        <v>0</v>
      </c>
      <c r="G62" s="112" t="s">
        <v>314</v>
      </c>
      <c r="I62" s="112"/>
    </row>
    <row r="63" spans="1:9" s="100" customFormat="1" hidden="1" x14ac:dyDescent="0.3">
      <c r="A63" s="290"/>
      <c r="B63" s="261"/>
      <c r="C63" s="261"/>
      <c r="D63" s="265"/>
      <c r="E63" s="261"/>
      <c r="F63" s="80">
        <f t="shared" si="0"/>
        <v>0</v>
      </c>
      <c r="G63" s="112" t="s">
        <v>314</v>
      </c>
      <c r="I63" s="112"/>
    </row>
    <row r="64" spans="1:9" s="100" customFormat="1" hidden="1" x14ac:dyDescent="0.3">
      <c r="A64" s="290"/>
      <c r="B64" s="261"/>
      <c r="C64" s="261"/>
      <c r="D64" s="265"/>
      <c r="E64" s="261"/>
      <c r="F64" s="80">
        <f t="shared" si="0"/>
        <v>0</v>
      </c>
      <c r="G64" s="112" t="s">
        <v>314</v>
      </c>
      <c r="I64" s="112"/>
    </row>
    <row r="65" spans="1:9" s="100" customFormat="1" hidden="1" x14ac:dyDescent="0.3">
      <c r="A65" s="290"/>
      <c r="B65" s="261"/>
      <c r="C65" s="261"/>
      <c r="D65" s="265"/>
      <c r="E65" s="261"/>
      <c r="F65" s="80">
        <f t="shared" si="0"/>
        <v>0</v>
      </c>
      <c r="G65" s="112" t="s">
        <v>314</v>
      </c>
      <c r="I65" s="112"/>
    </row>
    <row r="66" spans="1:9" s="100" customFormat="1" hidden="1" x14ac:dyDescent="0.3">
      <c r="A66" s="290"/>
      <c r="B66" s="261"/>
      <c r="C66" s="261"/>
      <c r="D66" s="265"/>
      <c r="E66" s="261"/>
      <c r="F66" s="80">
        <f t="shared" si="0"/>
        <v>0</v>
      </c>
      <c r="G66" s="112" t="s">
        <v>314</v>
      </c>
      <c r="I66" s="112"/>
    </row>
    <row r="67" spans="1:9" s="100" customFormat="1" hidden="1" x14ac:dyDescent="0.3">
      <c r="A67" s="290"/>
      <c r="B67" s="261"/>
      <c r="C67" s="261"/>
      <c r="D67" s="265"/>
      <c r="E67" s="261"/>
      <c r="F67" s="80">
        <f t="shared" si="0"/>
        <v>0</v>
      </c>
      <c r="G67" s="112" t="s">
        <v>314</v>
      </c>
      <c r="I67" s="112"/>
    </row>
    <row r="68" spans="1:9" s="100" customFormat="1" hidden="1" x14ac:dyDescent="0.3">
      <c r="A68" s="290"/>
      <c r="B68" s="261"/>
      <c r="C68" s="261"/>
      <c r="D68" s="265"/>
      <c r="E68" s="261"/>
      <c r="F68" s="80">
        <f t="shared" si="0"/>
        <v>0</v>
      </c>
      <c r="G68" s="112" t="s">
        <v>314</v>
      </c>
      <c r="I68" s="112"/>
    </row>
    <row r="69" spans="1:9" s="100" customFormat="1" hidden="1" x14ac:dyDescent="0.3">
      <c r="A69" s="290"/>
      <c r="B69" s="261"/>
      <c r="C69" s="261"/>
      <c r="D69" s="265"/>
      <c r="E69" s="261"/>
      <c r="F69" s="80">
        <f t="shared" si="0"/>
        <v>0</v>
      </c>
      <c r="G69" s="112" t="s">
        <v>314</v>
      </c>
      <c r="I69" s="112"/>
    </row>
    <row r="70" spans="1:9" s="100" customFormat="1" hidden="1" x14ac:dyDescent="0.3">
      <c r="A70" s="290"/>
      <c r="B70" s="261"/>
      <c r="C70" s="261"/>
      <c r="D70" s="265"/>
      <c r="E70" s="261"/>
      <c r="F70" s="80">
        <f t="shared" si="0"/>
        <v>0</v>
      </c>
      <c r="G70" s="112" t="s">
        <v>314</v>
      </c>
      <c r="I70" s="112"/>
    </row>
    <row r="71" spans="1:9" s="100" customFormat="1" hidden="1" x14ac:dyDescent="0.3">
      <c r="A71" s="290"/>
      <c r="B71" s="261"/>
      <c r="C71" s="261"/>
      <c r="D71" s="265"/>
      <c r="E71" s="261"/>
      <c r="F71" s="80">
        <f t="shared" si="0"/>
        <v>0</v>
      </c>
      <c r="G71" s="112" t="s">
        <v>314</v>
      </c>
      <c r="I71" s="112"/>
    </row>
    <row r="72" spans="1:9" s="100" customFormat="1" hidden="1" x14ac:dyDescent="0.3">
      <c r="A72" s="290"/>
      <c r="B72" s="261"/>
      <c r="C72" s="261"/>
      <c r="D72" s="265"/>
      <c r="E72" s="261"/>
      <c r="F72" s="80">
        <f t="shared" si="0"/>
        <v>0</v>
      </c>
      <c r="G72" s="112" t="s">
        <v>314</v>
      </c>
      <c r="I72" s="112"/>
    </row>
    <row r="73" spans="1:9" s="100" customFormat="1" hidden="1" x14ac:dyDescent="0.3">
      <c r="A73" s="290"/>
      <c r="B73" s="261"/>
      <c r="C73" s="261"/>
      <c r="D73" s="265"/>
      <c r="E73" s="261"/>
      <c r="F73" s="80">
        <f t="shared" si="0"/>
        <v>0</v>
      </c>
      <c r="G73" s="112" t="s">
        <v>314</v>
      </c>
      <c r="I73" s="112"/>
    </row>
    <row r="74" spans="1:9" s="100" customFormat="1" hidden="1" x14ac:dyDescent="0.3">
      <c r="A74" s="290"/>
      <c r="B74" s="261"/>
      <c r="C74" s="261"/>
      <c r="D74" s="265"/>
      <c r="E74" s="261"/>
      <c r="F74" s="80">
        <f t="shared" si="0"/>
        <v>0</v>
      </c>
      <c r="G74" s="112" t="s">
        <v>314</v>
      </c>
      <c r="I74" s="112"/>
    </row>
    <row r="75" spans="1:9" s="100" customFormat="1" hidden="1" x14ac:dyDescent="0.3">
      <c r="A75" s="290"/>
      <c r="B75" s="261"/>
      <c r="C75" s="261"/>
      <c r="D75" s="265"/>
      <c r="E75" s="261"/>
      <c r="F75" s="80">
        <f t="shared" si="0"/>
        <v>0</v>
      </c>
      <c r="G75" s="112" t="s">
        <v>314</v>
      </c>
      <c r="I75" s="112"/>
    </row>
    <row r="76" spans="1:9" s="100" customFormat="1" hidden="1" x14ac:dyDescent="0.3">
      <c r="A76" s="290"/>
      <c r="B76" s="261"/>
      <c r="C76" s="261"/>
      <c r="D76" s="265"/>
      <c r="E76" s="261"/>
      <c r="F76" s="80">
        <f t="shared" si="0"/>
        <v>0</v>
      </c>
      <c r="G76" s="112" t="s">
        <v>314</v>
      </c>
      <c r="I76" s="112"/>
    </row>
    <row r="77" spans="1:9" s="100" customFormat="1" hidden="1" x14ac:dyDescent="0.3">
      <c r="A77" s="290"/>
      <c r="B77" s="261"/>
      <c r="C77" s="261"/>
      <c r="D77" s="265"/>
      <c r="E77" s="261"/>
      <c r="F77" s="80">
        <f t="shared" si="0"/>
        <v>0</v>
      </c>
      <c r="G77" s="112" t="s">
        <v>314</v>
      </c>
      <c r="I77" s="112"/>
    </row>
    <row r="78" spans="1:9" s="100" customFormat="1" hidden="1" x14ac:dyDescent="0.3">
      <c r="A78" s="290"/>
      <c r="B78" s="261"/>
      <c r="C78" s="261"/>
      <c r="D78" s="265"/>
      <c r="E78" s="261"/>
      <c r="F78" s="80">
        <f t="shared" si="0"/>
        <v>0</v>
      </c>
      <c r="G78" s="112" t="s">
        <v>314</v>
      </c>
      <c r="I78" s="112"/>
    </row>
    <row r="79" spans="1:9" s="100" customFormat="1" hidden="1" x14ac:dyDescent="0.3">
      <c r="A79" s="290"/>
      <c r="B79" s="261"/>
      <c r="C79" s="261"/>
      <c r="D79" s="265"/>
      <c r="E79" s="261"/>
      <c r="F79" s="80">
        <f t="shared" si="0"/>
        <v>0</v>
      </c>
      <c r="G79" s="112" t="s">
        <v>314</v>
      </c>
      <c r="I79" s="112"/>
    </row>
    <row r="80" spans="1:9" s="100" customFormat="1" hidden="1" x14ac:dyDescent="0.3">
      <c r="A80" s="290"/>
      <c r="B80" s="261"/>
      <c r="C80" s="261"/>
      <c r="D80" s="265"/>
      <c r="E80" s="261"/>
      <c r="F80" s="80">
        <f t="shared" si="0"/>
        <v>0</v>
      </c>
      <c r="G80" s="112" t="s">
        <v>314</v>
      </c>
      <c r="I80" s="112"/>
    </row>
    <row r="81" spans="1:9" s="100" customFormat="1" hidden="1" x14ac:dyDescent="0.3">
      <c r="A81" s="290"/>
      <c r="B81" s="261"/>
      <c r="C81" s="261"/>
      <c r="D81" s="265"/>
      <c r="E81" s="261"/>
      <c r="F81" s="80">
        <f t="shared" si="0"/>
        <v>0</v>
      </c>
      <c r="G81" s="112" t="s">
        <v>314</v>
      </c>
      <c r="I81" s="112"/>
    </row>
    <row r="82" spans="1:9" s="100" customFormat="1" hidden="1" x14ac:dyDescent="0.3">
      <c r="A82" s="290"/>
      <c r="B82" s="261"/>
      <c r="C82" s="261"/>
      <c r="D82" s="265"/>
      <c r="E82" s="261"/>
      <c r="F82" s="80">
        <f t="shared" si="0"/>
        <v>0</v>
      </c>
      <c r="G82" s="112" t="s">
        <v>314</v>
      </c>
      <c r="I82" s="112"/>
    </row>
    <row r="83" spans="1:9" s="100" customFormat="1" hidden="1" x14ac:dyDescent="0.3">
      <c r="A83" s="290"/>
      <c r="B83" s="261"/>
      <c r="C83" s="261"/>
      <c r="D83" s="265"/>
      <c r="E83" s="261"/>
      <c r="F83" s="80">
        <f t="shared" si="0"/>
        <v>0</v>
      </c>
      <c r="G83" s="112" t="s">
        <v>314</v>
      </c>
      <c r="I83" s="112"/>
    </row>
    <row r="84" spans="1:9" s="100" customFormat="1" hidden="1" x14ac:dyDescent="0.3">
      <c r="A84" s="290"/>
      <c r="B84" s="261"/>
      <c r="C84" s="261"/>
      <c r="D84" s="265"/>
      <c r="E84" s="261"/>
      <c r="F84" s="80">
        <f t="shared" si="0"/>
        <v>0</v>
      </c>
      <c r="G84" s="112" t="s">
        <v>314</v>
      </c>
      <c r="I84" s="112"/>
    </row>
    <row r="85" spans="1:9" s="100" customFormat="1" hidden="1" x14ac:dyDescent="0.3">
      <c r="A85" s="290"/>
      <c r="B85" s="261"/>
      <c r="C85" s="261"/>
      <c r="D85" s="265"/>
      <c r="E85" s="261"/>
      <c r="F85" s="80">
        <f t="shared" si="0"/>
        <v>0</v>
      </c>
      <c r="G85" s="112" t="s">
        <v>314</v>
      </c>
      <c r="I85" s="112"/>
    </row>
    <row r="86" spans="1:9" s="100" customFormat="1" hidden="1" x14ac:dyDescent="0.3">
      <c r="A86" s="290"/>
      <c r="B86" s="261"/>
      <c r="C86" s="261"/>
      <c r="D86" s="265"/>
      <c r="E86" s="261"/>
      <c r="F86" s="80">
        <f t="shared" si="0"/>
        <v>0</v>
      </c>
      <c r="G86" s="112" t="s">
        <v>314</v>
      </c>
      <c r="I86" s="112"/>
    </row>
    <row r="87" spans="1:9" s="100" customFormat="1" hidden="1" x14ac:dyDescent="0.3">
      <c r="A87" s="290"/>
      <c r="B87" s="261"/>
      <c r="C87" s="261"/>
      <c r="D87" s="265"/>
      <c r="E87" s="261"/>
      <c r="F87" s="80">
        <f t="shared" si="0"/>
        <v>0</v>
      </c>
      <c r="G87" s="112" t="s">
        <v>314</v>
      </c>
      <c r="I87" s="112"/>
    </row>
    <row r="88" spans="1:9" s="100" customFormat="1" hidden="1" x14ac:dyDescent="0.3">
      <c r="A88" s="290"/>
      <c r="B88" s="261"/>
      <c r="C88" s="261"/>
      <c r="D88" s="265"/>
      <c r="E88" s="261"/>
      <c r="F88" s="80">
        <f t="shared" si="0"/>
        <v>0</v>
      </c>
      <c r="G88" s="112" t="s">
        <v>314</v>
      </c>
      <c r="I88" s="112"/>
    </row>
    <row r="89" spans="1:9" s="100" customFormat="1" hidden="1" x14ac:dyDescent="0.3">
      <c r="A89" s="290"/>
      <c r="B89" s="261"/>
      <c r="C89" s="261"/>
      <c r="D89" s="265"/>
      <c r="E89" s="261"/>
      <c r="F89" s="80">
        <f t="shared" si="0"/>
        <v>0</v>
      </c>
      <c r="G89" s="112" t="s">
        <v>314</v>
      </c>
      <c r="I89" s="112"/>
    </row>
    <row r="90" spans="1:9" s="100" customFormat="1" hidden="1" x14ac:dyDescent="0.3">
      <c r="A90" s="290"/>
      <c r="B90" s="261"/>
      <c r="C90" s="261"/>
      <c r="D90" s="265"/>
      <c r="E90" s="261"/>
      <c r="F90" s="80">
        <f t="shared" si="0"/>
        <v>0</v>
      </c>
      <c r="G90" s="112" t="s">
        <v>314</v>
      </c>
      <c r="I90" s="112"/>
    </row>
    <row r="91" spans="1:9" s="100" customFormat="1" hidden="1" x14ac:dyDescent="0.3">
      <c r="A91" s="290"/>
      <c r="B91" s="261"/>
      <c r="C91" s="261"/>
      <c r="D91" s="265"/>
      <c r="E91" s="261"/>
      <c r="F91" s="80">
        <f t="shared" si="0"/>
        <v>0</v>
      </c>
      <c r="G91" s="112" t="s">
        <v>314</v>
      </c>
      <c r="I91" s="112"/>
    </row>
    <row r="92" spans="1:9" s="100" customFormat="1" hidden="1" x14ac:dyDescent="0.3">
      <c r="A92" s="290"/>
      <c r="B92" s="261"/>
      <c r="C92" s="261"/>
      <c r="D92" s="265"/>
      <c r="E92" s="261"/>
      <c r="F92" s="80">
        <f t="shared" si="0"/>
        <v>0</v>
      </c>
      <c r="G92" s="112" t="s">
        <v>314</v>
      </c>
      <c r="I92" s="112"/>
    </row>
    <row r="93" spans="1:9" s="100" customFormat="1" hidden="1" x14ac:dyDescent="0.3">
      <c r="A93" s="290"/>
      <c r="B93" s="261"/>
      <c r="C93" s="261"/>
      <c r="D93" s="265"/>
      <c r="E93" s="261"/>
      <c r="F93" s="80">
        <f t="shared" si="0"/>
        <v>0</v>
      </c>
      <c r="G93" s="112" t="s">
        <v>314</v>
      </c>
      <c r="I93" s="112"/>
    </row>
    <row r="94" spans="1:9" s="100" customFormat="1" hidden="1" x14ac:dyDescent="0.3">
      <c r="A94" s="290"/>
      <c r="B94" s="261"/>
      <c r="C94" s="261"/>
      <c r="D94" s="265"/>
      <c r="E94" s="261"/>
      <c r="F94" s="80">
        <f t="shared" si="0"/>
        <v>0</v>
      </c>
      <c r="G94" s="112" t="s">
        <v>314</v>
      </c>
      <c r="I94" s="112"/>
    </row>
    <row r="95" spans="1:9" s="100" customFormat="1" hidden="1" x14ac:dyDescent="0.3">
      <c r="A95" s="290"/>
      <c r="B95" s="261"/>
      <c r="C95" s="261"/>
      <c r="D95" s="265"/>
      <c r="E95" s="261"/>
      <c r="F95" s="80">
        <f t="shared" si="0"/>
        <v>0</v>
      </c>
      <c r="G95" s="112" t="s">
        <v>314</v>
      </c>
      <c r="I95" s="112"/>
    </row>
    <row r="96" spans="1:9" s="100" customFormat="1" hidden="1" x14ac:dyDescent="0.3">
      <c r="A96" s="290"/>
      <c r="B96" s="261"/>
      <c r="C96" s="261"/>
      <c r="D96" s="265"/>
      <c r="E96" s="261"/>
      <c r="F96" s="80">
        <f t="shared" si="0"/>
        <v>0</v>
      </c>
      <c r="G96" s="112" t="s">
        <v>314</v>
      </c>
      <c r="I96" s="112"/>
    </row>
    <row r="97" spans="1:9" s="100" customFormat="1" hidden="1" x14ac:dyDescent="0.3">
      <c r="A97" s="290"/>
      <c r="B97" s="261"/>
      <c r="C97" s="261"/>
      <c r="D97" s="265"/>
      <c r="E97" s="261"/>
      <c r="F97" s="80">
        <f t="shared" si="0"/>
        <v>0</v>
      </c>
      <c r="G97" s="112" t="s">
        <v>314</v>
      </c>
      <c r="I97" s="112"/>
    </row>
    <row r="98" spans="1:9" s="100" customFormat="1" hidden="1" x14ac:dyDescent="0.3">
      <c r="A98" s="290"/>
      <c r="B98" s="261"/>
      <c r="C98" s="261"/>
      <c r="D98" s="265"/>
      <c r="E98" s="261"/>
      <c r="F98" s="80">
        <f t="shared" si="0"/>
        <v>0</v>
      </c>
      <c r="G98" s="112" t="s">
        <v>314</v>
      </c>
      <c r="I98" s="112"/>
    </row>
    <row r="99" spans="1:9" s="100" customFormat="1" hidden="1" x14ac:dyDescent="0.3">
      <c r="A99" s="290"/>
      <c r="B99" s="261"/>
      <c r="C99" s="261"/>
      <c r="D99" s="265"/>
      <c r="E99" s="261"/>
      <c r="F99" s="80">
        <f t="shared" si="0"/>
        <v>0</v>
      </c>
      <c r="G99" s="112" t="s">
        <v>314</v>
      </c>
      <c r="I99" s="112"/>
    </row>
    <row r="100" spans="1:9" s="100" customFormat="1" hidden="1" x14ac:dyDescent="0.3">
      <c r="A100" s="290"/>
      <c r="B100" s="261"/>
      <c r="C100" s="261"/>
      <c r="D100" s="265"/>
      <c r="E100" s="261"/>
      <c r="F100" s="80">
        <f t="shared" si="0"/>
        <v>0</v>
      </c>
      <c r="G100" s="112" t="s">
        <v>314</v>
      </c>
      <c r="I100" s="112"/>
    </row>
    <row r="101" spans="1:9" s="100" customFormat="1" hidden="1" x14ac:dyDescent="0.3">
      <c r="A101" s="290"/>
      <c r="B101" s="261"/>
      <c r="C101" s="261"/>
      <c r="D101" s="265"/>
      <c r="E101" s="261"/>
      <c r="F101" s="80">
        <f t="shared" si="0"/>
        <v>0</v>
      </c>
      <c r="G101" s="112" t="s">
        <v>314</v>
      </c>
      <c r="I101" s="112"/>
    </row>
    <row r="102" spans="1:9" s="100" customFormat="1" hidden="1" x14ac:dyDescent="0.3">
      <c r="A102" s="290"/>
      <c r="B102" s="261"/>
      <c r="C102" s="261"/>
      <c r="D102" s="265"/>
      <c r="E102" s="261"/>
      <c r="F102" s="80">
        <f t="shared" si="0"/>
        <v>0</v>
      </c>
      <c r="G102" s="112" t="s">
        <v>314</v>
      </c>
      <c r="I102" s="112"/>
    </row>
    <row r="103" spans="1:9" s="100" customFormat="1" hidden="1" x14ac:dyDescent="0.3">
      <c r="A103" s="290"/>
      <c r="B103" s="261"/>
      <c r="C103" s="261"/>
      <c r="D103" s="265"/>
      <c r="E103" s="261"/>
      <c r="F103" s="80">
        <f t="shared" si="0"/>
        <v>0</v>
      </c>
      <c r="G103" s="112" t="s">
        <v>314</v>
      </c>
      <c r="I103" s="112"/>
    </row>
    <row r="104" spans="1:9" s="100" customFormat="1" hidden="1" x14ac:dyDescent="0.3">
      <c r="A104" s="290"/>
      <c r="B104" s="261"/>
      <c r="C104" s="261"/>
      <c r="D104" s="265"/>
      <c r="E104" s="261"/>
      <c r="F104" s="80">
        <f t="shared" si="0"/>
        <v>0</v>
      </c>
      <c r="G104" s="112" t="s">
        <v>314</v>
      </c>
      <c r="I104" s="112"/>
    </row>
    <row r="105" spans="1:9" s="100" customFormat="1" hidden="1" x14ac:dyDescent="0.3">
      <c r="A105" s="290"/>
      <c r="B105" s="261"/>
      <c r="C105" s="261"/>
      <c r="D105" s="265"/>
      <c r="E105" s="261"/>
      <c r="F105" s="80">
        <f t="shared" si="0"/>
        <v>0</v>
      </c>
      <c r="G105" s="112" t="s">
        <v>314</v>
      </c>
      <c r="I105" s="112"/>
    </row>
    <row r="106" spans="1:9" s="100" customFormat="1" hidden="1" x14ac:dyDescent="0.3">
      <c r="A106" s="290"/>
      <c r="B106" s="261"/>
      <c r="C106" s="261"/>
      <c r="D106" s="265"/>
      <c r="E106" s="261"/>
      <c r="F106" s="80">
        <f t="shared" si="0"/>
        <v>0</v>
      </c>
      <c r="G106" s="112" t="s">
        <v>314</v>
      </c>
      <c r="I106" s="112"/>
    </row>
    <row r="107" spans="1:9" s="100" customFormat="1" hidden="1" x14ac:dyDescent="0.3">
      <c r="A107" s="290"/>
      <c r="B107" s="261"/>
      <c r="C107" s="261"/>
      <c r="D107" s="265"/>
      <c r="E107" s="261"/>
      <c r="F107" s="80">
        <f t="shared" si="0"/>
        <v>0</v>
      </c>
      <c r="G107" s="112" t="s">
        <v>314</v>
      </c>
      <c r="I107" s="112"/>
    </row>
    <row r="108" spans="1:9" s="100" customFormat="1" hidden="1" x14ac:dyDescent="0.3">
      <c r="A108" s="290"/>
      <c r="B108" s="261"/>
      <c r="C108" s="261"/>
      <c r="D108" s="265"/>
      <c r="E108" s="261"/>
      <c r="F108" s="80">
        <f t="shared" si="0"/>
        <v>0</v>
      </c>
      <c r="G108" s="112" t="s">
        <v>314</v>
      </c>
      <c r="I108" s="112"/>
    </row>
    <row r="109" spans="1:9" s="100" customFormat="1" hidden="1" x14ac:dyDescent="0.3">
      <c r="A109" s="290"/>
      <c r="B109" s="261"/>
      <c r="C109" s="261"/>
      <c r="D109" s="265"/>
      <c r="E109" s="261"/>
      <c r="F109" s="80">
        <f t="shared" si="0"/>
        <v>0</v>
      </c>
      <c r="G109" s="112" t="s">
        <v>314</v>
      </c>
      <c r="I109" s="112"/>
    </row>
    <row r="110" spans="1:9" s="100" customFormat="1" hidden="1" x14ac:dyDescent="0.3">
      <c r="A110" s="290"/>
      <c r="B110" s="261"/>
      <c r="C110" s="261"/>
      <c r="D110" s="265"/>
      <c r="E110" s="261"/>
      <c r="F110" s="80">
        <f t="shared" si="0"/>
        <v>0</v>
      </c>
      <c r="G110" s="112" t="s">
        <v>314</v>
      </c>
      <c r="I110" s="112"/>
    </row>
    <row r="111" spans="1:9" s="100" customFormat="1" hidden="1" x14ac:dyDescent="0.3">
      <c r="A111" s="290"/>
      <c r="B111" s="261"/>
      <c r="C111" s="261"/>
      <c r="D111" s="265"/>
      <c r="E111" s="261"/>
      <c r="F111" s="80">
        <f t="shared" si="0"/>
        <v>0</v>
      </c>
      <c r="G111" s="112" t="s">
        <v>314</v>
      </c>
      <c r="I111" s="112"/>
    </row>
    <row r="112" spans="1:9" s="100" customFormat="1" hidden="1" x14ac:dyDescent="0.3">
      <c r="A112" s="290"/>
      <c r="B112" s="261"/>
      <c r="C112" s="261"/>
      <c r="D112" s="265"/>
      <c r="E112" s="261"/>
      <c r="F112" s="80">
        <f t="shared" si="0"/>
        <v>0</v>
      </c>
      <c r="G112" s="112" t="s">
        <v>314</v>
      </c>
      <c r="I112" s="112"/>
    </row>
    <row r="113" spans="1:9" s="100" customFormat="1" hidden="1" x14ac:dyDescent="0.3">
      <c r="A113" s="290"/>
      <c r="B113" s="261"/>
      <c r="C113" s="261"/>
      <c r="D113" s="265"/>
      <c r="E113" s="261"/>
      <c r="F113" s="80">
        <f t="shared" si="0"/>
        <v>0</v>
      </c>
      <c r="G113" s="112" t="s">
        <v>314</v>
      </c>
      <c r="I113" s="112"/>
    </row>
    <row r="114" spans="1:9" s="100" customFormat="1" hidden="1" x14ac:dyDescent="0.3">
      <c r="A114" s="290"/>
      <c r="B114" s="261"/>
      <c r="C114" s="261"/>
      <c r="D114" s="265"/>
      <c r="E114" s="261"/>
      <c r="F114" s="80">
        <f t="shared" si="0"/>
        <v>0</v>
      </c>
      <c r="G114" s="112" t="s">
        <v>314</v>
      </c>
      <c r="I114" s="112"/>
    </row>
    <row r="115" spans="1:9" s="100" customFormat="1" hidden="1" x14ac:dyDescent="0.3">
      <c r="A115" s="290"/>
      <c r="B115" s="261"/>
      <c r="C115" s="261"/>
      <c r="D115" s="265"/>
      <c r="E115" s="261"/>
      <c r="F115" s="80">
        <f t="shared" si="0"/>
        <v>0</v>
      </c>
      <c r="G115" s="112" t="s">
        <v>314</v>
      </c>
      <c r="I115" s="112"/>
    </row>
    <row r="116" spans="1:9" s="100" customFormat="1" hidden="1" x14ac:dyDescent="0.3">
      <c r="A116" s="290"/>
      <c r="B116" s="261"/>
      <c r="C116" s="261"/>
      <c r="D116" s="265"/>
      <c r="E116" s="261"/>
      <c r="F116" s="80">
        <f t="shared" si="0"/>
        <v>0</v>
      </c>
      <c r="G116" s="112" t="s">
        <v>314</v>
      </c>
      <c r="I116" s="112"/>
    </row>
    <row r="117" spans="1:9" s="100" customFormat="1" hidden="1" x14ac:dyDescent="0.3">
      <c r="A117" s="290"/>
      <c r="B117" s="261"/>
      <c r="C117" s="261"/>
      <c r="D117" s="265"/>
      <c r="E117" s="261"/>
      <c r="F117" s="80">
        <f t="shared" si="0"/>
        <v>0</v>
      </c>
      <c r="G117" s="112" t="s">
        <v>314</v>
      </c>
      <c r="I117" s="112"/>
    </row>
    <row r="118" spans="1:9" s="100" customFormat="1" hidden="1" x14ac:dyDescent="0.3">
      <c r="A118" s="290"/>
      <c r="B118" s="261"/>
      <c r="C118" s="261"/>
      <c r="D118" s="265"/>
      <c r="E118" s="261"/>
      <c r="F118" s="80">
        <f t="shared" si="0"/>
        <v>0</v>
      </c>
      <c r="G118" s="112" t="s">
        <v>314</v>
      </c>
      <c r="I118" s="112"/>
    </row>
    <row r="119" spans="1:9" s="100" customFormat="1" hidden="1" x14ac:dyDescent="0.3">
      <c r="A119" s="290"/>
      <c r="B119" s="261"/>
      <c r="C119" s="261"/>
      <c r="D119" s="265"/>
      <c r="E119" s="261"/>
      <c r="F119" s="80">
        <f t="shared" si="0"/>
        <v>0</v>
      </c>
      <c r="G119" s="112" t="s">
        <v>314</v>
      </c>
      <c r="I119" s="112"/>
    </row>
    <row r="120" spans="1:9" s="100" customFormat="1" hidden="1" x14ac:dyDescent="0.3">
      <c r="A120" s="290"/>
      <c r="B120" s="261"/>
      <c r="C120" s="261"/>
      <c r="D120" s="265"/>
      <c r="E120" s="261"/>
      <c r="F120" s="80">
        <f t="shared" si="0"/>
        <v>0</v>
      </c>
      <c r="G120" s="112" t="s">
        <v>314</v>
      </c>
      <c r="I120" s="112"/>
    </row>
    <row r="121" spans="1:9" s="100" customFormat="1" hidden="1" x14ac:dyDescent="0.3">
      <c r="A121" s="290"/>
      <c r="B121" s="261"/>
      <c r="C121" s="261"/>
      <c r="D121" s="265"/>
      <c r="E121" s="261"/>
      <c r="F121" s="80">
        <f t="shared" si="0"/>
        <v>0</v>
      </c>
      <c r="G121" s="112" t="s">
        <v>314</v>
      </c>
      <c r="I121" s="112"/>
    </row>
    <row r="122" spans="1:9" s="100" customFormat="1" hidden="1" x14ac:dyDescent="0.3">
      <c r="A122" s="290"/>
      <c r="B122" s="261"/>
      <c r="C122" s="261"/>
      <c r="D122" s="265"/>
      <c r="E122" s="261"/>
      <c r="F122" s="80">
        <f t="shared" si="0"/>
        <v>0</v>
      </c>
      <c r="G122" s="112" t="s">
        <v>314</v>
      </c>
      <c r="I122" s="112"/>
    </row>
    <row r="123" spans="1:9" s="100" customFormat="1" hidden="1" x14ac:dyDescent="0.3">
      <c r="A123" s="290"/>
      <c r="B123" s="261"/>
      <c r="C123" s="261"/>
      <c r="D123" s="265"/>
      <c r="E123" s="261"/>
      <c r="F123" s="80">
        <f t="shared" si="0"/>
        <v>0</v>
      </c>
      <c r="G123" s="112" t="s">
        <v>314</v>
      </c>
      <c r="I123" s="112"/>
    </row>
    <row r="124" spans="1:9" s="100" customFormat="1" hidden="1" x14ac:dyDescent="0.3">
      <c r="A124" s="290"/>
      <c r="B124" s="261"/>
      <c r="C124" s="261"/>
      <c r="D124" s="265"/>
      <c r="E124" s="261"/>
      <c r="F124" s="80">
        <f t="shared" si="0"/>
        <v>0</v>
      </c>
      <c r="G124" s="112" t="s">
        <v>314</v>
      </c>
      <c r="I124" s="112"/>
    </row>
    <row r="125" spans="1:9" s="100" customFormat="1" hidden="1" x14ac:dyDescent="0.3">
      <c r="A125" s="290"/>
      <c r="B125" s="261"/>
      <c r="C125" s="261"/>
      <c r="D125" s="265"/>
      <c r="E125" s="261"/>
      <c r="F125" s="80">
        <f t="shared" si="0"/>
        <v>0</v>
      </c>
      <c r="G125" s="112" t="s">
        <v>314</v>
      </c>
      <c r="I125" s="112"/>
    </row>
    <row r="126" spans="1:9" s="100" customFormat="1" hidden="1" x14ac:dyDescent="0.3">
      <c r="A126" s="290"/>
      <c r="B126" s="261"/>
      <c r="C126" s="261"/>
      <c r="D126" s="265"/>
      <c r="E126" s="261"/>
      <c r="F126" s="80">
        <f t="shared" si="0"/>
        <v>0</v>
      </c>
      <c r="G126" s="112" t="s">
        <v>314</v>
      </c>
      <c r="I126" s="112"/>
    </row>
    <row r="127" spans="1:9" s="100" customFormat="1" hidden="1" x14ac:dyDescent="0.3">
      <c r="A127" s="290"/>
      <c r="B127" s="261"/>
      <c r="C127" s="261"/>
      <c r="D127" s="265"/>
      <c r="E127" s="261"/>
      <c r="F127" s="80">
        <f t="shared" si="0"/>
        <v>0</v>
      </c>
      <c r="G127" s="112" t="s">
        <v>314</v>
      </c>
      <c r="I127" s="112"/>
    </row>
    <row r="128" spans="1:9" s="100" customFormat="1" hidden="1" x14ac:dyDescent="0.3">
      <c r="A128" s="290"/>
      <c r="B128" s="261"/>
      <c r="C128" s="261"/>
      <c r="D128" s="265"/>
      <c r="E128" s="261"/>
      <c r="F128" s="80">
        <f t="shared" si="0"/>
        <v>0</v>
      </c>
      <c r="G128" s="112" t="s">
        <v>314</v>
      </c>
      <c r="I128" s="112"/>
    </row>
    <row r="129" spans="1:9" s="100" customFormat="1" hidden="1" x14ac:dyDescent="0.3">
      <c r="A129" s="290"/>
      <c r="B129" s="261"/>
      <c r="C129" s="261"/>
      <c r="D129" s="265"/>
      <c r="E129" s="261"/>
      <c r="F129" s="80">
        <f t="shared" si="0"/>
        <v>0</v>
      </c>
      <c r="G129" s="112" t="s">
        <v>314</v>
      </c>
      <c r="I129" s="112"/>
    </row>
    <row r="130" spans="1:9" s="100" customFormat="1" hidden="1" x14ac:dyDescent="0.3">
      <c r="A130" s="290"/>
      <c r="B130" s="261"/>
      <c r="C130" s="261"/>
      <c r="D130" s="265"/>
      <c r="E130" s="261"/>
      <c r="F130" s="80">
        <f t="shared" si="0"/>
        <v>0</v>
      </c>
      <c r="G130" s="112" t="s">
        <v>314</v>
      </c>
      <c r="I130" s="112"/>
    </row>
    <row r="131" spans="1:9" s="100" customFormat="1" hidden="1" x14ac:dyDescent="0.3">
      <c r="A131" s="290"/>
      <c r="B131" s="261"/>
      <c r="C131" s="261"/>
      <c r="D131" s="265"/>
      <c r="E131" s="261"/>
      <c r="F131" s="80">
        <f t="shared" si="0"/>
        <v>0</v>
      </c>
      <c r="G131" s="112" t="s">
        <v>314</v>
      </c>
      <c r="I131" s="112"/>
    </row>
    <row r="132" spans="1:9" s="100" customFormat="1" hidden="1" x14ac:dyDescent="0.3">
      <c r="A132" s="290"/>
      <c r="B132" s="261"/>
      <c r="C132" s="261"/>
      <c r="D132" s="265"/>
      <c r="E132" s="261"/>
      <c r="F132" s="80">
        <f t="shared" si="0"/>
        <v>0</v>
      </c>
      <c r="G132" s="112" t="s">
        <v>314</v>
      </c>
      <c r="I132" s="112"/>
    </row>
    <row r="133" spans="1:9" s="100" customFormat="1" hidden="1" x14ac:dyDescent="0.3">
      <c r="A133" s="290"/>
      <c r="B133" s="261"/>
      <c r="C133" s="261"/>
      <c r="D133" s="265"/>
      <c r="E133" s="261"/>
      <c r="F133" s="80">
        <f t="shared" si="0"/>
        <v>0</v>
      </c>
      <c r="G133" s="112" t="s">
        <v>314</v>
      </c>
      <c r="I133" s="112"/>
    </row>
    <row r="134" spans="1:9" s="100" customFormat="1" hidden="1" x14ac:dyDescent="0.3">
      <c r="A134" s="290"/>
      <c r="B134" s="261"/>
      <c r="C134" s="261"/>
      <c r="D134" s="265"/>
      <c r="E134" s="261"/>
      <c r="F134" s="80">
        <f t="shared" si="0"/>
        <v>0</v>
      </c>
      <c r="G134" s="112" t="s">
        <v>314</v>
      </c>
      <c r="I134" s="112"/>
    </row>
    <row r="135" spans="1:9" s="100" customFormat="1" x14ac:dyDescent="0.3">
      <c r="A135" s="290" t="s">
        <v>57</v>
      </c>
      <c r="B135" s="261">
        <v>3</v>
      </c>
      <c r="C135" s="261" t="s">
        <v>293</v>
      </c>
      <c r="D135" s="265">
        <f t="shared" ref="D135:D140" ca="1" si="2">RAND()*400000</f>
        <v>147429.66656647582</v>
      </c>
      <c r="E135" s="261">
        <v>7</v>
      </c>
      <c r="F135" s="293">
        <f ca="1">ROUND(+B135*D135*E135,2)</f>
        <v>3096023</v>
      </c>
      <c r="G135" s="112" t="s">
        <v>314</v>
      </c>
      <c r="I135" s="112"/>
    </row>
    <row r="136" spans="1:9" s="100" customFormat="1" x14ac:dyDescent="0.3">
      <c r="A136" s="289"/>
      <c r="B136" s="88"/>
      <c r="C136" s="88"/>
      <c r="D136" s="134"/>
      <c r="E136" s="205" t="s">
        <v>40</v>
      </c>
      <c r="F136" s="306">
        <f ca="1">ROUND(SUBTOTAL(109,F6:F135),2)</f>
        <v>18348252.449999999</v>
      </c>
      <c r="G136" s="112" t="s">
        <v>314</v>
      </c>
      <c r="I136" s="115" t="s">
        <v>318</v>
      </c>
    </row>
    <row r="137" spans="1:9" s="100" customFormat="1" x14ac:dyDescent="0.3">
      <c r="A137" s="289"/>
      <c r="B137" s="88"/>
      <c r="C137" s="88"/>
      <c r="D137" s="134"/>
      <c r="E137" s="88"/>
      <c r="F137" s="294"/>
      <c r="G137" s="112" t="s">
        <v>315</v>
      </c>
    </row>
    <row r="138" spans="1:9" s="100" customFormat="1" x14ac:dyDescent="0.3">
      <c r="A138" s="290" t="s">
        <v>295</v>
      </c>
      <c r="B138" s="261">
        <v>3</v>
      </c>
      <c r="C138" s="261" t="s">
        <v>293</v>
      </c>
      <c r="D138" s="265">
        <f t="shared" ca="1" si="2"/>
        <v>169342.64856378807</v>
      </c>
      <c r="E138" s="261">
        <v>7</v>
      </c>
      <c r="F138" s="80">
        <f ca="1">ROUND(+B138*D138*E138,2)</f>
        <v>3556195.62</v>
      </c>
      <c r="G138" s="112" t="s">
        <v>315</v>
      </c>
    </row>
    <row r="139" spans="1:9" s="100" customFormat="1" x14ac:dyDescent="0.3">
      <c r="A139" s="290" t="s">
        <v>323</v>
      </c>
      <c r="B139" s="261">
        <v>3</v>
      </c>
      <c r="C139" s="261" t="s">
        <v>293</v>
      </c>
      <c r="D139" s="265">
        <f t="shared" ca="1" si="2"/>
        <v>64915.991307504453</v>
      </c>
      <c r="E139" s="261">
        <v>7</v>
      </c>
      <c r="F139" s="80">
        <f t="shared" ref="F139:F266" ca="1" si="3">ROUND(+B139*D139*E139,2)</f>
        <v>1363235.82</v>
      </c>
      <c r="G139" s="112" t="s">
        <v>315</v>
      </c>
      <c r="I139" s="112"/>
    </row>
    <row r="140" spans="1:9" s="100" customFormat="1" x14ac:dyDescent="0.3">
      <c r="A140" s="290" t="s">
        <v>324</v>
      </c>
      <c r="B140" s="261">
        <v>3</v>
      </c>
      <c r="C140" s="261" t="s">
        <v>293</v>
      </c>
      <c r="D140" s="265">
        <f t="shared" ca="1" si="2"/>
        <v>288988.26228205493</v>
      </c>
      <c r="E140" s="261">
        <v>7</v>
      </c>
      <c r="F140" s="80">
        <f t="shared" ca="1" si="3"/>
        <v>6068753.5099999998</v>
      </c>
      <c r="G140" s="112" t="s">
        <v>315</v>
      </c>
      <c r="I140" s="112"/>
    </row>
    <row r="141" spans="1:9" s="100" customFormat="1" hidden="1" x14ac:dyDescent="0.3">
      <c r="A141" s="290"/>
      <c r="B141" s="261"/>
      <c r="C141" s="261"/>
      <c r="D141" s="265"/>
      <c r="E141" s="261"/>
      <c r="F141" s="80">
        <f t="shared" si="3"/>
        <v>0</v>
      </c>
      <c r="G141" s="112" t="s">
        <v>315</v>
      </c>
      <c r="I141" s="112"/>
    </row>
    <row r="142" spans="1:9" s="100" customFormat="1" hidden="1" x14ac:dyDescent="0.3">
      <c r="A142" s="290"/>
      <c r="B142" s="261"/>
      <c r="C142" s="261"/>
      <c r="D142" s="265"/>
      <c r="E142" s="261"/>
      <c r="F142" s="80">
        <f t="shared" si="3"/>
        <v>0</v>
      </c>
      <c r="G142" s="112" t="s">
        <v>315</v>
      </c>
      <c r="I142" s="112"/>
    </row>
    <row r="143" spans="1:9" s="100" customFormat="1" hidden="1" x14ac:dyDescent="0.3">
      <c r="A143" s="290"/>
      <c r="B143" s="261"/>
      <c r="C143" s="261"/>
      <c r="D143" s="265"/>
      <c r="E143" s="261"/>
      <c r="F143" s="80">
        <f t="shared" si="3"/>
        <v>0</v>
      </c>
      <c r="G143" s="112" t="s">
        <v>315</v>
      </c>
      <c r="I143" s="112"/>
    </row>
    <row r="144" spans="1:9" s="100" customFormat="1" hidden="1" x14ac:dyDescent="0.3">
      <c r="A144" s="290"/>
      <c r="B144" s="261"/>
      <c r="C144" s="261"/>
      <c r="D144" s="265"/>
      <c r="E144" s="261"/>
      <c r="F144" s="80">
        <f t="shared" si="3"/>
        <v>0</v>
      </c>
      <c r="G144" s="112" t="s">
        <v>315</v>
      </c>
      <c r="I144" s="112"/>
    </row>
    <row r="145" spans="1:9" s="100" customFormat="1" hidden="1" x14ac:dyDescent="0.3">
      <c r="A145" s="290"/>
      <c r="B145" s="261"/>
      <c r="C145" s="261"/>
      <c r="D145" s="265"/>
      <c r="E145" s="261"/>
      <c r="F145" s="80">
        <f t="shared" si="3"/>
        <v>0</v>
      </c>
      <c r="G145" s="112" t="s">
        <v>315</v>
      </c>
      <c r="I145" s="112"/>
    </row>
    <row r="146" spans="1:9" s="100" customFormat="1" hidden="1" x14ac:dyDescent="0.3">
      <c r="A146" s="290"/>
      <c r="B146" s="261"/>
      <c r="C146" s="261"/>
      <c r="D146" s="265"/>
      <c r="E146" s="261"/>
      <c r="F146" s="80">
        <f t="shared" si="3"/>
        <v>0</v>
      </c>
      <c r="G146" s="112" t="s">
        <v>315</v>
      </c>
      <c r="I146" s="112"/>
    </row>
    <row r="147" spans="1:9" s="100" customFormat="1" hidden="1" x14ac:dyDescent="0.3">
      <c r="A147" s="290"/>
      <c r="B147" s="261"/>
      <c r="C147" s="261"/>
      <c r="D147" s="265"/>
      <c r="E147" s="261"/>
      <c r="F147" s="80">
        <f t="shared" si="3"/>
        <v>0</v>
      </c>
      <c r="G147" s="112" t="s">
        <v>315</v>
      </c>
      <c r="I147" s="112"/>
    </row>
    <row r="148" spans="1:9" s="100" customFormat="1" hidden="1" x14ac:dyDescent="0.3">
      <c r="A148" s="290"/>
      <c r="B148" s="261"/>
      <c r="C148" s="261"/>
      <c r="D148" s="265"/>
      <c r="E148" s="261"/>
      <c r="F148" s="80">
        <f t="shared" si="3"/>
        <v>0</v>
      </c>
      <c r="G148" s="112" t="s">
        <v>315</v>
      </c>
      <c r="I148" s="112"/>
    </row>
    <row r="149" spans="1:9" s="100" customFormat="1" hidden="1" x14ac:dyDescent="0.3">
      <c r="A149" s="290"/>
      <c r="B149" s="261"/>
      <c r="C149" s="261"/>
      <c r="D149" s="265"/>
      <c r="E149" s="261"/>
      <c r="F149" s="80">
        <f t="shared" si="3"/>
        <v>0</v>
      </c>
      <c r="G149" s="112" t="s">
        <v>315</v>
      </c>
      <c r="I149" s="112"/>
    </row>
    <row r="150" spans="1:9" s="100" customFormat="1" hidden="1" x14ac:dyDescent="0.3">
      <c r="A150" s="290"/>
      <c r="B150" s="261"/>
      <c r="C150" s="261"/>
      <c r="D150" s="265"/>
      <c r="E150" s="261"/>
      <c r="F150" s="80">
        <f t="shared" si="3"/>
        <v>0</v>
      </c>
      <c r="G150" s="112" t="s">
        <v>315</v>
      </c>
      <c r="I150" s="112"/>
    </row>
    <row r="151" spans="1:9" s="100" customFormat="1" hidden="1" x14ac:dyDescent="0.3">
      <c r="A151" s="290"/>
      <c r="B151" s="261"/>
      <c r="C151" s="261"/>
      <c r="D151" s="265"/>
      <c r="E151" s="261"/>
      <c r="F151" s="80">
        <f t="shared" si="3"/>
        <v>0</v>
      </c>
      <c r="G151" s="112" t="s">
        <v>315</v>
      </c>
      <c r="I151" s="112"/>
    </row>
    <row r="152" spans="1:9" s="100" customFormat="1" hidden="1" x14ac:dyDescent="0.3">
      <c r="A152" s="290"/>
      <c r="B152" s="261"/>
      <c r="C152" s="261"/>
      <c r="D152" s="265"/>
      <c r="E152" s="261"/>
      <c r="F152" s="80">
        <f t="shared" si="3"/>
        <v>0</v>
      </c>
      <c r="G152" s="112" t="s">
        <v>315</v>
      </c>
      <c r="I152" s="112"/>
    </row>
    <row r="153" spans="1:9" s="100" customFormat="1" hidden="1" x14ac:dyDescent="0.3">
      <c r="A153" s="290"/>
      <c r="B153" s="261"/>
      <c r="C153" s="261"/>
      <c r="D153" s="265"/>
      <c r="E153" s="261"/>
      <c r="F153" s="80">
        <f t="shared" si="3"/>
        <v>0</v>
      </c>
      <c r="G153" s="112" t="s">
        <v>315</v>
      </c>
      <c r="I153" s="112"/>
    </row>
    <row r="154" spans="1:9" s="100" customFormat="1" hidden="1" x14ac:dyDescent="0.3">
      <c r="A154" s="290"/>
      <c r="B154" s="261"/>
      <c r="C154" s="261"/>
      <c r="D154" s="265"/>
      <c r="E154" s="261"/>
      <c r="F154" s="80">
        <f t="shared" si="3"/>
        <v>0</v>
      </c>
      <c r="G154" s="112" t="s">
        <v>315</v>
      </c>
      <c r="I154" s="112"/>
    </row>
    <row r="155" spans="1:9" s="100" customFormat="1" hidden="1" x14ac:dyDescent="0.3">
      <c r="A155" s="290"/>
      <c r="B155" s="261"/>
      <c r="C155" s="261"/>
      <c r="D155" s="265"/>
      <c r="E155" s="261"/>
      <c r="F155" s="80">
        <f t="shared" si="3"/>
        <v>0</v>
      </c>
      <c r="G155" s="112" t="s">
        <v>315</v>
      </c>
      <c r="I155" s="112"/>
    </row>
    <row r="156" spans="1:9" s="100" customFormat="1" hidden="1" x14ac:dyDescent="0.3">
      <c r="A156" s="290"/>
      <c r="B156" s="261"/>
      <c r="C156" s="261"/>
      <c r="D156" s="265"/>
      <c r="E156" s="261"/>
      <c r="F156" s="80">
        <f t="shared" si="3"/>
        <v>0</v>
      </c>
      <c r="G156" s="112" t="s">
        <v>315</v>
      </c>
      <c r="I156" s="112"/>
    </row>
    <row r="157" spans="1:9" s="100" customFormat="1" hidden="1" x14ac:dyDescent="0.3">
      <c r="A157" s="290"/>
      <c r="B157" s="261"/>
      <c r="C157" s="261"/>
      <c r="D157" s="265"/>
      <c r="E157" s="261"/>
      <c r="F157" s="80">
        <f t="shared" si="3"/>
        <v>0</v>
      </c>
      <c r="G157" s="112" t="s">
        <v>315</v>
      </c>
      <c r="I157" s="112"/>
    </row>
    <row r="158" spans="1:9" s="100" customFormat="1" hidden="1" x14ac:dyDescent="0.3">
      <c r="A158" s="290"/>
      <c r="B158" s="261"/>
      <c r="C158" s="261"/>
      <c r="D158" s="265"/>
      <c r="E158" s="261"/>
      <c r="F158" s="80">
        <f t="shared" si="3"/>
        <v>0</v>
      </c>
      <c r="G158" s="112" t="s">
        <v>315</v>
      </c>
      <c r="I158" s="112"/>
    </row>
    <row r="159" spans="1:9" s="100" customFormat="1" hidden="1" x14ac:dyDescent="0.3">
      <c r="A159" s="290"/>
      <c r="B159" s="261"/>
      <c r="C159" s="261"/>
      <c r="D159" s="265"/>
      <c r="E159" s="261"/>
      <c r="F159" s="80">
        <f t="shared" si="3"/>
        <v>0</v>
      </c>
      <c r="G159" s="112" t="s">
        <v>315</v>
      </c>
      <c r="I159" s="112"/>
    </row>
    <row r="160" spans="1:9" s="100" customFormat="1" hidden="1" x14ac:dyDescent="0.3">
      <c r="A160" s="290"/>
      <c r="B160" s="261"/>
      <c r="C160" s="261"/>
      <c r="D160" s="265"/>
      <c r="E160" s="261"/>
      <c r="F160" s="80">
        <f t="shared" si="3"/>
        <v>0</v>
      </c>
      <c r="G160" s="112" t="s">
        <v>315</v>
      </c>
      <c r="I160" s="112"/>
    </row>
    <row r="161" spans="1:9" s="100" customFormat="1" hidden="1" x14ac:dyDescent="0.3">
      <c r="A161" s="290"/>
      <c r="B161" s="261"/>
      <c r="C161" s="261"/>
      <c r="D161" s="265"/>
      <c r="E161" s="261"/>
      <c r="F161" s="80">
        <f t="shared" si="3"/>
        <v>0</v>
      </c>
      <c r="G161" s="112" t="s">
        <v>315</v>
      </c>
      <c r="I161" s="112"/>
    </row>
    <row r="162" spans="1:9" s="100" customFormat="1" hidden="1" x14ac:dyDescent="0.3">
      <c r="A162" s="290"/>
      <c r="B162" s="261"/>
      <c r="C162" s="261"/>
      <c r="D162" s="265"/>
      <c r="E162" s="261"/>
      <c r="F162" s="80">
        <f t="shared" si="3"/>
        <v>0</v>
      </c>
      <c r="G162" s="112" t="s">
        <v>315</v>
      </c>
      <c r="I162" s="112"/>
    </row>
    <row r="163" spans="1:9" s="100" customFormat="1" hidden="1" x14ac:dyDescent="0.3">
      <c r="A163" s="290"/>
      <c r="B163" s="261"/>
      <c r="C163" s="261"/>
      <c r="D163" s="265"/>
      <c r="E163" s="261"/>
      <c r="F163" s="80">
        <f t="shared" si="3"/>
        <v>0</v>
      </c>
      <c r="G163" s="112" t="s">
        <v>315</v>
      </c>
      <c r="I163" s="112"/>
    </row>
    <row r="164" spans="1:9" s="100" customFormat="1" hidden="1" x14ac:dyDescent="0.3">
      <c r="A164" s="290"/>
      <c r="B164" s="261"/>
      <c r="C164" s="261"/>
      <c r="D164" s="265"/>
      <c r="E164" s="261"/>
      <c r="F164" s="80">
        <f t="shared" si="3"/>
        <v>0</v>
      </c>
      <c r="G164" s="112" t="s">
        <v>315</v>
      </c>
      <c r="I164" s="112"/>
    </row>
    <row r="165" spans="1:9" s="100" customFormat="1" hidden="1" x14ac:dyDescent="0.3">
      <c r="A165" s="290"/>
      <c r="B165" s="261"/>
      <c r="C165" s="261"/>
      <c r="D165" s="265"/>
      <c r="E165" s="261"/>
      <c r="F165" s="80">
        <f t="shared" si="3"/>
        <v>0</v>
      </c>
      <c r="G165" s="112" t="s">
        <v>315</v>
      </c>
      <c r="I165" s="112"/>
    </row>
    <row r="166" spans="1:9" s="100" customFormat="1" hidden="1" x14ac:dyDescent="0.3">
      <c r="A166" s="290"/>
      <c r="B166" s="261"/>
      <c r="C166" s="261"/>
      <c r="D166" s="265"/>
      <c r="E166" s="261"/>
      <c r="F166" s="80">
        <f t="shared" si="3"/>
        <v>0</v>
      </c>
      <c r="G166" s="112" t="s">
        <v>315</v>
      </c>
      <c r="I166" s="112"/>
    </row>
    <row r="167" spans="1:9" s="100" customFormat="1" hidden="1" x14ac:dyDescent="0.3">
      <c r="A167" s="290"/>
      <c r="B167" s="261"/>
      <c r="C167" s="261"/>
      <c r="D167" s="265"/>
      <c r="E167" s="261"/>
      <c r="F167" s="80">
        <f t="shared" si="3"/>
        <v>0</v>
      </c>
      <c r="G167" s="112" t="s">
        <v>315</v>
      </c>
      <c r="I167" s="112"/>
    </row>
    <row r="168" spans="1:9" s="100" customFormat="1" hidden="1" x14ac:dyDescent="0.3">
      <c r="A168" s="290"/>
      <c r="B168" s="261"/>
      <c r="C168" s="261"/>
      <c r="D168" s="265"/>
      <c r="E168" s="261"/>
      <c r="F168" s="80">
        <f t="shared" si="3"/>
        <v>0</v>
      </c>
      <c r="G168" s="112" t="s">
        <v>315</v>
      </c>
      <c r="I168" s="112"/>
    </row>
    <row r="169" spans="1:9" s="100" customFormat="1" hidden="1" x14ac:dyDescent="0.3">
      <c r="A169" s="290"/>
      <c r="B169" s="261"/>
      <c r="C169" s="261"/>
      <c r="D169" s="265"/>
      <c r="E169" s="261"/>
      <c r="F169" s="80">
        <f t="shared" si="3"/>
        <v>0</v>
      </c>
      <c r="G169" s="112" t="s">
        <v>315</v>
      </c>
      <c r="I169" s="112"/>
    </row>
    <row r="170" spans="1:9" s="100" customFormat="1" hidden="1" x14ac:dyDescent="0.3">
      <c r="A170" s="290"/>
      <c r="B170" s="261"/>
      <c r="C170" s="261"/>
      <c r="D170" s="265"/>
      <c r="E170" s="261"/>
      <c r="F170" s="80">
        <f t="shared" si="3"/>
        <v>0</v>
      </c>
      <c r="G170" s="112" t="s">
        <v>315</v>
      </c>
      <c r="I170" s="112"/>
    </row>
    <row r="171" spans="1:9" s="100" customFormat="1" hidden="1" x14ac:dyDescent="0.3">
      <c r="A171" s="290"/>
      <c r="B171" s="261"/>
      <c r="C171" s="261"/>
      <c r="D171" s="265"/>
      <c r="E171" s="261"/>
      <c r="F171" s="80">
        <f t="shared" si="3"/>
        <v>0</v>
      </c>
      <c r="G171" s="112" t="s">
        <v>315</v>
      </c>
      <c r="I171" s="112"/>
    </row>
    <row r="172" spans="1:9" s="100" customFormat="1" hidden="1" x14ac:dyDescent="0.3">
      <c r="A172" s="290"/>
      <c r="B172" s="261"/>
      <c r="C172" s="261"/>
      <c r="D172" s="265"/>
      <c r="E172" s="261"/>
      <c r="F172" s="80">
        <f t="shared" si="3"/>
        <v>0</v>
      </c>
      <c r="G172" s="112" t="s">
        <v>315</v>
      </c>
      <c r="I172" s="112"/>
    </row>
    <row r="173" spans="1:9" s="100" customFormat="1" hidden="1" x14ac:dyDescent="0.3">
      <c r="A173" s="290"/>
      <c r="B173" s="261"/>
      <c r="C173" s="261"/>
      <c r="D173" s="265"/>
      <c r="E173" s="261"/>
      <c r="F173" s="80">
        <f t="shared" si="3"/>
        <v>0</v>
      </c>
      <c r="G173" s="112" t="s">
        <v>315</v>
      </c>
      <c r="I173" s="112"/>
    </row>
    <row r="174" spans="1:9" s="100" customFormat="1" hidden="1" x14ac:dyDescent="0.3">
      <c r="A174" s="290"/>
      <c r="B174" s="261"/>
      <c r="C174" s="261"/>
      <c r="D174" s="265"/>
      <c r="E174" s="261"/>
      <c r="F174" s="80">
        <f t="shared" si="3"/>
        <v>0</v>
      </c>
      <c r="G174" s="112" t="s">
        <v>315</v>
      </c>
      <c r="I174" s="112"/>
    </row>
    <row r="175" spans="1:9" s="100" customFormat="1" hidden="1" x14ac:dyDescent="0.3">
      <c r="A175" s="290"/>
      <c r="B175" s="261"/>
      <c r="C175" s="261"/>
      <c r="D175" s="265"/>
      <c r="E175" s="261"/>
      <c r="F175" s="80">
        <f t="shared" si="3"/>
        <v>0</v>
      </c>
      <c r="G175" s="112" t="s">
        <v>315</v>
      </c>
      <c r="I175" s="112"/>
    </row>
    <row r="176" spans="1:9" s="100" customFormat="1" hidden="1" x14ac:dyDescent="0.3">
      <c r="A176" s="290"/>
      <c r="B176" s="261"/>
      <c r="C176" s="261"/>
      <c r="D176" s="265"/>
      <c r="E176" s="261"/>
      <c r="F176" s="80">
        <f t="shared" si="3"/>
        <v>0</v>
      </c>
      <c r="G176" s="112" t="s">
        <v>315</v>
      </c>
      <c r="I176" s="112"/>
    </row>
    <row r="177" spans="1:9" s="100" customFormat="1" hidden="1" x14ac:dyDescent="0.3">
      <c r="A177" s="290"/>
      <c r="B177" s="261"/>
      <c r="C177" s="261"/>
      <c r="D177" s="265"/>
      <c r="E177" s="261"/>
      <c r="F177" s="80">
        <f t="shared" si="3"/>
        <v>0</v>
      </c>
      <c r="G177" s="112" t="s">
        <v>315</v>
      </c>
      <c r="I177" s="112"/>
    </row>
    <row r="178" spans="1:9" s="100" customFormat="1" hidden="1" x14ac:dyDescent="0.3">
      <c r="A178" s="290"/>
      <c r="B178" s="261"/>
      <c r="C178" s="261"/>
      <c r="D178" s="265"/>
      <c r="E178" s="261"/>
      <c r="F178" s="80">
        <f t="shared" si="3"/>
        <v>0</v>
      </c>
      <c r="G178" s="112" t="s">
        <v>315</v>
      </c>
      <c r="I178" s="112"/>
    </row>
    <row r="179" spans="1:9" s="100" customFormat="1" hidden="1" x14ac:dyDescent="0.3">
      <c r="A179" s="290"/>
      <c r="B179" s="261"/>
      <c r="C179" s="261"/>
      <c r="D179" s="265"/>
      <c r="E179" s="261"/>
      <c r="F179" s="80">
        <f t="shared" si="3"/>
        <v>0</v>
      </c>
      <c r="G179" s="112" t="s">
        <v>315</v>
      </c>
      <c r="I179" s="112"/>
    </row>
    <row r="180" spans="1:9" s="100" customFormat="1" hidden="1" x14ac:dyDescent="0.3">
      <c r="A180" s="290"/>
      <c r="B180" s="261"/>
      <c r="C180" s="261"/>
      <c r="D180" s="265"/>
      <c r="E180" s="261"/>
      <c r="F180" s="80">
        <f t="shared" si="3"/>
        <v>0</v>
      </c>
      <c r="G180" s="112" t="s">
        <v>315</v>
      </c>
      <c r="I180" s="112"/>
    </row>
    <row r="181" spans="1:9" s="100" customFormat="1" hidden="1" x14ac:dyDescent="0.3">
      <c r="A181" s="290"/>
      <c r="B181" s="261"/>
      <c r="C181" s="261"/>
      <c r="D181" s="265"/>
      <c r="E181" s="261"/>
      <c r="F181" s="80">
        <f t="shared" si="3"/>
        <v>0</v>
      </c>
      <c r="G181" s="112" t="s">
        <v>315</v>
      </c>
      <c r="I181" s="112"/>
    </row>
    <row r="182" spans="1:9" s="100" customFormat="1" hidden="1" x14ac:dyDescent="0.3">
      <c r="A182" s="290"/>
      <c r="B182" s="261"/>
      <c r="C182" s="261"/>
      <c r="D182" s="265"/>
      <c r="E182" s="261"/>
      <c r="F182" s="80">
        <f t="shared" si="3"/>
        <v>0</v>
      </c>
      <c r="G182" s="112" t="s">
        <v>315</v>
      </c>
      <c r="I182" s="112"/>
    </row>
    <row r="183" spans="1:9" s="100" customFormat="1" hidden="1" x14ac:dyDescent="0.3">
      <c r="A183" s="290"/>
      <c r="B183" s="261"/>
      <c r="C183" s="261"/>
      <c r="D183" s="265"/>
      <c r="E183" s="261"/>
      <c r="F183" s="80">
        <f t="shared" si="3"/>
        <v>0</v>
      </c>
      <c r="G183" s="112" t="s">
        <v>315</v>
      </c>
      <c r="I183" s="112"/>
    </row>
    <row r="184" spans="1:9" s="100" customFormat="1" hidden="1" x14ac:dyDescent="0.3">
      <c r="A184" s="290"/>
      <c r="B184" s="261"/>
      <c r="C184" s="261"/>
      <c r="D184" s="265"/>
      <c r="E184" s="261"/>
      <c r="F184" s="80">
        <f t="shared" si="3"/>
        <v>0</v>
      </c>
      <c r="G184" s="112" t="s">
        <v>315</v>
      </c>
      <c r="I184" s="112"/>
    </row>
    <row r="185" spans="1:9" s="100" customFormat="1" hidden="1" x14ac:dyDescent="0.3">
      <c r="A185" s="290"/>
      <c r="B185" s="261"/>
      <c r="C185" s="261"/>
      <c r="D185" s="265"/>
      <c r="E185" s="261"/>
      <c r="F185" s="80">
        <f t="shared" si="3"/>
        <v>0</v>
      </c>
      <c r="G185" s="112" t="s">
        <v>315</v>
      </c>
      <c r="I185" s="112"/>
    </row>
    <row r="186" spans="1:9" s="100" customFormat="1" hidden="1" x14ac:dyDescent="0.3">
      <c r="A186" s="290"/>
      <c r="B186" s="261"/>
      <c r="C186" s="261"/>
      <c r="D186" s="265"/>
      <c r="E186" s="261"/>
      <c r="F186" s="80">
        <f t="shared" si="3"/>
        <v>0</v>
      </c>
      <c r="G186" s="112" t="s">
        <v>315</v>
      </c>
      <c r="I186" s="112"/>
    </row>
    <row r="187" spans="1:9" s="100" customFormat="1" hidden="1" x14ac:dyDescent="0.3">
      <c r="A187" s="290"/>
      <c r="B187" s="261"/>
      <c r="C187" s="261"/>
      <c r="D187" s="265"/>
      <c r="E187" s="261"/>
      <c r="F187" s="80">
        <f t="shared" si="3"/>
        <v>0</v>
      </c>
      <c r="G187" s="112" t="s">
        <v>315</v>
      </c>
      <c r="I187" s="112"/>
    </row>
    <row r="188" spans="1:9" s="100" customFormat="1" hidden="1" x14ac:dyDescent="0.3">
      <c r="A188" s="290"/>
      <c r="B188" s="261"/>
      <c r="C188" s="261"/>
      <c r="D188" s="265"/>
      <c r="E188" s="261"/>
      <c r="F188" s="80">
        <f t="shared" si="3"/>
        <v>0</v>
      </c>
      <c r="G188" s="112" t="s">
        <v>315</v>
      </c>
      <c r="I188" s="112"/>
    </row>
    <row r="189" spans="1:9" s="100" customFormat="1" hidden="1" x14ac:dyDescent="0.3">
      <c r="A189" s="290"/>
      <c r="B189" s="261"/>
      <c r="C189" s="261"/>
      <c r="D189" s="265"/>
      <c r="E189" s="261"/>
      <c r="F189" s="80">
        <f t="shared" si="3"/>
        <v>0</v>
      </c>
      <c r="G189" s="112" t="s">
        <v>315</v>
      </c>
      <c r="I189" s="112"/>
    </row>
    <row r="190" spans="1:9" s="100" customFormat="1" hidden="1" x14ac:dyDescent="0.3">
      <c r="A190" s="290"/>
      <c r="B190" s="261"/>
      <c r="C190" s="261"/>
      <c r="D190" s="265"/>
      <c r="E190" s="261"/>
      <c r="F190" s="80">
        <f t="shared" si="3"/>
        <v>0</v>
      </c>
      <c r="G190" s="112" t="s">
        <v>315</v>
      </c>
      <c r="I190" s="112"/>
    </row>
    <row r="191" spans="1:9" s="100" customFormat="1" hidden="1" x14ac:dyDescent="0.3">
      <c r="A191" s="290"/>
      <c r="B191" s="261"/>
      <c r="C191" s="261"/>
      <c r="D191" s="265"/>
      <c r="E191" s="261"/>
      <c r="F191" s="80">
        <f t="shared" si="3"/>
        <v>0</v>
      </c>
      <c r="G191" s="112" t="s">
        <v>315</v>
      </c>
      <c r="I191" s="112"/>
    </row>
    <row r="192" spans="1:9" s="100" customFormat="1" hidden="1" x14ac:dyDescent="0.3">
      <c r="A192" s="290"/>
      <c r="B192" s="261"/>
      <c r="C192" s="261"/>
      <c r="D192" s="265"/>
      <c r="E192" s="261"/>
      <c r="F192" s="80">
        <f t="shared" si="3"/>
        <v>0</v>
      </c>
      <c r="G192" s="112" t="s">
        <v>315</v>
      </c>
      <c r="I192" s="112"/>
    </row>
    <row r="193" spans="1:9" s="100" customFormat="1" hidden="1" x14ac:dyDescent="0.3">
      <c r="A193" s="290"/>
      <c r="B193" s="261"/>
      <c r="C193" s="261"/>
      <c r="D193" s="265"/>
      <c r="E193" s="261"/>
      <c r="F193" s="80">
        <f t="shared" si="3"/>
        <v>0</v>
      </c>
      <c r="G193" s="112" t="s">
        <v>315</v>
      </c>
      <c r="I193" s="112"/>
    </row>
    <row r="194" spans="1:9" s="100" customFormat="1" hidden="1" x14ac:dyDescent="0.3">
      <c r="A194" s="290"/>
      <c r="B194" s="261"/>
      <c r="C194" s="261"/>
      <c r="D194" s="265"/>
      <c r="E194" s="261"/>
      <c r="F194" s="80">
        <f t="shared" si="3"/>
        <v>0</v>
      </c>
      <c r="G194" s="112" t="s">
        <v>315</v>
      </c>
      <c r="I194" s="112"/>
    </row>
    <row r="195" spans="1:9" s="100" customFormat="1" hidden="1" x14ac:dyDescent="0.3">
      <c r="A195" s="290"/>
      <c r="B195" s="261"/>
      <c r="C195" s="261"/>
      <c r="D195" s="265"/>
      <c r="E195" s="261"/>
      <c r="F195" s="80">
        <f t="shared" si="3"/>
        <v>0</v>
      </c>
      <c r="G195" s="112" t="s">
        <v>315</v>
      </c>
      <c r="I195" s="112"/>
    </row>
    <row r="196" spans="1:9" s="100" customFormat="1" hidden="1" x14ac:dyDescent="0.3">
      <c r="A196" s="290"/>
      <c r="B196" s="261"/>
      <c r="C196" s="261"/>
      <c r="D196" s="265"/>
      <c r="E196" s="261"/>
      <c r="F196" s="80">
        <f t="shared" si="3"/>
        <v>0</v>
      </c>
      <c r="G196" s="112" t="s">
        <v>315</v>
      </c>
      <c r="I196" s="112"/>
    </row>
    <row r="197" spans="1:9" s="100" customFormat="1" hidden="1" x14ac:dyDescent="0.3">
      <c r="A197" s="290"/>
      <c r="B197" s="261"/>
      <c r="C197" s="261"/>
      <c r="D197" s="265"/>
      <c r="E197" s="261"/>
      <c r="F197" s="80">
        <f t="shared" si="3"/>
        <v>0</v>
      </c>
      <c r="G197" s="112" t="s">
        <v>315</v>
      </c>
      <c r="I197" s="112"/>
    </row>
    <row r="198" spans="1:9" s="100" customFormat="1" hidden="1" x14ac:dyDescent="0.3">
      <c r="A198" s="290"/>
      <c r="B198" s="261"/>
      <c r="C198" s="261"/>
      <c r="D198" s="265"/>
      <c r="E198" s="261"/>
      <c r="F198" s="80">
        <f t="shared" si="3"/>
        <v>0</v>
      </c>
      <c r="G198" s="112" t="s">
        <v>315</v>
      </c>
      <c r="I198" s="112"/>
    </row>
    <row r="199" spans="1:9" s="100" customFormat="1" hidden="1" x14ac:dyDescent="0.3">
      <c r="A199" s="290"/>
      <c r="B199" s="261"/>
      <c r="C199" s="261"/>
      <c r="D199" s="265"/>
      <c r="E199" s="261"/>
      <c r="F199" s="80">
        <f t="shared" si="3"/>
        <v>0</v>
      </c>
      <c r="G199" s="112" t="s">
        <v>315</v>
      </c>
      <c r="I199" s="112"/>
    </row>
    <row r="200" spans="1:9" s="100" customFormat="1" hidden="1" x14ac:dyDescent="0.3">
      <c r="A200" s="290"/>
      <c r="B200" s="261"/>
      <c r="C200" s="261"/>
      <c r="D200" s="265"/>
      <c r="E200" s="261"/>
      <c r="F200" s="80">
        <f t="shared" si="3"/>
        <v>0</v>
      </c>
      <c r="G200" s="112" t="s">
        <v>315</v>
      </c>
      <c r="I200" s="112"/>
    </row>
    <row r="201" spans="1:9" s="100" customFormat="1" hidden="1" x14ac:dyDescent="0.3">
      <c r="A201" s="290"/>
      <c r="B201" s="261"/>
      <c r="C201" s="261"/>
      <c r="D201" s="265"/>
      <c r="E201" s="261"/>
      <c r="F201" s="80">
        <f t="shared" si="3"/>
        <v>0</v>
      </c>
      <c r="G201" s="112" t="s">
        <v>315</v>
      </c>
      <c r="I201" s="112"/>
    </row>
    <row r="202" spans="1:9" s="100" customFormat="1" hidden="1" x14ac:dyDescent="0.3">
      <c r="A202" s="290"/>
      <c r="B202" s="261"/>
      <c r="C202" s="261"/>
      <c r="D202" s="265"/>
      <c r="E202" s="261"/>
      <c r="F202" s="80">
        <f t="shared" si="3"/>
        <v>0</v>
      </c>
      <c r="G202" s="112" t="s">
        <v>315</v>
      </c>
      <c r="I202" s="112"/>
    </row>
    <row r="203" spans="1:9" s="100" customFormat="1" hidden="1" x14ac:dyDescent="0.3">
      <c r="A203" s="290"/>
      <c r="B203" s="261"/>
      <c r="C203" s="261"/>
      <c r="D203" s="265"/>
      <c r="E203" s="261"/>
      <c r="F203" s="80">
        <f t="shared" si="3"/>
        <v>0</v>
      </c>
      <c r="G203" s="112" t="s">
        <v>315</v>
      </c>
      <c r="I203" s="112"/>
    </row>
    <row r="204" spans="1:9" s="100" customFormat="1" hidden="1" x14ac:dyDescent="0.3">
      <c r="A204" s="290"/>
      <c r="B204" s="261"/>
      <c r="C204" s="261"/>
      <c r="D204" s="265"/>
      <c r="E204" s="261"/>
      <c r="F204" s="80">
        <f t="shared" si="3"/>
        <v>0</v>
      </c>
      <c r="G204" s="112" t="s">
        <v>315</v>
      </c>
      <c r="I204" s="112"/>
    </row>
    <row r="205" spans="1:9" s="100" customFormat="1" hidden="1" x14ac:dyDescent="0.3">
      <c r="A205" s="290"/>
      <c r="B205" s="261"/>
      <c r="C205" s="261"/>
      <c r="D205" s="265"/>
      <c r="E205" s="261"/>
      <c r="F205" s="80">
        <f t="shared" si="3"/>
        <v>0</v>
      </c>
      <c r="G205" s="112" t="s">
        <v>315</v>
      </c>
      <c r="I205" s="112"/>
    </row>
    <row r="206" spans="1:9" s="100" customFormat="1" hidden="1" x14ac:dyDescent="0.3">
      <c r="A206" s="290"/>
      <c r="B206" s="261"/>
      <c r="C206" s="261"/>
      <c r="D206" s="265"/>
      <c r="E206" s="261"/>
      <c r="F206" s="80">
        <f t="shared" si="3"/>
        <v>0</v>
      </c>
      <c r="G206" s="112" t="s">
        <v>315</v>
      </c>
      <c r="I206" s="112"/>
    </row>
    <row r="207" spans="1:9" s="100" customFormat="1" hidden="1" x14ac:dyDescent="0.3">
      <c r="A207" s="290"/>
      <c r="B207" s="261"/>
      <c r="C207" s="261"/>
      <c r="D207" s="265"/>
      <c r="E207" s="261"/>
      <c r="F207" s="80">
        <f t="shared" si="3"/>
        <v>0</v>
      </c>
      <c r="G207" s="112" t="s">
        <v>315</v>
      </c>
      <c r="I207" s="112"/>
    </row>
    <row r="208" spans="1:9" s="100" customFormat="1" hidden="1" x14ac:dyDescent="0.3">
      <c r="A208" s="290"/>
      <c r="B208" s="261"/>
      <c r="C208" s="261"/>
      <c r="D208" s="265"/>
      <c r="E208" s="261"/>
      <c r="F208" s="80">
        <f t="shared" si="3"/>
        <v>0</v>
      </c>
      <c r="G208" s="112" t="s">
        <v>315</v>
      </c>
      <c r="I208" s="112"/>
    </row>
    <row r="209" spans="1:9" s="100" customFormat="1" hidden="1" x14ac:dyDescent="0.3">
      <c r="A209" s="290"/>
      <c r="B209" s="261"/>
      <c r="C209" s="261"/>
      <c r="D209" s="265"/>
      <c r="E209" s="261"/>
      <c r="F209" s="80">
        <f t="shared" si="3"/>
        <v>0</v>
      </c>
      <c r="G209" s="112" t="s">
        <v>315</v>
      </c>
      <c r="I209" s="112"/>
    </row>
    <row r="210" spans="1:9" s="100" customFormat="1" hidden="1" x14ac:dyDescent="0.3">
      <c r="A210" s="290"/>
      <c r="B210" s="261"/>
      <c r="C210" s="261"/>
      <c r="D210" s="265"/>
      <c r="E210" s="261"/>
      <c r="F210" s="80">
        <f t="shared" si="3"/>
        <v>0</v>
      </c>
      <c r="G210" s="112" t="s">
        <v>315</v>
      </c>
      <c r="I210" s="112"/>
    </row>
    <row r="211" spans="1:9" s="100" customFormat="1" hidden="1" x14ac:dyDescent="0.3">
      <c r="A211" s="290"/>
      <c r="B211" s="261"/>
      <c r="C211" s="261"/>
      <c r="D211" s="265"/>
      <c r="E211" s="261"/>
      <c r="F211" s="80">
        <f t="shared" si="3"/>
        <v>0</v>
      </c>
      <c r="G211" s="112" t="s">
        <v>315</v>
      </c>
      <c r="I211" s="112"/>
    </row>
    <row r="212" spans="1:9" s="100" customFormat="1" hidden="1" x14ac:dyDescent="0.3">
      <c r="A212" s="290"/>
      <c r="B212" s="261"/>
      <c r="C212" s="261"/>
      <c r="D212" s="265"/>
      <c r="E212" s="261"/>
      <c r="F212" s="80">
        <f t="shared" si="3"/>
        <v>0</v>
      </c>
      <c r="G212" s="112" t="s">
        <v>315</v>
      </c>
      <c r="I212" s="112"/>
    </row>
    <row r="213" spans="1:9" s="100" customFormat="1" hidden="1" x14ac:dyDescent="0.3">
      <c r="A213" s="290"/>
      <c r="B213" s="261"/>
      <c r="C213" s="261"/>
      <c r="D213" s="265"/>
      <c r="E213" s="261"/>
      <c r="F213" s="80">
        <f t="shared" si="3"/>
        <v>0</v>
      </c>
      <c r="G213" s="112" t="s">
        <v>315</v>
      </c>
      <c r="I213" s="112"/>
    </row>
    <row r="214" spans="1:9" s="100" customFormat="1" hidden="1" x14ac:dyDescent="0.3">
      <c r="A214" s="290"/>
      <c r="B214" s="261"/>
      <c r="C214" s="261"/>
      <c r="D214" s="265"/>
      <c r="E214" s="261"/>
      <c r="F214" s="80">
        <f t="shared" si="3"/>
        <v>0</v>
      </c>
      <c r="G214" s="112" t="s">
        <v>315</v>
      </c>
      <c r="I214" s="112"/>
    </row>
    <row r="215" spans="1:9" s="100" customFormat="1" hidden="1" x14ac:dyDescent="0.3">
      <c r="A215" s="290"/>
      <c r="B215" s="261"/>
      <c r="C215" s="261"/>
      <c r="D215" s="265"/>
      <c r="E215" s="261"/>
      <c r="F215" s="80">
        <f t="shared" si="3"/>
        <v>0</v>
      </c>
      <c r="G215" s="112" t="s">
        <v>315</v>
      </c>
      <c r="I215" s="112"/>
    </row>
    <row r="216" spans="1:9" s="100" customFormat="1" hidden="1" x14ac:dyDescent="0.3">
      <c r="A216" s="290"/>
      <c r="B216" s="261"/>
      <c r="C216" s="261"/>
      <c r="D216" s="265"/>
      <c r="E216" s="261"/>
      <c r="F216" s="80">
        <f t="shared" si="3"/>
        <v>0</v>
      </c>
      <c r="G216" s="112" t="s">
        <v>315</v>
      </c>
      <c r="I216" s="112"/>
    </row>
    <row r="217" spans="1:9" s="100" customFormat="1" hidden="1" x14ac:dyDescent="0.3">
      <c r="A217" s="290"/>
      <c r="B217" s="261"/>
      <c r="C217" s="261"/>
      <c r="D217" s="265"/>
      <c r="E217" s="261"/>
      <c r="F217" s="80">
        <f t="shared" si="3"/>
        <v>0</v>
      </c>
      <c r="G217" s="112" t="s">
        <v>315</v>
      </c>
      <c r="I217" s="112"/>
    </row>
    <row r="218" spans="1:9" s="100" customFormat="1" hidden="1" x14ac:dyDescent="0.3">
      <c r="A218" s="290"/>
      <c r="B218" s="261"/>
      <c r="C218" s="261"/>
      <c r="D218" s="265"/>
      <c r="E218" s="261"/>
      <c r="F218" s="80">
        <f t="shared" si="3"/>
        <v>0</v>
      </c>
      <c r="G218" s="112" t="s">
        <v>315</v>
      </c>
      <c r="I218" s="112"/>
    </row>
    <row r="219" spans="1:9" s="100" customFormat="1" hidden="1" x14ac:dyDescent="0.3">
      <c r="A219" s="290"/>
      <c r="B219" s="261"/>
      <c r="C219" s="261"/>
      <c r="D219" s="265"/>
      <c r="E219" s="261"/>
      <c r="F219" s="80">
        <f t="shared" si="3"/>
        <v>0</v>
      </c>
      <c r="G219" s="112" t="s">
        <v>315</v>
      </c>
      <c r="I219" s="112"/>
    </row>
    <row r="220" spans="1:9" s="100" customFormat="1" hidden="1" x14ac:dyDescent="0.3">
      <c r="A220" s="290"/>
      <c r="B220" s="261"/>
      <c r="C220" s="261"/>
      <c r="D220" s="265"/>
      <c r="E220" s="261"/>
      <c r="F220" s="80">
        <f t="shared" si="3"/>
        <v>0</v>
      </c>
      <c r="G220" s="112" t="s">
        <v>315</v>
      </c>
      <c r="I220" s="112"/>
    </row>
    <row r="221" spans="1:9" s="100" customFormat="1" hidden="1" x14ac:dyDescent="0.3">
      <c r="A221" s="290"/>
      <c r="B221" s="261"/>
      <c r="C221" s="261"/>
      <c r="D221" s="265"/>
      <c r="E221" s="261"/>
      <c r="F221" s="80">
        <f t="shared" si="3"/>
        <v>0</v>
      </c>
      <c r="G221" s="112" t="s">
        <v>315</v>
      </c>
      <c r="I221" s="112"/>
    </row>
    <row r="222" spans="1:9" s="100" customFormat="1" hidden="1" x14ac:dyDescent="0.3">
      <c r="A222" s="290"/>
      <c r="B222" s="261"/>
      <c r="C222" s="261"/>
      <c r="D222" s="265"/>
      <c r="E222" s="261"/>
      <c r="F222" s="80">
        <f t="shared" si="3"/>
        <v>0</v>
      </c>
      <c r="G222" s="112" t="s">
        <v>315</v>
      </c>
      <c r="I222" s="112"/>
    </row>
    <row r="223" spans="1:9" s="100" customFormat="1" hidden="1" x14ac:dyDescent="0.3">
      <c r="A223" s="290"/>
      <c r="B223" s="261"/>
      <c r="C223" s="261"/>
      <c r="D223" s="265"/>
      <c r="E223" s="261"/>
      <c r="F223" s="80">
        <f t="shared" si="3"/>
        <v>0</v>
      </c>
      <c r="G223" s="112" t="s">
        <v>315</v>
      </c>
      <c r="I223" s="112"/>
    </row>
    <row r="224" spans="1:9" s="100" customFormat="1" hidden="1" x14ac:dyDescent="0.3">
      <c r="A224" s="290"/>
      <c r="B224" s="261"/>
      <c r="C224" s="261"/>
      <c r="D224" s="265"/>
      <c r="E224" s="261"/>
      <c r="F224" s="80">
        <f t="shared" si="3"/>
        <v>0</v>
      </c>
      <c r="G224" s="112" t="s">
        <v>315</v>
      </c>
      <c r="I224" s="112"/>
    </row>
    <row r="225" spans="1:9" s="100" customFormat="1" hidden="1" x14ac:dyDescent="0.3">
      <c r="A225" s="290"/>
      <c r="B225" s="261"/>
      <c r="C225" s="261"/>
      <c r="D225" s="265"/>
      <c r="E225" s="261"/>
      <c r="F225" s="80">
        <f t="shared" si="3"/>
        <v>0</v>
      </c>
      <c r="G225" s="112" t="s">
        <v>315</v>
      </c>
      <c r="I225" s="112"/>
    </row>
    <row r="226" spans="1:9" s="100" customFormat="1" hidden="1" x14ac:dyDescent="0.3">
      <c r="A226" s="290"/>
      <c r="B226" s="261"/>
      <c r="C226" s="261"/>
      <c r="D226" s="265"/>
      <c r="E226" s="261"/>
      <c r="F226" s="80">
        <f t="shared" si="3"/>
        <v>0</v>
      </c>
      <c r="G226" s="112" t="s">
        <v>315</v>
      </c>
      <c r="I226" s="112"/>
    </row>
    <row r="227" spans="1:9" s="100" customFormat="1" hidden="1" x14ac:dyDescent="0.3">
      <c r="A227" s="290"/>
      <c r="B227" s="261"/>
      <c r="C227" s="261"/>
      <c r="D227" s="265"/>
      <c r="E227" s="261"/>
      <c r="F227" s="80">
        <f t="shared" si="3"/>
        <v>0</v>
      </c>
      <c r="G227" s="112" t="s">
        <v>315</v>
      </c>
      <c r="I227" s="112"/>
    </row>
    <row r="228" spans="1:9" s="100" customFormat="1" hidden="1" x14ac:dyDescent="0.3">
      <c r="A228" s="290"/>
      <c r="B228" s="261"/>
      <c r="C228" s="261"/>
      <c r="D228" s="265"/>
      <c r="E228" s="261"/>
      <c r="F228" s="80">
        <f t="shared" si="3"/>
        <v>0</v>
      </c>
      <c r="G228" s="112" t="s">
        <v>315</v>
      </c>
      <c r="I228" s="112"/>
    </row>
    <row r="229" spans="1:9" s="100" customFormat="1" hidden="1" x14ac:dyDescent="0.3">
      <c r="A229" s="290"/>
      <c r="B229" s="261"/>
      <c r="C229" s="261"/>
      <c r="D229" s="265"/>
      <c r="E229" s="261"/>
      <c r="F229" s="80">
        <f t="shared" si="3"/>
        <v>0</v>
      </c>
      <c r="G229" s="112" t="s">
        <v>315</v>
      </c>
      <c r="I229" s="112"/>
    </row>
    <row r="230" spans="1:9" s="100" customFormat="1" hidden="1" x14ac:dyDescent="0.3">
      <c r="A230" s="290"/>
      <c r="B230" s="261"/>
      <c r="C230" s="261"/>
      <c r="D230" s="265"/>
      <c r="E230" s="261"/>
      <c r="F230" s="80">
        <f t="shared" si="3"/>
        <v>0</v>
      </c>
      <c r="G230" s="112" t="s">
        <v>315</v>
      </c>
      <c r="I230" s="112"/>
    </row>
    <row r="231" spans="1:9" s="100" customFormat="1" hidden="1" x14ac:dyDescent="0.3">
      <c r="A231" s="290"/>
      <c r="B231" s="261"/>
      <c r="C231" s="261"/>
      <c r="D231" s="265"/>
      <c r="E231" s="261"/>
      <c r="F231" s="80">
        <f t="shared" si="3"/>
        <v>0</v>
      </c>
      <c r="G231" s="112" t="s">
        <v>315</v>
      </c>
      <c r="I231" s="112"/>
    </row>
    <row r="232" spans="1:9" s="100" customFormat="1" hidden="1" x14ac:dyDescent="0.3">
      <c r="A232" s="290"/>
      <c r="B232" s="261"/>
      <c r="C232" s="261"/>
      <c r="D232" s="265"/>
      <c r="E232" s="261"/>
      <c r="F232" s="80">
        <f t="shared" si="3"/>
        <v>0</v>
      </c>
      <c r="G232" s="112" t="s">
        <v>315</v>
      </c>
      <c r="I232" s="112"/>
    </row>
    <row r="233" spans="1:9" s="100" customFormat="1" hidden="1" x14ac:dyDescent="0.3">
      <c r="A233" s="290"/>
      <c r="B233" s="261"/>
      <c r="C233" s="261"/>
      <c r="D233" s="265"/>
      <c r="E233" s="261"/>
      <c r="F233" s="80">
        <f t="shared" si="3"/>
        <v>0</v>
      </c>
      <c r="G233" s="112" t="s">
        <v>315</v>
      </c>
      <c r="I233" s="112"/>
    </row>
    <row r="234" spans="1:9" s="100" customFormat="1" hidden="1" x14ac:dyDescent="0.3">
      <c r="A234" s="290"/>
      <c r="B234" s="261"/>
      <c r="C234" s="261"/>
      <c r="D234" s="265"/>
      <c r="E234" s="261"/>
      <c r="F234" s="80">
        <f t="shared" si="3"/>
        <v>0</v>
      </c>
      <c r="G234" s="112" t="s">
        <v>315</v>
      </c>
      <c r="I234" s="112"/>
    </row>
    <row r="235" spans="1:9" s="100" customFormat="1" hidden="1" x14ac:dyDescent="0.3">
      <c r="A235" s="290"/>
      <c r="B235" s="261"/>
      <c r="C235" s="261"/>
      <c r="D235" s="265"/>
      <c r="E235" s="261"/>
      <c r="F235" s="80">
        <f t="shared" si="3"/>
        <v>0</v>
      </c>
      <c r="G235" s="112" t="s">
        <v>315</v>
      </c>
      <c r="I235" s="112"/>
    </row>
    <row r="236" spans="1:9" s="100" customFormat="1" hidden="1" x14ac:dyDescent="0.3">
      <c r="A236" s="290"/>
      <c r="B236" s="261"/>
      <c r="C236" s="261"/>
      <c r="D236" s="265"/>
      <c r="E236" s="261"/>
      <c r="F236" s="80">
        <f t="shared" si="3"/>
        <v>0</v>
      </c>
      <c r="G236" s="112" t="s">
        <v>315</v>
      </c>
      <c r="I236" s="112"/>
    </row>
    <row r="237" spans="1:9" s="100" customFormat="1" hidden="1" x14ac:dyDescent="0.3">
      <c r="A237" s="290"/>
      <c r="B237" s="261"/>
      <c r="C237" s="261"/>
      <c r="D237" s="265"/>
      <c r="E237" s="261"/>
      <c r="F237" s="80">
        <f t="shared" si="3"/>
        <v>0</v>
      </c>
      <c r="G237" s="112" t="s">
        <v>315</v>
      </c>
      <c r="I237" s="112"/>
    </row>
    <row r="238" spans="1:9" s="100" customFormat="1" hidden="1" x14ac:dyDescent="0.3">
      <c r="A238" s="290"/>
      <c r="B238" s="261"/>
      <c r="C238" s="261"/>
      <c r="D238" s="265"/>
      <c r="E238" s="261"/>
      <c r="F238" s="80">
        <f t="shared" si="3"/>
        <v>0</v>
      </c>
      <c r="G238" s="112" t="s">
        <v>315</v>
      </c>
      <c r="I238" s="112"/>
    </row>
    <row r="239" spans="1:9" s="100" customFormat="1" hidden="1" x14ac:dyDescent="0.3">
      <c r="A239" s="290"/>
      <c r="B239" s="261"/>
      <c r="C239" s="261"/>
      <c r="D239" s="265"/>
      <c r="E239" s="261"/>
      <c r="F239" s="80">
        <f t="shared" si="3"/>
        <v>0</v>
      </c>
      <c r="G239" s="112" t="s">
        <v>315</v>
      </c>
      <c r="I239" s="112"/>
    </row>
    <row r="240" spans="1:9" s="100" customFormat="1" hidden="1" x14ac:dyDescent="0.3">
      <c r="A240" s="290"/>
      <c r="B240" s="261"/>
      <c r="C240" s="261"/>
      <c r="D240" s="265"/>
      <c r="E240" s="261"/>
      <c r="F240" s="80">
        <f t="shared" si="3"/>
        <v>0</v>
      </c>
      <c r="G240" s="112" t="s">
        <v>315</v>
      </c>
      <c r="I240" s="112"/>
    </row>
    <row r="241" spans="1:9" s="100" customFormat="1" hidden="1" x14ac:dyDescent="0.3">
      <c r="A241" s="290"/>
      <c r="B241" s="261"/>
      <c r="C241" s="261"/>
      <c r="D241" s="265"/>
      <c r="E241" s="261"/>
      <c r="F241" s="80">
        <f t="shared" si="3"/>
        <v>0</v>
      </c>
      <c r="G241" s="112" t="s">
        <v>315</v>
      </c>
      <c r="I241" s="112"/>
    </row>
    <row r="242" spans="1:9" s="100" customFormat="1" hidden="1" x14ac:dyDescent="0.3">
      <c r="A242" s="290"/>
      <c r="B242" s="261"/>
      <c r="C242" s="261"/>
      <c r="D242" s="265"/>
      <c r="E242" s="261"/>
      <c r="F242" s="80">
        <f t="shared" si="3"/>
        <v>0</v>
      </c>
      <c r="G242" s="112" t="s">
        <v>315</v>
      </c>
      <c r="I242" s="112"/>
    </row>
    <row r="243" spans="1:9" s="100" customFormat="1" hidden="1" x14ac:dyDescent="0.3">
      <c r="A243" s="290"/>
      <c r="B243" s="261"/>
      <c r="C243" s="261"/>
      <c r="D243" s="265"/>
      <c r="E243" s="261"/>
      <c r="F243" s="80">
        <f t="shared" si="3"/>
        <v>0</v>
      </c>
      <c r="G243" s="112" t="s">
        <v>315</v>
      </c>
      <c r="I243" s="112"/>
    </row>
    <row r="244" spans="1:9" s="100" customFormat="1" hidden="1" x14ac:dyDescent="0.3">
      <c r="A244" s="290"/>
      <c r="B244" s="261"/>
      <c r="C244" s="261"/>
      <c r="D244" s="265"/>
      <c r="E244" s="261"/>
      <c r="F244" s="80">
        <f t="shared" si="3"/>
        <v>0</v>
      </c>
      <c r="G244" s="112" t="s">
        <v>315</v>
      </c>
      <c r="I244" s="112"/>
    </row>
    <row r="245" spans="1:9" s="100" customFormat="1" hidden="1" x14ac:dyDescent="0.3">
      <c r="A245" s="290"/>
      <c r="B245" s="261"/>
      <c r="C245" s="261"/>
      <c r="D245" s="265"/>
      <c r="E245" s="261"/>
      <c r="F245" s="80">
        <f t="shared" si="3"/>
        <v>0</v>
      </c>
      <c r="G245" s="112" t="s">
        <v>315</v>
      </c>
      <c r="I245" s="112"/>
    </row>
    <row r="246" spans="1:9" s="100" customFormat="1" hidden="1" x14ac:dyDescent="0.3">
      <c r="A246" s="290"/>
      <c r="B246" s="261"/>
      <c r="C246" s="261"/>
      <c r="D246" s="265"/>
      <c r="E246" s="261"/>
      <c r="F246" s="80">
        <f t="shared" si="3"/>
        <v>0</v>
      </c>
      <c r="G246" s="112" t="s">
        <v>315</v>
      </c>
      <c r="I246" s="112"/>
    </row>
    <row r="247" spans="1:9" s="100" customFormat="1" hidden="1" x14ac:dyDescent="0.3">
      <c r="A247" s="290"/>
      <c r="B247" s="261"/>
      <c r="C247" s="261"/>
      <c r="D247" s="265"/>
      <c r="E247" s="261"/>
      <c r="F247" s="80">
        <f t="shared" si="3"/>
        <v>0</v>
      </c>
      <c r="G247" s="112" t="s">
        <v>315</v>
      </c>
      <c r="I247" s="112"/>
    </row>
    <row r="248" spans="1:9" s="100" customFormat="1" hidden="1" x14ac:dyDescent="0.3">
      <c r="A248" s="290"/>
      <c r="B248" s="261"/>
      <c r="C248" s="261"/>
      <c r="D248" s="265"/>
      <c r="E248" s="261"/>
      <c r="F248" s="80">
        <f t="shared" si="3"/>
        <v>0</v>
      </c>
      <c r="G248" s="112" t="s">
        <v>315</v>
      </c>
      <c r="I248" s="112"/>
    </row>
    <row r="249" spans="1:9" s="100" customFormat="1" hidden="1" x14ac:dyDescent="0.3">
      <c r="A249" s="290"/>
      <c r="B249" s="261"/>
      <c r="C249" s="261"/>
      <c r="D249" s="265"/>
      <c r="E249" s="261"/>
      <c r="F249" s="80">
        <f t="shared" si="3"/>
        <v>0</v>
      </c>
      <c r="G249" s="112" t="s">
        <v>315</v>
      </c>
      <c r="I249" s="112"/>
    </row>
    <row r="250" spans="1:9" s="100" customFormat="1" hidden="1" x14ac:dyDescent="0.3">
      <c r="A250" s="290"/>
      <c r="B250" s="261"/>
      <c r="C250" s="261"/>
      <c r="D250" s="265"/>
      <c r="E250" s="261"/>
      <c r="F250" s="80">
        <f t="shared" si="3"/>
        <v>0</v>
      </c>
      <c r="G250" s="112" t="s">
        <v>315</v>
      </c>
      <c r="I250" s="112"/>
    </row>
    <row r="251" spans="1:9" s="100" customFormat="1" hidden="1" x14ac:dyDescent="0.3">
      <c r="A251" s="290"/>
      <c r="B251" s="261"/>
      <c r="C251" s="261"/>
      <c r="D251" s="265"/>
      <c r="E251" s="261"/>
      <c r="F251" s="80">
        <f t="shared" si="3"/>
        <v>0</v>
      </c>
      <c r="G251" s="112" t="s">
        <v>315</v>
      </c>
      <c r="I251" s="112"/>
    </row>
    <row r="252" spans="1:9" s="100" customFormat="1" hidden="1" x14ac:dyDescent="0.3">
      <c r="A252" s="290"/>
      <c r="B252" s="261"/>
      <c r="C252" s="261"/>
      <c r="D252" s="265"/>
      <c r="E252" s="261"/>
      <c r="F252" s="80">
        <f t="shared" si="3"/>
        <v>0</v>
      </c>
      <c r="G252" s="112" t="s">
        <v>315</v>
      </c>
      <c r="I252" s="112"/>
    </row>
    <row r="253" spans="1:9" s="100" customFormat="1" hidden="1" x14ac:dyDescent="0.3">
      <c r="A253" s="290"/>
      <c r="B253" s="261"/>
      <c r="C253" s="261"/>
      <c r="D253" s="265"/>
      <c r="E253" s="261"/>
      <c r="F253" s="80">
        <f t="shared" si="3"/>
        <v>0</v>
      </c>
      <c r="G253" s="112" t="s">
        <v>315</v>
      </c>
      <c r="I253" s="112"/>
    </row>
    <row r="254" spans="1:9" s="100" customFormat="1" hidden="1" x14ac:dyDescent="0.3">
      <c r="A254" s="290"/>
      <c r="B254" s="261"/>
      <c r="C254" s="261"/>
      <c r="D254" s="265"/>
      <c r="E254" s="261"/>
      <c r="F254" s="80">
        <f t="shared" si="3"/>
        <v>0</v>
      </c>
      <c r="G254" s="112" t="s">
        <v>315</v>
      </c>
      <c r="I254" s="112"/>
    </row>
    <row r="255" spans="1:9" s="100" customFormat="1" hidden="1" x14ac:dyDescent="0.3">
      <c r="A255" s="290"/>
      <c r="B255" s="261"/>
      <c r="C255" s="261"/>
      <c r="D255" s="265"/>
      <c r="E255" s="261"/>
      <c r="F255" s="80">
        <f t="shared" si="3"/>
        <v>0</v>
      </c>
      <c r="G255" s="112" t="s">
        <v>315</v>
      </c>
      <c r="I255" s="112"/>
    </row>
    <row r="256" spans="1:9" s="100" customFormat="1" hidden="1" x14ac:dyDescent="0.3">
      <c r="A256" s="290"/>
      <c r="B256" s="261"/>
      <c r="C256" s="261"/>
      <c r="D256" s="265"/>
      <c r="E256" s="261"/>
      <c r="F256" s="80">
        <f t="shared" si="3"/>
        <v>0</v>
      </c>
      <c r="G256" s="112" t="s">
        <v>315</v>
      </c>
      <c r="I256" s="112"/>
    </row>
    <row r="257" spans="1:9" s="100" customFormat="1" hidden="1" x14ac:dyDescent="0.3">
      <c r="A257" s="290"/>
      <c r="B257" s="261"/>
      <c r="C257" s="261"/>
      <c r="D257" s="265"/>
      <c r="E257" s="261"/>
      <c r="F257" s="80">
        <f t="shared" si="3"/>
        <v>0</v>
      </c>
      <c r="G257" s="112" t="s">
        <v>315</v>
      </c>
      <c r="I257" s="112"/>
    </row>
    <row r="258" spans="1:9" s="100" customFormat="1" hidden="1" x14ac:dyDescent="0.3">
      <c r="A258" s="290"/>
      <c r="B258" s="261"/>
      <c r="C258" s="261"/>
      <c r="D258" s="265"/>
      <c r="E258" s="261"/>
      <c r="F258" s="80">
        <f t="shared" si="3"/>
        <v>0</v>
      </c>
      <c r="G258" s="112" t="s">
        <v>315</v>
      </c>
      <c r="I258" s="112"/>
    </row>
    <row r="259" spans="1:9" s="100" customFormat="1" hidden="1" x14ac:dyDescent="0.3">
      <c r="A259" s="290"/>
      <c r="B259" s="261"/>
      <c r="C259" s="261"/>
      <c r="D259" s="265"/>
      <c r="E259" s="261"/>
      <c r="F259" s="80">
        <f t="shared" si="3"/>
        <v>0</v>
      </c>
      <c r="G259" s="112" t="s">
        <v>315</v>
      </c>
      <c r="I259" s="112"/>
    </row>
    <row r="260" spans="1:9" s="100" customFormat="1" hidden="1" x14ac:dyDescent="0.3">
      <c r="A260" s="290"/>
      <c r="B260" s="261"/>
      <c r="C260" s="261"/>
      <c r="D260" s="265"/>
      <c r="E260" s="261"/>
      <c r="F260" s="80">
        <f t="shared" si="3"/>
        <v>0</v>
      </c>
      <c r="G260" s="112" t="s">
        <v>315</v>
      </c>
      <c r="I260" s="112"/>
    </row>
    <row r="261" spans="1:9" s="100" customFormat="1" hidden="1" x14ac:dyDescent="0.3">
      <c r="A261" s="290"/>
      <c r="B261" s="261"/>
      <c r="C261" s="261"/>
      <c r="D261" s="265"/>
      <c r="E261" s="261"/>
      <c r="F261" s="80">
        <f t="shared" si="3"/>
        <v>0</v>
      </c>
      <c r="G261" s="112" t="s">
        <v>315</v>
      </c>
      <c r="I261" s="112"/>
    </row>
    <row r="262" spans="1:9" s="100" customFormat="1" hidden="1" x14ac:dyDescent="0.3">
      <c r="A262" s="290"/>
      <c r="B262" s="261"/>
      <c r="C262" s="261"/>
      <c r="D262" s="265"/>
      <c r="E262" s="261"/>
      <c r="F262" s="80">
        <f t="shared" si="3"/>
        <v>0</v>
      </c>
      <c r="G262" s="112" t="s">
        <v>315</v>
      </c>
      <c r="I262" s="112"/>
    </row>
    <row r="263" spans="1:9" s="100" customFormat="1" hidden="1" x14ac:dyDescent="0.3">
      <c r="A263" s="290"/>
      <c r="B263" s="261"/>
      <c r="C263" s="261"/>
      <c r="D263" s="265"/>
      <c r="E263" s="261"/>
      <c r="F263" s="80">
        <f t="shared" si="3"/>
        <v>0</v>
      </c>
      <c r="G263" s="112" t="s">
        <v>315</v>
      </c>
      <c r="I263" s="112"/>
    </row>
    <row r="264" spans="1:9" s="100" customFormat="1" hidden="1" x14ac:dyDescent="0.3">
      <c r="A264" s="290"/>
      <c r="B264" s="261"/>
      <c r="C264" s="261"/>
      <c r="D264" s="265"/>
      <c r="E264" s="261"/>
      <c r="F264" s="80">
        <f t="shared" si="3"/>
        <v>0</v>
      </c>
      <c r="G264" s="112" t="s">
        <v>315</v>
      </c>
      <c r="I264" s="112"/>
    </row>
    <row r="265" spans="1:9" s="100" customFormat="1" hidden="1" x14ac:dyDescent="0.3">
      <c r="A265" s="290"/>
      <c r="B265" s="261"/>
      <c r="C265" s="261"/>
      <c r="D265" s="265"/>
      <c r="E265" s="261"/>
      <c r="F265" s="80">
        <f t="shared" si="3"/>
        <v>0</v>
      </c>
      <c r="G265" s="112" t="s">
        <v>315</v>
      </c>
      <c r="I265" s="112"/>
    </row>
    <row r="266" spans="1:9" s="100" customFormat="1" hidden="1" x14ac:dyDescent="0.3">
      <c r="A266" s="290"/>
      <c r="B266" s="261"/>
      <c r="C266" s="261"/>
      <c r="D266" s="265"/>
      <c r="E266" s="261"/>
      <c r="F266" s="80">
        <f t="shared" si="3"/>
        <v>0</v>
      </c>
      <c r="G266" s="112" t="s">
        <v>315</v>
      </c>
      <c r="I266" s="112"/>
    </row>
    <row r="267" spans="1:9" s="100" customFormat="1" x14ac:dyDescent="0.3">
      <c r="A267" s="290" t="s">
        <v>295</v>
      </c>
      <c r="B267" s="261">
        <v>3</v>
      </c>
      <c r="C267" s="261" t="s">
        <v>293</v>
      </c>
      <c r="D267" s="265">
        <f t="shared" ref="D267" ca="1" si="4">RAND()*400000</f>
        <v>133345.43544705526</v>
      </c>
      <c r="E267" s="261">
        <v>7</v>
      </c>
      <c r="F267" s="293">
        <f ca="1">ROUND(+B267*D267*E267,2)</f>
        <v>2800254.14</v>
      </c>
      <c r="G267" s="112" t="s">
        <v>315</v>
      </c>
    </row>
    <row r="268" spans="1:9" s="100" customFormat="1" x14ac:dyDescent="0.3">
      <c r="A268" s="289"/>
      <c r="B268" s="88"/>
      <c r="C268" s="88"/>
      <c r="D268" s="200"/>
      <c r="E268" s="204" t="s">
        <v>35</v>
      </c>
      <c r="F268" s="307">
        <f ca="1">ROUND(SUBTOTAL(109,F137:F267),2)</f>
        <v>13788439.09</v>
      </c>
      <c r="G268" s="112" t="s">
        <v>315</v>
      </c>
      <c r="I268" s="115" t="s">
        <v>318</v>
      </c>
    </row>
    <row r="269" spans="1:9" x14ac:dyDescent="0.3">
      <c r="F269" s="295"/>
      <c r="G269" s="112" t="s">
        <v>313</v>
      </c>
    </row>
    <row r="270" spans="1:9" x14ac:dyDescent="0.3">
      <c r="C270" s="599" t="str">
        <f>"Total "&amp;B2</f>
        <v>Total GRANT EXCLUSIVE LINE ITEM</v>
      </c>
      <c r="D270" s="599"/>
      <c r="E270" s="599"/>
      <c r="F270" s="80">
        <f ca="1">+F268+F136</f>
        <v>32136691.539999999</v>
      </c>
      <c r="G270" s="112" t="s">
        <v>313</v>
      </c>
      <c r="I270" s="139" t="s">
        <v>229</v>
      </c>
    </row>
    <row r="271" spans="1:9" s="100" customFormat="1" x14ac:dyDescent="0.3">
      <c r="A271" s="233"/>
      <c r="B271" s="88"/>
      <c r="C271" s="88"/>
      <c r="D271" s="88"/>
      <c r="E271" s="88"/>
      <c r="F271" s="128"/>
      <c r="G271" s="112" t="s">
        <v>313</v>
      </c>
    </row>
    <row r="272" spans="1:9" s="100" customFormat="1" x14ac:dyDescent="0.3">
      <c r="A272" s="239" t="str">
        <f>B2&amp;" Narrative (State):"</f>
        <v>GRANT EXCLUSIVE LINE ITEM Narrative (State):</v>
      </c>
      <c r="B272" s="105"/>
      <c r="C272" s="105"/>
      <c r="D272" s="105"/>
      <c r="E272" s="105"/>
      <c r="F272" s="106"/>
      <c r="G272" s="112" t="s">
        <v>314</v>
      </c>
      <c r="I272" s="140" t="s">
        <v>228</v>
      </c>
    </row>
    <row r="273" spans="1:17" s="100" customFormat="1" ht="45" customHeight="1" x14ac:dyDescent="0.3">
      <c r="A273" s="574" t="s">
        <v>311</v>
      </c>
      <c r="B273" s="575"/>
      <c r="C273" s="575"/>
      <c r="D273" s="575"/>
      <c r="E273" s="575"/>
      <c r="F273" s="576"/>
      <c r="G273" s="100" t="s">
        <v>314</v>
      </c>
      <c r="I273" s="572" t="s">
        <v>287</v>
      </c>
      <c r="J273" s="572"/>
      <c r="K273" s="572"/>
      <c r="L273" s="572"/>
      <c r="M273" s="572"/>
      <c r="N273" s="572"/>
      <c r="O273" s="572"/>
      <c r="P273" s="572"/>
      <c r="Q273" s="572"/>
    </row>
    <row r="274" spans="1:17" x14ac:dyDescent="0.3">
      <c r="G274" s="275" t="s">
        <v>315</v>
      </c>
      <c r="I274"/>
    </row>
    <row r="275" spans="1:17" s="100" customFormat="1" x14ac:dyDescent="0.3">
      <c r="A275" s="239" t="str">
        <f>B2&amp;" Narrative (Non-State) i.e. Match or Other Funding"</f>
        <v>GRANT EXCLUSIVE LINE ITEM Narrative (Non-State) i.e. Match or Other Funding</v>
      </c>
      <c r="B275" s="109"/>
      <c r="C275" s="109"/>
      <c r="D275" s="109"/>
      <c r="E275" s="109"/>
      <c r="F275" s="110"/>
      <c r="G275" s="100" t="s">
        <v>315</v>
      </c>
      <c r="I275" s="140" t="s">
        <v>228</v>
      </c>
    </row>
    <row r="276" spans="1:17" s="100" customFormat="1" ht="45" customHeight="1" x14ac:dyDescent="0.3">
      <c r="A276" s="574" t="s">
        <v>312</v>
      </c>
      <c r="B276" s="575"/>
      <c r="C276" s="575"/>
      <c r="D276" s="575"/>
      <c r="E276" s="575"/>
      <c r="F276" s="576"/>
      <c r="G276" s="275" t="s">
        <v>315</v>
      </c>
      <c r="I276" s="572" t="s">
        <v>287</v>
      </c>
      <c r="J276" s="572"/>
      <c r="K276" s="572"/>
      <c r="L276" s="572"/>
      <c r="M276" s="572"/>
      <c r="N276" s="572"/>
      <c r="O276" s="572"/>
      <c r="P276" s="572"/>
      <c r="Q276" s="572"/>
    </row>
    <row r="278" spans="1:17" x14ac:dyDescent="0.3">
      <c r="D278" s="20"/>
    </row>
  </sheetData>
  <sheetProtection algorithmName="SHA-512" hashValue="dT1LG031ny2gZK/H/UTRysk8ifMwB9COGia/OGLH7OM3TMbelfPAqxuH3OgnMDXUMqzjoE03sbRQL/8ot+POmg==" saltValue="/rhHdLSEnjF44k85Y9tQ8Q==" spinCount="100000" sheet="1" formatCells="0" format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33E4064E-7F2C-4AFF-96AE-A9EC670BC9BA}">
            <xm:f>Categories!$A$34=FALSE</xm:f>
            <x14:dxf>
              <fill>
                <patternFill>
                  <bgColor theme="0" tint="-0.34998626667073579"/>
                </patternFill>
              </fill>
            </x14:dxf>
          </x14:cfRule>
          <xm:sqref>A1:F276</xm:sqref>
        </x14:conditionalFormatting>
      </x14:conditionalFormatting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4B2E4-0AD9-4763-88E2-48927FEBEB64}">
  <sheetPr>
    <pageSetUpPr fitToPage="1"/>
  </sheetPr>
  <dimension ref="A1:Q278"/>
  <sheetViews>
    <sheetView zoomScaleNormal="100" zoomScaleSheetLayoutView="100" workbookViewId="0">
      <selection sqref="A1:F1"/>
    </sheetView>
  </sheetViews>
  <sheetFormatPr defaultColWidth="9.109375" defaultRowHeight="14.4" x14ac:dyDescent="0.3"/>
  <cols>
    <col min="1" max="1" width="55.5546875" style="3" customWidth="1"/>
    <col min="2" max="5" width="15.109375" style="3" customWidth="1"/>
    <col min="6" max="6" width="17" style="3" customWidth="1"/>
    <col min="7" max="7" width="11" hidden="1" customWidth="1"/>
    <col min="8" max="8" width="2.5546875" style="3" customWidth="1"/>
    <col min="9" max="16384" width="9.109375" style="3"/>
  </cols>
  <sheetData>
    <row r="1" spans="1:9" ht="20.25" customHeight="1" x14ac:dyDescent="0.3">
      <c r="A1" s="598" t="s">
        <v>173</v>
      </c>
      <c r="B1" s="598"/>
      <c r="C1" s="598"/>
      <c r="D1" s="598"/>
      <c r="E1" s="598"/>
      <c r="F1" s="291">
        <f>+'Section A'!B2</f>
        <v>0</v>
      </c>
      <c r="G1" s="49" t="s">
        <v>316</v>
      </c>
    </row>
    <row r="2" spans="1:9" s="291" customFormat="1" ht="20.25" customHeight="1" x14ac:dyDescent="0.3">
      <c r="A2" s="292" t="s">
        <v>344</v>
      </c>
      <c r="B2" s="600" t="s">
        <v>321</v>
      </c>
      <c r="C2" s="600"/>
      <c r="D2" s="600"/>
      <c r="E2" s="600"/>
      <c r="F2" s="600"/>
      <c r="G2" s="402"/>
    </row>
    <row r="3" spans="1:9" s="291" customFormat="1" ht="42" customHeight="1" x14ac:dyDescent="0.3">
      <c r="A3" s="524" t="s">
        <v>320</v>
      </c>
      <c r="B3" s="524"/>
      <c r="C3" s="524"/>
      <c r="D3" s="524"/>
      <c r="E3" s="524"/>
      <c r="F3" s="524"/>
      <c r="G3" s="291" t="s">
        <v>313</v>
      </c>
    </row>
    <row r="4" spans="1:9" x14ac:dyDescent="0.3">
      <c r="A4" s="8"/>
      <c r="B4" s="8"/>
      <c r="C4" s="8"/>
      <c r="D4" s="8"/>
      <c r="E4" s="8"/>
      <c r="F4" s="8"/>
      <c r="G4" t="s">
        <v>313</v>
      </c>
    </row>
    <row r="5" spans="1:9" x14ac:dyDescent="0.3">
      <c r="A5" s="235" t="s">
        <v>57</v>
      </c>
      <c r="B5" s="235" t="s">
        <v>44</v>
      </c>
      <c r="C5" s="235" t="s">
        <v>43</v>
      </c>
      <c r="D5" s="235" t="s">
        <v>33</v>
      </c>
      <c r="E5" s="235" t="s">
        <v>32</v>
      </c>
      <c r="F5" s="301" t="s">
        <v>286</v>
      </c>
      <c r="G5" s="274" t="s">
        <v>313</v>
      </c>
      <c r="I5" s="140" t="s">
        <v>227</v>
      </c>
    </row>
    <row r="6" spans="1:9" s="100" customFormat="1" x14ac:dyDescent="0.3">
      <c r="A6" s="230" t="s">
        <v>57</v>
      </c>
      <c r="B6" s="261">
        <v>3</v>
      </c>
      <c r="C6" s="261" t="s">
        <v>293</v>
      </c>
      <c r="D6" s="265">
        <f ca="1">RAND()*400000</f>
        <v>106984.32862795042</v>
      </c>
      <c r="E6" s="261">
        <v>7</v>
      </c>
      <c r="F6" s="80">
        <f t="shared" ref="F6:F134" ca="1" si="0">ROUND(+B6*D6*E6,2)</f>
        <v>2246670.9</v>
      </c>
      <c r="G6" s="112" t="s">
        <v>314</v>
      </c>
      <c r="I6" s="112"/>
    </row>
    <row r="7" spans="1:9" s="100" customFormat="1" x14ac:dyDescent="0.3">
      <c r="A7" s="290" t="s">
        <v>323</v>
      </c>
      <c r="B7" s="261">
        <v>3</v>
      </c>
      <c r="C7" s="261" t="s">
        <v>293</v>
      </c>
      <c r="D7" s="265">
        <f t="shared" ref="D7:D8" ca="1" si="1">RAND()*400000</f>
        <v>152340.28783518227</v>
      </c>
      <c r="E7" s="261">
        <v>7</v>
      </c>
      <c r="F7" s="80">
        <f t="shared" ca="1" si="0"/>
        <v>3199146.04</v>
      </c>
      <c r="G7" s="112" t="s">
        <v>314</v>
      </c>
      <c r="I7" s="112"/>
    </row>
    <row r="8" spans="1:9" s="100" customFormat="1" x14ac:dyDescent="0.3">
      <c r="A8" s="290" t="s">
        <v>324</v>
      </c>
      <c r="B8" s="261">
        <v>3</v>
      </c>
      <c r="C8" s="261" t="s">
        <v>293</v>
      </c>
      <c r="D8" s="265">
        <f t="shared" ca="1" si="1"/>
        <v>41374.662682499249</v>
      </c>
      <c r="E8" s="261">
        <v>7</v>
      </c>
      <c r="F8" s="80">
        <f t="shared" ca="1" si="0"/>
        <v>868867.92</v>
      </c>
      <c r="G8" s="112" t="s">
        <v>314</v>
      </c>
      <c r="I8" s="112"/>
    </row>
    <row r="9" spans="1:9" s="100" customFormat="1" hidden="1" x14ac:dyDescent="0.3">
      <c r="A9" s="290"/>
      <c r="B9" s="261"/>
      <c r="C9" s="261"/>
      <c r="D9" s="265"/>
      <c r="E9" s="261"/>
      <c r="F9" s="80">
        <f t="shared" si="0"/>
        <v>0</v>
      </c>
      <c r="G9" s="112" t="s">
        <v>314</v>
      </c>
      <c r="I9" s="112"/>
    </row>
    <row r="10" spans="1:9" s="100" customFormat="1" hidden="1" x14ac:dyDescent="0.3">
      <c r="A10" s="290"/>
      <c r="B10" s="261"/>
      <c r="C10" s="261"/>
      <c r="D10" s="265"/>
      <c r="E10" s="261"/>
      <c r="F10" s="80">
        <f t="shared" si="0"/>
        <v>0</v>
      </c>
      <c r="G10" s="112" t="s">
        <v>314</v>
      </c>
      <c r="I10" s="112"/>
    </row>
    <row r="11" spans="1:9" s="100" customFormat="1" hidden="1" x14ac:dyDescent="0.3">
      <c r="A11" s="290"/>
      <c r="B11" s="261"/>
      <c r="C11" s="261"/>
      <c r="D11" s="265"/>
      <c r="E11" s="261"/>
      <c r="F11" s="80">
        <f t="shared" si="0"/>
        <v>0</v>
      </c>
      <c r="G11" s="112" t="s">
        <v>314</v>
      </c>
      <c r="I11" s="112"/>
    </row>
    <row r="12" spans="1:9" s="100" customFormat="1" hidden="1" x14ac:dyDescent="0.3">
      <c r="A12" s="290"/>
      <c r="B12" s="261"/>
      <c r="C12" s="261"/>
      <c r="D12" s="265"/>
      <c r="E12" s="261"/>
      <c r="F12" s="80">
        <f t="shared" si="0"/>
        <v>0</v>
      </c>
      <c r="G12" s="112" t="s">
        <v>314</v>
      </c>
      <c r="I12" s="112"/>
    </row>
    <row r="13" spans="1:9" s="100" customFormat="1" hidden="1" x14ac:dyDescent="0.3">
      <c r="A13" s="290"/>
      <c r="B13" s="261"/>
      <c r="C13" s="261"/>
      <c r="D13" s="265"/>
      <c r="E13" s="261"/>
      <c r="F13" s="80">
        <f t="shared" si="0"/>
        <v>0</v>
      </c>
      <c r="G13" s="112" t="s">
        <v>314</v>
      </c>
      <c r="I13" s="112"/>
    </row>
    <row r="14" spans="1:9" s="100" customFormat="1" hidden="1" x14ac:dyDescent="0.3">
      <c r="A14" s="290"/>
      <c r="B14" s="261"/>
      <c r="C14" s="261"/>
      <c r="D14" s="265"/>
      <c r="E14" s="261"/>
      <c r="F14" s="80">
        <f t="shared" si="0"/>
        <v>0</v>
      </c>
      <c r="G14" s="112" t="s">
        <v>314</v>
      </c>
      <c r="I14" s="112"/>
    </row>
    <row r="15" spans="1:9" s="100" customFormat="1" hidden="1" x14ac:dyDescent="0.3">
      <c r="A15" s="290"/>
      <c r="B15" s="261"/>
      <c r="C15" s="261"/>
      <c r="D15" s="265"/>
      <c r="E15" s="261"/>
      <c r="F15" s="80">
        <f t="shared" si="0"/>
        <v>0</v>
      </c>
      <c r="G15" s="112" t="s">
        <v>314</v>
      </c>
      <c r="I15" s="112"/>
    </row>
    <row r="16" spans="1:9" s="100" customFormat="1" hidden="1" x14ac:dyDescent="0.3">
      <c r="A16" s="290"/>
      <c r="B16" s="261"/>
      <c r="C16" s="261"/>
      <c r="D16" s="265"/>
      <c r="E16" s="261"/>
      <c r="F16" s="80">
        <f t="shared" si="0"/>
        <v>0</v>
      </c>
      <c r="G16" s="112" t="s">
        <v>314</v>
      </c>
      <c r="I16" s="112"/>
    </row>
    <row r="17" spans="1:9" s="100" customFormat="1" hidden="1" x14ac:dyDescent="0.3">
      <c r="A17" s="290"/>
      <c r="B17" s="261"/>
      <c r="C17" s="261"/>
      <c r="D17" s="265"/>
      <c r="E17" s="261"/>
      <c r="F17" s="80">
        <f t="shared" si="0"/>
        <v>0</v>
      </c>
      <c r="G17" s="112" t="s">
        <v>314</v>
      </c>
      <c r="I17" s="112"/>
    </row>
    <row r="18" spans="1:9" s="100" customFormat="1" hidden="1" x14ac:dyDescent="0.3">
      <c r="A18" s="290"/>
      <c r="B18" s="261"/>
      <c r="C18" s="261"/>
      <c r="D18" s="265"/>
      <c r="E18" s="261"/>
      <c r="F18" s="80">
        <f t="shared" si="0"/>
        <v>0</v>
      </c>
      <c r="G18" s="112" t="s">
        <v>314</v>
      </c>
      <c r="I18" s="112"/>
    </row>
    <row r="19" spans="1:9" s="100" customFormat="1" hidden="1" x14ac:dyDescent="0.3">
      <c r="A19" s="290"/>
      <c r="B19" s="261"/>
      <c r="C19" s="261"/>
      <c r="D19" s="265"/>
      <c r="E19" s="261"/>
      <c r="F19" s="80">
        <f t="shared" si="0"/>
        <v>0</v>
      </c>
      <c r="G19" s="112" t="s">
        <v>314</v>
      </c>
      <c r="I19" s="112"/>
    </row>
    <row r="20" spans="1:9" s="100" customFormat="1" hidden="1" x14ac:dyDescent="0.3">
      <c r="A20" s="290"/>
      <c r="B20" s="261"/>
      <c r="C20" s="261"/>
      <c r="D20" s="265"/>
      <c r="E20" s="261"/>
      <c r="F20" s="80">
        <f t="shared" si="0"/>
        <v>0</v>
      </c>
      <c r="G20" s="112" t="s">
        <v>314</v>
      </c>
      <c r="I20" s="112"/>
    </row>
    <row r="21" spans="1:9" s="100" customFormat="1" hidden="1" x14ac:dyDescent="0.3">
      <c r="A21" s="290"/>
      <c r="B21" s="261"/>
      <c r="C21" s="261"/>
      <c r="D21" s="265"/>
      <c r="E21" s="261"/>
      <c r="F21" s="80">
        <f t="shared" si="0"/>
        <v>0</v>
      </c>
      <c r="G21" s="112" t="s">
        <v>314</v>
      </c>
      <c r="I21" s="112"/>
    </row>
    <row r="22" spans="1:9" s="100" customFormat="1" hidden="1" x14ac:dyDescent="0.3">
      <c r="A22" s="290"/>
      <c r="B22" s="261"/>
      <c r="C22" s="261"/>
      <c r="D22" s="265"/>
      <c r="E22" s="261"/>
      <c r="F22" s="80">
        <f t="shared" si="0"/>
        <v>0</v>
      </c>
      <c r="G22" s="112" t="s">
        <v>314</v>
      </c>
      <c r="I22" s="112"/>
    </row>
    <row r="23" spans="1:9" s="100" customFormat="1" hidden="1" x14ac:dyDescent="0.3">
      <c r="A23" s="290"/>
      <c r="B23" s="261"/>
      <c r="C23" s="261"/>
      <c r="D23" s="265"/>
      <c r="E23" s="261"/>
      <c r="F23" s="80">
        <f t="shared" si="0"/>
        <v>0</v>
      </c>
      <c r="G23" s="112" t="s">
        <v>314</v>
      </c>
      <c r="I23" s="112"/>
    </row>
    <row r="24" spans="1:9" s="100" customFormat="1" hidden="1" x14ac:dyDescent="0.3">
      <c r="A24" s="290"/>
      <c r="B24" s="261"/>
      <c r="C24" s="261"/>
      <c r="D24" s="265"/>
      <c r="E24" s="261"/>
      <c r="F24" s="80">
        <f t="shared" si="0"/>
        <v>0</v>
      </c>
      <c r="G24" s="112" t="s">
        <v>314</v>
      </c>
      <c r="I24" s="112"/>
    </row>
    <row r="25" spans="1:9" s="100" customFormat="1" hidden="1" x14ac:dyDescent="0.3">
      <c r="A25" s="290"/>
      <c r="B25" s="261"/>
      <c r="C25" s="261"/>
      <c r="D25" s="265"/>
      <c r="E25" s="261"/>
      <c r="F25" s="80">
        <f t="shared" si="0"/>
        <v>0</v>
      </c>
      <c r="G25" s="112" t="s">
        <v>314</v>
      </c>
      <c r="I25" s="112"/>
    </row>
    <row r="26" spans="1:9" s="100" customFormat="1" hidden="1" x14ac:dyDescent="0.3">
      <c r="A26" s="290"/>
      <c r="B26" s="261"/>
      <c r="C26" s="261"/>
      <c r="D26" s="265"/>
      <c r="E26" s="261"/>
      <c r="F26" s="80">
        <f t="shared" si="0"/>
        <v>0</v>
      </c>
      <c r="G26" s="112" t="s">
        <v>314</v>
      </c>
      <c r="I26" s="112"/>
    </row>
    <row r="27" spans="1:9" s="100" customFormat="1" hidden="1" x14ac:dyDescent="0.3">
      <c r="A27" s="290"/>
      <c r="B27" s="261"/>
      <c r="C27" s="261"/>
      <c r="D27" s="265"/>
      <c r="E27" s="261"/>
      <c r="F27" s="80">
        <f t="shared" si="0"/>
        <v>0</v>
      </c>
      <c r="G27" s="112" t="s">
        <v>314</v>
      </c>
      <c r="I27" s="112"/>
    </row>
    <row r="28" spans="1:9" s="100" customFormat="1" hidden="1" x14ac:dyDescent="0.3">
      <c r="A28" s="290"/>
      <c r="B28" s="261"/>
      <c r="C28" s="261"/>
      <c r="D28" s="265"/>
      <c r="E28" s="261"/>
      <c r="F28" s="80">
        <f t="shared" si="0"/>
        <v>0</v>
      </c>
      <c r="G28" s="112" t="s">
        <v>314</v>
      </c>
      <c r="I28" s="112"/>
    </row>
    <row r="29" spans="1:9" s="100" customFormat="1" hidden="1" x14ac:dyDescent="0.3">
      <c r="A29" s="290"/>
      <c r="B29" s="261"/>
      <c r="C29" s="261"/>
      <c r="D29" s="265"/>
      <c r="E29" s="261"/>
      <c r="F29" s="80">
        <f t="shared" si="0"/>
        <v>0</v>
      </c>
      <c r="G29" s="112" t="s">
        <v>314</v>
      </c>
      <c r="I29" s="112"/>
    </row>
    <row r="30" spans="1:9" s="100" customFormat="1" hidden="1" x14ac:dyDescent="0.3">
      <c r="A30" s="290"/>
      <c r="B30" s="261"/>
      <c r="C30" s="261"/>
      <c r="D30" s="265"/>
      <c r="E30" s="261"/>
      <c r="F30" s="80">
        <f t="shared" si="0"/>
        <v>0</v>
      </c>
      <c r="G30" s="112" t="s">
        <v>314</v>
      </c>
      <c r="I30" s="112"/>
    </row>
    <row r="31" spans="1:9" s="100" customFormat="1" hidden="1" x14ac:dyDescent="0.3">
      <c r="A31" s="290"/>
      <c r="B31" s="261"/>
      <c r="C31" s="261"/>
      <c r="D31" s="265"/>
      <c r="E31" s="261"/>
      <c r="F31" s="80">
        <f t="shared" si="0"/>
        <v>0</v>
      </c>
      <c r="G31" s="112" t="s">
        <v>314</v>
      </c>
      <c r="I31" s="112"/>
    </row>
    <row r="32" spans="1:9" s="100" customFormat="1" hidden="1" x14ac:dyDescent="0.3">
      <c r="A32" s="290"/>
      <c r="B32" s="261"/>
      <c r="C32" s="261"/>
      <c r="D32" s="265"/>
      <c r="E32" s="261"/>
      <c r="F32" s="80">
        <f t="shared" si="0"/>
        <v>0</v>
      </c>
      <c r="G32" s="112" t="s">
        <v>314</v>
      </c>
      <c r="I32" s="112"/>
    </row>
    <row r="33" spans="1:9" s="100" customFormat="1" hidden="1" x14ac:dyDescent="0.3">
      <c r="A33" s="290"/>
      <c r="B33" s="261"/>
      <c r="C33" s="261"/>
      <c r="D33" s="265"/>
      <c r="E33" s="261"/>
      <c r="F33" s="80">
        <f t="shared" si="0"/>
        <v>0</v>
      </c>
      <c r="G33" s="112" t="s">
        <v>314</v>
      </c>
      <c r="I33" s="112"/>
    </row>
    <row r="34" spans="1:9" s="100" customFormat="1" hidden="1" x14ac:dyDescent="0.3">
      <c r="A34" s="290"/>
      <c r="B34" s="261"/>
      <c r="C34" s="261"/>
      <c r="D34" s="265"/>
      <c r="E34" s="261"/>
      <c r="F34" s="80">
        <f t="shared" si="0"/>
        <v>0</v>
      </c>
      <c r="G34" s="112" t="s">
        <v>314</v>
      </c>
      <c r="I34" s="112"/>
    </row>
    <row r="35" spans="1:9" s="100" customFormat="1" hidden="1" x14ac:dyDescent="0.3">
      <c r="A35" s="290"/>
      <c r="B35" s="261"/>
      <c r="C35" s="261"/>
      <c r="D35" s="265"/>
      <c r="E35" s="261"/>
      <c r="F35" s="80">
        <f t="shared" si="0"/>
        <v>0</v>
      </c>
      <c r="G35" s="112" t="s">
        <v>314</v>
      </c>
      <c r="I35" s="112"/>
    </row>
    <row r="36" spans="1:9" s="100" customFormat="1" hidden="1" x14ac:dyDescent="0.3">
      <c r="A36" s="290"/>
      <c r="B36" s="261"/>
      <c r="C36" s="261"/>
      <c r="D36" s="265"/>
      <c r="E36" s="261"/>
      <c r="F36" s="80">
        <f t="shared" si="0"/>
        <v>0</v>
      </c>
      <c r="G36" s="112" t="s">
        <v>314</v>
      </c>
      <c r="I36" s="112"/>
    </row>
    <row r="37" spans="1:9" s="100" customFormat="1" hidden="1" x14ac:dyDescent="0.3">
      <c r="A37" s="290"/>
      <c r="B37" s="261"/>
      <c r="C37" s="261"/>
      <c r="D37" s="265"/>
      <c r="E37" s="261"/>
      <c r="F37" s="80">
        <f t="shared" si="0"/>
        <v>0</v>
      </c>
      <c r="G37" s="112" t="s">
        <v>314</v>
      </c>
      <c r="I37" s="112"/>
    </row>
    <row r="38" spans="1:9" s="100" customFormat="1" hidden="1" x14ac:dyDescent="0.3">
      <c r="A38" s="290"/>
      <c r="B38" s="261"/>
      <c r="C38" s="261"/>
      <c r="D38" s="265"/>
      <c r="E38" s="261"/>
      <c r="F38" s="80">
        <f t="shared" si="0"/>
        <v>0</v>
      </c>
      <c r="G38" s="112" t="s">
        <v>314</v>
      </c>
      <c r="I38" s="112"/>
    </row>
    <row r="39" spans="1:9" s="100" customFormat="1" hidden="1" x14ac:dyDescent="0.3">
      <c r="A39" s="290"/>
      <c r="B39" s="261"/>
      <c r="C39" s="261"/>
      <c r="D39" s="265"/>
      <c r="E39" s="261"/>
      <c r="F39" s="80">
        <f t="shared" si="0"/>
        <v>0</v>
      </c>
      <c r="G39" s="112" t="s">
        <v>314</v>
      </c>
      <c r="I39" s="112"/>
    </row>
    <row r="40" spans="1:9" s="100" customFormat="1" hidden="1" x14ac:dyDescent="0.3">
      <c r="A40" s="290"/>
      <c r="B40" s="261"/>
      <c r="C40" s="261"/>
      <c r="D40" s="265"/>
      <c r="E40" s="261"/>
      <c r="F40" s="80">
        <f t="shared" si="0"/>
        <v>0</v>
      </c>
      <c r="G40" s="112" t="s">
        <v>314</v>
      </c>
      <c r="I40" s="112"/>
    </row>
    <row r="41" spans="1:9" s="100" customFormat="1" hidden="1" x14ac:dyDescent="0.3">
      <c r="A41" s="290"/>
      <c r="B41" s="261"/>
      <c r="C41" s="261"/>
      <c r="D41" s="265"/>
      <c r="E41" s="261"/>
      <c r="F41" s="80">
        <f t="shared" si="0"/>
        <v>0</v>
      </c>
      <c r="G41" s="112" t="s">
        <v>314</v>
      </c>
      <c r="I41" s="112"/>
    </row>
    <row r="42" spans="1:9" s="100" customFormat="1" hidden="1" x14ac:dyDescent="0.3">
      <c r="A42" s="290"/>
      <c r="B42" s="261"/>
      <c r="C42" s="261"/>
      <c r="D42" s="265"/>
      <c r="E42" s="261"/>
      <c r="F42" s="80">
        <f t="shared" si="0"/>
        <v>0</v>
      </c>
      <c r="G42" s="112" t="s">
        <v>314</v>
      </c>
      <c r="I42" s="112"/>
    </row>
    <row r="43" spans="1:9" s="100" customFormat="1" hidden="1" x14ac:dyDescent="0.3">
      <c r="A43" s="290"/>
      <c r="B43" s="261"/>
      <c r="C43" s="261"/>
      <c r="D43" s="265"/>
      <c r="E43" s="261"/>
      <c r="F43" s="80">
        <f t="shared" si="0"/>
        <v>0</v>
      </c>
      <c r="G43" s="112" t="s">
        <v>314</v>
      </c>
      <c r="I43" s="112"/>
    </row>
    <row r="44" spans="1:9" s="100" customFormat="1" hidden="1" x14ac:dyDescent="0.3">
      <c r="A44" s="290"/>
      <c r="B44" s="261"/>
      <c r="C44" s="261"/>
      <c r="D44" s="265"/>
      <c r="E44" s="261"/>
      <c r="F44" s="80">
        <f t="shared" si="0"/>
        <v>0</v>
      </c>
      <c r="G44" s="112" t="s">
        <v>314</v>
      </c>
      <c r="I44" s="112"/>
    </row>
    <row r="45" spans="1:9" s="100" customFormat="1" hidden="1" x14ac:dyDescent="0.3">
      <c r="A45" s="290"/>
      <c r="B45" s="261"/>
      <c r="C45" s="261"/>
      <c r="D45" s="265"/>
      <c r="E45" s="261"/>
      <c r="F45" s="80">
        <f t="shared" si="0"/>
        <v>0</v>
      </c>
      <c r="G45" s="112" t="s">
        <v>314</v>
      </c>
      <c r="I45" s="112"/>
    </row>
    <row r="46" spans="1:9" s="100" customFormat="1" hidden="1" x14ac:dyDescent="0.3">
      <c r="A46" s="290"/>
      <c r="B46" s="261"/>
      <c r="C46" s="261"/>
      <c r="D46" s="265"/>
      <c r="E46" s="261"/>
      <c r="F46" s="80">
        <f t="shared" si="0"/>
        <v>0</v>
      </c>
      <c r="G46" s="112" t="s">
        <v>314</v>
      </c>
      <c r="I46" s="112"/>
    </row>
    <row r="47" spans="1:9" s="100" customFormat="1" hidden="1" x14ac:dyDescent="0.3">
      <c r="A47" s="290"/>
      <c r="B47" s="261"/>
      <c r="C47" s="261"/>
      <c r="D47" s="265"/>
      <c r="E47" s="261"/>
      <c r="F47" s="80">
        <f t="shared" si="0"/>
        <v>0</v>
      </c>
      <c r="G47" s="112" t="s">
        <v>314</v>
      </c>
      <c r="I47" s="112"/>
    </row>
    <row r="48" spans="1:9" s="100" customFormat="1" hidden="1" x14ac:dyDescent="0.3">
      <c r="A48" s="290"/>
      <c r="B48" s="261"/>
      <c r="C48" s="261"/>
      <c r="D48" s="265"/>
      <c r="E48" s="261"/>
      <c r="F48" s="80">
        <f t="shared" si="0"/>
        <v>0</v>
      </c>
      <c r="G48" s="112" t="s">
        <v>314</v>
      </c>
      <c r="I48" s="112"/>
    </row>
    <row r="49" spans="1:9" s="100" customFormat="1" hidden="1" x14ac:dyDescent="0.3">
      <c r="A49" s="290"/>
      <c r="B49" s="261"/>
      <c r="C49" s="261"/>
      <c r="D49" s="265"/>
      <c r="E49" s="261"/>
      <c r="F49" s="80">
        <f t="shared" si="0"/>
        <v>0</v>
      </c>
      <c r="G49" s="112" t="s">
        <v>314</v>
      </c>
      <c r="I49" s="112"/>
    </row>
    <row r="50" spans="1:9" s="100" customFormat="1" hidden="1" x14ac:dyDescent="0.3">
      <c r="A50" s="290"/>
      <c r="B50" s="261"/>
      <c r="C50" s="261"/>
      <c r="D50" s="265"/>
      <c r="E50" s="261"/>
      <c r="F50" s="80">
        <f t="shared" si="0"/>
        <v>0</v>
      </c>
      <c r="G50" s="112" t="s">
        <v>314</v>
      </c>
      <c r="I50" s="112"/>
    </row>
    <row r="51" spans="1:9" s="100" customFormat="1" hidden="1" x14ac:dyDescent="0.3">
      <c r="A51" s="290"/>
      <c r="B51" s="261"/>
      <c r="C51" s="261"/>
      <c r="D51" s="265"/>
      <c r="E51" s="261"/>
      <c r="F51" s="80">
        <f t="shared" si="0"/>
        <v>0</v>
      </c>
      <c r="G51" s="112" t="s">
        <v>314</v>
      </c>
      <c r="I51" s="112"/>
    </row>
    <row r="52" spans="1:9" s="100" customFormat="1" hidden="1" x14ac:dyDescent="0.3">
      <c r="A52" s="290"/>
      <c r="B52" s="261"/>
      <c r="C52" s="261"/>
      <c r="D52" s="265"/>
      <c r="E52" s="261"/>
      <c r="F52" s="80">
        <f t="shared" si="0"/>
        <v>0</v>
      </c>
      <c r="G52" s="112" t="s">
        <v>314</v>
      </c>
      <c r="I52" s="112"/>
    </row>
    <row r="53" spans="1:9" s="100" customFormat="1" hidden="1" x14ac:dyDescent="0.3">
      <c r="A53" s="290"/>
      <c r="B53" s="261"/>
      <c r="C53" s="261"/>
      <c r="D53" s="265"/>
      <c r="E53" s="261"/>
      <c r="F53" s="80">
        <f t="shared" si="0"/>
        <v>0</v>
      </c>
      <c r="G53" s="112" t="s">
        <v>314</v>
      </c>
      <c r="I53" s="112"/>
    </row>
    <row r="54" spans="1:9" s="100" customFormat="1" hidden="1" x14ac:dyDescent="0.3">
      <c r="A54" s="290"/>
      <c r="B54" s="261"/>
      <c r="C54" s="261"/>
      <c r="D54" s="265"/>
      <c r="E54" s="261"/>
      <c r="F54" s="80">
        <f t="shared" si="0"/>
        <v>0</v>
      </c>
      <c r="G54" s="112" t="s">
        <v>314</v>
      </c>
      <c r="I54" s="112"/>
    </row>
    <row r="55" spans="1:9" s="100" customFormat="1" hidden="1" x14ac:dyDescent="0.3">
      <c r="A55" s="290"/>
      <c r="B55" s="261"/>
      <c r="C55" s="261"/>
      <c r="D55" s="265"/>
      <c r="E55" s="261"/>
      <c r="F55" s="80">
        <f t="shared" si="0"/>
        <v>0</v>
      </c>
      <c r="G55" s="112" t="s">
        <v>314</v>
      </c>
      <c r="I55" s="112"/>
    </row>
    <row r="56" spans="1:9" s="100" customFormat="1" hidden="1" x14ac:dyDescent="0.3">
      <c r="A56" s="290"/>
      <c r="B56" s="261"/>
      <c r="C56" s="261"/>
      <c r="D56" s="265"/>
      <c r="E56" s="261"/>
      <c r="F56" s="80">
        <f t="shared" si="0"/>
        <v>0</v>
      </c>
      <c r="G56" s="112" t="s">
        <v>314</v>
      </c>
      <c r="I56" s="112"/>
    </row>
    <row r="57" spans="1:9" s="100" customFormat="1" hidden="1" x14ac:dyDescent="0.3">
      <c r="A57" s="290"/>
      <c r="B57" s="261"/>
      <c r="C57" s="261"/>
      <c r="D57" s="265"/>
      <c r="E57" s="261"/>
      <c r="F57" s="80">
        <f t="shared" si="0"/>
        <v>0</v>
      </c>
      <c r="G57" s="112" t="s">
        <v>314</v>
      </c>
      <c r="I57" s="112"/>
    </row>
    <row r="58" spans="1:9" s="100" customFormat="1" hidden="1" x14ac:dyDescent="0.3">
      <c r="A58" s="290"/>
      <c r="B58" s="261"/>
      <c r="C58" s="261"/>
      <c r="D58" s="265"/>
      <c r="E58" s="261"/>
      <c r="F58" s="80">
        <f t="shared" si="0"/>
        <v>0</v>
      </c>
      <c r="G58" s="112" t="s">
        <v>314</v>
      </c>
      <c r="I58" s="112"/>
    </row>
    <row r="59" spans="1:9" s="100" customFormat="1" hidden="1" x14ac:dyDescent="0.3">
      <c r="A59" s="290"/>
      <c r="B59" s="261"/>
      <c r="C59" s="261"/>
      <c r="D59" s="265"/>
      <c r="E59" s="261"/>
      <c r="F59" s="80">
        <f t="shared" si="0"/>
        <v>0</v>
      </c>
      <c r="G59" s="112" t="s">
        <v>314</v>
      </c>
      <c r="I59" s="112"/>
    </row>
    <row r="60" spans="1:9" s="100" customFormat="1" hidden="1" x14ac:dyDescent="0.3">
      <c r="A60" s="290"/>
      <c r="B60" s="261"/>
      <c r="C60" s="261"/>
      <c r="D60" s="265"/>
      <c r="E60" s="261"/>
      <c r="F60" s="80">
        <f t="shared" si="0"/>
        <v>0</v>
      </c>
      <c r="G60" s="112" t="s">
        <v>314</v>
      </c>
      <c r="I60" s="112"/>
    </row>
    <row r="61" spans="1:9" s="100" customFormat="1" hidden="1" x14ac:dyDescent="0.3">
      <c r="A61" s="290"/>
      <c r="B61" s="261"/>
      <c r="C61" s="261"/>
      <c r="D61" s="265"/>
      <c r="E61" s="261"/>
      <c r="F61" s="80">
        <f t="shared" si="0"/>
        <v>0</v>
      </c>
      <c r="G61" s="112" t="s">
        <v>314</v>
      </c>
      <c r="I61" s="112"/>
    </row>
    <row r="62" spans="1:9" s="100" customFormat="1" hidden="1" x14ac:dyDescent="0.3">
      <c r="A62" s="290"/>
      <c r="B62" s="261"/>
      <c r="C62" s="261"/>
      <c r="D62" s="265"/>
      <c r="E62" s="261"/>
      <c r="F62" s="80">
        <f t="shared" si="0"/>
        <v>0</v>
      </c>
      <c r="G62" s="112" t="s">
        <v>314</v>
      </c>
      <c r="I62" s="112"/>
    </row>
    <row r="63" spans="1:9" s="100" customFormat="1" hidden="1" x14ac:dyDescent="0.3">
      <c r="A63" s="290"/>
      <c r="B63" s="261"/>
      <c r="C63" s="261"/>
      <c r="D63" s="265"/>
      <c r="E63" s="261"/>
      <c r="F63" s="80">
        <f t="shared" si="0"/>
        <v>0</v>
      </c>
      <c r="G63" s="112" t="s">
        <v>314</v>
      </c>
      <c r="I63" s="112"/>
    </row>
    <row r="64" spans="1:9" s="100" customFormat="1" hidden="1" x14ac:dyDescent="0.3">
      <c r="A64" s="290"/>
      <c r="B64" s="261"/>
      <c r="C64" s="261"/>
      <c r="D64" s="265"/>
      <c r="E64" s="261"/>
      <c r="F64" s="80">
        <f t="shared" si="0"/>
        <v>0</v>
      </c>
      <c r="G64" s="112" t="s">
        <v>314</v>
      </c>
      <c r="I64" s="112"/>
    </row>
    <row r="65" spans="1:9" s="100" customFormat="1" hidden="1" x14ac:dyDescent="0.3">
      <c r="A65" s="290"/>
      <c r="B65" s="261"/>
      <c r="C65" s="261"/>
      <c r="D65" s="265"/>
      <c r="E65" s="261"/>
      <c r="F65" s="80">
        <f t="shared" si="0"/>
        <v>0</v>
      </c>
      <c r="G65" s="112" t="s">
        <v>314</v>
      </c>
      <c r="I65" s="112"/>
    </row>
    <row r="66" spans="1:9" s="100" customFormat="1" hidden="1" x14ac:dyDescent="0.3">
      <c r="A66" s="290"/>
      <c r="B66" s="261"/>
      <c r="C66" s="261"/>
      <c r="D66" s="265"/>
      <c r="E66" s="261"/>
      <c r="F66" s="80">
        <f t="shared" si="0"/>
        <v>0</v>
      </c>
      <c r="G66" s="112" t="s">
        <v>314</v>
      </c>
      <c r="I66" s="112"/>
    </row>
    <row r="67" spans="1:9" s="100" customFormat="1" hidden="1" x14ac:dyDescent="0.3">
      <c r="A67" s="290"/>
      <c r="B67" s="261"/>
      <c r="C67" s="261"/>
      <c r="D67" s="265"/>
      <c r="E67" s="261"/>
      <c r="F67" s="80">
        <f t="shared" si="0"/>
        <v>0</v>
      </c>
      <c r="G67" s="112" t="s">
        <v>314</v>
      </c>
      <c r="I67" s="112"/>
    </row>
    <row r="68" spans="1:9" s="100" customFormat="1" hidden="1" x14ac:dyDescent="0.3">
      <c r="A68" s="290"/>
      <c r="B68" s="261"/>
      <c r="C68" s="261"/>
      <c r="D68" s="265"/>
      <c r="E68" s="261"/>
      <c r="F68" s="80">
        <f t="shared" si="0"/>
        <v>0</v>
      </c>
      <c r="G68" s="112" t="s">
        <v>314</v>
      </c>
      <c r="I68" s="112"/>
    </row>
    <row r="69" spans="1:9" s="100" customFormat="1" hidden="1" x14ac:dyDescent="0.3">
      <c r="A69" s="290"/>
      <c r="B69" s="261"/>
      <c r="C69" s="261"/>
      <c r="D69" s="265"/>
      <c r="E69" s="261"/>
      <c r="F69" s="80">
        <f t="shared" si="0"/>
        <v>0</v>
      </c>
      <c r="G69" s="112" t="s">
        <v>314</v>
      </c>
      <c r="I69" s="112"/>
    </row>
    <row r="70" spans="1:9" s="100" customFormat="1" hidden="1" x14ac:dyDescent="0.3">
      <c r="A70" s="290"/>
      <c r="B70" s="261"/>
      <c r="C70" s="261"/>
      <c r="D70" s="265"/>
      <c r="E70" s="261"/>
      <c r="F70" s="80">
        <f t="shared" si="0"/>
        <v>0</v>
      </c>
      <c r="G70" s="112" t="s">
        <v>314</v>
      </c>
      <c r="I70" s="112"/>
    </row>
    <row r="71" spans="1:9" s="100" customFormat="1" hidden="1" x14ac:dyDescent="0.3">
      <c r="A71" s="290"/>
      <c r="B71" s="261"/>
      <c r="C71" s="261"/>
      <c r="D71" s="265"/>
      <c r="E71" s="261"/>
      <c r="F71" s="80">
        <f t="shared" si="0"/>
        <v>0</v>
      </c>
      <c r="G71" s="112" t="s">
        <v>314</v>
      </c>
      <c r="I71" s="112"/>
    </row>
    <row r="72" spans="1:9" s="100" customFormat="1" hidden="1" x14ac:dyDescent="0.3">
      <c r="A72" s="290"/>
      <c r="B72" s="261"/>
      <c r="C72" s="261"/>
      <c r="D72" s="265"/>
      <c r="E72" s="261"/>
      <c r="F72" s="80">
        <f t="shared" si="0"/>
        <v>0</v>
      </c>
      <c r="G72" s="112" t="s">
        <v>314</v>
      </c>
      <c r="I72" s="112"/>
    </row>
    <row r="73" spans="1:9" s="100" customFormat="1" hidden="1" x14ac:dyDescent="0.3">
      <c r="A73" s="290"/>
      <c r="B73" s="261"/>
      <c r="C73" s="261"/>
      <c r="D73" s="265"/>
      <c r="E73" s="261"/>
      <c r="F73" s="80">
        <f t="shared" si="0"/>
        <v>0</v>
      </c>
      <c r="G73" s="112" t="s">
        <v>314</v>
      </c>
      <c r="I73" s="112"/>
    </row>
    <row r="74" spans="1:9" s="100" customFormat="1" hidden="1" x14ac:dyDescent="0.3">
      <c r="A74" s="290"/>
      <c r="B74" s="261"/>
      <c r="C74" s="261"/>
      <c r="D74" s="265"/>
      <c r="E74" s="261"/>
      <c r="F74" s="80">
        <f t="shared" si="0"/>
        <v>0</v>
      </c>
      <c r="G74" s="112" t="s">
        <v>314</v>
      </c>
      <c r="I74" s="112"/>
    </row>
    <row r="75" spans="1:9" s="100" customFormat="1" hidden="1" x14ac:dyDescent="0.3">
      <c r="A75" s="290"/>
      <c r="B75" s="261"/>
      <c r="C75" s="261"/>
      <c r="D75" s="265"/>
      <c r="E75" s="261"/>
      <c r="F75" s="80">
        <f t="shared" si="0"/>
        <v>0</v>
      </c>
      <c r="G75" s="112" t="s">
        <v>314</v>
      </c>
      <c r="I75" s="112"/>
    </row>
    <row r="76" spans="1:9" s="100" customFormat="1" hidden="1" x14ac:dyDescent="0.3">
      <c r="A76" s="290"/>
      <c r="B76" s="261"/>
      <c r="C76" s="261"/>
      <c r="D76" s="265"/>
      <c r="E76" s="261"/>
      <c r="F76" s="80">
        <f t="shared" si="0"/>
        <v>0</v>
      </c>
      <c r="G76" s="112" t="s">
        <v>314</v>
      </c>
      <c r="I76" s="112"/>
    </row>
    <row r="77" spans="1:9" s="100" customFormat="1" hidden="1" x14ac:dyDescent="0.3">
      <c r="A77" s="290"/>
      <c r="B77" s="261"/>
      <c r="C77" s="261"/>
      <c r="D77" s="265"/>
      <c r="E77" s="261"/>
      <c r="F77" s="80">
        <f t="shared" si="0"/>
        <v>0</v>
      </c>
      <c r="G77" s="112" t="s">
        <v>314</v>
      </c>
      <c r="I77" s="112"/>
    </row>
    <row r="78" spans="1:9" s="100" customFormat="1" hidden="1" x14ac:dyDescent="0.3">
      <c r="A78" s="290"/>
      <c r="B78" s="261"/>
      <c r="C78" s="261"/>
      <c r="D78" s="265"/>
      <c r="E78" s="261"/>
      <c r="F78" s="80">
        <f t="shared" si="0"/>
        <v>0</v>
      </c>
      <c r="G78" s="112" t="s">
        <v>314</v>
      </c>
      <c r="I78" s="112"/>
    </row>
    <row r="79" spans="1:9" s="100" customFormat="1" hidden="1" x14ac:dyDescent="0.3">
      <c r="A79" s="290"/>
      <c r="B79" s="261"/>
      <c r="C79" s="261"/>
      <c r="D79" s="265"/>
      <c r="E79" s="261"/>
      <c r="F79" s="80">
        <f t="shared" si="0"/>
        <v>0</v>
      </c>
      <c r="G79" s="112" t="s">
        <v>314</v>
      </c>
      <c r="I79" s="112"/>
    </row>
    <row r="80" spans="1:9" s="100" customFormat="1" hidden="1" x14ac:dyDescent="0.3">
      <c r="A80" s="290"/>
      <c r="B80" s="261"/>
      <c r="C80" s="261"/>
      <c r="D80" s="265"/>
      <c r="E80" s="261"/>
      <c r="F80" s="80">
        <f t="shared" si="0"/>
        <v>0</v>
      </c>
      <c r="G80" s="112" t="s">
        <v>314</v>
      </c>
      <c r="I80" s="112"/>
    </row>
    <row r="81" spans="1:9" s="100" customFormat="1" hidden="1" x14ac:dyDescent="0.3">
      <c r="A81" s="290"/>
      <c r="B81" s="261"/>
      <c r="C81" s="261"/>
      <c r="D81" s="265"/>
      <c r="E81" s="261"/>
      <c r="F81" s="80">
        <f t="shared" si="0"/>
        <v>0</v>
      </c>
      <c r="G81" s="112" t="s">
        <v>314</v>
      </c>
      <c r="I81" s="112"/>
    </row>
    <row r="82" spans="1:9" s="100" customFormat="1" hidden="1" x14ac:dyDescent="0.3">
      <c r="A82" s="290"/>
      <c r="B82" s="261"/>
      <c r="C82" s="261"/>
      <c r="D82" s="265"/>
      <c r="E82" s="261"/>
      <c r="F82" s="80">
        <f t="shared" si="0"/>
        <v>0</v>
      </c>
      <c r="G82" s="112" t="s">
        <v>314</v>
      </c>
      <c r="I82" s="112"/>
    </row>
    <row r="83" spans="1:9" s="100" customFormat="1" hidden="1" x14ac:dyDescent="0.3">
      <c r="A83" s="290"/>
      <c r="B83" s="261"/>
      <c r="C83" s="261"/>
      <c r="D83" s="265"/>
      <c r="E83" s="261"/>
      <c r="F83" s="80">
        <f t="shared" si="0"/>
        <v>0</v>
      </c>
      <c r="G83" s="112" t="s">
        <v>314</v>
      </c>
      <c r="I83" s="112"/>
    </row>
    <row r="84" spans="1:9" s="100" customFormat="1" hidden="1" x14ac:dyDescent="0.3">
      <c r="A84" s="290"/>
      <c r="B84" s="261"/>
      <c r="C84" s="261"/>
      <c r="D84" s="265"/>
      <c r="E84" s="261"/>
      <c r="F84" s="80">
        <f t="shared" si="0"/>
        <v>0</v>
      </c>
      <c r="G84" s="112" t="s">
        <v>314</v>
      </c>
      <c r="I84" s="112"/>
    </row>
    <row r="85" spans="1:9" s="100" customFormat="1" hidden="1" x14ac:dyDescent="0.3">
      <c r="A85" s="290"/>
      <c r="B85" s="261"/>
      <c r="C85" s="261"/>
      <c r="D85" s="265"/>
      <c r="E85" s="261"/>
      <c r="F85" s="80">
        <f t="shared" si="0"/>
        <v>0</v>
      </c>
      <c r="G85" s="112" t="s">
        <v>314</v>
      </c>
      <c r="I85" s="112"/>
    </row>
    <row r="86" spans="1:9" s="100" customFormat="1" hidden="1" x14ac:dyDescent="0.3">
      <c r="A86" s="290"/>
      <c r="B86" s="261"/>
      <c r="C86" s="261"/>
      <c r="D86" s="265"/>
      <c r="E86" s="261"/>
      <c r="F86" s="80">
        <f t="shared" si="0"/>
        <v>0</v>
      </c>
      <c r="G86" s="112" t="s">
        <v>314</v>
      </c>
      <c r="I86" s="112"/>
    </row>
    <row r="87" spans="1:9" s="100" customFormat="1" hidden="1" x14ac:dyDescent="0.3">
      <c r="A87" s="290"/>
      <c r="B87" s="261"/>
      <c r="C87" s="261"/>
      <c r="D87" s="265"/>
      <c r="E87" s="261"/>
      <c r="F87" s="80">
        <f t="shared" si="0"/>
        <v>0</v>
      </c>
      <c r="G87" s="112" t="s">
        <v>314</v>
      </c>
      <c r="I87" s="112"/>
    </row>
    <row r="88" spans="1:9" s="100" customFormat="1" hidden="1" x14ac:dyDescent="0.3">
      <c r="A88" s="290"/>
      <c r="B88" s="261"/>
      <c r="C88" s="261"/>
      <c r="D88" s="265"/>
      <c r="E88" s="261"/>
      <c r="F88" s="80">
        <f t="shared" si="0"/>
        <v>0</v>
      </c>
      <c r="G88" s="112" t="s">
        <v>314</v>
      </c>
      <c r="I88" s="112"/>
    </row>
    <row r="89" spans="1:9" s="100" customFormat="1" hidden="1" x14ac:dyDescent="0.3">
      <c r="A89" s="290"/>
      <c r="B89" s="261"/>
      <c r="C89" s="261"/>
      <c r="D89" s="265"/>
      <c r="E89" s="261"/>
      <c r="F89" s="80">
        <f t="shared" si="0"/>
        <v>0</v>
      </c>
      <c r="G89" s="112" t="s">
        <v>314</v>
      </c>
      <c r="I89" s="112"/>
    </row>
    <row r="90" spans="1:9" s="100" customFormat="1" hidden="1" x14ac:dyDescent="0.3">
      <c r="A90" s="290"/>
      <c r="B90" s="261"/>
      <c r="C90" s="261"/>
      <c r="D90" s="265"/>
      <c r="E90" s="261"/>
      <c r="F90" s="80">
        <f t="shared" si="0"/>
        <v>0</v>
      </c>
      <c r="G90" s="112" t="s">
        <v>314</v>
      </c>
      <c r="I90" s="112"/>
    </row>
    <row r="91" spans="1:9" s="100" customFormat="1" hidden="1" x14ac:dyDescent="0.3">
      <c r="A91" s="290"/>
      <c r="B91" s="261"/>
      <c r="C91" s="261"/>
      <c r="D91" s="265"/>
      <c r="E91" s="261"/>
      <c r="F91" s="80">
        <f t="shared" si="0"/>
        <v>0</v>
      </c>
      <c r="G91" s="112" t="s">
        <v>314</v>
      </c>
      <c r="I91" s="112"/>
    </row>
    <row r="92" spans="1:9" s="100" customFormat="1" hidden="1" x14ac:dyDescent="0.3">
      <c r="A92" s="290"/>
      <c r="B92" s="261"/>
      <c r="C92" s="261"/>
      <c r="D92" s="265"/>
      <c r="E92" s="261"/>
      <c r="F92" s="80">
        <f t="shared" si="0"/>
        <v>0</v>
      </c>
      <c r="G92" s="112" t="s">
        <v>314</v>
      </c>
      <c r="I92" s="112"/>
    </row>
    <row r="93" spans="1:9" s="100" customFormat="1" hidden="1" x14ac:dyDescent="0.3">
      <c r="A93" s="290"/>
      <c r="B93" s="261"/>
      <c r="C93" s="261"/>
      <c r="D93" s="265"/>
      <c r="E93" s="261"/>
      <c r="F93" s="80">
        <f t="shared" si="0"/>
        <v>0</v>
      </c>
      <c r="G93" s="112" t="s">
        <v>314</v>
      </c>
      <c r="I93" s="112"/>
    </row>
    <row r="94" spans="1:9" s="100" customFormat="1" hidden="1" x14ac:dyDescent="0.3">
      <c r="A94" s="290"/>
      <c r="B94" s="261"/>
      <c r="C94" s="261"/>
      <c r="D94" s="265"/>
      <c r="E94" s="261"/>
      <c r="F94" s="80">
        <f t="shared" si="0"/>
        <v>0</v>
      </c>
      <c r="G94" s="112" t="s">
        <v>314</v>
      </c>
      <c r="I94" s="112"/>
    </row>
    <row r="95" spans="1:9" s="100" customFormat="1" hidden="1" x14ac:dyDescent="0.3">
      <c r="A95" s="290"/>
      <c r="B95" s="261"/>
      <c r="C95" s="261"/>
      <c r="D95" s="265"/>
      <c r="E95" s="261"/>
      <c r="F95" s="80">
        <f t="shared" si="0"/>
        <v>0</v>
      </c>
      <c r="G95" s="112" t="s">
        <v>314</v>
      </c>
      <c r="I95" s="112"/>
    </row>
    <row r="96" spans="1:9" s="100" customFormat="1" hidden="1" x14ac:dyDescent="0.3">
      <c r="A96" s="290"/>
      <c r="B96" s="261"/>
      <c r="C96" s="261"/>
      <c r="D96" s="265"/>
      <c r="E96" s="261"/>
      <c r="F96" s="80">
        <f t="shared" si="0"/>
        <v>0</v>
      </c>
      <c r="G96" s="112" t="s">
        <v>314</v>
      </c>
      <c r="I96" s="112"/>
    </row>
    <row r="97" spans="1:9" s="100" customFormat="1" hidden="1" x14ac:dyDescent="0.3">
      <c r="A97" s="290"/>
      <c r="B97" s="261"/>
      <c r="C97" s="261"/>
      <c r="D97" s="265"/>
      <c r="E97" s="261"/>
      <c r="F97" s="80">
        <f t="shared" si="0"/>
        <v>0</v>
      </c>
      <c r="G97" s="112" t="s">
        <v>314</v>
      </c>
      <c r="I97" s="112"/>
    </row>
    <row r="98" spans="1:9" s="100" customFormat="1" hidden="1" x14ac:dyDescent="0.3">
      <c r="A98" s="290"/>
      <c r="B98" s="261"/>
      <c r="C98" s="261"/>
      <c r="D98" s="265"/>
      <c r="E98" s="261"/>
      <c r="F98" s="80">
        <f t="shared" si="0"/>
        <v>0</v>
      </c>
      <c r="G98" s="112" t="s">
        <v>314</v>
      </c>
      <c r="I98" s="112"/>
    </row>
    <row r="99" spans="1:9" s="100" customFormat="1" hidden="1" x14ac:dyDescent="0.3">
      <c r="A99" s="290"/>
      <c r="B99" s="261"/>
      <c r="C99" s="261"/>
      <c r="D99" s="265"/>
      <c r="E99" s="261"/>
      <c r="F99" s="80">
        <f t="shared" si="0"/>
        <v>0</v>
      </c>
      <c r="G99" s="112" t="s">
        <v>314</v>
      </c>
      <c r="I99" s="112"/>
    </row>
    <row r="100" spans="1:9" s="100" customFormat="1" hidden="1" x14ac:dyDescent="0.3">
      <c r="A100" s="290"/>
      <c r="B100" s="261"/>
      <c r="C100" s="261"/>
      <c r="D100" s="265"/>
      <c r="E100" s="261"/>
      <c r="F100" s="80">
        <f t="shared" si="0"/>
        <v>0</v>
      </c>
      <c r="G100" s="112" t="s">
        <v>314</v>
      </c>
      <c r="I100" s="112"/>
    </row>
    <row r="101" spans="1:9" s="100" customFormat="1" hidden="1" x14ac:dyDescent="0.3">
      <c r="A101" s="290"/>
      <c r="B101" s="261"/>
      <c r="C101" s="261"/>
      <c r="D101" s="265"/>
      <c r="E101" s="261"/>
      <c r="F101" s="80">
        <f t="shared" si="0"/>
        <v>0</v>
      </c>
      <c r="G101" s="112" t="s">
        <v>314</v>
      </c>
      <c r="I101" s="112"/>
    </row>
    <row r="102" spans="1:9" s="100" customFormat="1" hidden="1" x14ac:dyDescent="0.3">
      <c r="A102" s="290"/>
      <c r="B102" s="261"/>
      <c r="C102" s="261"/>
      <c r="D102" s="265"/>
      <c r="E102" s="261"/>
      <c r="F102" s="80">
        <f t="shared" si="0"/>
        <v>0</v>
      </c>
      <c r="G102" s="112" t="s">
        <v>314</v>
      </c>
      <c r="I102" s="112"/>
    </row>
    <row r="103" spans="1:9" s="100" customFormat="1" hidden="1" x14ac:dyDescent="0.3">
      <c r="A103" s="290"/>
      <c r="B103" s="261"/>
      <c r="C103" s="261"/>
      <c r="D103" s="265"/>
      <c r="E103" s="261"/>
      <c r="F103" s="80">
        <f t="shared" si="0"/>
        <v>0</v>
      </c>
      <c r="G103" s="112" t="s">
        <v>314</v>
      </c>
      <c r="I103" s="112"/>
    </row>
    <row r="104" spans="1:9" s="100" customFormat="1" hidden="1" x14ac:dyDescent="0.3">
      <c r="A104" s="290"/>
      <c r="B104" s="261"/>
      <c r="C104" s="261"/>
      <c r="D104" s="265"/>
      <c r="E104" s="261"/>
      <c r="F104" s="80">
        <f t="shared" si="0"/>
        <v>0</v>
      </c>
      <c r="G104" s="112" t="s">
        <v>314</v>
      </c>
      <c r="I104" s="112"/>
    </row>
    <row r="105" spans="1:9" s="100" customFormat="1" hidden="1" x14ac:dyDescent="0.3">
      <c r="A105" s="290"/>
      <c r="B105" s="261"/>
      <c r="C105" s="261"/>
      <c r="D105" s="265"/>
      <c r="E105" s="261"/>
      <c r="F105" s="80">
        <f t="shared" si="0"/>
        <v>0</v>
      </c>
      <c r="G105" s="112" t="s">
        <v>314</v>
      </c>
      <c r="I105" s="112"/>
    </row>
    <row r="106" spans="1:9" s="100" customFormat="1" hidden="1" x14ac:dyDescent="0.3">
      <c r="A106" s="290"/>
      <c r="B106" s="261"/>
      <c r="C106" s="261"/>
      <c r="D106" s="265"/>
      <c r="E106" s="261"/>
      <c r="F106" s="80">
        <f t="shared" si="0"/>
        <v>0</v>
      </c>
      <c r="G106" s="112" t="s">
        <v>314</v>
      </c>
      <c r="I106" s="112"/>
    </row>
    <row r="107" spans="1:9" s="100" customFormat="1" hidden="1" x14ac:dyDescent="0.3">
      <c r="A107" s="290"/>
      <c r="B107" s="261"/>
      <c r="C107" s="261"/>
      <c r="D107" s="265"/>
      <c r="E107" s="261"/>
      <c r="F107" s="80">
        <f t="shared" si="0"/>
        <v>0</v>
      </c>
      <c r="G107" s="112" t="s">
        <v>314</v>
      </c>
      <c r="I107" s="112"/>
    </row>
    <row r="108" spans="1:9" s="100" customFormat="1" hidden="1" x14ac:dyDescent="0.3">
      <c r="A108" s="290"/>
      <c r="B108" s="261"/>
      <c r="C108" s="261"/>
      <c r="D108" s="265"/>
      <c r="E108" s="261"/>
      <c r="F108" s="80">
        <f t="shared" si="0"/>
        <v>0</v>
      </c>
      <c r="G108" s="112" t="s">
        <v>314</v>
      </c>
      <c r="I108" s="112"/>
    </row>
    <row r="109" spans="1:9" s="100" customFormat="1" hidden="1" x14ac:dyDescent="0.3">
      <c r="A109" s="290"/>
      <c r="B109" s="261"/>
      <c r="C109" s="261"/>
      <c r="D109" s="265"/>
      <c r="E109" s="261"/>
      <c r="F109" s="80">
        <f t="shared" si="0"/>
        <v>0</v>
      </c>
      <c r="G109" s="112" t="s">
        <v>314</v>
      </c>
      <c r="I109" s="112"/>
    </row>
    <row r="110" spans="1:9" s="100" customFormat="1" hidden="1" x14ac:dyDescent="0.3">
      <c r="A110" s="290"/>
      <c r="B110" s="261"/>
      <c r="C110" s="261"/>
      <c r="D110" s="265"/>
      <c r="E110" s="261"/>
      <c r="F110" s="80">
        <f t="shared" si="0"/>
        <v>0</v>
      </c>
      <c r="G110" s="112" t="s">
        <v>314</v>
      </c>
      <c r="I110" s="112"/>
    </row>
    <row r="111" spans="1:9" s="100" customFormat="1" hidden="1" x14ac:dyDescent="0.3">
      <c r="A111" s="290"/>
      <c r="B111" s="261"/>
      <c r="C111" s="261"/>
      <c r="D111" s="265"/>
      <c r="E111" s="261"/>
      <c r="F111" s="80">
        <f t="shared" si="0"/>
        <v>0</v>
      </c>
      <c r="G111" s="112" t="s">
        <v>314</v>
      </c>
      <c r="I111" s="112"/>
    </row>
    <row r="112" spans="1:9" s="100" customFormat="1" hidden="1" x14ac:dyDescent="0.3">
      <c r="A112" s="290"/>
      <c r="B112" s="261"/>
      <c r="C112" s="261"/>
      <c r="D112" s="265"/>
      <c r="E112" s="261"/>
      <c r="F112" s="80">
        <f t="shared" si="0"/>
        <v>0</v>
      </c>
      <c r="G112" s="112" t="s">
        <v>314</v>
      </c>
      <c r="I112" s="112"/>
    </row>
    <row r="113" spans="1:9" s="100" customFormat="1" hidden="1" x14ac:dyDescent="0.3">
      <c r="A113" s="290"/>
      <c r="B113" s="261"/>
      <c r="C113" s="261"/>
      <c r="D113" s="265"/>
      <c r="E113" s="261"/>
      <c r="F113" s="80">
        <f t="shared" si="0"/>
        <v>0</v>
      </c>
      <c r="G113" s="112" t="s">
        <v>314</v>
      </c>
      <c r="I113" s="112"/>
    </row>
    <row r="114" spans="1:9" s="100" customFormat="1" hidden="1" x14ac:dyDescent="0.3">
      <c r="A114" s="290"/>
      <c r="B114" s="261"/>
      <c r="C114" s="261"/>
      <c r="D114" s="265"/>
      <c r="E114" s="261"/>
      <c r="F114" s="80">
        <f t="shared" si="0"/>
        <v>0</v>
      </c>
      <c r="G114" s="112" t="s">
        <v>314</v>
      </c>
      <c r="I114" s="112"/>
    </row>
    <row r="115" spans="1:9" s="100" customFormat="1" hidden="1" x14ac:dyDescent="0.3">
      <c r="A115" s="290"/>
      <c r="B115" s="261"/>
      <c r="C115" s="261"/>
      <c r="D115" s="265"/>
      <c r="E115" s="261"/>
      <c r="F115" s="80">
        <f t="shared" si="0"/>
        <v>0</v>
      </c>
      <c r="G115" s="112" t="s">
        <v>314</v>
      </c>
      <c r="I115" s="112"/>
    </row>
    <row r="116" spans="1:9" s="100" customFormat="1" hidden="1" x14ac:dyDescent="0.3">
      <c r="A116" s="290"/>
      <c r="B116" s="261"/>
      <c r="C116" s="261"/>
      <c r="D116" s="265"/>
      <c r="E116" s="261"/>
      <c r="F116" s="80">
        <f t="shared" si="0"/>
        <v>0</v>
      </c>
      <c r="G116" s="112" t="s">
        <v>314</v>
      </c>
      <c r="I116" s="112"/>
    </row>
    <row r="117" spans="1:9" s="100" customFormat="1" hidden="1" x14ac:dyDescent="0.3">
      <c r="A117" s="290"/>
      <c r="B117" s="261"/>
      <c r="C117" s="261"/>
      <c r="D117" s="265"/>
      <c r="E117" s="261"/>
      <c r="F117" s="80">
        <f t="shared" si="0"/>
        <v>0</v>
      </c>
      <c r="G117" s="112" t="s">
        <v>314</v>
      </c>
      <c r="I117" s="112"/>
    </row>
    <row r="118" spans="1:9" s="100" customFormat="1" hidden="1" x14ac:dyDescent="0.3">
      <c r="A118" s="290"/>
      <c r="B118" s="261"/>
      <c r="C118" s="261"/>
      <c r="D118" s="265"/>
      <c r="E118" s="261"/>
      <c r="F118" s="80">
        <f t="shared" si="0"/>
        <v>0</v>
      </c>
      <c r="G118" s="112" t="s">
        <v>314</v>
      </c>
      <c r="I118" s="112"/>
    </row>
    <row r="119" spans="1:9" s="100" customFormat="1" hidden="1" x14ac:dyDescent="0.3">
      <c r="A119" s="290"/>
      <c r="B119" s="261"/>
      <c r="C119" s="261"/>
      <c r="D119" s="265"/>
      <c r="E119" s="261"/>
      <c r="F119" s="80">
        <f t="shared" si="0"/>
        <v>0</v>
      </c>
      <c r="G119" s="112" t="s">
        <v>314</v>
      </c>
      <c r="I119" s="112"/>
    </row>
    <row r="120" spans="1:9" s="100" customFormat="1" hidden="1" x14ac:dyDescent="0.3">
      <c r="A120" s="290"/>
      <c r="B120" s="261"/>
      <c r="C120" s="261"/>
      <c r="D120" s="265"/>
      <c r="E120" s="261"/>
      <c r="F120" s="80">
        <f t="shared" si="0"/>
        <v>0</v>
      </c>
      <c r="G120" s="112" t="s">
        <v>314</v>
      </c>
      <c r="I120" s="112"/>
    </row>
    <row r="121" spans="1:9" s="100" customFormat="1" hidden="1" x14ac:dyDescent="0.3">
      <c r="A121" s="290"/>
      <c r="B121" s="261"/>
      <c r="C121" s="261"/>
      <c r="D121" s="265"/>
      <c r="E121" s="261"/>
      <c r="F121" s="80">
        <f t="shared" si="0"/>
        <v>0</v>
      </c>
      <c r="G121" s="112" t="s">
        <v>314</v>
      </c>
      <c r="I121" s="112"/>
    </row>
    <row r="122" spans="1:9" s="100" customFormat="1" hidden="1" x14ac:dyDescent="0.3">
      <c r="A122" s="290"/>
      <c r="B122" s="261"/>
      <c r="C122" s="261"/>
      <c r="D122" s="265"/>
      <c r="E122" s="261"/>
      <c r="F122" s="80">
        <f t="shared" si="0"/>
        <v>0</v>
      </c>
      <c r="G122" s="112" t="s">
        <v>314</v>
      </c>
      <c r="I122" s="112"/>
    </row>
    <row r="123" spans="1:9" s="100" customFormat="1" hidden="1" x14ac:dyDescent="0.3">
      <c r="A123" s="290"/>
      <c r="B123" s="261"/>
      <c r="C123" s="261"/>
      <c r="D123" s="265"/>
      <c r="E123" s="261"/>
      <c r="F123" s="80">
        <f t="shared" si="0"/>
        <v>0</v>
      </c>
      <c r="G123" s="112" t="s">
        <v>314</v>
      </c>
      <c r="I123" s="112"/>
    </row>
    <row r="124" spans="1:9" s="100" customFormat="1" hidden="1" x14ac:dyDescent="0.3">
      <c r="A124" s="290"/>
      <c r="B124" s="261"/>
      <c r="C124" s="261"/>
      <c r="D124" s="265"/>
      <c r="E124" s="261"/>
      <c r="F124" s="80">
        <f t="shared" si="0"/>
        <v>0</v>
      </c>
      <c r="G124" s="112" t="s">
        <v>314</v>
      </c>
      <c r="I124" s="112"/>
    </row>
    <row r="125" spans="1:9" s="100" customFormat="1" hidden="1" x14ac:dyDescent="0.3">
      <c r="A125" s="290"/>
      <c r="B125" s="261"/>
      <c r="C125" s="261"/>
      <c r="D125" s="265"/>
      <c r="E125" s="261"/>
      <c r="F125" s="80">
        <f t="shared" si="0"/>
        <v>0</v>
      </c>
      <c r="G125" s="112" t="s">
        <v>314</v>
      </c>
      <c r="I125" s="112"/>
    </row>
    <row r="126" spans="1:9" s="100" customFormat="1" hidden="1" x14ac:dyDescent="0.3">
      <c r="A126" s="290"/>
      <c r="B126" s="261"/>
      <c r="C126" s="261"/>
      <c r="D126" s="265"/>
      <c r="E126" s="261"/>
      <c r="F126" s="80">
        <f t="shared" si="0"/>
        <v>0</v>
      </c>
      <c r="G126" s="112" t="s">
        <v>314</v>
      </c>
      <c r="I126" s="112"/>
    </row>
    <row r="127" spans="1:9" s="100" customFormat="1" hidden="1" x14ac:dyDescent="0.3">
      <c r="A127" s="290"/>
      <c r="B127" s="261"/>
      <c r="C127" s="261"/>
      <c r="D127" s="265"/>
      <c r="E127" s="261"/>
      <c r="F127" s="80">
        <f t="shared" si="0"/>
        <v>0</v>
      </c>
      <c r="G127" s="112" t="s">
        <v>314</v>
      </c>
      <c r="I127" s="112"/>
    </row>
    <row r="128" spans="1:9" s="100" customFormat="1" hidden="1" x14ac:dyDescent="0.3">
      <c r="A128" s="290"/>
      <c r="B128" s="261"/>
      <c r="C128" s="261"/>
      <c r="D128" s="265"/>
      <c r="E128" s="261"/>
      <c r="F128" s="80">
        <f t="shared" si="0"/>
        <v>0</v>
      </c>
      <c r="G128" s="112" t="s">
        <v>314</v>
      </c>
      <c r="I128" s="112"/>
    </row>
    <row r="129" spans="1:9" s="100" customFormat="1" hidden="1" x14ac:dyDescent="0.3">
      <c r="A129" s="290"/>
      <c r="B129" s="261"/>
      <c r="C129" s="261"/>
      <c r="D129" s="265"/>
      <c r="E129" s="261"/>
      <c r="F129" s="80">
        <f t="shared" si="0"/>
        <v>0</v>
      </c>
      <c r="G129" s="112" t="s">
        <v>314</v>
      </c>
      <c r="I129" s="112"/>
    </row>
    <row r="130" spans="1:9" s="100" customFormat="1" hidden="1" x14ac:dyDescent="0.3">
      <c r="A130" s="290"/>
      <c r="B130" s="261"/>
      <c r="C130" s="261"/>
      <c r="D130" s="265"/>
      <c r="E130" s="261"/>
      <c r="F130" s="80">
        <f t="shared" si="0"/>
        <v>0</v>
      </c>
      <c r="G130" s="112" t="s">
        <v>314</v>
      </c>
      <c r="I130" s="112"/>
    </row>
    <row r="131" spans="1:9" s="100" customFormat="1" hidden="1" x14ac:dyDescent="0.3">
      <c r="A131" s="290"/>
      <c r="B131" s="261"/>
      <c r="C131" s="261"/>
      <c r="D131" s="265"/>
      <c r="E131" s="261"/>
      <c r="F131" s="80">
        <f t="shared" si="0"/>
        <v>0</v>
      </c>
      <c r="G131" s="112" t="s">
        <v>314</v>
      </c>
      <c r="I131" s="112"/>
    </row>
    <row r="132" spans="1:9" s="100" customFormat="1" hidden="1" x14ac:dyDescent="0.3">
      <c r="A132" s="290"/>
      <c r="B132" s="261"/>
      <c r="C132" s="261"/>
      <c r="D132" s="265"/>
      <c r="E132" s="261"/>
      <c r="F132" s="80">
        <f t="shared" si="0"/>
        <v>0</v>
      </c>
      <c r="G132" s="112" t="s">
        <v>314</v>
      </c>
      <c r="I132" s="112"/>
    </row>
    <row r="133" spans="1:9" s="100" customFormat="1" hidden="1" x14ac:dyDescent="0.3">
      <c r="A133" s="290"/>
      <c r="B133" s="261"/>
      <c r="C133" s="261"/>
      <c r="D133" s="265"/>
      <c r="E133" s="261"/>
      <c r="F133" s="80">
        <f t="shared" si="0"/>
        <v>0</v>
      </c>
      <c r="G133" s="112" t="s">
        <v>314</v>
      </c>
      <c r="I133" s="112"/>
    </row>
    <row r="134" spans="1:9" s="100" customFormat="1" hidden="1" x14ac:dyDescent="0.3">
      <c r="A134" s="290"/>
      <c r="B134" s="261"/>
      <c r="C134" s="261"/>
      <c r="D134" s="265"/>
      <c r="E134" s="261"/>
      <c r="F134" s="80">
        <f t="shared" si="0"/>
        <v>0</v>
      </c>
      <c r="G134" s="112" t="s">
        <v>314</v>
      </c>
      <c r="I134" s="112"/>
    </row>
    <row r="135" spans="1:9" s="100" customFormat="1" x14ac:dyDescent="0.3">
      <c r="A135" s="290" t="s">
        <v>57</v>
      </c>
      <c r="B135" s="261">
        <v>3</v>
      </c>
      <c r="C135" s="261" t="s">
        <v>293</v>
      </c>
      <c r="D135" s="265">
        <f t="shared" ref="D135:D140" ca="1" si="2">RAND()*400000</f>
        <v>105454.70018792656</v>
      </c>
      <c r="E135" s="261">
        <v>7</v>
      </c>
      <c r="F135" s="293">
        <f ca="1">ROUND(+B135*D135*E135,2)</f>
        <v>2214548.7000000002</v>
      </c>
      <c r="G135" s="112" t="s">
        <v>314</v>
      </c>
      <c r="I135" s="112"/>
    </row>
    <row r="136" spans="1:9" s="100" customFormat="1" x14ac:dyDescent="0.3">
      <c r="A136" s="289"/>
      <c r="B136" s="88"/>
      <c r="C136" s="88"/>
      <c r="D136" s="134"/>
      <c r="E136" s="205" t="s">
        <v>40</v>
      </c>
      <c r="F136" s="306">
        <f ca="1">ROUND(SUBTOTAL(109,F6:F135),2)</f>
        <v>8529233.5600000005</v>
      </c>
      <c r="G136" s="112" t="s">
        <v>314</v>
      </c>
      <c r="I136" s="115" t="s">
        <v>318</v>
      </c>
    </row>
    <row r="137" spans="1:9" s="100" customFormat="1" x14ac:dyDescent="0.3">
      <c r="A137" s="289"/>
      <c r="B137" s="88"/>
      <c r="C137" s="88"/>
      <c r="D137" s="134"/>
      <c r="E137" s="88"/>
      <c r="F137" s="294"/>
      <c r="G137" s="112" t="s">
        <v>315</v>
      </c>
    </row>
    <row r="138" spans="1:9" s="100" customFormat="1" x14ac:dyDescent="0.3">
      <c r="A138" s="290" t="s">
        <v>295</v>
      </c>
      <c r="B138" s="261">
        <v>3</v>
      </c>
      <c r="C138" s="261" t="s">
        <v>293</v>
      </c>
      <c r="D138" s="265">
        <f t="shared" ca="1" si="2"/>
        <v>280258.62081200851</v>
      </c>
      <c r="E138" s="261">
        <v>7</v>
      </c>
      <c r="F138" s="80">
        <f ca="1">ROUND(+B138*D138*E138,2)</f>
        <v>5885431.04</v>
      </c>
      <c r="G138" s="112" t="s">
        <v>315</v>
      </c>
    </row>
    <row r="139" spans="1:9" s="100" customFormat="1" x14ac:dyDescent="0.3">
      <c r="A139" s="290" t="s">
        <v>323</v>
      </c>
      <c r="B139" s="261">
        <v>3</v>
      </c>
      <c r="C139" s="261" t="s">
        <v>293</v>
      </c>
      <c r="D139" s="265">
        <f t="shared" ca="1" si="2"/>
        <v>13901.479154882645</v>
      </c>
      <c r="E139" s="261">
        <v>7</v>
      </c>
      <c r="F139" s="80">
        <f t="shared" ref="F139:F266" ca="1" si="3">ROUND(+B139*D139*E139,2)</f>
        <v>291931.06</v>
      </c>
      <c r="G139" s="112" t="s">
        <v>315</v>
      </c>
      <c r="I139" s="112"/>
    </row>
    <row r="140" spans="1:9" s="100" customFormat="1" x14ac:dyDescent="0.3">
      <c r="A140" s="290" t="s">
        <v>324</v>
      </c>
      <c r="B140" s="261">
        <v>3</v>
      </c>
      <c r="C140" s="261" t="s">
        <v>293</v>
      </c>
      <c r="D140" s="265">
        <f t="shared" ca="1" si="2"/>
        <v>242540.59603194572</v>
      </c>
      <c r="E140" s="261">
        <v>7</v>
      </c>
      <c r="F140" s="80">
        <f t="shared" ca="1" si="3"/>
        <v>5093352.5199999996</v>
      </c>
      <c r="G140" s="112" t="s">
        <v>315</v>
      </c>
      <c r="I140" s="112"/>
    </row>
    <row r="141" spans="1:9" s="100" customFormat="1" hidden="1" x14ac:dyDescent="0.3">
      <c r="A141" s="290"/>
      <c r="B141" s="261"/>
      <c r="C141" s="261"/>
      <c r="D141" s="265"/>
      <c r="E141" s="261"/>
      <c r="F141" s="80">
        <f t="shared" si="3"/>
        <v>0</v>
      </c>
      <c r="G141" s="112" t="s">
        <v>315</v>
      </c>
      <c r="I141" s="112"/>
    </row>
    <row r="142" spans="1:9" s="100" customFormat="1" hidden="1" x14ac:dyDescent="0.3">
      <c r="A142" s="290"/>
      <c r="B142" s="261"/>
      <c r="C142" s="261"/>
      <c r="D142" s="265"/>
      <c r="E142" s="261"/>
      <c r="F142" s="80">
        <f t="shared" si="3"/>
        <v>0</v>
      </c>
      <c r="G142" s="112" t="s">
        <v>315</v>
      </c>
      <c r="I142" s="112"/>
    </row>
    <row r="143" spans="1:9" s="100" customFormat="1" hidden="1" x14ac:dyDescent="0.3">
      <c r="A143" s="290"/>
      <c r="B143" s="261"/>
      <c r="C143" s="261"/>
      <c r="D143" s="265"/>
      <c r="E143" s="261"/>
      <c r="F143" s="80">
        <f t="shared" si="3"/>
        <v>0</v>
      </c>
      <c r="G143" s="112" t="s">
        <v>315</v>
      </c>
      <c r="I143" s="112"/>
    </row>
    <row r="144" spans="1:9" s="100" customFormat="1" hidden="1" x14ac:dyDescent="0.3">
      <c r="A144" s="290"/>
      <c r="B144" s="261"/>
      <c r="C144" s="261"/>
      <c r="D144" s="265"/>
      <c r="E144" s="261"/>
      <c r="F144" s="80">
        <f t="shared" si="3"/>
        <v>0</v>
      </c>
      <c r="G144" s="112" t="s">
        <v>315</v>
      </c>
      <c r="I144" s="112"/>
    </row>
    <row r="145" spans="1:9" s="100" customFormat="1" hidden="1" x14ac:dyDescent="0.3">
      <c r="A145" s="290"/>
      <c r="B145" s="261"/>
      <c r="C145" s="261"/>
      <c r="D145" s="265"/>
      <c r="E145" s="261"/>
      <c r="F145" s="80">
        <f t="shared" si="3"/>
        <v>0</v>
      </c>
      <c r="G145" s="112" t="s">
        <v>315</v>
      </c>
      <c r="I145" s="112"/>
    </row>
    <row r="146" spans="1:9" s="100" customFormat="1" hidden="1" x14ac:dyDescent="0.3">
      <c r="A146" s="290"/>
      <c r="B146" s="261"/>
      <c r="C146" s="261"/>
      <c r="D146" s="265"/>
      <c r="E146" s="261"/>
      <c r="F146" s="80">
        <f t="shared" si="3"/>
        <v>0</v>
      </c>
      <c r="G146" s="112" t="s">
        <v>315</v>
      </c>
      <c r="I146" s="112"/>
    </row>
    <row r="147" spans="1:9" s="100" customFormat="1" hidden="1" x14ac:dyDescent="0.3">
      <c r="A147" s="290"/>
      <c r="B147" s="261"/>
      <c r="C147" s="261"/>
      <c r="D147" s="265"/>
      <c r="E147" s="261"/>
      <c r="F147" s="80">
        <f t="shared" si="3"/>
        <v>0</v>
      </c>
      <c r="G147" s="112" t="s">
        <v>315</v>
      </c>
      <c r="I147" s="112"/>
    </row>
    <row r="148" spans="1:9" s="100" customFormat="1" hidden="1" x14ac:dyDescent="0.3">
      <c r="A148" s="290"/>
      <c r="B148" s="261"/>
      <c r="C148" s="261"/>
      <c r="D148" s="265"/>
      <c r="E148" s="261"/>
      <c r="F148" s="80">
        <f t="shared" si="3"/>
        <v>0</v>
      </c>
      <c r="G148" s="112" t="s">
        <v>315</v>
      </c>
      <c r="I148" s="112"/>
    </row>
    <row r="149" spans="1:9" s="100" customFormat="1" hidden="1" x14ac:dyDescent="0.3">
      <c r="A149" s="290"/>
      <c r="B149" s="261"/>
      <c r="C149" s="261"/>
      <c r="D149" s="265"/>
      <c r="E149" s="261"/>
      <c r="F149" s="80">
        <f t="shared" si="3"/>
        <v>0</v>
      </c>
      <c r="G149" s="112" t="s">
        <v>315</v>
      </c>
      <c r="I149" s="112"/>
    </row>
    <row r="150" spans="1:9" s="100" customFormat="1" hidden="1" x14ac:dyDescent="0.3">
      <c r="A150" s="290"/>
      <c r="B150" s="261"/>
      <c r="C150" s="261"/>
      <c r="D150" s="265"/>
      <c r="E150" s="261"/>
      <c r="F150" s="80">
        <f t="shared" si="3"/>
        <v>0</v>
      </c>
      <c r="G150" s="112" t="s">
        <v>315</v>
      </c>
      <c r="I150" s="112"/>
    </row>
    <row r="151" spans="1:9" s="100" customFormat="1" hidden="1" x14ac:dyDescent="0.3">
      <c r="A151" s="290"/>
      <c r="B151" s="261"/>
      <c r="C151" s="261"/>
      <c r="D151" s="265"/>
      <c r="E151" s="261"/>
      <c r="F151" s="80">
        <f t="shared" si="3"/>
        <v>0</v>
      </c>
      <c r="G151" s="112" t="s">
        <v>315</v>
      </c>
      <c r="I151" s="112"/>
    </row>
    <row r="152" spans="1:9" s="100" customFormat="1" hidden="1" x14ac:dyDescent="0.3">
      <c r="A152" s="290"/>
      <c r="B152" s="261"/>
      <c r="C152" s="261"/>
      <c r="D152" s="265"/>
      <c r="E152" s="261"/>
      <c r="F152" s="80">
        <f t="shared" si="3"/>
        <v>0</v>
      </c>
      <c r="G152" s="112" t="s">
        <v>315</v>
      </c>
      <c r="I152" s="112"/>
    </row>
    <row r="153" spans="1:9" s="100" customFormat="1" hidden="1" x14ac:dyDescent="0.3">
      <c r="A153" s="290"/>
      <c r="B153" s="261"/>
      <c r="C153" s="261"/>
      <c r="D153" s="265"/>
      <c r="E153" s="261"/>
      <c r="F153" s="80">
        <f t="shared" si="3"/>
        <v>0</v>
      </c>
      <c r="G153" s="112" t="s">
        <v>315</v>
      </c>
      <c r="I153" s="112"/>
    </row>
    <row r="154" spans="1:9" s="100" customFormat="1" hidden="1" x14ac:dyDescent="0.3">
      <c r="A154" s="290"/>
      <c r="B154" s="261"/>
      <c r="C154" s="261"/>
      <c r="D154" s="265"/>
      <c r="E154" s="261"/>
      <c r="F154" s="80">
        <f t="shared" si="3"/>
        <v>0</v>
      </c>
      <c r="G154" s="112" t="s">
        <v>315</v>
      </c>
      <c r="I154" s="112"/>
    </row>
    <row r="155" spans="1:9" s="100" customFormat="1" hidden="1" x14ac:dyDescent="0.3">
      <c r="A155" s="290"/>
      <c r="B155" s="261"/>
      <c r="C155" s="261"/>
      <c r="D155" s="265"/>
      <c r="E155" s="261"/>
      <c r="F155" s="80">
        <f t="shared" si="3"/>
        <v>0</v>
      </c>
      <c r="G155" s="112" t="s">
        <v>315</v>
      </c>
      <c r="I155" s="112"/>
    </row>
    <row r="156" spans="1:9" s="100" customFormat="1" hidden="1" x14ac:dyDescent="0.3">
      <c r="A156" s="290"/>
      <c r="B156" s="261"/>
      <c r="C156" s="261"/>
      <c r="D156" s="265"/>
      <c r="E156" s="261"/>
      <c r="F156" s="80">
        <f t="shared" si="3"/>
        <v>0</v>
      </c>
      <c r="G156" s="112" t="s">
        <v>315</v>
      </c>
      <c r="I156" s="112"/>
    </row>
    <row r="157" spans="1:9" s="100" customFormat="1" hidden="1" x14ac:dyDescent="0.3">
      <c r="A157" s="290"/>
      <c r="B157" s="261"/>
      <c r="C157" s="261"/>
      <c r="D157" s="265"/>
      <c r="E157" s="261"/>
      <c r="F157" s="80">
        <f t="shared" si="3"/>
        <v>0</v>
      </c>
      <c r="G157" s="112" t="s">
        <v>315</v>
      </c>
      <c r="I157" s="112"/>
    </row>
    <row r="158" spans="1:9" s="100" customFormat="1" hidden="1" x14ac:dyDescent="0.3">
      <c r="A158" s="290"/>
      <c r="B158" s="261"/>
      <c r="C158" s="261"/>
      <c r="D158" s="265"/>
      <c r="E158" s="261"/>
      <c r="F158" s="80">
        <f t="shared" si="3"/>
        <v>0</v>
      </c>
      <c r="G158" s="112" t="s">
        <v>315</v>
      </c>
      <c r="I158" s="112"/>
    </row>
    <row r="159" spans="1:9" s="100" customFormat="1" hidden="1" x14ac:dyDescent="0.3">
      <c r="A159" s="290"/>
      <c r="B159" s="261"/>
      <c r="C159" s="261"/>
      <c r="D159" s="265"/>
      <c r="E159" s="261"/>
      <c r="F159" s="80">
        <f t="shared" si="3"/>
        <v>0</v>
      </c>
      <c r="G159" s="112" t="s">
        <v>315</v>
      </c>
      <c r="I159" s="112"/>
    </row>
    <row r="160" spans="1:9" s="100" customFormat="1" hidden="1" x14ac:dyDescent="0.3">
      <c r="A160" s="290"/>
      <c r="B160" s="261"/>
      <c r="C160" s="261"/>
      <c r="D160" s="265"/>
      <c r="E160" s="261"/>
      <c r="F160" s="80">
        <f t="shared" si="3"/>
        <v>0</v>
      </c>
      <c r="G160" s="112" t="s">
        <v>315</v>
      </c>
      <c r="I160" s="112"/>
    </row>
    <row r="161" spans="1:9" s="100" customFormat="1" hidden="1" x14ac:dyDescent="0.3">
      <c r="A161" s="290"/>
      <c r="B161" s="261"/>
      <c r="C161" s="261"/>
      <c r="D161" s="265"/>
      <c r="E161" s="261"/>
      <c r="F161" s="80">
        <f t="shared" si="3"/>
        <v>0</v>
      </c>
      <c r="G161" s="112" t="s">
        <v>315</v>
      </c>
      <c r="I161" s="112"/>
    </row>
    <row r="162" spans="1:9" s="100" customFormat="1" hidden="1" x14ac:dyDescent="0.3">
      <c r="A162" s="290"/>
      <c r="B162" s="261"/>
      <c r="C162" s="261"/>
      <c r="D162" s="265"/>
      <c r="E162" s="261"/>
      <c r="F162" s="80">
        <f t="shared" si="3"/>
        <v>0</v>
      </c>
      <c r="G162" s="112" t="s">
        <v>315</v>
      </c>
      <c r="I162" s="112"/>
    </row>
    <row r="163" spans="1:9" s="100" customFormat="1" hidden="1" x14ac:dyDescent="0.3">
      <c r="A163" s="290"/>
      <c r="B163" s="261"/>
      <c r="C163" s="261"/>
      <c r="D163" s="265"/>
      <c r="E163" s="261"/>
      <c r="F163" s="80">
        <f t="shared" si="3"/>
        <v>0</v>
      </c>
      <c r="G163" s="112" t="s">
        <v>315</v>
      </c>
      <c r="I163" s="112"/>
    </row>
    <row r="164" spans="1:9" s="100" customFormat="1" hidden="1" x14ac:dyDescent="0.3">
      <c r="A164" s="290"/>
      <c r="B164" s="261"/>
      <c r="C164" s="261"/>
      <c r="D164" s="265"/>
      <c r="E164" s="261"/>
      <c r="F164" s="80">
        <f t="shared" si="3"/>
        <v>0</v>
      </c>
      <c r="G164" s="112" t="s">
        <v>315</v>
      </c>
      <c r="I164" s="112"/>
    </row>
    <row r="165" spans="1:9" s="100" customFormat="1" hidden="1" x14ac:dyDescent="0.3">
      <c r="A165" s="290"/>
      <c r="B165" s="261"/>
      <c r="C165" s="261"/>
      <c r="D165" s="265"/>
      <c r="E165" s="261"/>
      <c r="F165" s="80">
        <f t="shared" si="3"/>
        <v>0</v>
      </c>
      <c r="G165" s="112" t="s">
        <v>315</v>
      </c>
      <c r="I165" s="112"/>
    </row>
    <row r="166" spans="1:9" s="100" customFormat="1" hidden="1" x14ac:dyDescent="0.3">
      <c r="A166" s="290"/>
      <c r="B166" s="261"/>
      <c r="C166" s="261"/>
      <c r="D166" s="265"/>
      <c r="E166" s="261"/>
      <c r="F166" s="80">
        <f t="shared" si="3"/>
        <v>0</v>
      </c>
      <c r="G166" s="112" t="s">
        <v>315</v>
      </c>
      <c r="I166" s="112"/>
    </row>
    <row r="167" spans="1:9" s="100" customFormat="1" hidden="1" x14ac:dyDescent="0.3">
      <c r="A167" s="290"/>
      <c r="B167" s="261"/>
      <c r="C167" s="261"/>
      <c r="D167" s="265"/>
      <c r="E167" s="261"/>
      <c r="F167" s="80">
        <f t="shared" si="3"/>
        <v>0</v>
      </c>
      <c r="G167" s="112" t="s">
        <v>315</v>
      </c>
      <c r="I167" s="112"/>
    </row>
    <row r="168" spans="1:9" s="100" customFormat="1" hidden="1" x14ac:dyDescent="0.3">
      <c r="A168" s="290"/>
      <c r="B168" s="261"/>
      <c r="C168" s="261"/>
      <c r="D168" s="265"/>
      <c r="E168" s="261"/>
      <c r="F168" s="80">
        <f t="shared" si="3"/>
        <v>0</v>
      </c>
      <c r="G168" s="112" t="s">
        <v>315</v>
      </c>
      <c r="I168" s="112"/>
    </row>
    <row r="169" spans="1:9" s="100" customFormat="1" hidden="1" x14ac:dyDescent="0.3">
      <c r="A169" s="290"/>
      <c r="B169" s="261"/>
      <c r="C169" s="261"/>
      <c r="D169" s="265"/>
      <c r="E169" s="261"/>
      <c r="F169" s="80">
        <f t="shared" si="3"/>
        <v>0</v>
      </c>
      <c r="G169" s="112" t="s">
        <v>315</v>
      </c>
      <c r="I169" s="112"/>
    </row>
    <row r="170" spans="1:9" s="100" customFormat="1" hidden="1" x14ac:dyDescent="0.3">
      <c r="A170" s="290"/>
      <c r="B170" s="261"/>
      <c r="C170" s="261"/>
      <c r="D170" s="265"/>
      <c r="E170" s="261"/>
      <c r="F170" s="80">
        <f t="shared" si="3"/>
        <v>0</v>
      </c>
      <c r="G170" s="112" t="s">
        <v>315</v>
      </c>
      <c r="I170" s="112"/>
    </row>
    <row r="171" spans="1:9" s="100" customFormat="1" hidden="1" x14ac:dyDescent="0.3">
      <c r="A171" s="290"/>
      <c r="B171" s="261"/>
      <c r="C171" s="261"/>
      <c r="D171" s="265"/>
      <c r="E171" s="261"/>
      <c r="F171" s="80">
        <f t="shared" si="3"/>
        <v>0</v>
      </c>
      <c r="G171" s="112" t="s">
        <v>315</v>
      </c>
      <c r="I171" s="112"/>
    </row>
    <row r="172" spans="1:9" s="100" customFormat="1" hidden="1" x14ac:dyDescent="0.3">
      <c r="A172" s="290"/>
      <c r="B172" s="261"/>
      <c r="C172" s="261"/>
      <c r="D172" s="265"/>
      <c r="E172" s="261"/>
      <c r="F172" s="80">
        <f t="shared" si="3"/>
        <v>0</v>
      </c>
      <c r="G172" s="112" t="s">
        <v>315</v>
      </c>
      <c r="I172" s="112"/>
    </row>
    <row r="173" spans="1:9" s="100" customFormat="1" hidden="1" x14ac:dyDescent="0.3">
      <c r="A173" s="290"/>
      <c r="B173" s="261"/>
      <c r="C173" s="261"/>
      <c r="D173" s="265"/>
      <c r="E173" s="261"/>
      <c r="F173" s="80">
        <f t="shared" si="3"/>
        <v>0</v>
      </c>
      <c r="G173" s="112" t="s">
        <v>315</v>
      </c>
      <c r="I173" s="112"/>
    </row>
    <row r="174" spans="1:9" s="100" customFormat="1" hidden="1" x14ac:dyDescent="0.3">
      <c r="A174" s="290"/>
      <c r="B174" s="261"/>
      <c r="C174" s="261"/>
      <c r="D174" s="265"/>
      <c r="E174" s="261"/>
      <c r="F174" s="80">
        <f t="shared" si="3"/>
        <v>0</v>
      </c>
      <c r="G174" s="112" t="s">
        <v>315</v>
      </c>
      <c r="I174" s="112"/>
    </row>
    <row r="175" spans="1:9" s="100" customFormat="1" hidden="1" x14ac:dyDescent="0.3">
      <c r="A175" s="290"/>
      <c r="B175" s="261"/>
      <c r="C175" s="261"/>
      <c r="D175" s="265"/>
      <c r="E175" s="261"/>
      <c r="F175" s="80">
        <f t="shared" si="3"/>
        <v>0</v>
      </c>
      <c r="G175" s="112" t="s">
        <v>315</v>
      </c>
      <c r="I175" s="112"/>
    </row>
    <row r="176" spans="1:9" s="100" customFormat="1" hidden="1" x14ac:dyDescent="0.3">
      <c r="A176" s="290"/>
      <c r="B176" s="261"/>
      <c r="C176" s="261"/>
      <c r="D176" s="265"/>
      <c r="E176" s="261"/>
      <c r="F176" s="80">
        <f t="shared" si="3"/>
        <v>0</v>
      </c>
      <c r="G176" s="112" t="s">
        <v>315</v>
      </c>
      <c r="I176" s="112"/>
    </row>
    <row r="177" spans="1:9" s="100" customFormat="1" hidden="1" x14ac:dyDescent="0.3">
      <c r="A177" s="290"/>
      <c r="B177" s="261"/>
      <c r="C177" s="261"/>
      <c r="D177" s="265"/>
      <c r="E177" s="261"/>
      <c r="F177" s="80">
        <f t="shared" si="3"/>
        <v>0</v>
      </c>
      <c r="G177" s="112" t="s">
        <v>315</v>
      </c>
      <c r="I177" s="112"/>
    </row>
    <row r="178" spans="1:9" s="100" customFormat="1" hidden="1" x14ac:dyDescent="0.3">
      <c r="A178" s="290"/>
      <c r="B178" s="261"/>
      <c r="C178" s="261"/>
      <c r="D178" s="265"/>
      <c r="E178" s="261"/>
      <c r="F178" s="80">
        <f t="shared" si="3"/>
        <v>0</v>
      </c>
      <c r="G178" s="112" t="s">
        <v>315</v>
      </c>
      <c r="I178" s="112"/>
    </row>
    <row r="179" spans="1:9" s="100" customFormat="1" hidden="1" x14ac:dyDescent="0.3">
      <c r="A179" s="290"/>
      <c r="B179" s="261"/>
      <c r="C179" s="261"/>
      <c r="D179" s="265"/>
      <c r="E179" s="261"/>
      <c r="F179" s="80">
        <f t="shared" si="3"/>
        <v>0</v>
      </c>
      <c r="G179" s="112" t="s">
        <v>315</v>
      </c>
      <c r="I179" s="112"/>
    </row>
    <row r="180" spans="1:9" s="100" customFormat="1" hidden="1" x14ac:dyDescent="0.3">
      <c r="A180" s="290"/>
      <c r="B180" s="261"/>
      <c r="C180" s="261"/>
      <c r="D180" s="265"/>
      <c r="E180" s="261"/>
      <c r="F180" s="80">
        <f t="shared" si="3"/>
        <v>0</v>
      </c>
      <c r="G180" s="112" t="s">
        <v>315</v>
      </c>
      <c r="I180" s="112"/>
    </row>
    <row r="181" spans="1:9" s="100" customFormat="1" hidden="1" x14ac:dyDescent="0.3">
      <c r="A181" s="290"/>
      <c r="B181" s="261"/>
      <c r="C181" s="261"/>
      <c r="D181" s="265"/>
      <c r="E181" s="261"/>
      <c r="F181" s="80">
        <f t="shared" si="3"/>
        <v>0</v>
      </c>
      <c r="G181" s="112" t="s">
        <v>315</v>
      </c>
      <c r="I181" s="112"/>
    </row>
    <row r="182" spans="1:9" s="100" customFormat="1" hidden="1" x14ac:dyDescent="0.3">
      <c r="A182" s="290"/>
      <c r="B182" s="261"/>
      <c r="C182" s="261"/>
      <c r="D182" s="265"/>
      <c r="E182" s="261"/>
      <c r="F182" s="80">
        <f t="shared" si="3"/>
        <v>0</v>
      </c>
      <c r="G182" s="112" t="s">
        <v>315</v>
      </c>
      <c r="I182" s="112"/>
    </row>
    <row r="183" spans="1:9" s="100" customFormat="1" hidden="1" x14ac:dyDescent="0.3">
      <c r="A183" s="290"/>
      <c r="B183" s="261"/>
      <c r="C183" s="261"/>
      <c r="D183" s="265"/>
      <c r="E183" s="261"/>
      <c r="F183" s="80">
        <f t="shared" si="3"/>
        <v>0</v>
      </c>
      <c r="G183" s="112" t="s">
        <v>315</v>
      </c>
      <c r="I183" s="112"/>
    </row>
    <row r="184" spans="1:9" s="100" customFormat="1" hidden="1" x14ac:dyDescent="0.3">
      <c r="A184" s="290"/>
      <c r="B184" s="261"/>
      <c r="C184" s="261"/>
      <c r="D184" s="265"/>
      <c r="E184" s="261"/>
      <c r="F184" s="80">
        <f t="shared" si="3"/>
        <v>0</v>
      </c>
      <c r="G184" s="112" t="s">
        <v>315</v>
      </c>
      <c r="I184" s="112"/>
    </row>
    <row r="185" spans="1:9" s="100" customFormat="1" hidden="1" x14ac:dyDescent="0.3">
      <c r="A185" s="290"/>
      <c r="B185" s="261"/>
      <c r="C185" s="261"/>
      <c r="D185" s="265"/>
      <c r="E185" s="261"/>
      <c r="F185" s="80">
        <f t="shared" si="3"/>
        <v>0</v>
      </c>
      <c r="G185" s="112" t="s">
        <v>315</v>
      </c>
      <c r="I185" s="112"/>
    </row>
    <row r="186" spans="1:9" s="100" customFormat="1" hidden="1" x14ac:dyDescent="0.3">
      <c r="A186" s="290"/>
      <c r="B186" s="261"/>
      <c r="C186" s="261"/>
      <c r="D186" s="265"/>
      <c r="E186" s="261"/>
      <c r="F186" s="80">
        <f t="shared" si="3"/>
        <v>0</v>
      </c>
      <c r="G186" s="112" t="s">
        <v>315</v>
      </c>
      <c r="I186" s="112"/>
    </row>
    <row r="187" spans="1:9" s="100" customFormat="1" hidden="1" x14ac:dyDescent="0.3">
      <c r="A187" s="290"/>
      <c r="B187" s="261"/>
      <c r="C187" s="261"/>
      <c r="D187" s="265"/>
      <c r="E187" s="261"/>
      <c r="F187" s="80">
        <f t="shared" si="3"/>
        <v>0</v>
      </c>
      <c r="G187" s="112" t="s">
        <v>315</v>
      </c>
      <c r="I187" s="112"/>
    </row>
    <row r="188" spans="1:9" s="100" customFormat="1" hidden="1" x14ac:dyDescent="0.3">
      <c r="A188" s="290"/>
      <c r="B188" s="261"/>
      <c r="C188" s="261"/>
      <c r="D188" s="265"/>
      <c r="E188" s="261"/>
      <c r="F188" s="80">
        <f t="shared" si="3"/>
        <v>0</v>
      </c>
      <c r="G188" s="112" t="s">
        <v>315</v>
      </c>
      <c r="I188" s="112"/>
    </row>
    <row r="189" spans="1:9" s="100" customFormat="1" hidden="1" x14ac:dyDescent="0.3">
      <c r="A189" s="290"/>
      <c r="B189" s="261"/>
      <c r="C189" s="261"/>
      <c r="D189" s="265"/>
      <c r="E189" s="261"/>
      <c r="F189" s="80">
        <f t="shared" si="3"/>
        <v>0</v>
      </c>
      <c r="G189" s="112" t="s">
        <v>315</v>
      </c>
      <c r="I189" s="112"/>
    </row>
    <row r="190" spans="1:9" s="100" customFormat="1" hidden="1" x14ac:dyDescent="0.3">
      <c r="A190" s="290"/>
      <c r="B190" s="261"/>
      <c r="C190" s="261"/>
      <c r="D190" s="265"/>
      <c r="E190" s="261"/>
      <c r="F190" s="80">
        <f t="shared" si="3"/>
        <v>0</v>
      </c>
      <c r="G190" s="112" t="s">
        <v>315</v>
      </c>
      <c r="I190" s="112"/>
    </row>
    <row r="191" spans="1:9" s="100" customFormat="1" hidden="1" x14ac:dyDescent="0.3">
      <c r="A191" s="290"/>
      <c r="B191" s="261"/>
      <c r="C191" s="261"/>
      <c r="D191" s="265"/>
      <c r="E191" s="261"/>
      <c r="F191" s="80">
        <f t="shared" si="3"/>
        <v>0</v>
      </c>
      <c r="G191" s="112" t="s">
        <v>315</v>
      </c>
      <c r="I191" s="112"/>
    </row>
    <row r="192" spans="1:9" s="100" customFormat="1" hidden="1" x14ac:dyDescent="0.3">
      <c r="A192" s="290"/>
      <c r="B192" s="261"/>
      <c r="C192" s="261"/>
      <c r="D192" s="265"/>
      <c r="E192" s="261"/>
      <c r="F192" s="80">
        <f t="shared" si="3"/>
        <v>0</v>
      </c>
      <c r="G192" s="112" t="s">
        <v>315</v>
      </c>
      <c r="I192" s="112"/>
    </row>
    <row r="193" spans="1:9" s="100" customFormat="1" hidden="1" x14ac:dyDescent="0.3">
      <c r="A193" s="290"/>
      <c r="B193" s="261"/>
      <c r="C193" s="261"/>
      <c r="D193" s="265"/>
      <c r="E193" s="261"/>
      <c r="F193" s="80">
        <f t="shared" si="3"/>
        <v>0</v>
      </c>
      <c r="G193" s="112" t="s">
        <v>315</v>
      </c>
      <c r="I193" s="112"/>
    </row>
    <row r="194" spans="1:9" s="100" customFormat="1" hidden="1" x14ac:dyDescent="0.3">
      <c r="A194" s="290"/>
      <c r="B194" s="261"/>
      <c r="C194" s="261"/>
      <c r="D194" s="265"/>
      <c r="E194" s="261"/>
      <c r="F194" s="80">
        <f t="shared" si="3"/>
        <v>0</v>
      </c>
      <c r="G194" s="112" t="s">
        <v>315</v>
      </c>
      <c r="I194" s="112"/>
    </row>
    <row r="195" spans="1:9" s="100" customFormat="1" hidden="1" x14ac:dyDescent="0.3">
      <c r="A195" s="290"/>
      <c r="B195" s="261"/>
      <c r="C195" s="261"/>
      <c r="D195" s="265"/>
      <c r="E195" s="261"/>
      <c r="F195" s="80">
        <f t="shared" si="3"/>
        <v>0</v>
      </c>
      <c r="G195" s="112" t="s">
        <v>315</v>
      </c>
      <c r="I195" s="112"/>
    </row>
    <row r="196" spans="1:9" s="100" customFormat="1" hidden="1" x14ac:dyDescent="0.3">
      <c r="A196" s="290"/>
      <c r="B196" s="261"/>
      <c r="C196" s="261"/>
      <c r="D196" s="265"/>
      <c r="E196" s="261"/>
      <c r="F196" s="80">
        <f t="shared" si="3"/>
        <v>0</v>
      </c>
      <c r="G196" s="112" t="s">
        <v>315</v>
      </c>
      <c r="I196" s="112"/>
    </row>
    <row r="197" spans="1:9" s="100" customFormat="1" hidden="1" x14ac:dyDescent="0.3">
      <c r="A197" s="290"/>
      <c r="B197" s="261"/>
      <c r="C197" s="261"/>
      <c r="D197" s="265"/>
      <c r="E197" s="261"/>
      <c r="F197" s="80">
        <f t="shared" si="3"/>
        <v>0</v>
      </c>
      <c r="G197" s="112" t="s">
        <v>315</v>
      </c>
      <c r="I197" s="112"/>
    </row>
    <row r="198" spans="1:9" s="100" customFormat="1" hidden="1" x14ac:dyDescent="0.3">
      <c r="A198" s="290"/>
      <c r="B198" s="261"/>
      <c r="C198" s="261"/>
      <c r="D198" s="265"/>
      <c r="E198" s="261"/>
      <c r="F198" s="80">
        <f t="shared" si="3"/>
        <v>0</v>
      </c>
      <c r="G198" s="112" t="s">
        <v>315</v>
      </c>
      <c r="I198" s="112"/>
    </row>
    <row r="199" spans="1:9" s="100" customFormat="1" hidden="1" x14ac:dyDescent="0.3">
      <c r="A199" s="290"/>
      <c r="B199" s="261"/>
      <c r="C199" s="261"/>
      <c r="D199" s="265"/>
      <c r="E199" s="261"/>
      <c r="F199" s="80">
        <f t="shared" si="3"/>
        <v>0</v>
      </c>
      <c r="G199" s="112" t="s">
        <v>315</v>
      </c>
      <c r="I199" s="112"/>
    </row>
    <row r="200" spans="1:9" s="100" customFormat="1" hidden="1" x14ac:dyDescent="0.3">
      <c r="A200" s="290"/>
      <c r="B200" s="261"/>
      <c r="C200" s="261"/>
      <c r="D200" s="265"/>
      <c r="E200" s="261"/>
      <c r="F200" s="80">
        <f t="shared" si="3"/>
        <v>0</v>
      </c>
      <c r="G200" s="112" t="s">
        <v>315</v>
      </c>
      <c r="I200" s="112"/>
    </row>
    <row r="201" spans="1:9" s="100" customFormat="1" hidden="1" x14ac:dyDescent="0.3">
      <c r="A201" s="290"/>
      <c r="B201" s="261"/>
      <c r="C201" s="261"/>
      <c r="D201" s="265"/>
      <c r="E201" s="261"/>
      <c r="F201" s="80">
        <f t="shared" si="3"/>
        <v>0</v>
      </c>
      <c r="G201" s="112" t="s">
        <v>315</v>
      </c>
      <c r="I201" s="112"/>
    </row>
    <row r="202" spans="1:9" s="100" customFormat="1" hidden="1" x14ac:dyDescent="0.3">
      <c r="A202" s="290"/>
      <c r="B202" s="261"/>
      <c r="C202" s="261"/>
      <c r="D202" s="265"/>
      <c r="E202" s="261"/>
      <c r="F202" s="80">
        <f t="shared" si="3"/>
        <v>0</v>
      </c>
      <c r="G202" s="112" t="s">
        <v>315</v>
      </c>
      <c r="I202" s="112"/>
    </row>
    <row r="203" spans="1:9" s="100" customFormat="1" hidden="1" x14ac:dyDescent="0.3">
      <c r="A203" s="290"/>
      <c r="B203" s="261"/>
      <c r="C203" s="261"/>
      <c r="D203" s="265"/>
      <c r="E203" s="261"/>
      <c r="F203" s="80">
        <f t="shared" si="3"/>
        <v>0</v>
      </c>
      <c r="G203" s="112" t="s">
        <v>315</v>
      </c>
      <c r="I203" s="112"/>
    </row>
    <row r="204" spans="1:9" s="100" customFormat="1" hidden="1" x14ac:dyDescent="0.3">
      <c r="A204" s="290"/>
      <c r="B204" s="261"/>
      <c r="C204" s="261"/>
      <c r="D204" s="265"/>
      <c r="E204" s="261"/>
      <c r="F204" s="80">
        <f t="shared" si="3"/>
        <v>0</v>
      </c>
      <c r="G204" s="112" t="s">
        <v>315</v>
      </c>
      <c r="I204" s="112"/>
    </row>
    <row r="205" spans="1:9" s="100" customFormat="1" hidden="1" x14ac:dyDescent="0.3">
      <c r="A205" s="290"/>
      <c r="B205" s="261"/>
      <c r="C205" s="261"/>
      <c r="D205" s="265"/>
      <c r="E205" s="261"/>
      <c r="F205" s="80">
        <f t="shared" si="3"/>
        <v>0</v>
      </c>
      <c r="G205" s="112" t="s">
        <v>315</v>
      </c>
      <c r="I205" s="112"/>
    </row>
    <row r="206" spans="1:9" s="100" customFormat="1" hidden="1" x14ac:dyDescent="0.3">
      <c r="A206" s="290"/>
      <c r="B206" s="261"/>
      <c r="C206" s="261"/>
      <c r="D206" s="265"/>
      <c r="E206" s="261"/>
      <c r="F206" s="80">
        <f t="shared" si="3"/>
        <v>0</v>
      </c>
      <c r="G206" s="112" t="s">
        <v>315</v>
      </c>
      <c r="I206" s="112"/>
    </row>
    <row r="207" spans="1:9" s="100" customFormat="1" hidden="1" x14ac:dyDescent="0.3">
      <c r="A207" s="290"/>
      <c r="B207" s="261"/>
      <c r="C207" s="261"/>
      <c r="D207" s="265"/>
      <c r="E207" s="261"/>
      <c r="F207" s="80">
        <f t="shared" si="3"/>
        <v>0</v>
      </c>
      <c r="G207" s="112" t="s">
        <v>315</v>
      </c>
      <c r="I207" s="112"/>
    </row>
    <row r="208" spans="1:9" s="100" customFormat="1" hidden="1" x14ac:dyDescent="0.3">
      <c r="A208" s="290"/>
      <c r="B208" s="261"/>
      <c r="C208" s="261"/>
      <c r="D208" s="265"/>
      <c r="E208" s="261"/>
      <c r="F208" s="80">
        <f t="shared" si="3"/>
        <v>0</v>
      </c>
      <c r="G208" s="112" t="s">
        <v>315</v>
      </c>
      <c r="I208" s="112"/>
    </row>
    <row r="209" spans="1:9" s="100" customFormat="1" hidden="1" x14ac:dyDescent="0.3">
      <c r="A209" s="290"/>
      <c r="B209" s="261"/>
      <c r="C209" s="261"/>
      <c r="D209" s="265"/>
      <c r="E209" s="261"/>
      <c r="F209" s="80">
        <f t="shared" si="3"/>
        <v>0</v>
      </c>
      <c r="G209" s="112" t="s">
        <v>315</v>
      </c>
      <c r="I209" s="112"/>
    </row>
    <row r="210" spans="1:9" s="100" customFormat="1" hidden="1" x14ac:dyDescent="0.3">
      <c r="A210" s="290"/>
      <c r="B210" s="261"/>
      <c r="C210" s="261"/>
      <c r="D210" s="265"/>
      <c r="E210" s="261"/>
      <c r="F210" s="80">
        <f t="shared" si="3"/>
        <v>0</v>
      </c>
      <c r="G210" s="112" t="s">
        <v>315</v>
      </c>
      <c r="I210" s="112"/>
    </row>
    <row r="211" spans="1:9" s="100" customFormat="1" hidden="1" x14ac:dyDescent="0.3">
      <c r="A211" s="290"/>
      <c r="B211" s="261"/>
      <c r="C211" s="261"/>
      <c r="D211" s="265"/>
      <c r="E211" s="261"/>
      <c r="F211" s="80">
        <f t="shared" si="3"/>
        <v>0</v>
      </c>
      <c r="G211" s="112" t="s">
        <v>315</v>
      </c>
      <c r="I211" s="112"/>
    </row>
    <row r="212" spans="1:9" s="100" customFormat="1" hidden="1" x14ac:dyDescent="0.3">
      <c r="A212" s="290"/>
      <c r="B212" s="261"/>
      <c r="C212" s="261"/>
      <c r="D212" s="265"/>
      <c r="E212" s="261"/>
      <c r="F212" s="80">
        <f t="shared" si="3"/>
        <v>0</v>
      </c>
      <c r="G212" s="112" t="s">
        <v>315</v>
      </c>
      <c r="I212" s="112"/>
    </row>
    <row r="213" spans="1:9" s="100" customFormat="1" hidden="1" x14ac:dyDescent="0.3">
      <c r="A213" s="290"/>
      <c r="B213" s="261"/>
      <c r="C213" s="261"/>
      <c r="D213" s="265"/>
      <c r="E213" s="261"/>
      <c r="F213" s="80">
        <f t="shared" si="3"/>
        <v>0</v>
      </c>
      <c r="G213" s="112" t="s">
        <v>315</v>
      </c>
      <c r="I213" s="112"/>
    </row>
    <row r="214" spans="1:9" s="100" customFormat="1" hidden="1" x14ac:dyDescent="0.3">
      <c r="A214" s="290"/>
      <c r="B214" s="261"/>
      <c r="C214" s="261"/>
      <c r="D214" s="265"/>
      <c r="E214" s="261"/>
      <c r="F214" s="80">
        <f t="shared" si="3"/>
        <v>0</v>
      </c>
      <c r="G214" s="112" t="s">
        <v>315</v>
      </c>
      <c r="I214" s="112"/>
    </row>
    <row r="215" spans="1:9" s="100" customFormat="1" hidden="1" x14ac:dyDescent="0.3">
      <c r="A215" s="290"/>
      <c r="B215" s="261"/>
      <c r="C215" s="261"/>
      <c r="D215" s="265"/>
      <c r="E215" s="261"/>
      <c r="F215" s="80">
        <f t="shared" si="3"/>
        <v>0</v>
      </c>
      <c r="G215" s="112" t="s">
        <v>315</v>
      </c>
      <c r="I215" s="112"/>
    </row>
    <row r="216" spans="1:9" s="100" customFormat="1" hidden="1" x14ac:dyDescent="0.3">
      <c r="A216" s="290"/>
      <c r="B216" s="261"/>
      <c r="C216" s="261"/>
      <c r="D216" s="265"/>
      <c r="E216" s="261"/>
      <c r="F216" s="80">
        <f t="shared" si="3"/>
        <v>0</v>
      </c>
      <c r="G216" s="112" t="s">
        <v>315</v>
      </c>
      <c r="I216" s="112"/>
    </row>
    <row r="217" spans="1:9" s="100" customFormat="1" hidden="1" x14ac:dyDescent="0.3">
      <c r="A217" s="290"/>
      <c r="B217" s="261"/>
      <c r="C217" s="261"/>
      <c r="D217" s="265"/>
      <c r="E217" s="261"/>
      <c r="F217" s="80">
        <f t="shared" si="3"/>
        <v>0</v>
      </c>
      <c r="G217" s="112" t="s">
        <v>315</v>
      </c>
      <c r="I217" s="112"/>
    </row>
    <row r="218" spans="1:9" s="100" customFormat="1" hidden="1" x14ac:dyDescent="0.3">
      <c r="A218" s="290"/>
      <c r="B218" s="261"/>
      <c r="C218" s="261"/>
      <c r="D218" s="265"/>
      <c r="E218" s="261"/>
      <c r="F218" s="80">
        <f t="shared" si="3"/>
        <v>0</v>
      </c>
      <c r="G218" s="112" t="s">
        <v>315</v>
      </c>
      <c r="I218" s="112"/>
    </row>
    <row r="219" spans="1:9" s="100" customFormat="1" hidden="1" x14ac:dyDescent="0.3">
      <c r="A219" s="290"/>
      <c r="B219" s="261"/>
      <c r="C219" s="261"/>
      <c r="D219" s="265"/>
      <c r="E219" s="261"/>
      <c r="F219" s="80">
        <f t="shared" si="3"/>
        <v>0</v>
      </c>
      <c r="G219" s="112" t="s">
        <v>315</v>
      </c>
      <c r="I219" s="112"/>
    </row>
    <row r="220" spans="1:9" s="100" customFormat="1" hidden="1" x14ac:dyDescent="0.3">
      <c r="A220" s="290"/>
      <c r="B220" s="261"/>
      <c r="C220" s="261"/>
      <c r="D220" s="265"/>
      <c r="E220" s="261"/>
      <c r="F220" s="80">
        <f t="shared" si="3"/>
        <v>0</v>
      </c>
      <c r="G220" s="112" t="s">
        <v>315</v>
      </c>
      <c r="I220" s="112"/>
    </row>
    <row r="221" spans="1:9" s="100" customFormat="1" hidden="1" x14ac:dyDescent="0.3">
      <c r="A221" s="290"/>
      <c r="B221" s="261"/>
      <c r="C221" s="261"/>
      <c r="D221" s="265"/>
      <c r="E221" s="261"/>
      <c r="F221" s="80">
        <f t="shared" si="3"/>
        <v>0</v>
      </c>
      <c r="G221" s="112" t="s">
        <v>315</v>
      </c>
      <c r="I221" s="112"/>
    </row>
    <row r="222" spans="1:9" s="100" customFormat="1" hidden="1" x14ac:dyDescent="0.3">
      <c r="A222" s="290"/>
      <c r="B222" s="261"/>
      <c r="C222" s="261"/>
      <c r="D222" s="265"/>
      <c r="E222" s="261"/>
      <c r="F222" s="80">
        <f t="shared" si="3"/>
        <v>0</v>
      </c>
      <c r="G222" s="112" t="s">
        <v>315</v>
      </c>
      <c r="I222" s="112"/>
    </row>
    <row r="223" spans="1:9" s="100" customFormat="1" hidden="1" x14ac:dyDescent="0.3">
      <c r="A223" s="290"/>
      <c r="B223" s="261"/>
      <c r="C223" s="261"/>
      <c r="D223" s="265"/>
      <c r="E223" s="261"/>
      <c r="F223" s="80">
        <f t="shared" si="3"/>
        <v>0</v>
      </c>
      <c r="G223" s="112" t="s">
        <v>315</v>
      </c>
      <c r="I223" s="112"/>
    </row>
    <row r="224" spans="1:9" s="100" customFormat="1" hidden="1" x14ac:dyDescent="0.3">
      <c r="A224" s="290"/>
      <c r="B224" s="261"/>
      <c r="C224" s="261"/>
      <c r="D224" s="265"/>
      <c r="E224" s="261"/>
      <c r="F224" s="80">
        <f t="shared" si="3"/>
        <v>0</v>
      </c>
      <c r="G224" s="112" t="s">
        <v>315</v>
      </c>
      <c r="I224" s="112"/>
    </row>
    <row r="225" spans="1:9" s="100" customFormat="1" hidden="1" x14ac:dyDescent="0.3">
      <c r="A225" s="290"/>
      <c r="B225" s="261"/>
      <c r="C225" s="261"/>
      <c r="D225" s="265"/>
      <c r="E225" s="261"/>
      <c r="F225" s="80">
        <f t="shared" si="3"/>
        <v>0</v>
      </c>
      <c r="G225" s="112" t="s">
        <v>315</v>
      </c>
      <c r="I225" s="112"/>
    </row>
    <row r="226" spans="1:9" s="100" customFormat="1" hidden="1" x14ac:dyDescent="0.3">
      <c r="A226" s="290"/>
      <c r="B226" s="261"/>
      <c r="C226" s="261"/>
      <c r="D226" s="265"/>
      <c r="E226" s="261"/>
      <c r="F226" s="80">
        <f t="shared" si="3"/>
        <v>0</v>
      </c>
      <c r="G226" s="112" t="s">
        <v>315</v>
      </c>
      <c r="I226" s="112"/>
    </row>
    <row r="227" spans="1:9" s="100" customFormat="1" hidden="1" x14ac:dyDescent="0.3">
      <c r="A227" s="290"/>
      <c r="B227" s="261"/>
      <c r="C227" s="261"/>
      <c r="D227" s="265"/>
      <c r="E227" s="261"/>
      <c r="F227" s="80">
        <f t="shared" si="3"/>
        <v>0</v>
      </c>
      <c r="G227" s="112" t="s">
        <v>315</v>
      </c>
      <c r="I227" s="112"/>
    </row>
    <row r="228" spans="1:9" s="100" customFormat="1" hidden="1" x14ac:dyDescent="0.3">
      <c r="A228" s="290"/>
      <c r="B228" s="261"/>
      <c r="C228" s="261"/>
      <c r="D228" s="265"/>
      <c r="E228" s="261"/>
      <c r="F228" s="80">
        <f t="shared" si="3"/>
        <v>0</v>
      </c>
      <c r="G228" s="112" t="s">
        <v>315</v>
      </c>
      <c r="I228" s="112"/>
    </row>
    <row r="229" spans="1:9" s="100" customFormat="1" hidden="1" x14ac:dyDescent="0.3">
      <c r="A229" s="290"/>
      <c r="B229" s="261"/>
      <c r="C229" s="261"/>
      <c r="D229" s="265"/>
      <c r="E229" s="261"/>
      <c r="F229" s="80">
        <f t="shared" si="3"/>
        <v>0</v>
      </c>
      <c r="G229" s="112" t="s">
        <v>315</v>
      </c>
      <c r="I229" s="112"/>
    </row>
    <row r="230" spans="1:9" s="100" customFormat="1" hidden="1" x14ac:dyDescent="0.3">
      <c r="A230" s="290"/>
      <c r="B230" s="261"/>
      <c r="C230" s="261"/>
      <c r="D230" s="265"/>
      <c r="E230" s="261"/>
      <c r="F230" s="80">
        <f t="shared" si="3"/>
        <v>0</v>
      </c>
      <c r="G230" s="112" t="s">
        <v>315</v>
      </c>
      <c r="I230" s="112"/>
    </row>
    <row r="231" spans="1:9" s="100" customFormat="1" hidden="1" x14ac:dyDescent="0.3">
      <c r="A231" s="290"/>
      <c r="B231" s="261"/>
      <c r="C231" s="261"/>
      <c r="D231" s="265"/>
      <c r="E231" s="261"/>
      <c r="F231" s="80">
        <f t="shared" si="3"/>
        <v>0</v>
      </c>
      <c r="G231" s="112" t="s">
        <v>315</v>
      </c>
      <c r="I231" s="112"/>
    </row>
    <row r="232" spans="1:9" s="100" customFormat="1" hidden="1" x14ac:dyDescent="0.3">
      <c r="A232" s="290"/>
      <c r="B232" s="261"/>
      <c r="C232" s="261"/>
      <c r="D232" s="265"/>
      <c r="E232" s="261"/>
      <c r="F232" s="80">
        <f t="shared" si="3"/>
        <v>0</v>
      </c>
      <c r="G232" s="112" t="s">
        <v>315</v>
      </c>
      <c r="I232" s="112"/>
    </row>
    <row r="233" spans="1:9" s="100" customFormat="1" hidden="1" x14ac:dyDescent="0.3">
      <c r="A233" s="290"/>
      <c r="B233" s="261"/>
      <c r="C233" s="261"/>
      <c r="D233" s="265"/>
      <c r="E233" s="261"/>
      <c r="F233" s="80">
        <f t="shared" si="3"/>
        <v>0</v>
      </c>
      <c r="G233" s="112" t="s">
        <v>315</v>
      </c>
      <c r="I233" s="112"/>
    </row>
    <row r="234" spans="1:9" s="100" customFormat="1" hidden="1" x14ac:dyDescent="0.3">
      <c r="A234" s="290"/>
      <c r="B234" s="261"/>
      <c r="C234" s="261"/>
      <c r="D234" s="265"/>
      <c r="E234" s="261"/>
      <c r="F234" s="80">
        <f t="shared" si="3"/>
        <v>0</v>
      </c>
      <c r="G234" s="112" t="s">
        <v>315</v>
      </c>
      <c r="I234" s="112"/>
    </row>
    <row r="235" spans="1:9" s="100" customFormat="1" hidden="1" x14ac:dyDescent="0.3">
      <c r="A235" s="290"/>
      <c r="B235" s="261"/>
      <c r="C235" s="261"/>
      <c r="D235" s="265"/>
      <c r="E235" s="261"/>
      <c r="F235" s="80">
        <f t="shared" si="3"/>
        <v>0</v>
      </c>
      <c r="G235" s="112" t="s">
        <v>315</v>
      </c>
      <c r="I235" s="112"/>
    </row>
    <row r="236" spans="1:9" s="100" customFormat="1" hidden="1" x14ac:dyDescent="0.3">
      <c r="A236" s="290"/>
      <c r="B236" s="261"/>
      <c r="C236" s="261"/>
      <c r="D236" s="265"/>
      <c r="E236" s="261"/>
      <c r="F236" s="80">
        <f t="shared" si="3"/>
        <v>0</v>
      </c>
      <c r="G236" s="112" t="s">
        <v>315</v>
      </c>
      <c r="I236" s="112"/>
    </row>
    <row r="237" spans="1:9" s="100" customFormat="1" hidden="1" x14ac:dyDescent="0.3">
      <c r="A237" s="290"/>
      <c r="B237" s="261"/>
      <c r="C237" s="261"/>
      <c r="D237" s="265"/>
      <c r="E237" s="261"/>
      <c r="F237" s="80">
        <f t="shared" si="3"/>
        <v>0</v>
      </c>
      <c r="G237" s="112" t="s">
        <v>315</v>
      </c>
      <c r="I237" s="112"/>
    </row>
    <row r="238" spans="1:9" s="100" customFormat="1" hidden="1" x14ac:dyDescent="0.3">
      <c r="A238" s="290"/>
      <c r="B238" s="261"/>
      <c r="C238" s="261"/>
      <c r="D238" s="265"/>
      <c r="E238" s="261"/>
      <c r="F238" s="80">
        <f t="shared" si="3"/>
        <v>0</v>
      </c>
      <c r="G238" s="112" t="s">
        <v>315</v>
      </c>
      <c r="I238" s="112"/>
    </row>
    <row r="239" spans="1:9" s="100" customFormat="1" hidden="1" x14ac:dyDescent="0.3">
      <c r="A239" s="290"/>
      <c r="B239" s="261"/>
      <c r="C239" s="261"/>
      <c r="D239" s="265"/>
      <c r="E239" s="261"/>
      <c r="F239" s="80">
        <f t="shared" si="3"/>
        <v>0</v>
      </c>
      <c r="G239" s="112" t="s">
        <v>315</v>
      </c>
      <c r="I239" s="112"/>
    </row>
    <row r="240" spans="1:9" s="100" customFormat="1" hidden="1" x14ac:dyDescent="0.3">
      <c r="A240" s="290"/>
      <c r="B240" s="261"/>
      <c r="C240" s="261"/>
      <c r="D240" s="265"/>
      <c r="E240" s="261"/>
      <c r="F240" s="80">
        <f t="shared" si="3"/>
        <v>0</v>
      </c>
      <c r="G240" s="112" t="s">
        <v>315</v>
      </c>
      <c r="I240" s="112"/>
    </row>
    <row r="241" spans="1:9" s="100" customFormat="1" hidden="1" x14ac:dyDescent="0.3">
      <c r="A241" s="290"/>
      <c r="B241" s="261"/>
      <c r="C241" s="261"/>
      <c r="D241" s="265"/>
      <c r="E241" s="261"/>
      <c r="F241" s="80">
        <f t="shared" si="3"/>
        <v>0</v>
      </c>
      <c r="G241" s="112" t="s">
        <v>315</v>
      </c>
      <c r="I241" s="112"/>
    </row>
    <row r="242" spans="1:9" s="100" customFormat="1" hidden="1" x14ac:dyDescent="0.3">
      <c r="A242" s="290"/>
      <c r="B242" s="261"/>
      <c r="C242" s="261"/>
      <c r="D242" s="265"/>
      <c r="E242" s="261"/>
      <c r="F242" s="80">
        <f t="shared" si="3"/>
        <v>0</v>
      </c>
      <c r="G242" s="112" t="s">
        <v>315</v>
      </c>
      <c r="I242" s="112"/>
    </row>
    <row r="243" spans="1:9" s="100" customFormat="1" hidden="1" x14ac:dyDescent="0.3">
      <c r="A243" s="290"/>
      <c r="B243" s="261"/>
      <c r="C243" s="261"/>
      <c r="D243" s="265"/>
      <c r="E243" s="261"/>
      <c r="F243" s="80">
        <f t="shared" si="3"/>
        <v>0</v>
      </c>
      <c r="G243" s="112" t="s">
        <v>315</v>
      </c>
      <c r="I243" s="112"/>
    </row>
    <row r="244" spans="1:9" s="100" customFormat="1" hidden="1" x14ac:dyDescent="0.3">
      <c r="A244" s="290"/>
      <c r="B244" s="261"/>
      <c r="C244" s="261"/>
      <c r="D244" s="265"/>
      <c r="E244" s="261"/>
      <c r="F244" s="80">
        <f t="shared" si="3"/>
        <v>0</v>
      </c>
      <c r="G244" s="112" t="s">
        <v>315</v>
      </c>
      <c r="I244" s="112"/>
    </row>
    <row r="245" spans="1:9" s="100" customFormat="1" hidden="1" x14ac:dyDescent="0.3">
      <c r="A245" s="290"/>
      <c r="B245" s="261"/>
      <c r="C245" s="261"/>
      <c r="D245" s="265"/>
      <c r="E245" s="261"/>
      <c r="F245" s="80">
        <f t="shared" si="3"/>
        <v>0</v>
      </c>
      <c r="G245" s="112" t="s">
        <v>315</v>
      </c>
      <c r="I245" s="112"/>
    </row>
    <row r="246" spans="1:9" s="100" customFormat="1" hidden="1" x14ac:dyDescent="0.3">
      <c r="A246" s="290"/>
      <c r="B246" s="261"/>
      <c r="C246" s="261"/>
      <c r="D246" s="265"/>
      <c r="E246" s="261"/>
      <c r="F246" s="80">
        <f t="shared" si="3"/>
        <v>0</v>
      </c>
      <c r="G246" s="112" t="s">
        <v>315</v>
      </c>
      <c r="I246" s="112"/>
    </row>
    <row r="247" spans="1:9" s="100" customFormat="1" hidden="1" x14ac:dyDescent="0.3">
      <c r="A247" s="290"/>
      <c r="B247" s="261"/>
      <c r="C247" s="261"/>
      <c r="D247" s="265"/>
      <c r="E247" s="261"/>
      <c r="F247" s="80">
        <f t="shared" si="3"/>
        <v>0</v>
      </c>
      <c r="G247" s="112" t="s">
        <v>315</v>
      </c>
      <c r="I247" s="112"/>
    </row>
    <row r="248" spans="1:9" s="100" customFormat="1" hidden="1" x14ac:dyDescent="0.3">
      <c r="A248" s="290"/>
      <c r="B248" s="261"/>
      <c r="C248" s="261"/>
      <c r="D248" s="265"/>
      <c r="E248" s="261"/>
      <c r="F248" s="80">
        <f t="shared" si="3"/>
        <v>0</v>
      </c>
      <c r="G248" s="112" t="s">
        <v>315</v>
      </c>
      <c r="I248" s="112"/>
    </row>
    <row r="249" spans="1:9" s="100" customFormat="1" hidden="1" x14ac:dyDescent="0.3">
      <c r="A249" s="290"/>
      <c r="B249" s="261"/>
      <c r="C249" s="261"/>
      <c r="D249" s="265"/>
      <c r="E249" s="261"/>
      <c r="F249" s="80">
        <f t="shared" si="3"/>
        <v>0</v>
      </c>
      <c r="G249" s="112" t="s">
        <v>315</v>
      </c>
      <c r="I249" s="112"/>
    </row>
    <row r="250" spans="1:9" s="100" customFormat="1" hidden="1" x14ac:dyDescent="0.3">
      <c r="A250" s="290"/>
      <c r="B250" s="261"/>
      <c r="C250" s="261"/>
      <c r="D250" s="265"/>
      <c r="E250" s="261"/>
      <c r="F250" s="80">
        <f t="shared" si="3"/>
        <v>0</v>
      </c>
      <c r="G250" s="112" t="s">
        <v>315</v>
      </c>
      <c r="I250" s="112"/>
    </row>
    <row r="251" spans="1:9" s="100" customFormat="1" hidden="1" x14ac:dyDescent="0.3">
      <c r="A251" s="290"/>
      <c r="B251" s="261"/>
      <c r="C251" s="261"/>
      <c r="D251" s="265"/>
      <c r="E251" s="261"/>
      <c r="F251" s="80">
        <f t="shared" si="3"/>
        <v>0</v>
      </c>
      <c r="G251" s="112" t="s">
        <v>315</v>
      </c>
      <c r="I251" s="112"/>
    </row>
    <row r="252" spans="1:9" s="100" customFormat="1" hidden="1" x14ac:dyDescent="0.3">
      <c r="A252" s="290"/>
      <c r="B252" s="261"/>
      <c r="C252" s="261"/>
      <c r="D252" s="265"/>
      <c r="E252" s="261"/>
      <c r="F252" s="80">
        <f t="shared" si="3"/>
        <v>0</v>
      </c>
      <c r="G252" s="112" t="s">
        <v>315</v>
      </c>
      <c r="I252" s="112"/>
    </row>
    <row r="253" spans="1:9" s="100" customFormat="1" hidden="1" x14ac:dyDescent="0.3">
      <c r="A253" s="290"/>
      <c r="B253" s="261"/>
      <c r="C253" s="261"/>
      <c r="D253" s="265"/>
      <c r="E253" s="261"/>
      <c r="F253" s="80">
        <f t="shared" si="3"/>
        <v>0</v>
      </c>
      <c r="G253" s="112" t="s">
        <v>315</v>
      </c>
      <c r="I253" s="112"/>
    </row>
    <row r="254" spans="1:9" s="100" customFormat="1" hidden="1" x14ac:dyDescent="0.3">
      <c r="A254" s="290"/>
      <c r="B254" s="261"/>
      <c r="C254" s="261"/>
      <c r="D254" s="265"/>
      <c r="E254" s="261"/>
      <c r="F254" s="80">
        <f t="shared" si="3"/>
        <v>0</v>
      </c>
      <c r="G254" s="112" t="s">
        <v>315</v>
      </c>
      <c r="I254" s="112"/>
    </row>
    <row r="255" spans="1:9" s="100" customFormat="1" hidden="1" x14ac:dyDescent="0.3">
      <c r="A255" s="290"/>
      <c r="B255" s="261"/>
      <c r="C255" s="261"/>
      <c r="D255" s="265"/>
      <c r="E255" s="261"/>
      <c r="F255" s="80">
        <f t="shared" si="3"/>
        <v>0</v>
      </c>
      <c r="G255" s="112" t="s">
        <v>315</v>
      </c>
      <c r="I255" s="112"/>
    </row>
    <row r="256" spans="1:9" s="100" customFormat="1" hidden="1" x14ac:dyDescent="0.3">
      <c r="A256" s="290"/>
      <c r="B256" s="261"/>
      <c r="C256" s="261"/>
      <c r="D256" s="265"/>
      <c r="E256" s="261"/>
      <c r="F256" s="80">
        <f t="shared" si="3"/>
        <v>0</v>
      </c>
      <c r="G256" s="112" t="s">
        <v>315</v>
      </c>
      <c r="I256" s="112"/>
    </row>
    <row r="257" spans="1:9" s="100" customFormat="1" hidden="1" x14ac:dyDescent="0.3">
      <c r="A257" s="290"/>
      <c r="B257" s="261"/>
      <c r="C257" s="261"/>
      <c r="D257" s="265"/>
      <c r="E257" s="261"/>
      <c r="F257" s="80">
        <f t="shared" si="3"/>
        <v>0</v>
      </c>
      <c r="G257" s="112" t="s">
        <v>315</v>
      </c>
      <c r="I257" s="112"/>
    </row>
    <row r="258" spans="1:9" s="100" customFormat="1" hidden="1" x14ac:dyDescent="0.3">
      <c r="A258" s="290"/>
      <c r="B258" s="261"/>
      <c r="C258" s="261"/>
      <c r="D258" s="265"/>
      <c r="E258" s="261"/>
      <c r="F258" s="80">
        <f t="shared" si="3"/>
        <v>0</v>
      </c>
      <c r="G258" s="112" t="s">
        <v>315</v>
      </c>
      <c r="I258" s="112"/>
    </row>
    <row r="259" spans="1:9" s="100" customFormat="1" hidden="1" x14ac:dyDescent="0.3">
      <c r="A259" s="290"/>
      <c r="B259" s="261"/>
      <c r="C259" s="261"/>
      <c r="D259" s="265"/>
      <c r="E259" s="261"/>
      <c r="F259" s="80">
        <f t="shared" si="3"/>
        <v>0</v>
      </c>
      <c r="G259" s="112" t="s">
        <v>315</v>
      </c>
      <c r="I259" s="112"/>
    </row>
    <row r="260" spans="1:9" s="100" customFormat="1" hidden="1" x14ac:dyDescent="0.3">
      <c r="A260" s="290"/>
      <c r="B260" s="261"/>
      <c r="C260" s="261"/>
      <c r="D260" s="265"/>
      <c r="E260" s="261"/>
      <c r="F260" s="80">
        <f t="shared" si="3"/>
        <v>0</v>
      </c>
      <c r="G260" s="112" t="s">
        <v>315</v>
      </c>
      <c r="I260" s="112"/>
    </row>
    <row r="261" spans="1:9" s="100" customFormat="1" hidden="1" x14ac:dyDescent="0.3">
      <c r="A261" s="290"/>
      <c r="B261" s="261"/>
      <c r="C261" s="261"/>
      <c r="D261" s="265"/>
      <c r="E261" s="261"/>
      <c r="F261" s="80">
        <f t="shared" si="3"/>
        <v>0</v>
      </c>
      <c r="G261" s="112" t="s">
        <v>315</v>
      </c>
      <c r="I261" s="112"/>
    </row>
    <row r="262" spans="1:9" s="100" customFormat="1" hidden="1" x14ac:dyDescent="0.3">
      <c r="A262" s="290"/>
      <c r="B262" s="261"/>
      <c r="C262" s="261"/>
      <c r="D262" s="265"/>
      <c r="E262" s="261"/>
      <c r="F262" s="80">
        <f t="shared" si="3"/>
        <v>0</v>
      </c>
      <c r="G262" s="112" t="s">
        <v>315</v>
      </c>
      <c r="I262" s="112"/>
    </row>
    <row r="263" spans="1:9" s="100" customFormat="1" hidden="1" x14ac:dyDescent="0.3">
      <c r="A263" s="290"/>
      <c r="B263" s="261"/>
      <c r="C263" s="261"/>
      <c r="D263" s="265"/>
      <c r="E263" s="261"/>
      <c r="F263" s="80">
        <f t="shared" si="3"/>
        <v>0</v>
      </c>
      <c r="G263" s="112" t="s">
        <v>315</v>
      </c>
      <c r="I263" s="112"/>
    </row>
    <row r="264" spans="1:9" s="100" customFormat="1" hidden="1" x14ac:dyDescent="0.3">
      <c r="A264" s="290"/>
      <c r="B264" s="261"/>
      <c r="C264" s="261"/>
      <c r="D264" s="265"/>
      <c r="E264" s="261"/>
      <c r="F264" s="80">
        <f t="shared" si="3"/>
        <v>0</v>
      </c>
      <c r="G264" s="112" t="s">
        <v>315</v>
      </c>
      <c r="I264" s="112"/>
    </row>
    <row r="265" spans="1:9" s="100" customFormat="1" hidden="1" x14ac:dyDescent="0.3">
      <c r="A265" s="290"/>
      <c r="B265" s="261"/>
      <c r="C265" s="261"/>
      <c r="D265" s="265"/>
      <c r="E265" s="261"/>
      <c r="F265" s="80">
        <f t="shared" si="3"/>
        <v>0</v>
      </c>
      <c r="G265" s="112" t="s">
        <v>315</v>
      </c>
      <c r="I265" s="112"/>
    </row>
    <row r="266" spans="1:9" s="100" customFormat="1" hidden="1" x14ac:dyDescent="0.3">
      <c r="A266" s="290"/>
      <c r="B266" s="261"/>
      <c r="C266" s="261"/>
      <c r="D266" s="265"/>
      <c r="E266" s="261"/>
      <c r="F266" s="80">
        <f t="shared" si="3"/>
        <v>0</v>
      </c>
      <c r="G266" s="112" t="s">
        <v>315</v>
      </c>
      <c r="I266" s="112"/>
    </row>
    <row r="267" spans="1:9" s="100" customFormat="1" x14ac:dyDescent="0.3">
      <c r="A267" s="290" t="s">
        <v>295</v>
      </c>
      <c r="B267" s="261">
        <v>3</v>
      </c>
      <c r="C267" s="261" t="s">
        <v>293</v>
      </c>
      <c r="D267" s="265">
        <f t="shared" ref="D267" ca="1" si="4">RAND()*400000</f>
        <v>43389.535975233965</v>
      </c>
      <c r="E267" s="261">
        <v>7</v>
      </c>
      <c r="F267" s="293">
        <f ca="1">ROUND(+B267*D267*E267,2)</f>
        <v>911180.26</v>
      </c>
      <c r="G267" s="112" t="s">
        <v>315</v>
      </c>
    </row>
    <row r="268" spans="1:9" s="100" customFormat="1" x14ac:dyDescent="0.3">
      <c r="A268" s="289"/>
      <c r="B268" s="88"/>
      <c r="C268" s="88"/>
      <c r="D268" s="200"/>
      <c r="E268" s="204" t="s">
        <v>35</v>
      </c>
      <c r="F268" s="80">
        <f ca="1">ROUND(SUBTOTAL(109,F137:F267),2)</f>
        <v>12181894.880000001</v>
      </c>
      <c r="G268" s="112" t="s">
        <v>315</v>
      </c>
      <c r="I268" s="115" t="s">
        <v>318</v>
      </c>
    </row>
    <row r="269" spans="1:9" x14ac:dyDescent="0.3">
      <c r="F269" s="295"/>
      <c r="G269" s="112" t="s">
        <v>313</v>
      </c>
    </row>
    <row r="270" spans="1:9" x14ac:dyDescent="0.3">
      <c r="C270" s="599" t="str">
        <f>"Total "&amp;B2</f>
        <v>Total GRANT EXCLUSIVE LINE ITEM</v>
      </c>
      <c r="D270" s="599"/>
      <c r="E270" s="599"/>
      <c r="F270" s="80">
        <f ca="1">+F268+F136</f>
        <v>20711128.440000001</v>
      </c>
      <c r="G270" s="112" t="s">
        <v>313</v>
      </c>
      <c r="I270" s="139" t="s">
        <v>229</v>
      </c>
    </row>
    <row r="271" spans="1:9" s="100" customFormat="1" x14ac:dyDescent="0.3">
      <c r="A271" s="233"/>
      <c r="B271" s="88"/>
      <c r="C271" s="88"/>
      <c r="D271" s="88"/>
      <c r="E271" s="88"/>
      <c r="F271" s="128"/>
      <c r="G271" s="112" t="s">
        <v>313</v>
      </c>
    </row>
    <row r="272" spans="1:9" s="100" customFormat="1" x14ac:dyDescent="0.3">
      <c r="A272" s="239" t="str">
        <f>B2&amp;" Narrative (State):"</f>
        <v>GRANT EXCLUSIVE LINE ITEM Narrative (State):</v>
      </c>
      <c r="B272" s="105"/>
      <c r="C272" s="105"/>
      <c r="D272" s="105"/>
      <c r="E272" s="105"/>
      <c r="F272" s="106"/>
      <c r="G272" s="112" t="s">
        <v>314</v>
      </c>
      <c r="I272" s="140" t="s">
        <v>228</v>
      </c>
    </row>
    <row r="273" spans="1:17" s="100" customFormat="1" ht="45" customHeight="1" x14ac:dyDescent="0.3">
      <c r="A273" s="574" t="s">
        <v>311</v>
      </c>
      <c r="B273" s="575"/>
      <c r="C273" s="575"/>
      <c r="D273" s="575"/>
      <c r="E273" s="575"/>
      <c r="F273" s="576"/>
      <c r="G273" s="100" t="s">
        <v>314</v>
      </c>
      <c r="I273" s="572" t="s">
        <v>287</v>
      </c>
      <c r="J273" s="572"/>
      <c r="K273" s="572"/>
      <c r="L273" s="572"/>
      <c r="M273" s="572"/>
      <c r="N273" s="572"/>
      <c r="O273" s="572"/>
      <c r="P273" s="572"/>
      <c r="Q273" s="572"/>
    </row>
    <row r="274" spans="1:17" x14ac:dyDescent="0.3">
      <c r="G274" s="275" t="s">
        <v>315</v>
      </c>
      <c r="I274"/>
    </row>
    <row r="275" spans="1:17" s="100" customFormat="1" x14ac:dyDescent="0.3">
      <c r="A275" s="239" t="str">
        <f>B2&amp;" Narrative (Non-State) i.e. Match or Other Funding"</f>
        <v>GRANT EXCLUSIVE LINE ITEM Narrative (Non-State) i.e. Match or Other Funding</v>
      </c>
      <c r="B275" s="109"/>
      <c r="C275" s="109"/>
      <c r="D275" s="109"/>
      <c r="E275" s="109"/>
      <c r="F275" s="110"/>
      <c r="G275" s="100" t="s">
        <v>315</v>
      </c>
      <c r="I275" s="140" t="s">
        <v>228</v>
      </c>
    </row>
    <row r="276" spans="1:17" s="100" customFormat="1" ht="45" customHeight="1" x14ac:dyDescent="0.3">
      <c r="A276" s="574" t="s">
        <v>312</v>
      </c>
      <c r="B276" s="575"/>
      <c r="C276" s="575"/>
      <c r="D276" s="575"/>
      <c r="E276" s="575"/>
      <c r="F276" s="576"/>
      <c r="G276" s="275" t="s">
        <v>315</v>
      </c>
      <c r="I276" s="572" t="s">
        <v>287</v>
      </c>
      <c r="J276" s="572"/>
      <c r="K276" s="572"/>
      <c r="L276" s="572"/>
      <c r="M276" s="572"/>
      <c r="N276" s="572"/>
      <c r="O276" s="572"/>
      <c r="P276" s="572"/>
      <c r="Q276" s="572"/>
    </row>
    <row r="278" spans="1:17" x14ac:dyDescent="0.3">
      <c r="D278" s="20"/>
    </row>
  </sheetData>
  <sheetProtection algorithmName="SHA-512" hashValue="Vv6oVW9cXLlrZl3ot49Z9tB2yBFz3HvuKA8l5T+StgrIDw4V2Aa1dICQR5nr+BzWspqw5xI3zqYiRG73QiRQNw==" saltValue="JeSKx8Zh1YDkQPtRb3HsbQ==" spinCount="100000" sheet="1" formatCells="0" format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670C7404-A107-4DCB-812C-ED015BC44F1A}">
            <xm:f>Categories!$A$35=FALSE</xm:f>
            <x14:dxf>
              <fill>
                <patternFill>
                  <bgColor theme="0" tint="-0.34998626667073579"/>
                </patternFill>
              </fill>
            </x14:dxf>
          </x14:cfRule>
          <xm:sqref>A1:F276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D45"/>
  <sheetViews>
    <sheetView view="pageBreakPreview" zoomScaleNormal="100" zoomScaleSheetLayoutView="100" workbookViewId="0"/>
  </sheetViews>
  <sheetFormatPr defaultColWidth="9.109375" defaultRowHeight="13.2" x14ac:dyDescent="0.25"/>
  <cols>
    <col min="1" max="1" width="2.6640625" style="149" customWidth="1"/>
    <col min="2" max="2" width="4.109375" style="149" customWidth="1"/>
    <col min="3" max="3" width="3.6640625" style="149" customWidth="1"/>
    <col min="4" max="4" width="4" style="149" customWidth="1"/>
    <col min="5" max="5" width="15.44140625" style="149" customWidth="1"/>
    <col min="6" max="6" width="14.6640625" style="149" customWidth="1"/>
    <col min="7" max="7" width="19.109375" style="149" customWidth="1"/>
    <col min="8" max="8" width="9.5546875" style="149" customWidth="1"/>
    <col min="9" max="9" width="7" style="149" customWidth="1"/>
    <col min="10" max="10" width="9.5546875" style="149" customWidth="1"/>
    <col min="11" max="11" width="5.109375" style="149" customWidth="1"/>
    <col min="12" max="12" width="3.44140625" style="149" customWidth="1"/>
    <col min="13" max="13" width="13.109375" style="149" customWidth="1"/>
    <col min="14" max="14" width="2.5546875" style="149" customWidth="1"/>
    <col min="15" max="15" width="15.6640625" style="149" customWidth="1"/>
    <col min="16" max="16" width="3" style="149" customWidth="1"/>
    <col min="17" max="17" width="3.44140625" style="149" customWidth="1"/>
    <col min="18" max="18" width="2.33203125" style="149" customWidth="1"/>
    <col min="19" max="19" width="2.44140625" style="149" customWidth="1"/>
    <col min="20" max="20" width="9.109375" style="149"/>
    <col min="21" max="21" width="16.109375" style="149" customWidth="1"/>
    <col min="22" max="16384" width="9.109375" style="149"/>
  </cols>
  <sheetData>
    <row r="1" spans="2:30" ht="12.75" customHeight="1" x14ac:dyDescent="0.25">
      <c r="B1" s="149" t="s">
        <v>21</v>
      </c>
      <c r="F1" s="496">
        <f>+'Section A'!B2</f>
        <v>0</v>
      </c>
      <c r="G1" s="496"/>
      <c r="H1" s="496"/>
      <c r="I1" s="496"/>
      <c r="J1" s="496"/>
      <c r="K1" s="496"/>
      <c r="L1" s="496"/>
      <c r="M1" s="149" t="s">
        <v>194</v>
      </c>
      <c r="O1" s="497">
        <f>+'Section A'!F2</f>
        <v>0</v>
      </c>
      <c r="P1" s="497"/>
    </row>
    <row r="2" spans="2:30" ht="15" customHeight="1" x14ac:dyDescent="0.3">
      <c r="B2" s="503" t="s">
        <v>189</v>
      </c>
      <c r="C2" s="503"/>
      <c r="D2" s="503"/>
      <c r="E2" s="503"/>
      <c r="F2" s="503"/>
      <c r="G2" s="503"/>
      <c r="H2" s="503"/>
      <c r="I2" s="503"/>
      <c r="J2" s="503"/>
    </row>
    <row r="3" spans="2:30" ht="13.5" customHeight="1" x14ac:dyDescent="0.25">
      <c r="B3" s="146"/>
      <c r="C3" s="504" t="s">
        <v>191</v>
      </c>
      <c r="D3" s="504"/>
      <c r="E3" s="504"/>
      <c r="F3" s="504"/>
      <c r="G3" s="504"/>
      <c r="H3" s="504"/>
      <c r="I3" s="504"/>
      <c r="J3" s="504"/>
      <c r="K3" s="504"/>
      <c r="L3" s="504"/>
      <c r="M3" s="504"/>
      <c r="N3" s="504"/>
      <c r="O3" s="504"/>
      <c r="P3" s="504"/>
      <c r="Q3" s="504"/>
    </row>
    <row r="4" spans="2:30" ht="6.75" customHeight="1" x14ac:dyDescent="0.25">
      <c r="B4" s="146"/>
      <c r="C4" s="146"/>
      <c r="D4" s="146"/>
      <c r="E4" s="146"/>
      <c r="F4" s="146"/>
      <c r="G4" s="146"/>
      <c r="H4" s="146"/>
      <c r="I4" s="146"/>
      <c r="J4" s="146"/>
      <c r="K4" s="146"/>
      <c r="L4" s="146"/>
      <c r="M4" s="146"/>
      <c r="N4" s="146"/>
      <c r="O4" s="146"/>
      <c r="P4" s="146"/>
      <c r="Q4" s="146"/>
    </row>
    <row r="5" spans="2:30" ht="45.75" customHeight="1" x14ac:dyDescent="0.3">
      <c r="B5" s="150" t="s">
        <v>92</v>
      </c>
      <c r="C5" s="314"/>
      <c r="D5" s="151"/>
      <c r="E5" s="499" t="s">
        <v>156</v>
      </c>
      <c r="F5" s="499"/>
      <c r="G5" s="499"/>
      <c r="H5" s="499"/>
      <c r="I5" s="499"/>
      <c r="J5" s="499"/>
      <c r="K5" s="499"/>
      <c r="L5" s="499"/>
      <c r="M5" s="499"/>
      <c r="N5" s="499"/>
      <c r="O5" s="499"/>
      <c r="P5" s="499"/>
      <c r="Q5" s="500"/>
      <c r="R5" s="152"/>
      <c r="T5" s="508" t="s">
        <v>256</v>
      </c>
      <c r="U5" s="508"/>
      <c r="V5" s="508"/>
      <c r="W5" s="508"/>
      <c r="X5" s="508"/>
      <c r="Y5" s="508"/>
      <c r="Z5" s="508"/>
    </row>
    <row r="6" spans="2:30" ht="15" customHeight="1" x14ac:dyDescent="0.3">
      <c r="B6" s="153"/>
      <c r="C6" s="154"/>
      <c r="D6" s="154"/>
      <c r="E6" s="505" t="s">
        <v>101</v>
      </c>
      <c r="F6" s="505"/>
      <c r="G6" s="505"/>
      <c r="H6" s="505"/>
      <c r="I6" s="505"/>
      <c r="J6" s="505"/>
      <c r="K6" s="505"/>
      <c r="L6" s="505"/>
      <c r="M6" s="505"/>
      <c r="N6" s="505"/>
      <c r="O6" s="505"/>
      <c r="P6" s="505"/>
      <c r="Q6" s="506"/>
      <c r="R6" s="152"/>
      <c r="T6" s="155"/>
      <c r="U6" s="152"/>
      <c r="V6" s="152"/>
      <c r="W6" s="152"/>
      <c r="X6" s="152"/>
      <c r="Y6" s="152"/>
      <c r="Z6" s="152"/>
      <c r="AA6" s="152"/>
      <c r="AB6" s="152"/>
      <c r="AC6" s="152"/>
      <c r="AD6" s="152"/>
    </row>
    <row r="7" spans="2:30" ht="6.75" customHeight="1" x14ac:dyDescent="0.25">
      <c r="B7" s="156"/>
      <c r="C7" s="148"/>
      <c r="D7" s="148"/>
      <c r="E7" s="148"/>
      <c r="F7" s="148"/>
      <c r="G7" s="148"/>
      <c r="H7" s="148"/>
      <c r="I7" s="148"/>
      <c r="J7" s="148"/>
      <c r="K7" s="148"/>
      <c r="L7" s="148"/>
      <c r="M7" s="148"/>
      <c r="N7" s="148"/>
      <c r="O7" s="148"/>
      <c r="P7" s="148"/>
      <c r="Q7" s="148"/>
      <c r="R7" s="152"/>
      <c r="T7" s="152"/>
      <c r="U7" s="152"/>
      <c r="V7" s="152"/>
      <c r="W7" s="152"/>
      <c r="X7" s="152"/>
      <c r="Y7" s="152"/>
      <c r="Z7" s="152"/>
      <c r="AA7" s="152"/>
      <c r="AB7" s="152"/>
      <c r="AC7" s="152"/>
      <c r="AD7" s="152"/>
    </row>
    <row r="8" spans="2:30" ht="28.5" customHeight="1" x14ac:dyDescent="0.3">
      <c r="B8" s="507" t="s">
        <v>245</v>
      </c>
      <c r="C8" s="507"/>
      <c r="D8" s="507"/>
      <c r="E8" s="507"/>
      <c r="F8" s="507"/>
      <c r="G8" s="507"/>
      <c r="H8" s="507"/>
      <c r="I8" s="507"/>
      <c r="J8" s="507"/>
      <c r="K8" s="507"/>
      <c r="L8" s="507"/>
      <c r="M8" s="507"/>
      <c r="N8" s="507"/>
      <c r="O8" s="507"/>
      <c r="P8" s="507"/>
      <c r="Q8" s="507"/>
      <c r="R8" s="152"/>
      <c r="T8" s="508" t="s">
        <v>257</v>
      </c>
      <c r="U8" s="508"/>
      <c r="V8" s="508"/>
      <c r="W8" s="508"/>
      <c r="X8" s="508"/>
      <c r="Y8" s="155"/>
      <c r="Z8" s="157"/>
      <c r="AA8" s="157"/>
      <c r="AB8" s="157"/>
      <c r="AC8" s="157"/>
      <c r="AD8" s="157"/>
    </row>
    <row r="9" spans="2:30" ht="18" customHeight="1" x14ac:dyDescent="0.25">
      <c r="B9" s="146"/>
      <c r="C9" s="158" t="s">
        <v>106</v>
      </c>
      <c r="D9" s="507" t="s">
        <v>190</v>
      </c>
      <c r="E9" s="507"/>
      <c r="F9" s="507"/>
      <c r="G9" s="507"/>
      <c r="H9" s="507"/>
      <c r="I9" s="507"/>
      <c r="J9" s="507"/>
      <c r="K9" s="507"/>
      <c r="L9" s="507"/>
      <c r="M9" s="507"/>
      <c r="N9" s="507"/>
      <c r="O9" s="507"/>
      <c r="P9" s="507"/>
      <c r="Q9" s="507"/>
      <c r="R9" s="152"/>
      <c r="T9" s="159"/>
      <c r="U9" s="160"/>
      <c r="V9" s="160"/>
      <c r="W9" s="160"/>
      <c r="X9" s="160"/>
      <c r="Y9" s="160"/>
      <c r="Z9" s="160"/>
      <c r="AA9" s="160"/>
      <c r="AB9" s="160"/>
      <c r="AC9" s="160"/>
      <c r="AD9" s="160"/>
    </row>
    <row r="10" spans="2:30" ht="17.25" customHeight="1" x14ac:dyDescent="0.25">
      <c r="B10" s="146"/>
      <c r="C10" s="158" t="s">
        <v>107</v>
      </c>
      <c r="D10" s="507" t="s">
        <v>368</v>
      </c>
      <c r="E10" s="507"/>
      <c r="F10" s="507"/>
      <c r="G10" s="507"/>
      <c r="H10" s="507"/>
      <c r="I10" s="507"/>
      <c r="J10" s="507"/>
      <c r="K10" s="507"/>
      <c r="L10" s="507"/>
      <c r="M10" s="507"/>
      <c r="N10" s="507"/>
      <c r="O10" s="507"/>
      <c r="P10" s="507"/>
      <c r="Q10" s="507"/>
      <c r="R10" s="152"/>
      <c r="T10" s="161"/>
      <c r="U10" s="162"/>
      <c r="V10" s="162"/>
      <c r="W10" s="162"/>
      <c r="X10" s="162"/>
      <c r="Y10" s="162"/>
      <c r="Z10" s="162"/>
      <c r="AA10" s="162"/>
      <c r="AB10" s="162"/>
      <c r="AC10" s="162"/>
      <c r="AD10" s="162"/>
    </row>
    <row r="11" spans="2:30" ht="14.25" customHeight="1" x14ac:dyDescent="0.25">
      <c r="B11" s="148"/>
      <c r="C11" s="158" t="s">
        <v>108</v>
      </c>
      <c r="D11" s="519" t="s">
        <v>246</v>
      </c>
      <c r="E11" s="519"/>
      <c r="F11" s="519"/>
      <c r="G11" s="519"/>
      <c r="H11" s="519"/>
      <c r="I11" s="519"/>
      <c r="J11" s="519"/>
      <c r="K11" s="519"/>
      <c r="L11" s="519"/>
      <c r="M11" s="519"/>
      <c r="N11" s="519"/>
      <c r="O11" s="519"/>
      <c r="P11" s="519"/>
      <c r="Q11" s="519"/>
      <c r="R11" s="152"/>
      <c r="T11" s="498"/>
      <c r="U11" s="498"/>
      <c r="V11" s="498"/>
      <c r="W11" s="498"/>
      <c r="X11" s="498"/>
      <c r="Y11" s="498"/>
      <c r="Z11" s="152"/>
      <c r="AA11" s="152"/>
      <c r="AB11" s="152"/>
      <c r="AC11" s="152"/>
      <c r="AD11" s="152"/>
    </row>
    <row r="12" spans="2:30" ht="8.25" customHeight="1" x14ac:dyDescent="0.25">
      <c r="B12" s="148"/>
      <c r="C12" s="163"/>
      <c r="D12" s="163"/>
      <c r="E12" s="163"/>
      <c r="F12" s="163"/>
      <c r="G12" s="163"/>
      <c r="H12" s="163"/>
      <c r="I12" s="163"/>
      <c r="J12" s="163"/>
      <c r="K12" s="163"/>
      <c r="L12" s="163"/>
      <c r="M12" s="163"/>
      <c r="N12" s="163"/>
      <c r="O12" s="163"/>
      <c r="P12" s="163"/>
      <c r="Q12" s="148"/>
      <c r="R12" s="152"/>
      <c r="T12" s="164"/>
      <c r="U12" s="164"/>
      <c r="V12" s="164"/>
      <c r="W12" s="164"/>
      <c r="X12" s="164"/>
      <c r="Y12" s="164"/>
    </row>
    <row r="13" spans="2:30" ht="42" customHeight="1" x14ac:dyDescent="0.25">
      <c r="B13" s="165" t="s">
        <v>93</v>
      </c>
      <c r="C13" s="316"/>
      <c r="D13" s="151"/>
      <c r="E13" s="499" t="s">
        <v>110</v>
      </c>
      <c r="F13" s="499"/>
      <c r="G13" s="499"/>
      <c r="H13" s="499"/>
      <c r="I13" s="499"/>
      <c r="J13" s="499"/>
      <c r="K13" s="499"/>
      <c r="L13" s="499"/>
      <c r="M13" s="499"/>
      <c r="N13" s="499"/>
      <c r="O13" s="499"/>
      <c r="P13" s="499"/>
      <c r="Q13" s="500"/>
      <c r="R13" s="152"/>
    </row>
    <row r="14" spans="2:30" ht="13.5" customHeight="1" x14ac:dyDescent="0.25">
      <c r="B14" s="166"/>
      <c r="C14" s="167"/>
      <c r="D14" s="148"/>
      <c r="E14" s="501" t="s">
        <v>100</v>
      </c>
      <c r="F14" s="501"/>
      <c r="G14" s="501"/>
      <c r="H14" s="501"/>
      <c r="I14" s="501"/>
      <c r="J14" s="501"/>
      <c r="K14" s="501"/>
      <c r="L14" s="501"/>
      <c r="M14" s="501"/>
      <c r="N14" s="501"/>
      <c r="O14" s="501"/>
      <c r="P14" s="501"/>
      <c r="Q14" s="502"/>
      <c r="R14" s="152"/>
    </row>
    <row r="15" spans="2:30" ht="48.75" customHeight="1" x14ac:dyDescent="0.25">
      <c r="B15" s="168" t="s">
        <v>94</v>
      </c>
      <c r="C15" s="315"/>
      <c r="D15" s="148"/>
      <c r="E15" s="520" t="s">
        <v>247</v>
      </c>
      <c r="F15" s="520"/>
      <c r="G15" s="520"/>
      <c r="H15" s="520"/>
      <c r="I15" s="520"/>
      <c r="J15" s="520"/>
      <c r="K15" s="520"/>
      <c r="L15" s="520"/>
      <c r="M15" s="520"/>
      <c r="N15" s="520"/>
      <c r="O15" s="520"/>
      <c r="P15" s="520"/>
      <c r="Q15" s="521"/>
      <c r="R15" s="152"/>
    </row>
    <row r="16" spans="2:30" ht="18" customHeight="1" x14ac:dyDescent="0.25">
      <c r="B16" s="169"/>
      <c r="C16" s="154"/>
      <c r="D16" s="154"/>
      <c r="E16" s="505" t="s">
        <v>105</v>
      </c>
      <c r="F16" s="522"/>
      <c r="G16" s="522"/>
      <c r="H16" s="522"/>
      <c r="I16" s="522"/>
      <c r="J16" s="522"/>
      <c r="K16" s="522"/>
      <c r="L16" s="522"/>
      <c r="M16" s="522"/>
      <c r="N16" s="522"/>
      <c r="O16" s="522"/>
      <c r="P16" s="522"/>
      <c r="Q16" s="523"/>
      <c r="R16" s="152"/>
      <c r="U16" s="498"/>
      <c r="V16" s="498"/>
      <c r="W16" s="498"/>
      <c r="X16" s="498"/>
      <c r="Y16" s="498"/>
      <c r="Z16" s="498"/>
    </row>
    <row r="17" spans="2:18" ht="5.25" customHeight="1" x14ac:dyDescent="0.25">
      <c r="B17" s="146"/>
      <c r="C17" s="148"/>
      <c r="D17" s="148"/>
      <c r="E17" s="148"/>
      <c r="F17" s="148"/>
      <c r="G17" s="148"/>
      <c r="H17" s="148"/>
      <c r="I17" s="148"/>
      <c r="J17" s="148"/>
      <c r="K17" s="148"/>
      <c r="L17" s="148"/>
      <c r="M17" s="148"/>
      <c r="N17" s="148"/>
      <c r="O17" s="148"/>
      <c r="P17" s="148"/>
      <c r="Q17" s="148"/>
      <c r="R17" s="152"/>
    </row>
    <row r="18" spans="2:18" ht="37.5" customHeight="1" x14ac:dyDescent="0.25">
      <c r="B18" s="165" t="s">
        <v>95</v>
      </c>
      <c r="C18" s="314"/>
      <c r="D18" s="151"/>
      <c r="E18" s="499" t="s">
        <v>369</v>
      </c>
      <c r="F18" s="499"/>
      <c r="G18" s="499"/>
      <c r="H18" s="499"/>
      <c r="I18" s="499"/>
      <c r="J18" s="499"/>
      <c r="K18" s="499"/>
      <c r="L18" s="499"/>
      <c r="M18" s="499"/>
      <c r="N18" s="499"/>
      <c r="O18" s="499"/>
      <c r="P18" s="499"/>
      <c r="Q18" s="500"/>
      <c r="R18" s="152"/>
    </row>
    <row r="19" spans="2:18" ht="27" customHeight="1" x14ac:dyDescent="0.25">
      <c r="B19" s="169"/>
      <c r="C19" s="154"/>
      <c r="D19" s="154"/>
      <c r="E19" s="505" t="s">
        <v>109</v>
      </c>
      <c r="F19" s="505"/>
      <c r="G19" s="505"/>
      <c r="H19" s="505"/>
      <c r="I19" s="505"/>
      <c r="J19" s="505"/>
      <c r="K19" s="505"/>
      <c r="L19" s="505"/>
      <c r="M19" s="505"/>
      <c r="N19" s="505"/>
      <c r="O19" s="505"/>
      <c r="P19" s="505"/>
      <c r="Q19" s="506"/>
    </row>
    <row r="20" spans="2:18" ht="6" customHeight="1" x14ac:dyDescent="0.25">
      <c r="B20" s="146"/>
      <c r="C20" s="146"/>
      <c r="D20" s="146"/>
      <c r="E20" s="146"/>
      <c r="F20" s="146"/>
      <c r="G20" s="146"/>
      <c r="H20" s="146"/>
      <c r="I20" s="146"/>
      <c r="J20" s="146"/>
      <c r="K20" s="146"/>
      <c r="L20" s="146"/>
      <c r="M20" s="146"/>
      <c r="N20" s="146"/>
      <c r="O20" s="146"/>
      <c r="P20" s="146"/>
      <c r="Q20" s="146"/>
    </row>
    <row r="21" spans="2:18" x14ac:dyDescent="0.25">
      <c r="B21" s="509" t="s">
        <v>98</v>
      </c>
      <c r="C21" s="512"/>
      <c r="D21" s="151"/>
      <c r="E21" s="170" t="s">
        <v>103</v>
      </c>
      <c r="F21" s="151"/>
      <c r="G21" s="151"/>
      <c r="H21" s="151"/>
      <c r="I21" s="151"/>
      <c r="J21" s="151"/>
      <c r="K21" s="151"/>
      <c r="L21" s="151"/>
      <c r="M21" s="151"/>
      <c r="N21" s="151"/>
      <c r="O21" s="151"/>
      <c r="P21" s="151"/>
      <c r="Q21" s="171"/>
    </row>
    <row r="22" spans="2:18" ht="15" customHeight="1" x14ac:dyDescent="0.25">
      <c r="B22" s="510"/>
      <c r="C22" s="513"/>
      <c r="D22" s="148"/>
      <c r="E22" s="172" t="s">
        <v>97</v>
      </c>
      <c r="F22" s="515" t="s">
        <v>96</v>
      </c>
      <c r="G22" s="515"/>
      <c r="H22" s="515"/>
      <c r="I22" s="515"/>
      <c r="J22" s="515"/>
      <c r="K22" s="515"/>
      <c r="L22" s="515"/>
      <c r="M22" s="515"/>
      <c r="N22" s="515"/>
      <c r="O22" s="515"/>
      <c r="P22" s="515"/>
      <c r="Q22" s="516"/>
    </row>
    <row r="23" spans="2:18" ht="14.25" customHeight="1" x14ac:dyDescent="0.25">
      <c r="B23" s="510"/>
      <c r="C23" s="513"/>
      <c r="D23" s="148"/>
      <c r="E23" s="172" t="s">
        <v>97</v>
      </c>
      <c r="F23" s="517" t="s">
        <v>248</v>
      </c>
      <c r="G23" s="517"/>
      <c r="H23" s="517"/>
      <c r="I23" s="517"/>
      <c r="J23" s="517"/>
      <c r="K23" s="517"/>
      <c r="L23" s="517"/>
      <c r="M23" s="517"/>
      <c r="N23" s="517"/>
      <c r="O23" s="517"/>
      <c r="P23" s="517"/>
      <c r="Q23" s="518"/>
    </row>
    <row r="24" spans="2:18" ht="12.75" customHeight="1" x14ac:dyDescent="0.25">
      <c r="B24" s="511"/>
      <c r="C24" s="514"/>
      <c r="D24" s="154"/>
      <c r="E24" s="173" t="s">
        <v>99</v>
      </c>
      <c r="F24" s="174"/>
      <c r="G24" s="174"/>
      <c r="H24" s="174"/>
      <c r="I24" s="174"/>
      <c r="J24" s="154"/>
      <c r="K24" s="154"/>
      <c r="L24" s="154"/>
      <c r="M24" s="154"/>
      <c r="N24" s="154"/>
      <c r="O24" s="154"/>
      <c r="P24" s="154"/>
      <c r="Q24" s="147"/>
    </row>
    <row r="25" spans="2:18" ht="12.75" customHeight="1" x14ac:dyDescent="0.25">
      <c r="B25" s="172"/>
      <c r="C25" s="175"/>
      <c r="D25" s="148"/>
      <c r="E25" s="176"/>
      <c r="F25" s="167"/>
      <c r="G25" s="167"/>
      <c r="H25" s="167"/>
      <c r="I25" s="167"/>
      <c r="J25" s="148"/>
      <c r="K25" s="148"/>
      <c r="L25" s="148"/>
      <c r="M25" s="148"/>
      <c r="N25" s="148"/>
      <c r="O25" s="148"/>
      <c r="P25" s="148"/>
      <c r="Q25" s="148"/>
    </row>
    <row r="26" spans="2:18" ht="27" customHeight="1" x14ac:dyDescent="0.25">
      <c r="B26" s="177" t="s">
        <v>192</v>
      </c>
      <c r="C26" s="212"/>
      <c r="D26" s="178"/>
      <c r="E26" s="525" t="s">
        <v>249</v>
      </c>
      <c r="F26" s="525"/>
      <c r="G26" s="525"/>
      <c r="H26" s="525"/>
      <c r="I26" s="525"/>
      <c r="J26" s="525"/>
      <c r="K26" s="525"/>
      <c r="L26" s="525"/>
      <c r="M26" s="525"/>
      <c r="N26" s="525"/>
      <c r="O26" s="525"/>
      <c r="P26" s="525"/>
      <c r="Q26" s="526"/>
    </row>
    <row r="27" spans="2:18" ht="33" customHeight="1" thickBot="1" x14ac:dyDescent="0.3">
      <c r="B27" s="146"/>
      <c r="C27" s="146"/>
      <c r="D27" s="146"/>
      <c r="E27" s="146"/>
      <c r="F27" s="146"/>
      <c r="G27" s="146"/>
      <c r="H27" s="146"/>
      <c r="I27" s="146"/>
      <c r="J27" s="146"/>
      <c r="K27" s="146"/>
      <c r="L27" s="146"/>
      <c r="M27" s="146"/>
      <c r="N27" s="146"/>
      <c r="O27" s="146"/>
      <c r="P27" s="146"/>
      <c r="Q27" s="146"/>
    </row>
    <row r="28" spans="2:18" ht="5.25" customHeight="1" thickTop="1" x14ac:dyDescent="0.25">
      <c r="B28" s="146"/>
      <c r="C28" s="146"/>
      <c r="D28" s="146"/>
      <c r="E28" s="146"/>
      <c r="F28" s="146"/>
      <c r="G28" s="179"/>
      <c r="H28" s="180"/>
      <c r="I28" s="180"/>
      <c r="J28" s="180"/>
      <c r="K28" s="180"/>
      <c r="L28" s="180"/>
      <c r="M28" s="180"/>
      <c r="N28" s="180"/>
      <c r="O28" s="180"/>
      <c r="P28" s="180"/>
      <c r="Q28" s="181"/>
    </row>
    <row r="29" spans="2:18" ht="14.25" customHeight="1" x14ac:dyDescent="0.25">
      <c r="B29" s="527" t="s">
        <v>102</v>
      </c>
      <c r="C29" s="527"/>
      <c r="D29" s="527"/>
      <c r="E29" s="527"/>
      <c r="F29" s="528"/>
      <c r="G29" s="529" t="s">
        <v>250</v>
      </c>
      <c r="H29" s="520"/>
      <c r="I29" s="530"/>
      <c r="J29" s="530"/>
      <c r="K29" s="161" t="s">
        <v>240</v>
      </c>
      <c r="L29" s="531"/>
      <c r="M29" s="531"/>
      <c r="N29" s="159"/>
      <c r="O29" s="152" t="s">
        <v>251</v>
      </c>
      <c r="P29" s="161"/>
      <c r="Q29" s="182"/>
    </row>
    <row r="30" spans="2:18" ht="14.25" customHeight="1" x14ac:dyDescent="0.25">
      <c r="B30" s="527"/>
      <c r="C30" s="527"/>
      <c r="D30" s="527"/>
      <c r="E30" s="527"/>
      <c r="F30" s="528"/>
      <c r="G30" s="529" t="s">
        <v>252</v>
      </c>
      <c r="H30" s="520"/>
      <c r="I30" s="520"/>
      <c r="J30" s="530"/>
      <c r="K30" s="530"/>
      <c r="L30" s="530"/>
      <c r="M30" s="530"/>
      <c r="N30" s="530"/>
      <c r="O30" s="530"/>
      <c r="P30" s="530"/>
      <c r="Q30" s="183"/>
    </row>
    <row r="31" spans="2:18" ht="14.25" customHeight="1" x14ac:dyDescent="0.25">
      <c r="B31" s="527"/>
      <c r="C31" s="527"/>
      <c r="D31" s="527"/>
      <c r="E31" s="527"/>
      <c r="F31" s="528"/>
      <c r="G31" s="184" t="s">
        <v>241</v>
      </c>
      <c r="H31" s="185"/>
      <c r="I31" s="164" t="s">
        <v>253</v>
      </c>
      <c r="J31" s="499" t="s">
        <v>254</v>
      </c>
      <c r="K31" s="499"/>
      <c r="L31" s="499"/>
      <c r="M31" s="532"/>
      <c r="N31" s="532"/>
      <c r="O31" s="532"/>
      <c r="P31" s="532"/>
      <c r="Q31" s="183"/>
    </row>
    <row r="32" spans="2:18" ht="5.25" customHeight="1" thickBot="1" x14ac:dyDescent="0.3">
      <c r="B32" s="146"/>
      <c r="C32" s="146"/>
      <c r="D32" s="146"/>
      <c r="E32" s="146"/>
      <c r="F32" s="146"/>
      <c r="G32" s="186"/>
      <c r="H32" s="187"/>
      <c r="I32" s="187"/>
      <c r="J32" s="187"/>
      <c r="K32" s="187"/>
      <c r="L32" s="187"/>
      <c r="M32" s="187"/>
      <c r="N32" s="187"/>
      <c r="O32" s="187"/>
      <c r="P32" s="187"/>
      <c r="Q32" s="188"/>
    </row>
    <row r="33" spans="2:25" ht="13.8" thickTop="1" x14ac:dyDescent="0.25">
      <c r="B33" s="146"/>
      <c r="C33" s="146"/>
      <c r="D33" s="146"/>
      <c r="E33" s="146"/>
      <c r="F33" s="146"/>
      <c r="G33" s="146"/>
      <c r="H33" s="146"/>
      <c r="I33" s="146"/>
      <c r="J33" s="146"/>
      <c r="K33" s="146"/>
      <c r="L33" s="146"/>
      <c r="M33" s="146"/>
      <c r="N33" s="146"/>
      <c r="O33" s="146"/>
      <c r="P33" s="146"/>
      <c r="Q33" s="146"/>
    </row>
    <row r="34" spans="2:25" x14ac:dyDescent="0.25">
      <c r="U34" s="152"/>
      <c r="V34" s="152"/>
      <c r="W34" s="152"/>
      <c r="X34" s="152"/>
      <c r="Y34" s="152"/>
    </row>
    <row r="35" spans="2:25" x14ac:dyDescent="0.25">
      <c r="U35" s="152"/>
      <c r="V35" s="152"/>
      <c r="W35" s="152"/>
      <c r="X35" s="152"/>
      <c r="Y35" s="152"/>
    </row>
    <row r="36" spans="2:25" x14ac:dyDescent="0.25">
      <c r="U36" s="152"/>
      <c r="V36" s="152"/>
      <c r="W36" s="152"/>
      <c r="X36" s="152"/>
      <c r="Y36" s="152"/>
    </row>
    <row r="37" spans="2:25" ht="13.5" customHeight="1" x14ac:dyDescent="0.25">
      <c r="U37" s="152"/>
      <c r="V37" s="152"/>
      <c r="W37" s="152"/>
      <c r="X37" s="152"/>
      <c r="Y37" s="152"/>
    </row>
    <row r="38" spans="2:25" ht="16.5" customHeight="1" x14ac:dyDescent="0.25">
      <c r="U38" s="152"/>
      <c r="V38" s="152"/>
      <c r="W38" s="152"/>
      <c r="X38" s="152"/>
      <c r="Y38" s="152"/>
    </row>
    <row r="39" spans="2:25" x14ac:dyDescent="0.25">
      <c r="U39" s="524"/>
      <c r="V39" s="524"/>
      <c r="W39" s="524"/>
      <c r="X39" s="524"/>
      <c r="Y39" s="524"/>
    </row>
    <row r="40" spans="2:25" x14ac:dyDescent="0.25">
      <c r="U40" s="524"/>
      <c r="V40" s="524"/>
      <c r="W40" s="524"/>
      <c r="X40" s="524"/>
      <c r="Y40" s="524"/>
    </row>
    <row r="41" spans="2:25" x14ac:dyDescent="0.25">
      <c r="U41" s="524"/>
      <c r="V41" s="524"/>
      <c r="W41" s="524"/>
      <c r="X41" s="524"/>
      <c r="Y41" s="524"/>
    </row>
    <row r="42" spans="2:25" x14ac:dyDescent="0.25">
      <c r="U42" s="152"/>
      <c r="V42" s="152"/>
      <c r="W42" s="152"/>
      <c r="X42" s="152"/>
      <c r="Y42" s="152"/>
    </row>
    <row r="43" spans="2:25" x14ac:dyDescent="0.25">
      <c r="U43" s="152"/>
      <c r="V43" s="152"/>
      <c r="W43" s="152"/>
      <c r="X43" s="152"/>
      <c r="Y43" s="152"/>
    </row>
    <row r="44" spans="2:25" x14ac:dyDescent="0.25">
      <c r="U44" s="152"/>
      <c r="V44" s="152"/>
      <c r="W44" s="152"/>
      <c r="X44" s="152"/>
      <c r="Y44" s="152"/>
    </row>
    <row r="45" spans="2:25" x14ac:dyDescent="0.25">
      <c r="U45" s="152"/>
      <c r="V45" s="152"/>
      <c r="W45" s="152"/>
      <c r="X45" s="152"/>
      <c r="Y45" s="152"/>
    </row>
  </sheetData>
  <mergeCells count="36">
    <mergeCell ref="U41:Y41"/>
    <mergeCell ref="E26:Q26"/>
    <mergeCell ref="B29:F31"/>
    <mergeCell ref="G29:H29"/>
    <mergeCell ref="I29:J29"/>
    <mergeCell ref="L29:M29"/>
    <mergeCell ref="G30:I30"/>
    <mergeCell ref="J30:P30"/>
    <mergeCell ref="J31:L31"/>
    <mergeCell ref="M31:P31"/>
    <mergeCell ref="U16:Z16"/>
    <mergeCell ref="E18:Q18"/>
    <mergeCell ref="E19:Q19"/>
    <mergeCell ref="U39:Y39"/>
    <mergeCell ref="U40:Y40"/>
    <mergeCell ref="B21:B24"/>
    <mergeCell ref="C21:C24"/>
    <mergeCell ref="F22:Q22"/>
    <mergeCell ref="F23:Q23"/>
    <mergeCell ref="D9:Q9"/>
    <mergeCell ref="D10:Q10"/>
    <mergeCell ref="D11:Q11"/>
    <mergeCell ref="E15:Q15"/>
    <mergeCell ref="E16:Q16"/>
    <mergeCell ref="F1:L1"/>
    <mergeCell ref="O1:P1"/>
    <mergeCell ref="T11:Y11"/>
    <mergeCell ref="E13:Q13"/>
    <mergeCell ref="E14:Q14"/>
    <mergeCell ref="B2:J2"/>
    <mergeCell ref="C3:Q3"/>
    <mergeCell ref="E5:Q5"/>
    <mergeCell ref="E6:Q6"/>
    <mergeCell ref="B8:Q8"/>
    <mergeCell ref="T5:Z5"/>
    <mergeCell ref="T8:X8"/>
  </mergeCells>
  <printOptions horizontalCentered="1"/>
  <pageMargins left="0.25" right="0.25" top="0.25" bottom="0.5" header="0.3" footer="0.3"/>
  <pageSetup scale="97" orientation="landscape" blackAndWhite="1" r:id="rId1"/>
  <headerFooter>
    <oddFooter>&amp;L&amp;F&amp;RPage &amp;P of &amp;N</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4289A-C511-4EC0-9993-AA71CDC435D5}">
  <sheetPr>
    <pageSetUpPr fitToPage="1"/>
  </sheetPr>
  <dimension ref="A1:Q278"/>
  <sheetViews>
    <sheetView zoomScaleNormal="100" zoomScaleSheetLayoutView="100" workbookViewId="0">
      <selection sqref="A1:F1"/>
    </sheetView>
  </sheetViews>
  <sheetFormatPr defaultColWidth="9.109375" defaultRowHeight="14.4" x14ac:dyDescent="0.3"/>
  <cols>
    <col min="1" max="1" width="55.5546875" style="3" customWidth="1"/>
    <col min="2" max="5" width="15.109375" style="3" customWidth="1"/>
    <col min="6" max="6" width="17" style="3" customWidth="1"/>
    <col min="7" max="7" width="11" hidden="1" customWidth="1"/>
    <col min="8" max="8" width="2.5546875" style="3" customWidth="1"/>
    <col min="9" max="16384" width="9.109375" style="3"/>
  </cols>
  <sheetData>
    <row r="1" spans="1:9" ht="20.25" customHeight="1" x14ac:dyDescent="0.3">
      <c r="A1" s="598" t="s">
        <v>173</v>
      </c>
      <c r="B1" s="598"/>
      <c r="C1" s="598"/>
      <c r="D1" s="598"/>
      <c r="E1" s="598"/>
      <c r="F1" s="291">
        <f>+'Section A'!B2</f>
        <v>0</v>
      </c>
      <c r="G1" s="49" t="s">
        <v>316</v>
      </c>
    </row>
    <row r="2" spans="1:9" s="291" customFormat="1" ht="20.25" customHeight="1" x14ac:dyDescent="0.3">
      <c r="A2" s="292" t="s">
        <v>343</v>
      </c>
      <c r="B2" s="600" t="s">
        <v>321</v>
      </c>
      <c r="C2" s="600"/>
      <c r="D2" s="600"/>
      <c r="E2" s="600"/>
      <c r="F2" s="600"/>
      <c r="G2" s="402"/>
    </row>
    <row r="3" spans="1:9" s="291" customFormat="1" ht="42" customHeight="1" x14ac:dyDescent="0.3">
      <c r="A3" s="524" t="s">
        <v>320</v>
      </c>
      <c r="B3" s="524"/>
      <c r="C3" s="524"/>
      <c r="D3" s="524"/>
      <c r="E3" s="524"/>
      <c r="F3" s="524"/>
      <c r="G3" s="291" t="s">
        <v>313</v>
      </c>
    </row>
    <row r="4" spans="1:9" x14ac:dyDescent="0.3">
      <c r="A4" s="8"/>
      <c r="B4" s="8"/>
      <c r="C4" s="8"/>
      <c r="D4" s="8"/>
      <c r="E4" s="8"/>
      <c r="F4" s="8"/>
      <c r="G4" t="s">
        <v>313</v>
      </c>
    </row>
    <row r="5" spans="1:9" x14ac:dyDescent="0.3">
      <c r="A5" s="235" t="s">
        <v>57</v>
      </c>
      <c r="B5" s="235" t="s">
        <v>44</v>
      </c>
      <c r="C5" s="235" t="s">
        <v>43</v>
      </c>
      <c r="D5" s="235" t="s">
        <v>33</v>
      </c>
      <c r="E5" s="235" t="s">
        <v>32</v>
      </c>
      <c r="F5" s="301" t="s">
        <v>286</v>
      </c>
      <c r="G5" s="274" t="s">
        <v>313</v>
      </c>
      <c r="I5" s="140" t="s">
        <v>227</v>
      </c>
    </row>
    <row r="6" spans="1:9" s="100" customFormat="1" x14ac:dyDescent="0.3">
      <c r="A6" s="230" t="s">
        <v>57</v>
      </c>
      <c r="B6" s="261">
        <v>3</v>
      </c>
      <c r="C6" s="261" t="s">
        <v>293</v>
      </c>
      <c r="D6" s="265">
        <f ca="1">RAND()*400000</f>
        <v>121791.06383153741</v>
      </c>
      <c r="E6" s="261">
        <v>7</v>
      </c>
      <c r="F6" s="80">
        <f t="shared" ref="F6:F134" ca="1" si="0">ROUND(+B6*D6*E6,2)</f>
        <v>2557612.34</v>
      </c>
      <c r="G6" s="112" t="s">
        <v>314</v>
      </c>
      <c r="I6" s="112"/>
    </row>
    <row r="7" spans="1:9" s="100" customFormat="1" x14ac:dyDescent="0.3">
      <c r="A7" s="290" t="s">
        <v>323</v>
      </c>
      <c r="B7" s="261">
        <v>3</v>
      </c>
      <c r="C7" s="261" t="s">
        <v>293</v>
      </c>
      <c r="D7" s="265">
        <f t="shared" ref="D7:D8" ca="1" si="1">RAND()*400000</f>
        <v>10217.918539633252</v>
      </c>
      <c r="E7" s="261">
        <v>7</v>
      </c>
      <c r="F7" s="80">
        <f t="shared" ca="1" si="0"/>
        <v>214576.29</v>
      </c>
      <c r="G7" s="112" t="s">
        <v>314</v>
      </c>
      <c r="I7" s="112"/>
    </row>
    <row r="8" spans="1:9" s="100" customFormat="1" x14ac:dyDescent="0.3">
      <c r="A8" s="290" t="s">
        <v>324</v>
      </c>
      <c r="B8" s="261">
        <v>3</v>
      </c>
      <c r="C8" s="261" t="s">
        <v>293</v>
      </c>
      <c r="D8" s="265">
        <f t="shared" ca="1" si="1"/>
        <v>297912.46273464046</v>
      </c>
      <c r="E8" s="261">
        <v>7</v>
      </c>
      <c r="F8" s="80">
        <f t="shared" ca="1" si="0"/>
        <v>6256161.7199999997</v>
      </c>
      <c r="G8" s="112" t="s">
        <v>314</v>
      </c>
      <c r="I8" s="112"/>
    </row>
    <row r="9" spans="1:9" s="100" customFormat="1" hidden="1" x14ac:dyDescent="0.3">
      <c r="A9" s="290"/>
      <c r="B9" s="261"/>
      <c r="C9" s="261"/>
      <c r="D9" s="265"/>
      <c r="E9" s="261"/>
      <c r="F9" s="80">
        <f t="shared" si="0"/>
        <v>0</v>
      </c>
      <c r="G9" s="112" t="s">
        <v>314</v>
      </c>
      <c r="I9" s="112"/>
    </row>
    <row r="10" spans="1:9" s="100" customFormat="1" hidden="1" x14ac:dyDescent="0.3">
      <c r="A10" s="290"/>
      <c r="B10" s="261"/>
      <c r="C10" s="261"/>
      <c r="D10" s="265"/>
      <c r="E10" s="261"/>
      <c r="F10" s="80">
        <f t="shared" si="0"/>
        <v>0</v>
      </c>
      <c r="G10" s="112" t="s">
        <v>314</v>
      </c>
      <c r="I10" s="112"/>
    </row>
    <row r="11" spans="1:9" s="100" customFormat="1" hidden="1" x14ac:dyDescent="0.3">
      <c r="A11" s="290"/>
      <c r="B11" s="261"/>
      <c r="C11" s="261"/>
      <c r="D11" s="265"/>
      <c r="E11" s="261"/>
      <c r="F11" s="80">
        <f t="shared" si="0"/>
        <v>0</v>
      </c>
      <c r="G11" s="112" t="s">
        <v>314</v>
      </c>
      <c r="I11" s="112"/>
    </row>
    <row r="12" spans="1:9" s="100" customFormat="1" hidden="1" x14ac:dyDescent="0.3">
      <c r="A12" s="290"/>
      <c r="B12" s="261"/>
      <c r="C12" s="261"/>
      <c r="D12" s="265"/>
      <c r="E12" s="261"/>
      <c r="F12" s="80">
        <f t="shared" si="0"/>
        <v>0</v>
      </c>
      <c r="G12" s="112" t="s">
        <v>314</v>
      </c>
      <c r="I12" s="112"/>
    </row>
    <row r="13" spans="1:9" s="100" customFormat="1" hidden="1" x14ac:dyDescent="0.3">
      <c r="A13" s="290"/>
      <c r="B13" s="261"/>
      <c r="C13" s="261"/>
      <c r="D13" s="265"/>
      <c r="E13" s="261"/>
      <c r="F13" s="80">
        <f t="shared" si="0"/>
        <v>0</v>
      </c>
      <c r="G13" s="112" t="s">
        <v>314</v>
      </c>
      <c r="I13" s="112"/>
    </row>
    <row r="14" spans="1:9" s="100" customFormat="1" hidden="1" x14ac:dyDescent="0.3">
      <c r="A14" s="290"/>
      <c r="B14" s="261"/>
      <c r="C14" s="261"/>
      <c r="D14" s="265"/>
      <c r="E14" s="261"/>
      <c r="F14" s="80">
        <f t="shared" si="0"/>
        <v>0</v>
      </c>
      <c r="G14" s="112" t="s">
        <v>314</v>
      </c>
      <c r="I14" s="112"/>
    </row>
    <row r="15" spans="1:9" s="100" customFormat="1" hidden="1" x14ac:dyDescent="0.3">
      <c r="A15" s="290"/>
      <c r="B15" s="261"/>
      <c r="C15" s="261"/>
      <c r="D15" s="265"/>
      <c r="E15" s="261"/>
      <c r="F15" s="80">
        <f t="shared" si="0"/>
        <v>0</v>
      </c>
      <c r="G15" s="112" t="s">
        <v>314</v>
      </c>
      <c r="I15" s="112"/>
    </row>
    <row r="16" spans="1:9" s="100" customFormat="1" hidden="1" x14ac:dyDescent="0.3">
      <c r="A16" s="290"/>
      <c r="B16" s="261"/>
      <c r="C16" s="261"/>
      <c r="D16" s="265"/>
      <c r="E16" s="261"/>
      <c r="F16" s="80">
        <f t="shared" si="0"/>
        <v>0</v>
      </c>
      <c r="G16" s="112" t="s">
        <v>314</v>
      </c>
      <c r="I16" s="112"/>
    </row>
    <row r="17" spans="1:9" s="100" customFormat="1" hidden="1" x14ac:dyDescent="0.3">
      <c r="A17" s="290"/>
      <c r="B17" s="261"/>
      <c r="C17" s="261"/>
      <c r="D17" s="265"/>
      <c r="E17" s="261"/>
      <c r="F17" s="80">
        <f t="shared" si="0"/>
        <v>0</v>
      </c>
      <c r="G17" s="112" t="s">
        <v>314</v>
      </c>
      <c r="I17" s="112"/>
    </row>
    <row r="18" spans="1:9" s="100" customFormat="1" hidden="1" x14ac:dyDescent="0.3">
      <c r="A18" s="290"/>
      <c r="B18" s="261"/>
      <c r="C18" s="261"/>
      <c r="D18" s="265"/>
      <c r="E18" s="261"/>
      <c r="F18" s="80">
        <f t="shared" si="0"/>
        <v>0</v>
      </c>
      <c r="G18" s="112" t="s">
        <v>314</v>
      </c>
      <c r="I18" s="112"/>
    </row>
    <row r="19" spans="1:9" s="100" customFormat="1" hidden="1" x14ac:dyDescent="0.3">
      <c r="A19" s="290"/>
      <c r="B19" s="261"/>
      <c r="C19" s="261"/>
      <c r="D19" s="265"/>
      <c r="E19" s="261"/>
      <c r="F19" s="80">
        <f t="shared" si="0"/>
        <v>0</v>
      </c>
      <c r="G19" s="112" t="s">
        <v>314</v>
      </c>
      <c r="I19" s="112"/>
    </row>
    <row r="20" spans="1:9" s="100" customFormat="1" hidden="1" x14ac:dyDescent="0.3">
      <c r="A20" s="290"/>
      <c r="B20" s="261"/>
      <c r="C20" s="261"/>
      <c r="D20" s="265"/>
      <c r="E20" s="261"/>
      <c r="F20" s="80">
        <f t="shared" si="0"/>
        <v>0</v>
      </c>
      <c r="G20" s="112" t="s">
        <v>314</v>
      </c>
      <c r="I20" s="112"/>
    </row>
    <row r="21" spans="1:9" s="100" customFormat="1" hidden="1" x14ac:dyDescent="0.3">
      <c r="A21" s="290"/>
      <c r="B21" s="261"/>
      <c r="C21" s="261"/>
      <c r="D21" s="265"/>
      <c r="E21" s="261"/>
      <c r="F21" s="80">
        <f t="shared" si="0"/>
        <v>0</v>
      </c>
      <c r="G21" s="112" t="s">
        <v>314</v>
      </c>
      <c r="I21" s="112"/>
    </row>
    <row r="22" spans="1:9" s="100" customFormat="1" hidden="1" x14ac:dyDescent="0.3">
      <c r="A22" s="290"/>
      <c r="B22" s="261"/>
      <c r="C22" s="261"/>
      <c r="D22" s="265"/>
      <c r="E22" s="261"/>
      <c r="F22" s="80">
        <f t="shared" si="0"/>
        <v>0</v>
      </c>
      <c r="G22" s="112" t="s">
        <v>314</v>
      </c>
      <c r="I22" s="112"/>
    </row>
    <row r="23" spans="1:9" s="100" customFormat="1" hidden="1" x14ac:dyDescent="0.3">
      <c r="A23" s="290"/>
      <c r="B23" s="261"/>
      <c r="C23" s="261"/>
      <c r="D23" s="265"/>
      <c r="E23" s="261"/>
      <c r="F23" s="80">
        <f t="shared" si="0"/>
        <v>0</v>
      </c>
      <c r="G23" s="112" t="s">
        <v>314</v>
      </c>
      <c r="I23" s="112"/>
    </row>
    <row r="24" spans="1:9" s="100" customFormat="1" hidden="1" x14ac:dyDescent="0.3">
      <c r="A24" s="290"/>
      <c r="B24" s="261"/>
      <c r="C24" s="261"/>
      <c r="D24" s="265"/>
      <c r="E24" s="261"/>
      <c r="F24" s="80">
        <f t="shared" si="0"/>
        <v>0</v>
      </c>
      <c r="G24" s="112" t="s">
        <v>314</v>
      </c>
      <c r="I24" s="112"/>
    </row>
    <row r="25" spans="1:9" s="100" customFormat="1" hidden="1" x14ac:dyDescent="0.3">
      <c r="A25" s="290"/>
      <c r="B25" s="261"/>
      <c r="C25" s="261"/>
      <c r="D25" s="265"/>
      <c r="E25" s="261"/>
      <c r="F25" s="80">
        <f t="shared" si="0"/>
        <v>0</v>
      </c>
      <c r="G25" s="112" t="s">
        <v>314</v>
      </c>
      <c r="I25" s="112"/>
    </row>
    <row r="26" spans="1:9" s="100" customFormat="1" hidden="1" x14ac:dyDescent="0.3">
      <c r="A26" s="290"/>
      <c r="B26" s="261"/>
      <c r="C26" s="261"/>
      <c r="D26" s="265"/>
      <c r="E26" s="261"/>
      <c r="F26" s="80">
        <f t="shared" si="0"/>
        <v>0</v>
      </c>
      <c r="G26" s="112" t="s">
        <v>314</v>
      </c>
      <c r="I26" s="112"/>
    </row>
    <row r="27" spans="1:9" s="100" customFormat="1" hidden="1" x14ac:dyDescent="0.3">
      <c r="A27" s="290"/>
      <c r="B27" s="261"/>
      <c r="C27" s="261"/>
      <c r="D27" s="265"/>
      <c r="E27" s="261"/>
      <c r="F27" s="80">
        <f t="shared" si="0"/>
        <v>0</v>
      </c>
      <c r="G27" s="112" t="s">
        <v>314</v>
      </c>
      <c r="I27" s="112"/>
    </row>
    <row r="28" spans="1:9" s="100" customFormat="1" hidden="1" x14ac:dyDescent="0.3">
      <c r="A28" s="290"/>
      <c r="B28" s="261"/>
      <c r="C28" s="261"/>
      <c r="D28" s="265"/>
      <c r="E28" s="261"/>
      <c r="F28" s="80">
        <f t="shared" si="0"/>
        <v>0</v>
      </c>
      <c r="G28" s="112" t="s">
        <v>314</v>
      </c>
      <c r="I28" s="112"/>
    </row>
    <row r="29" spans="1:9" s="100" customFormat="1" hidden="1" x14ac:dyDescent="0.3">
      <c r="A29" s="290"/>
      <c r="B29" s="261"/>
      <c r="C29" s="261"/>
      <c r="D29" s="265"/>
      <c r="E29" s="261"/>
      <c r="F29" s="80">
        <f t="shared" si="0"/>
        <v>0</v>
      </c>
      <c r="G29" s="112" t="s">
        <v>314</v>
      </c>
      <c r="I29" s="112"/>
    </row>
    <row r="30" spans="1:9" s="100" customFormat="1" hidden="1" x14ac:dyDescent="0.3">
      <c r="A30" s="290"/>
      <c r="B30" s="261"/>
      <c r="C30" s="261"/>
      <c r="D30" s="265"/>
      <c r="E30" s="261"/>
      <c r="F30" s="80">
        <f t="shared" si="0"/>
        <v>0</v>
      </c>
      <c r="G30" s="112" t="s">
        <v>314</v>
      </c>
      <c r="I30" s="112"/>
    </row>
    <row r="31" spans="1:9" s="100" customFormat="1" hidden="1" x14ac:dyDescent="0.3">
      <c r="A31" s="290"/>
      <c r="B31" s="261"/>
      <c r="C31" s="261"/>
      <c r="D31" s="265"/>
      <c r="E31" s="261"/>
      <c r="F31" s="80">
        <f t="shared" si="0"/>
        <v>0</v>
      </c>
      <c r="G31" s="112" t="s">
        <v>314</v>
      </c>
      <c r="I31" s="112"/>
    </row>
    <row r="32" spans="1:9" s="100" customFormat="1" hidden="1" x14ac:dyDescent="0.3">
      <c r="A32" s="290"/>
      <c r="B32" s="261"/>
      <c r="C32" s="261"/>
      <c r="D32" s="265"/>
      <c r="E32" s="261"/>
      <c r="F32" s="80">
        <f t="shared" si="0"/>
        <v>0</v>
      </c>
      <c r="G32" s="112" t="s">
        <v>314</v>
      </c>
      <c r="I32" s="112"/>
    </row>
    <row r="33" spans="1:9" s="100" customFormat="1" hidden="1" x14ac:dyDescent="0.3">
      <c r="A33" s="290"/>
      <c r="B33" s="261"/>
      <c r="C33" s="261"/>
      <c r="D33" s="265"/>
      <c r="E33" s="261"/>
      <c r="F33" s="80">
        <f t="shared" si="0"/>
        <v>0</v>
      </c>
      <c r="G33" s="112" t="s">
        <v>314</v>
      </c>
      <c r="I33" s="112"/>
    </row>
    <row r="34" spans="1:9" s="100" customFormat="1" hidden="1" x14ac:dyDescent="0.3">
      <c r="A34" s="290"/>
      <c r="B34" s="261"/>
      <c r="C34" s="261"/>
      <c r="D34" s="265"/>
      <c r="E34" s="261"/>
      <c r="F34" s="80">
        <f t="shared" si="0"/>
        <v>0</v>
      </c>
      <c r="G34" s="112" t="s">
        <v>314</v>
      </c>
      <c r="I34" s="112"/>
    </row>
    <row r="35" spans="1:9" s="100" customFormat="1" hidden="1" x14ac:dyDescent="0.3">
      <c r="A35" s="290"/>
      <c r="B35" s="261"/>
      <c r="C35" s="261"/>
      <c r="D35" s="265"/>
      <c r="E35" s="261"/>
      <c r="F35" s="80">
        <f t="shared" si="0"/>
        <v>0</v>
      </c>
      <c r="G35" s="112" t="s">
        <v>314</v>
      </c>
      <c r="I35" s="112"/>
    </row>
    <row r="36" spans="1:9" s="100" customFormat="1" hidden="1" x14ac:dyDescent="0.3">
      <c r="A36" s="290"/>
      <c r="B36" s="261"/>
      <c r="C36" s="261"/>
      <c r="D36" s="265"/>
      <c r="E36" s="261"/>
      <c r="F36" s="80">
        <f t="shared" si="0"/>
        <v>0</v>
      </c>
      <c r="G36" s="112" t="s">
        <v>314</v>
      </c>
      <c r="I36" s="112"/>
    </row>
    <row r="37" spans="1:9" s="100" customFormat="1" hidden="1" x14ac:dyDescent="0.3">
      <c r="A37" s="290"/>
      <c r="B37" s="261"/>
      <c r="C37" s="261"/>
      <c r="D37" s="265"/>
      <c r="E37" s="261"/>
      <c r="F37" s="80">
        <f t="shared" si="0"/>
        <v>0</v>
      </c>
      <c r="G37" s="112" t="s">
        <v>314</v>
      </c>
      <c r="I37" s="112"/>
    </row>
    <row r="38" spans="1:9" s="100" customFormat="1" hidden="1" x14ac:dyDescent="0.3">
      <c r="A38" s="290"/>
      <c r="B38" s="261"/>
      <c r="C38" s="261"/>
      <c r="D38" s="265"/>
      <c r="E38" s="261"/>
      <c r="F38" s="80">
        <f t="shared" si="0"/>
        <v>0</v>
      </c>
      <c r="G38" s="112" t="s">
        <v>314</v>
      </c>
      <c r="I38" s="112"/>
    </row>
    <row r="39" spans="1:9" s="100" customFormat="1" hidden="1" x14ac:dyDescent="0.3">
      <c r="A39" s="290"/>
      <c r="B39" s="261"/>
      <c r="C39" s="261"/>
      <c r="D39" s="265"/>
      <c r="E39" s="261"/>
      <c r="F39" s="80">
        <f t="shared" si="0"/>
        <v>0</v>
      </c>
      <c r="G39" s="112" t="s">
        <v>314</v>
      </c>
      <c r="I39" s="112"/>
    </row>
    <row r="40" spans="1:9" s="100" customFormat="1" hidden="1" x14ac:dyDescent="0.3">
      <c r="A40" s="290"/>
      <c r="B40" s="261"/>
      <c r="C40" s="261"/>
      <c r="D40" s="265"/>
      <c r="E40" s="261"/>
      <c r="F40" s="80">
        <f t="shared" si="0"/>
        <v>0</v>
      </c>
      <c r="G40" s="112" t="s">
        <v>314</v>
      </c>
      <c r="I40" s="112"/>
    </row>
    <row r="41" spans="1:9" s="100" customFormat="1" hidden="1" x14ac:dyDescent="0.3">
      <c r="A41" s="290"/>
      <c r="B41" s="261"/>
      <c r="C41" s="261"/>
      <c r="D41" s="265"/>
      <c r="E41" s="261"/>
      <c r="F41" s="80">
        <f t="shared" si="0"/>
        <v>0</v>
      </c>
      <c r="G41" s="112" t="s">
        <v>314</v>
      </c>
      <c r="I41" s="112"/>
    </row>
    <row r="42" spans="1:9" s="100" customFormat="1" hidden="1" x14ac:dyDescent="0.3">
      <c r="A42" s="290"/>
      <c r="B42" s="261"/>
      <c r="C42" s="261"/>
      <c r="D42" s="265"/>
      <c r="E42" s="261"/>
      <c r="F42" s="80">
        <f t="shared" si="0"/>
        <v>0</v>
      </c>
      <c r="G42" s="112" t="s">
        <v>314</v>
      </c>
      <c r="I42" s="112"/>
    </row>
    <row r="43" spans="1:9" s="100" customFormat="1" hidden="1" x14ac:dyDescent="0.3">
      <c r="A43" s="290"/>
      <c r="B43" s="261"/>
      <c r="C43" s="261"/>
      <c r="D43" s="265"/>
      <c r="E43" s="261"/>
      <c r="F43" s="80">
        <f t="shared" si="0"/>
        <v>0</v>
      </c>
      <c r="G43" s="112" t="s">
        <v>314</v>
      </c>
      <c r="I43" s="112"/>
    </row>
    <row r="44" spans="1:9" s="100" customFormat="1" hidden="1" x14ac:dyDescent="0.3">
      <c r="A44" s="290"/>
      <c r="B44" s="261"/>
      <c r="C44" s="261"/>
      <c r="D44" s="265"/>
      <c r="E44" s="261"/>
      <c r="F44" s="80">
        <f t="shared" si="0"/>
        <v>0</v>
      </c>
      <c r="G44" s="112" t="s">
        <v>314</v>
      </c>
      <c r="I44" s="112"/>
    </row>
    <row r="45" spans="1:9" s="100" customFormat="1" hidden="1" x14ac:dyDescent="0.3">
      <c r="A45" s="290"/>
      <c r="B45" s="261"/>
      <c r="C45" s="261"/>
      <c r="D45" s="265"/>
      <c r="E45" s="261"/>
      <c r="F45" s="80">
        <f t="shared" si="0"/>
        <v>0</v>
      </c>
      <c r="G45" s="112" t="s">
        <v>314</v>
      </c>
      <c r="I45" s="112"/>
    </row>
    <row r="46" spans="1:9" s="100" customFormat="1" hidden="1" x14ac:dyDescent="0.3">
      <c r="A46" s="290"/>
      <c r="B46" s="261"/>
      <c r="C46" s="261"/>
      <c r="D46" s="265"/>
      <c r="E46" s="261"/>
      <c r="F46" s="80">
        <f t="shared" si="0"/>
        <v>0</v>
      </c>
      <c r="G46" s="112" t="s">
        <v>314</v>
      </c>
      <c r="I46" s="112"/>
    </row>
    <row r="47" spans="1:9" s="100" customFormat="1" hidden="1" x14ac:dyDescent="0.3">
      <c r="A47" s="290"/>
      <c r="B47" s="261"/>
      <c r="C47" s="261"/>
      <c r="D47" s="265"/>
      <c r="E47" s="261"/>
      <c r="F47" s="80">
        <f t="shared" si="0"/>
        <v>0</v>
      </c>
      <c r="G47" s="112" t="s">
        <v>314</v>
      </c>
      <c r="I47" s="112"/>
    </row>
    <row r="48" spans="1:9" s="100" customFormat="1" hidden="1" x14ac:dyDescent="0.3">
      <c r="A48" s="290"/>
      <c r="B48" s="261"/>
      <c r="C48" s="261"/>
      <c r="D48" s="265"/>
      <c r="E48" s="261"/>
      <c r="F48" s="80">
        <f t="shared" si="0"/>
        <v>0</v>
      </c>
      <c r="G48" s="112" t="s">
        <v>314</v>
      </c>
      <c r="I48" s="112"/>
    </row>
    <row r="49" spans="1:9" s="100" customFormat="1" hidden="1" x14ac:dyDescent="0.3">
      <c r="A49" s="290"/>
      <c r="B49" s="261"/>
      <c r="C49" s="261"/>
      <c r="D49" s="265"/>
      <c r="E49" s="261"/>
      <c r="F49" s="80">
        <f t="shared" si="0"/>
        <v>0</v>
      </c>
      <c r="G49" s="112" t="s">
        <v>314</v>
      </c>
      <c r="I49" s="112"/>
    </row>
    <row r="50" spans="1:9" s="100" customFormat="1" hidden="1" x14ac:dyDescent="0.3">
      <c r="A50" s="290"/>
      <c r="B50" s="261"/>
      <c r="C50" s="261"/>
      <c r="D50" s="265"/>
      <c r="E50" s="261"/>
      <c r="F50" s="80">
        <f t="shared" si="0"/>
        <v>0</v>
      </c>
      <c r="G50" s="112" t="s">
        <v>314</v>
      </c>
      <c r="I50" s="112"/>
    </row>
    <row r="51" spans="1:9" s="100" customFormat="1" hidden="1" x14ac:dyDescent="0.3">
      <c r="A51" s="290"/>
      <c r="B51" s="261"/>
      <c r="C51" s="261"/>
      <c r="D51" s="265"/>
      <c r="E51" s="261"/>
      <c r="F51" s="80">
        <f t="shared" si="0"/>
        <v>0</v>
      </c>
      <c r="G51" s="112" t="s">
        <v>314</v>
      </c>
      <c r="I51" s="112"/>
    </row>
    <row r="52" spans="1:9" s="100" customFormat="1" hidden="1" x14ac:dyDescent="0.3">
      <c r="A52" s="290"/>
      <c r="B52" s="261"/>
      <c r="C52" s="261"/>
      <c r="D52" s="265"/>
      <c r="E52" s="261"/>
      <c r="F52" s="80">
        <f t="shared" si="0"/>
        <v>0</v>
      </c>
      <c r="G52" s="112" t="s">
        <v>314</v>
      </c>
      <c r="I52" s="112"/>
    </row>
    <row r="53" spans="1:9" s="100" customFormat="1" hidden="1" x14ac:dyDescent="0.3">
      <c r="A53" s="290"/>
      <c r="B53" s="261"/>
      <c r="C53" s="261"/>
      <c r="D53" s="265"/>
      <c r="E53" s="261"/>
      <c r="F53" s="80">
        <f t="shared" si="0"/>
        <v>0</v>
      </c>
      <c r="G53" s="112" t="s">
        <v>314</v>
      </c>
      <c r="I53" s="112"/>
    </row>
    <row r="54" spans="1:9" s="100" customFormat="1" hidden="1" x14ac:dyDescent="0.3">
      <c r="A54" s="290"/>
      <c r="B54" s="261"/>
      <c r="C54" s="261"/>
      <c r="D54" s="265"/>
      <c r="E54" s="261"/>
      <c r="F54" s="80">
        <f t="shared" si="0"/>
        <v>0</v>
      </c>
      <c r="G54" s="112" t="s">
        <v>314</v>
      </c>
      <c r="I54" s="112"/>
    </row>
    <row r="55" spans="1:9" s="100" customFormat="1" hidden="1" x14ac:dyDescent="0.3">
      <c r="A55" s="290"/>
      <c r="B55" s="261"/>
      <c r="C55" s="261"/>
      <c r="D55" s="265"/>
      <c r="E55" s="261"/>
      <c r="F55" s="80">
        <f t="shared" si="0"/>
        <v>0</v>
      </c>
      <c r="G55" s="112" t="s">
        <v>314</v>
      </c>
      <c r="I55" s="112"/>
    </row>
    <row r="56" spans="1:9" s="100" customFormat="1" hidden="1" x14ac:dyDescent="0.3">
      <c r="A56" s="290"/>
      <c r="B56" s="261"/>
      <c r="C56" s="261"/>
      <c r="D56" s="265"/>
      <c r="E56" s="261"/>
      <c r="F56" s="80">
        <f t="shared" si="0"/>
        <v>0</v>
      </c>
      <c r="G56" s="112" t="s">
        <v>314</v>
      </c>
      <c r="I56" s="112"/>
    </row>
    <row r="57" spans="1:9" s="100" customFormat="1" hidden="1" x14ac:dyDescent="0.3">
      <c r="A57" s="290"/>
      <c r="B57" s="261"/>
      <c r="C57" s="261"/>
      <c r="D57" s="265"/>
      <c r="E57" s="261"/>
      <c r="F57" s="80">
        <f t="shared" si="0"/>
        <v>0</v>
      </c>
      <c r="G57" s="112" t="s">
        <v>314</v>
      </c>
      <c r="I57" s="112"/>
    </row>
    <row r="58" spans="1:9" s="100" customFormat="1" hidden="1" x14ac:dyDescent="0.3">
      <c r="A58" s="290"/>
      <c r="B58" s="261"/>
      <c r="C58" s="261"/>
      <c r="D58" s="265"/>
      <c r="E58" s="261"/>
      <c r="F58" s="80">
        <f t="shared" si="0"/>
        <v>0</v>
      </c>
      <c r="G58" s="112" t="s">
        <v>314</v>
      </c>
      <c r="I58" s="112"/>
    </row>
    <row r="59" spans="1:9" s="100" customFormat="1" hidden="1" x14ac:dyDescent="0.3">
      <c r="A59" s="290"/>
      <c r="B59" s="261"/>
      <c r="C59" s="261"/>
      <c r="D59" s="265"/>
      <c r="E59" s="261"/>
      <c r="F59" s="80">
        <f t="shared" si="0"/>
        <v>0</v>
      </c>
      <c r="G59" s="112" t="s">
        <v>314</v>
      </c>
      <c r="I59" s="112"/>
    </row>
    <row r="60" spans="1:9" s="100" customFormat="1" hidden="1" x14ac:dyDescent="0.3">
      <c r="A60" s="290"/>
      <c r="B60" s="261"/>
      <c r="C60" s="261"/>
      <c r="D60" s="265"/>
      <c r="E60" s="261"/>
      <c r="F60" s="80">
        <f t="shared" si="0"/>
        <v>0</v>
      </c>
      <c r="G60" s="112" t="s">
        <v>314</v>
      </c>
      <c r="I60" s="112"/>
    </row>
    <row r="61" spans="1:9" s="100" customFormat="1" hidden="1" x14ac:dyDescent="0.3">
      <c r="A61" s="290"/>
      <c r="B61" s="261"/>
      <c r="C61" s="261"/>
      <c r="D61" s="265"/>
      <c r="E61" s="261"/>
      <c r="F61" s="80">
        <f t="shared" si="0"/>
        <v>0</v>
      </c>
      <c r="G61" s="112" t="s">
        <v>314</v>
      </c>
      <c r="I61" s="112"/>
    </row>
    <row r="62" spans="1:9" s="100" customFormat="1" hidden="1" x14ac:dyDescent="0.3">
      <c r="A62" s="290"/>
      <c r="B62" s="261"/>
      <c r="C62" s="261"/>
      <c r="D62" s="265"/>
      <c r="E62" s="261"/>
      <c r="F62" s="80">
        <f t="shared" si="0"/>
        <v>0</v>
      </c>
      <c r="G62" s="112" t="s">
        <v>314</v>
      </c>
      <c r="I62" s="112"/>
    </row>
    <row r="63" spans="1:9" s="100" customFormat="1" hidden="1" x14ac:dyDescent="0.3">
      <c r="A63" s="290"/>
      <c r="B63" s="261"/>
      <c r="C63" s="261"/>
      <c r="D63" s="265"/>
      <c r="E63" s="261"/>
      <c r="F63" s="80">
        <f t="shared" si="0"/>
        <v>0</v>
      </c>
      <c r="G63" s="112" t="s">
        <v>314</v>
      </c>
      <c r="I63" s="112"/>
    </row>
    <row r="64" spans="1:9" s="100" customFormat="1" hidden="1" x14ac:dyDescent="0.3">
      <c r="A64" s="290"/>
      <c r="B64" s="261"/>
      <c r="C64" s="261"/>
      <c r="D64" s="265"/>
      <c r="E64" s="261"/>
      <c r="F64" s="80">
        <f t="shared" si="0"/>
        <v>0</v>
      </c>
      <c r="G64" s="112" t="s">
        <v>314</v>
      </c>
      <c r="I64" s="112"/>
    </row>
    <row r="65" spans="1:9" s="100" customFormat="1" hidden="1" x14ac:dyDescent="0.3">
      <c r="A65" s="290"/>
      <c r="B65" s="261"/>
      <c r="C65" s="261"/>
      <c r="D65" s="265"/>
      <c r="E65" s="261"/>
      <c r="F65" s="80">
        <f t="shared" si="0"/>
        <v>0</v>
      </c>
      <c r="G65" s="112" t="s">
        <v>314</v>
      </c>
      <c r="I65" s="112"/>
    </row>
    <row r="66" spans="1:9" s="100" customFormat="1" hidden="1" x14ac:dyDescent="0.3">
      <c r="A66" s="290"/>
      <c r="B66" s="261"/>
      <c r="C66" s="261"/>
      <c r="D66" s="265"/>
      <c r="E66" s="261"/>
      <c r="F66" s="80">
        <f t="shared" si="0"/>
        <v>0</v>
      </c>
      <c r="G66" s="112" t="s">
        <v>314</v>
      </c>
      <c r="I66" s="112"/>
    </row>
    <row r="67" spans="1:9" s="100" customFormat="1" hidden="1" x14ac:dyDescent="0.3">
      <c r="A67" s="290"/>
      <c r="B67" s="261"/>
      <c r="C67" s="261"/>
      <c r="D67" s="265"/>
      <c r="E67" s="261"/>
      <c r="F67" s="80">
        <f t="shared" si="0"/>
        <v>0</v>
      </c>
      <c r="G67" s="112" t="s">
        <v>314</v>
      </c>
      <c r="I67" s="112"/>
    </row>
    <row r="68" spans="1:9" s="100" customFormat="1" hidden="1" x14ac:dyDescent="0.3">
      <c r="A68" s="290"/>
      <c r="B68" s="261"/>
      <c r="C68" s="261"/>
      <c r="D68" s="265"/>
      <c r="E68" s="261"/>
      <c r="F68" s="80">
        <f t="shared" si="0"/>
        <v>0</v>
      </c>
      <c r="G68" s="112" t="s">
        <v>314</v>
      </c>
      <c r="I68" s="112"/>
    </row>
    <row r="69" spans="1:9" s="100" customFormat="1" hidden="1" x14ac:dyDescent="0.3">
      <c r="A69" s="290"/>
      <c r="B69" s="261"/>
      <c r="C69" s="261"/>
      <c r="D69" s="265"/>
      <c r="E69" s="261"/>
      <c r="F69" s="80">
        <f t="shared" si="0"/>
        <v>0</v>
      </c>
      <c r="G69" s="112" t="s">
        <v>314</v>
      </c>
      <c r="I69" s="112"/>
    </row>
    <row r="70" spans="1:9" s="100" customFormat="1" hidden="1" x14ac:dyDescent="0.3">
      <c r="A70" s="290"/>
      <c r="B70" s="261"/>
      <c r="C70" s="261"/>
      <c r="D70" s="265"/>
      <c r="E70" s="261"/>
      <c r="F70" s="80">
        <f t="shared" si="0"/>
        <v>0</v>
      </c>
      <c r="G70" s="112" t="s">
        <v>314</v>
      </c>
      <c r="I70" s="112"/>
    </row>
    <row r="71" spans="1:9" s="100" customFormat="1" hidden="1" x14ac:dyDescent="0.3">
      <c r="A71" s="290"/>
      <c r="B71" s="261"/>
      <c r="C71" s="261"/>
      <c r="D71" s="265"/>
      <c r="E71" s="261"/>
      <c r="F71" s="80">
        <f t="shared" si="0"/>
        <v>0</v>
      </c>
      <c r="G71" s="112" t="s">
        <v>314</v>
      </c>
      <c r="I71" s="112"/>
    </row>
    <row r="72" spans="1:9" s="100" customFormat="1" hidden="1" x14ac:dyDescent="0.3">
      <c r="A72" s="290"/>
      <c r="B72" s="261"/>
      <c r="C72" s="261"/>
      <c r="D72" s="265"/>
      <c r="E72" s="261"/>
      <c r="F72" s="80">
        <f t="shared" si="0"/>
        <v>0</v>
      </c>
      <c r="G72" s="112" t="s">
        <v>314</v>
      </c>
      <c r="I72" s="112"/>
    </row>
    <row r="73" spans="1:9" s="100" customFormat="1" hidden="1" x14ac:dyDescent="0.3">
      <c r="A73" s="290"/>
      <c r="B73" s="261"/>
      <c r="C73" s="261"/>
      <c r="D73" s="265"/>
      <c r="E73" s="261"/>
      <c r="F73" s="80">
        <f t="shared" si="0"/>
        <v>0</v>
      </c>
      <c r="G73" s="112" t="s">
        <v>314</v>
      </c>
      <c r="I73" s="112"/>
    </row>
    <row r="74" spans="1:9" s="100" customFormat="1" hidden="1" x14ac:dyDescent="0.3">
      <c r="A74" s="290"/>
      <c r="B74" s="261"/>
      <c r="C74" s="261"/>
      <c r="D74" s="265"/>
      <c r="E74" s="261"/>
      <c r="F74" s="80">
        <f t="shared" si="0"/>
        <v>0</v>
      </c>
      <c r="G74" s="112" t="s">
        <v>314</v>
      </c>
      <c r="I74" s="112"/>
    </row>
    <row r="75" spans="1:9" s="100" customFormat="1" hidden="1" x14ac:dyDescent="0.3">
      <c r="A75" s="290"/>
      <c r="B75" s="261"/>
      <c r="C75" s="261"/>
      <c r="D75" s="265"/>
      <c r="E75" s="261"/>
      <c r="F75" s="80">
        <f t="shared" si="0"/>
        <v>0</v>
      </c>
      <c r="G75" s="112" t="s">
        <v>314</v>
      </c>
      <c r="I75" s="112"/>
    </row>
    <row r="76" spans="1:9" s="100" customFormat="1" hidden="1" x14ac:dyDescent="0.3">
      <c r="A76" s="290"/>
      <c r="B76" s="261"/>
      <c r="C76" s="261"/>
      <c r="D76" s="265"/>
      <c r="E76" s="261"/>
      <c r="F76" s="80">
        <f t="shared" si="0"/>
        <v>0</v>
      </c>
      <c r="G76" s="112" t="s">
        <v>314</v>
      </c>
      <c r="I76" s="112"/>
    </row>
    <row r="77" spans="1:9" s="100" customFormat="1" hidden="1" x14ac:dyDescent="0.3">
      <c r="A77" s="290"/>
      <c r="B77" s="261"/>
      <c r="C77" s="261"/>
      <c r="D77" s="265"/>
      <c r="E77" s="261"/>
      <c r="F77" s="80">
        <f t="shared" si="0"/>
        <v>0</v>
      </c>
      <c r="G77" s="112" t="s">
        <v>314</v>
      </c>
      <c r="I77" s="112"/>
    </row>
    <row r="78" spans="1:9" s="100" customFormat="1" hidden="1" x14ac:dyDescent="0.3">
      <c r="A78" s="290"/>
      <c r="B78" s="261"/>
      <c r="C78" s="261"/>
      <c r="D78" s="265"/>
      <c r="E78" s="261"/>
      <c r="F78" s="80">
        <f t="shared" si="0"/>
        <v>0</v>
      </c>
      <c r="G78" s="112" t="s">
        <v>314</v>
      </c>
      <c r="I78" s="112"/>
    </row>
    <row r="79" spans="1:9" s="100" customFormat="1" hidden="1" x14ac:dyDescent="0.3">
      <c r="A79" s="290"/>
      <c r="B79" s="261"/>
      <c r="C79" s="261"/>
      <c r="D79" s="265"/>
      <c r="E79" s="261"/>
      <c r="F79" s="80">
        <f t="shared" si="0"/>
        <v>0</v>
      </c>
      <c r="G79" s="112" t="s">
        <v>314</v>
      </c>
      <c r="I79" s="112"/>
    </row>
    <row r="80" spans="1:9" s="100" customFormat="1" hidden="1" x14ac:dyDescent="0.3">
      <c r="A80" s="290"/>
      <c r="B80" s="261"/>
      <c r="C80" s="261"/>
      <c r="D80" s="265"/>
      <c r="E80" s="261"/>
      <c r="F80" s="80">
        <f t="shared" si="0"/>
        <v>0</v>
      </c>
      <c r="G80" s="112" t="s">
        <v>314</v>
      </c>
      <c r="I80" s="112"/>
    </row>
    <row r="81" spans="1:9" s="100" customFormat="1" hidden="1" x14ac:dyDescent="0.3">
      <c r="A81" s="290"/>
      <c r="B81" s="261"/>
      <c r="C81" s="261"/>
      <c r="D81" s="265"/>
      <c r="E81" s="261"/>
      <c r="F81" s="80">
        <f t="shared" si="0"/>
        <v>0</v>
      </c>
      <c r="G81" s="112" t="s">
        <v>314</v>
      </c>
      <c r="I81" s="112"/>
    </row>
    <row r="82" spans="1:9" s="100" customFormat="1" hidden="1" x14ac:dyDescent="0.3">
      <c r="A82" s="290"/>
      <c r="B82" s="261"/>
      <c r="C82" s="261"/>
      <c r="D82" s="265"/>
      <c r="E82" s="261"/>
      <c r="F82" s="80">
        <f t="shared" si="0"/>
        <v>0</v>
      </c>
      <c r="G82" s="112" t="s">
        <v>314</v>
      </c>
      <c r="I82" s="112"/>
    </row>
    <row r="83" spans="1:9" s="100" customFormat="1" hidden="1" x14ac:dyDescent="0.3">
      <c r="A83" s="290"/>
      <c r="B83" s="261"/>
      <c r="C83" s="261"/>
      <c r="D83" s="265"/>
      <c r="E83" s="261"/>
      <c r="F83" s="80">
        <f t="shared" si="0"/>
        <v>0</v>
      </c>
      <c r="G83" s="112" t="s">
        <v>314</v>
      </c>
      <c r="I83" s="112"/>
    </row>
    <row r="84" spans="1:9" s="100" customFormat="1" hidden="1" x14ac:dyDescent="0.3">
      <c r="A84" s="290"/>
      <c r="B84" s="261"/>
      <c r="C84" s="261"/>
      <c r="D84" s="265"/>
      <c r="E84" s="261"/>
      <c r="F84" s="80">
        <f t="shared" si="0"/>
        <v>0</v>
      </c>
      <c r="G84" s="112" t="s">
        <v>314</v>
      </c>
      <c r="I84" s="112"/>
    </row>
    <row r="85" spans="1:9" s="100" customFormat="1" hidden="1" x14ac:dyDescent="0.3">
      <c r="A85" s="290"/>
      <c r="B85" s="261"/>
      <c r="C85" s="261"/>
      <c r="D85" s="265"/>
      <c r="E85" s="261"/>
      <c r="F85" s="80">
        <f t="shared" si="0"/>
        <v>0</v>
      </c>
      <c r="G85" s="112" t="s">
        <v>314</v>
      </c>
      <c r="I85" s="112"/>
    </row>
    <row r="86" spans="1:9" s="100" customFormat="1" hidden="1" x14ac:dyDescent="0.3">
      <c r="A86" s="290"/>
      <c r="B86" s="261"/>
      <c r="C86" s="261"/>
      <c r="D86" s="265"/>
      <c r="E86" s="261"/>
      <c r="F86" s="80">
        <f t="shared" si="0"/>
        <v>0</v>
      </c>
      <c r="G86" s="112" t="s">
        <v>314</v>
      </c>
      <c r="I86" s="112"/>
    </row>
    <row r="87" spans="1:9" s="100" customFormat="1" hidden="1" x14ac:dyDescent="0.3">
      <c r="A87" s="290"/>
      <c r="B87" s="261"/>
      <c r="C87" s="261"/>
      <c r="D87" s="265"/>
      <c r="E87" s="261"/>
      <c r="F87" s="80">
        <f t="shared" si="0"/>
        <v>0</v>
      </c>
      <c r="G87" s="112" t="s">
        <v>314</v>
      </c>
      <c r="I87" s="112"/>
    </row>
    <row r="88" spans="1:9" s="100" customFormat="1" hidden="1" x14ac:dyDescent="0.3">
      <c r="A88" s="290"/>
      <c r="B88" s="261"/>
      <c r="C88" s="261"/>
      <c r="D88" s="265"/>
      <c r="E88" s="261"/>
      <c r="F88" s="80">
        <f t="shared" si="0"/>
        <v>0</v>
      </c>
      <c r="G88" s="112" t="s">
        <v>314</v>
      </c>
      <c r="I88" s="112"/>
    </row>
    <row r="89" spans="1:9" s="100" customFormat="1" hidden="1" x14ac:dyDescent="0.3">
      <c r="A89" s="290"/>
      <c r="B89" s="261"/>
      <c r="C89" s="261"/>
      <c r="D89" s="265"/>
      <c r="E89" s="261"/>
      <c r="F89" s="80">
        <f t="shared" si="0"/>
        <v>0</v>
      </c>
      <c r="G89" s="112" t="s">
        <v>314</v>
      </c>
      <c r="I89" s="112"/>
    </row>
    <row r="90" spans="1:9" s="100" customFormat="1" hidden="1" x14ac:dyDescent="0.3">
      <c r="A90" s="290"/>
      <c r="B90" s="261"/>
      <c r="C90" s="261"/>
      <c r="D90" s="265"/>
      <c r="E90" s="261"/>
      <c r="F90" s="80">
        <f t="shared" si="0"/>
        <v>0</v>
      </c>
      <c r="G90" s="112" t="s">
        <v>314</v>
      </c>
      <c r="I90" s="112"/>
    </row>
    <row r="91" spans="1:9" s="100" customFormat="1" hidden="1" x14ac:dyDescent="0.3">
      <c r="A91" s="290"/>
      <c r="B91" s="261"/>
      <c r="C91" s="261"/>
      <c r="D91" s="265"/>
      <c r="E91" s="261"/>
      <c r="F91" s="80">
        <f t="shared" si="0"/>
        <v>0</v>
      </c>
      <c r="G91" s="112" t="s">
        <v>314</v>
      </c>
      <c r="I91" s="112"/>
    </row>
    <row r="92" spans="1:9" s="100" customFormat="1" hidden="1" x14ac:dyDescent="0.3">
      <c r="A92" s="290"/>
      <c r="B92" s="261"/>
      <c r="C92" s="261"/>
      <c r="D92" s="265"/>
      <c r="E92" s="261"/>
      <c r="F92" s="80">
        <f t="shared" si="0"/>
        <v>0</v>
      </c>
      <c r="G92" s="112" t="s">
        <v>314</v>
      </c>
      <c r="I92" s="112"/>
    </row>
    <row r="93" spans="1:9" s="100" customFormat="1" hidden="1" x14ac:dyDescent="0.3">
      <c r="A93" s="290"/>
      <c r="B93" s="261"/>
      <c r="C93" s="261"/>
      <c r="D93" s="265"/>
      <c r="E93" s="261"/>
      <c r="F93" s="80">
        <f t="shared" si="0"/>
        <v>0</v>
      </c>
      <c r="G93" s="112" t="s">
        <v>314</v>
      </c>
      <c r="I93" s="112"/>
    </row>
    <row r="94" spans="1:9" s="100" customFormat="1" hidden="1" x14ac:dyDescent="0.3">
      <c r="A94" s="290"/>
      <c r="B94" s="261"/>
      <c r="C94" s="261"/>
      <c r="D94" s="265"/>
      <c r="E94" s="261"/>
      <c r="F94" s="80">
        <f t="shared" si="0"/>
        <v>0</v>
      </c>
      <c r="G94" s="112" t="s">
        <v>314</v>
      </c>
      <c r="I94" s="112"/>
    </row>
    <row r="95" spans="1:9" s="100" customFormat="1" hidden="1" x14ac:dyDescent="0.3">
      <c r="A95" s="290"/>
      <c r="B95" s="261"/>
      <c r="C95" s="261"/>
      <c r="D95" s="265"/>
      <c r="E95" s="261"/>
      <c r="F95" s="80">
        <f t="shared" si="0"/>
        <v>0</v>
      </c>
      <c r="G95" s="112" t="s">
        <v>314</v>
      </c>
      <c r="I95" s="112"/>
    </row>
    <row r="96" spans="1:9" s="100" customFormat="1" hidden="1" x14ac:dyDescent="0.3">
      <c r="A96" s="290"/>
      <c r="B96" s="261"/>
      <c r="C96" s="261"/>
      <c r="D96" s="265"/>
      <c r="E96" s="261"/>
      <c r="F96" s="80">
        <f t="shared" si="0"/>
        <v>0</v>
      </c>
      <c r="G96" s="112" t="s">
        <v>314</v>
      </c>
      <c r="I96" s="112"/>
    </row>
    <row r="97" spans="1:9" s="100" customFormat="1" hidden="1" x14ac:dyDescent="0.3">
      <c r="A97" s="290"/>
      <c r="B97" s="261"/>
      <c r="C97" s="261"/>
      <c r="D97" s="265"/>
      <c r="E97" s="261"/>
      <c r="F97" s="80">
        <f t="shared" si="0"/>
        <v>0</v>
      </c>
      <c r="G97" s="112" t="s">
        <v>314</v>
      </c>
      <c r="I97" s="112"/>
    </row>
    <row r="98" spans="1:9" s="100" customFormat="1" hidden="1" x14ac:dyDescent="0.3">
      <c r="A98" s="290"/>
      <c r="B98" s="261"/>
      <c r="C98" s="261"/>
      <c r="D98" s="265"/>
      <c r="E98" s="261"/>
      <c r="F98" s="80">
        <f t="shared" si="0"/>
        <v>0</v>
      </c>
      <c r="G98" s="112" t="s">
        <v>314</v>
      </c>
      <c r="I98" s="112"/>
    </row>
    <row r="99" spans="1:9" s="100" customFormat="1" hidden="1" x14ac:dyDescent="0.3">
      <c r="A99" s="290"/>
      <c r="B99" s="261"/>
      <c r="C99" s="261"/>
      <c r="D99" s="265"/>
      <c r="E99" s="261"/>
      <c r="F99" s="80">
        <f t="shared" si="0"/>
        <v>0</v>
      </c>
      <c r="G99" s="112" t="s">
        <v>314</v>
      </c>
      <c r="I99" s="112"/>
    </row>
    <row r="100" spans="1:9" s="100" customFormat="1" hidden="1" x14ac:dyDescent="0.3">
      <c r="A100" s="290"/>
      <c r="B100" s="261"/>
      <c r="C100" s="261"/>
      <c r="D100" s="265"/>
      <c r="E100" s="261"/>
      <c r="F100" s="80">
        <f t="shared" si="0"/>
        <v>0</v>
      </c>
      <c r="G100" s="112" t="s">
        <v>314</v>
      </c>
      <c r="I100" s="112"/>
    </row>
    <row r="101" spans="1:9" s="100" customFormat="1" hidden="1" x14ac:dyDescent="0.3">
      <c r="A101" s="290"/>
      <c r="B101" s="261"/>
      <c r="C101" s="261"/>
      <c r="D101" s="265"/>
      <c r="E101" s="261"/>
      <c r="F101" s="80">
        <f t="shared" si="0"/>
        <v>0</v>
      </c>
      <c r="G101" s="112" t="s">
        <v>314</v>
      </c>
      <c r="I101" s="112"/>
    </row>
    <row r="102" spans="1:9" s="100" customFormat="1" hidden="1" x14ac:dyDescent="0.3">
      <c r="A102" s="290"/>
      <c r="B102" s="261"/>
      <c r="C102" s="261"/>
      <c r="D102" s="265"/>
      <c r="E102" s="261"/>
      <c r="F102" s="80">
        <f t="shared" si="0"/>
        <v>0</v>
      </c>
      <c r="G102" s="112" t="s">
        <v>314</v>
      </c>
      <c r="I102" s="112"/>
    </row>
    <row r="103" spans="1:9" s="100" customFormat="1" hidden="1" x14ac:dyDescent="0.3">
      <c r="A103" s="290"/>
      <c r="B103" s="261"/>
      <c r="C103" s="261"/>
      <c r="D103" s="265"/>
      <c r="E103" s="261"/>
      <c r="F103" s="80">
        <f t="shared" si="0"/>
        <v>0</v>
      </c>
      <c r="G103" s="112" t="s">
        <v>314</v>
      </c>
      <c r="I103" s="112"/>
    </row>
    <row r="104" spans="1:9" s="100" customFormat="1" hidden="1" x14ac:dyDescent="0.3">
      <c r="A104" s="290"/>
      <c r="B104" s="261"/>
      <c r="C104" s="261"/>
      <c r="D104" s="265"/>
      <c r="E104" s="261"/>
      <c r="F104" s="80">
        <f t="shared" si="0"/>
        <v>0</v>
      </c>
      <c r="G104" s="112" t="s">
        <v>314</v>
      </c>
      <c r="I104" s="112"/>
    </row>
    <row r="105" spans="1:9" s="100" customFormat="1" hidden="1" x14ac:dyDescent="0.3">
      <c r="A105" s="290"/>
      <c r="B105" s="261"/>
      <c r="C105" s="261"/>
      <c r="D105" s="265"/>
      <c r="E105" s="261"/>
      <c r="F105" s="80">
        <f t="shared" si="0"/>
        <v>0</v>
      </c>
      <c r="G105" s="112" t="s">
        <v>314</v>
      </c>
      <c r="I105" s="112"/>
    </row>
    <row r="106" spans="1:9" s="100" customFormat="1" hidden="1" x14ac:dyDescent="0.3">
      <c r="A106" s="290"/>
      <c r="B106" s="261"/>
      <c r="C106" s="261"/>
      <c r="D106" s="265"/>
      <c r="E106" s="261"/>
      <c r="F106" s="80">
        <f t="shared" si="0"/>
        <v>0</v>
      </c>
      <c r="G106" s="112" t="s">
        <v>314</v>
      </c>
      <c r="I106" s="112"/>
    </row>
    <row r="107" spans="1:9" s="100" customFormat="1" hidden="1" x14ac:dyDescent="0.3">
      <c r="A107" s="290"/>
      <c r="B107" s="261"/>
      <c r="C107" s="261"/>
      <c r="D107" s="265"/>
      <c r="E107" s="261"/>
      <c r="F107" s="80">
        <f t="shared" si="0"/>
        <v>0</v>
      </c>
      <c r="G107" s="112" t="s">
        <v>314</v>
      </c>
      <c r="I107" s="112"/>
    </row>
    <row r="108" spans="1:9" s="100" customFormat="1" hidden="1" x14ac:dyDescent="0.3">
      <c r="A108" s="290"/>
      <c r="B108" s="261"/>
      <c r="C108" s="261"/>
      <c r="D108" s="265"/>
      <c r="E108" s="261"/>
      <c r="F108" s="80">
        <f t="shared" si="0"/>
        <v>0</v>
      </c>
      <c r="G108" s="112" t="s">
        <v>314</v>
      </c>
      <c r="I108" s="112"/>
    </row>
    <row r="109" spans="1:9" s="100" customFormat="1" hidden="1" x14ac:dyDescent="0.3">
      <c r="A109" s="290"/>
      <c r="B109" s="261"/>
      <c r="C109" s="261"/>
      <c r="D109" s="265"/>
      <c r="E109" s="261"/>
      <c r="F109" s="80">
        <f t="shared" si="0"/>
        <v>0</v>
      </c>
      <c r="G109" s="112" t="s">
        <v>314</v>
      </c>
      <c r="I109" s="112"/>
    </row>
    <row r="110" spans="1:9" s="100" customFormat="1" hidden="1" x14ac:dyDescent="0.3">
      <c r="A110" s="290"/>
      <c r="B110" s="261"/>
      <c r="C110" s="261"/>
      <c r="D110" s="265"/>
      <c r="E110" s="261"/>
      <c r="F110" s="80">
        <f t="shared" si="0"/>
        <v>0</v>
      </c>
      <c r="G110" s="112" t="s">
        <v>314</v>
      </c>
      <c r="I110" s="112"/>
    </row>
    <row r="111" spans="1:9" s="100" customFormat="1" hidden="1" x14ac:dyDescent="0.3">
      <c r="A111" s="290"/>
      <c r="B111" s="261"/>
      <c r="C111" s="261"/>
      <c r="D111" s="265"/>
      <c r="E111" s="261"/>
      <c r="F111" s="80">
        <f t="shared" si="0"/>
        <v>0</v>
      </c>
      <c r="G111" s="112" t="s">
        <v>314</v>
      </c>
      <c r="I111" s="112"/>
    </row>
    <row r="112" spans="1:9" s="100" customFormat="1" hidden="1" x14ac:dyDescent="0.3">
      <c r="A112" s="290"/>
      <c r="B112" s="261"/>
      <c r="C112" s="261"/>
      <c r="D112" s="265"/>
      <c r="E112" s="261"/>
      <c r="F112" s="80">
        <f t="shared" si="0"/>
        <v>0</v>
      </c>
      <c r="G112" s="112" t="s">
        <v>314</v>
      </c>
      <c r="I112" s="112"/>
    </row>
    <row r="113" spans="1:9" s="100" customFormat="1" hidden="1" x14ac:dyDescent="0.3">
      <c r="A113" s="290"/>
      <c r="B113" s="261"/>
      <c r="C113" s="261"/>
      <c r="D113" s="265"/>
      <c r="E113" s="261"/>
      <c r="F113" s="80">
        <f t="shared" si="0"/>
        <v>0</v>
      </c>
      <c r="G113" s="112" t="s">
        <v>314</v>
      </c>
      <c r="I113" s="112"/>
    </row>
    <row r="114" spans="1:9" s="100" customFormat="1" hidden="1" x14ac:dyDescent="0.3">
      <c r="A114" s="290"/>
      <c r="B114" s="261"/>
      <c r="C114" s="261"/>
      <c r="D114" s="265"/>
      <c r="E114" s="261"/>
      <c r="F114" s="80">
        <f t="shared" si="0"/>
        <v>0</v>
      </c>
      <c r="G114" s="112" t="s">
        <v>314</v>
      </c>
      <c r="I114" s="112"/>
    </row>
    <row r="115" spans="1:9" s="100" customFormat="1" hidden="1" x14ac:dyDescent="0.3">
      <c r="A115" s="290"/>
      <c r="B115" s="261"/>
      <c r="C115" s="261"/>
      <c r="D115" s="265"/>
      <c r="E115" s="261"/>
      <c r="F115" s="80">
        <f t="shared" si="0"/>
        <v>0</v>
      </c>
      <c r="G115" s="112" t="s">
        <v>314</v>
      </c>
      <c r="I115" s="112"/>
    </row>
    <row r="116" spans="1:9" s="100" customFormat="1" hidden="1" x14ac:dyDescent="0.3">
      <c r="A116" s="290"/>
      <c r="B116" s="261"/>
      <c r="C116" s="261"/>
      <c r="D116" s="265"/>
      <c r="E116" s="261"/>
      <c r="F116" s="80">
        <f t="shared" si="0"/>
        <v>0</v>
      </c>
      <c r="G116" s="112" t="s">
        <v>314</v>
      </c>
      <c r="I116" s="112"/>
    </row>
    <row r="117" spans="1:9" s="100" customFormat="1" hidden="1" x14ac:dyDescent="0.3">
      <c r="A117" s="290"/>
      <c r="B117" s="261"/>
      <c r="C117" s="261"/>
      <c r="D117" s="265"/>
      <c r="E117" s="261"/>
      <c r="F117" s="80">
        <f t="shared" si="0"/>
        <v>0</v>
      </c>
      <c r="G117" s="112" t="s">
        <v>314</v>
      </c>
      <c r="I117" s="112"/>
    </row>
    <row r="118" spans="1:9" s="100" customFormat="1" hidden="1" x14ac:dyDescent="0.3">
      <c r="A118" s="290"/>
      <c r="B118" s="261"/>
      <c r="C118" s="261"/>
      <c r="D118" s="265"/>
      <c r="E118" s="261"/>
      <c r="F118" s="80">
        <f t="shared" si="0"/>
        <v>0</v>
      </c>
      <c r="G118" s="112" t="s">
        <v>314</v>
      </c>
      <c r="I118" s="112"/>
    </row>
    <row r="119" spans="1:9" s="100" customFormat="1" hidden="1" x14ac:dyDescent="0.3">
      <c r="A119" s="290"/>
      <c r="B119" s="261"/>
      <c r="C119" s="261"/>
      <c r="D119" s="265"/>
      <c r="E119" s="261"/>
      <c r="F119" s="80">
        <f t="shared" si="0"/>
        <v>0</v>
      </c>
      <c r="G119" s="112" t="s">
        <v>314</v>
      </c>
      <c r="I119" s="112"/>
    </row>
    <row r="120" spans="1:9" s="100" customFormat="1" hidden="1" x14ac:dyDescent="0.3">
      <c r="A120" s="290"/>
      <c r="B120" s="261"/>
      <c r="C120" s="261"/>
      <c r="D120" s="265"/>
      <c r="E120" s="261"/>
      <c r="F120" s="80">
        <f t="shared" si="0"/>
        <v>0</v>
      </c>
      <c r="G120" s="112" t="s">
        <v>314</v>
      </c>
      <c r="I120" s="112"/>
    </row>
    <row r="121" spans="1:9" s="100" customFormat="1" hidden="1" x14ac:dyDescent="0.3">
      <c r="A121" s="290"/>
      <c r="B121" s="261"/>
      <c r="C121" s="261"/>
      <c r="D121" s="265"/>
      <c r="E121" s="261"/>
      <c r="F121" s="80">
        <f t="shared" si="0"/>
        <v>0</v>
      </c>
      <c r="G121" s="112" t="s">
        <v>314</v>
      </c>
      <c r="I121" s="112"/>
    </row>
    <row r="122" spans="1:9" s="100" customFormat="1" hidden="1" x14ac:dyDescent="0.3">
      <c r="A122" s="290"/>
      <c r="B122" s="261"/>
      <c r="C122" s="261"/>
      <c r="D122" s="265"/>
      <c r="E122" s="261"/>
      <c r="F122" s="80">
        <f t="shared" si="0"/>
        <v>0</v>
      </c>
      <c r="G122" s="112" t="s">
        <v>314</v>
      </c>
      <c r="I122" s="112"/>
    </row>
    <row r="123" spans="1:9" s="100" customFormat="1" hidden="1" x14ac:dyDescent="0.3">
      <c r="A123" s="290"/>
      <c r="B123" s="261"/>
      <c r="C123" s="261"/>
      <c r="D123" s="265"/>
      <c r="E123" s="261"/>
      <c r="F123" s="80">
        <f t="shared" si="0"/>
        <v>0</v>
      </c>
      <c r="G123" s="112" t="s">
        <v>314</v>
      </c>
      <c r="I123" s="112"/>
    </row>
    <row r="124" spans="1:9" s="100" customFormat="1" hidden="1" x14ac:dyDescent="0.3">
      <c r="A124" s="290"/>
      <c r="B124" s="261"/>
      <c r="C124" s="261"/>
      <c r="D124" s="265"/>
      <c r="E124" s="261"/>
      <c r="F124" s="80">
        <f t="shared" si="0"/>
        <v>0</v>
      </c>
      <c r="G124" s="112" t="s">
        <v>314</v>
      </c>
      <c r="I124" s="112"/>
    </row>
    <row r="125" spans="1:9" s="100" customFormat="1" hidden="1" x14ac:dyDescent="0.3">
      <c r="A125" s="290"/>
      <c r="B125" s="261"/>
      <c r="C125" s="261"/>
      <c r="D125" s="265"/>
      <c r="E125" s="261"/>
      <c r="F125" s="80">
        <f t="shared" si="0"/>
        <v>0</v>
      </c>
      <c r="G125" s="112" t="s">
        <v>314</v>
      </c>
      <c r="I125" s="112"/>
    </row>
    <row r="126" spans="1:9" s="100" customFormat="1" hidden="1" x14ac:dyDescent="0.3">
      <c r="A126" s="290"/>
      <c r="B126" s="261"/>
      <c r="C126" s="261"/>
      <c r="D126" s="265"/>
      <c r="E126" s="261"/>
      <c r="F126" s="80">
        <f t="shared" si="0"/>
        <v>0</v>
      </c>
      <c r="G126" s="112" t="s">
        <v>314</v>
      </c>
      <c r="I126" s="112"/>
    </row>
    <row r="127" spans="1:9" s="100" customFormat="1" hidden="1" x14ac:dyDescent="0.3">
      <c r="A127" s="290"/>
      <c r="B127" s="261"/>
      <c r="C127" s="261"/>
      <c r="D127" s="265"/>
      <c r="E127" s="261"/>
      <c r="F127" s="80">
        <f t="shared" si="0"/>
        <v>0</v>
      </c>
      <c r="G127" s="112" t="s">
        <v>314</v>
      </c>
      <c r="I127" s="112"/>
    </row>
    <row r="128" spans="1:9" s="100" customFormat="1" hidden="1" x14ac:dyDescent="0.3">
      <c r="A128" s="290"/>
      <c r="B128" s="261"/>
      <c r="C128" s="261"/>
      <c r="D128" s="265"/>
      <c r="E128" s="261"/>
      <c r="F128" s="80">
        <f t="shared" si="0"/>
        <v>0</v>
      </c>
      <c r="G128" s="112" t="s">
        <v>314</v>
      </c>
      <c r="I128" s="112"/>
    </row>
    <row r="129" spans="1:9" s="100" customFormat="1" hidden="1" x14ac:dyDescent="0.3">
      <c r="A129" s="290"/>
      <c r="B129" s="261"/>
      <c r="C129" s="261"/>
      <c r="D129" s="265"/>
      <c r="E129" s="261"/>
      <c r="F129" s="80">
        <f t="shared" si="0"/>
        <v>0</v>
      </c>
      <c r="G129" s="112" t="s">
        <v>314</v>
      </c>
      <c r="I129" s="112"/>
    </row>
    <row r="130" spans="1:9" s="100" customFormat="1" hidden="1" x14ac:dyDescent="0.3">
      <c r="A130" s="290"/>
      <c r="B130" s="261"/>
      <c r="C130" s="261"/>
      <c r="D130" s="265"/>
      <c r="E130" s="261"/>
      <c r="F130" s="80">
        <f t="shared" si="0"/>
        <v>0</v>
      </c>
      <c r="G130" s="112" t="s">
        <v>314</v>
      </c>
      <c r="I130" s="112"/>
    </row>
    <row r="131" spans="1:9" s="100" customFormat="1" hidden="1" x14ac:dyDescent="0.3">
      <c r="A131" s="290"/>
      <c r="B131" s="261"/>
      <c r="C131" s="261"/>
      <c r="D131" s="265"/>
      <c r="E131" s="261"/>
      <c r="F131" s="80">
        <f t="shared" si="0"/>
        <v>0</v>
      </c>
      <c r="G131" s="112" t="s">
        <v>314</v>
      </c>
      <c r="I131" s="112"/>
    </row>
    <row r="132" spans="1:9" s="100" customFormat="1" hidden="1" x14ac:dyDescent="0.3">
      <c r="A132" s="290"/>
      <c r="B132" s="261"/>
      <c r="C132" s="261"/>
      <c r="D132" s="265"/>
      <c r="E132" s="261"/>
      <c r="F132" s="80">
        <f t="shared" si="0"/>
        <v>0</v>
      </c>
      <c r="G132" s="112" t="s">
        <v>314</v>
      </c>
      <c r="I132" s="112"/>
    </row>
    <row r="133" spans="1:9" s="100" customFormat="1" hidden="1" x14ac:dyDescent="0.3">
      <c r="A133" s="290"/>
      <c r="B133" s="261"/>
      <c r="C133" s="261"/>
      <c r="D133" s="265"/>
      <c r="E133" s="261"/>
      <c r="F133" s="80">
        <f t="shared" si="0"/>
        <v>0</v>
      </c>
      <c r="G133" s="112" t="s">
        <v>314</v>
      </c>
      <c r="I133" s="112"/>
    </row>
    <row r="134" spans="1:9" s="100" customFormat="1" hidden="1" x14ac:dyDescent="0.3">
      <c r="A134" s="290"/>
      <c r="B134" s="261"/>
      <c r="C134" s="261"/>
      <c r="D134" s="265"/>
      <c r="E134" s="261"/>
      <c r="F134" s="80">
        <f t="shared" si="0"/>
        <v>0</v>
      </c>
      <c r="G134" s="112" t="s">
        <v>314</v>
      </c>
      <c r="I134" s="112"/>
    </row>
    <row r="135" spans="1:9" s="100" customFormat="1" x14ac:dyDescent="0.3">
      <c r="A135" s="290" t="s">
        <v>57</v>
      </c>
      <c r="B135" s="261">
        <v>3</v>
      </c>
      <c r="C135" s="261" t="s">
        <v>293</v>
      </c>
      <c r="D135" s="265">
        <f t="shared" ref="D135:D140" ca="1" si="2">RAND()*400000</f>
        <v>387283.38757373771</v>
      </c>
      <c r="E135" s="261">
        <v>7</v>
      </c>
      <c r="F135" s="293">
        <f ca="1">ROUND(+B135*D135*E135,2)</f>
        <v>8132951.1399999997</v>
      </c>
      <c r="G135" s="112" t="s">
        <v>314</v>
      </c>
      <c r="I135" s="112"/>
    </row>
    <row r="136" spans="1:9" s="100" customFormat="1" x14ac:dyDescent="0.3">
      <c r="A136" s="289"/>
      <c r="B136" s="88"/>
      <c r="C136" s="88"/>
      <c r="D136" s="134"/>
      <c r="E136" s="205" t="s">
        <v>40</v>
      </c>
      <c r="F136" s="306">
        <f ca="1">ROUND(SUBTOTAL(109,F6:F135),2)</f>
        <v>17161301.489999998</v>
      </c>
      <c r="G136" s="112" t="s">
        <v>314</v>
      </c>
      <c r="I136" s="115" t="s">
        <v>318</v>
      </c>
    </row>
    <row r="137" spans="1:9" s="100" customFormat="1" x14ac:dyDescent="0.3">
      <c r="A137" s="289"/>
      <c r="B137" s="88"/>
      <c r="C137" s="88"/>
      <c r="D137" s="134"/>
      <c r="E137" s="88"/>
      <c r="F137" s="294"/>
      <c r="G137" s="112" t="s">
        <v>315</v>
      </c>
    </row>
    <row r="138" spans="1:9" s="100" customFormat="1" x14ac:dyDescent="0.3">
      <c r="A138" s="290" t="s">
        <v>295</v>
      </c>
      <c r="B138" s="261">
        <v>3</v>
      </c>
      <c r="C138" s="261" t="s">
        <v>293</v>
      </c>
      <c r="D138" s="265">
        <f t="shared" ca="1" si="2"/>
        <v>204254.10362282052</v>
      </c>
      <c r="E138" s="261">
        <v>7</v>
      </c>
      <c r="F138" s="80">
        <f ca="1">ROUND(+B138*D138*E138,2)</f>
        <v>4289336.18</v>
      </c>
      <c r="G138" s="112" t="s">
        <v>315</v>
      </c>
    </row>
    <row r="139" spans="1:9" s="100" customFormat="1" x14ac:dyDescent="0.3">
      <c r="A139" s="290" t="s">
        <v>323</v>
      </c>
      <c r="B139" s="261">
        <v>3</v>
      </c>
      <c r="C139" s="261" t="s">
        <v>293</v>
      </c>
      <c r="D139" s="265">
        <f t="shared" ca="1" si="2"/>
        <v>126040.6829228331</v>
      </c>
      <c r="E139" s="261">
        <v>7</v>
      </c>
      <c r="F139" s="80">
        <f t="shared" ref="F139:F266" ca="1" si="3">ROUND(+B139*D139*E139,2)</f>
        <v>2646854.34</v>
      </c>
      <c r="G139" s="112" t="s">
        <v>315</v>
      </c>
      <c r="I139" s="112"/>
    </row>
    <row r="140" spans="1:9" s="100" customFormat="1" x14ac:dyDescent="0.3">
      <c r="A140" s="290" t="s">
        <v>324</v>
      </c>
      <c r="B140" s="261">
        <v>3</v>
      </c>
      <c r="C140" s="261" t="s">
        <v>293</v>
      </c>
      <c r="D140" s="265">
        <f t="shared" ca="1" si="2"/>
        <v>58124.626085335731</v>
      </c>
      <c r="E140" s="261">
        <v>7</v>
      </c>
      <c r="F140" s="80">
        <f t="shared" ca="1" si="3"/>
        <v>1220617.1499999999</v>
      </c>
      <c r="G140" s="112" t="s">
        <v>315</v>
      </c>
      <c r="I140" s="112"/>
    </row>
    <row r="141" spans="1:9" s="100" customFormat="1" hidden="1" x14ac:dyDescent="0.3">
      <c r="A141" s="290"/>
      <c r="B141" s="261"/>
      <c r="C141" s="261"/>
      <c r="D141" s="265"/>
      <c r="E141" s="261"/>
      <c r="F141" s="80">
        <f t="shared" si="3"/>
        <v>0</v>
      </c>
      <c r="G141" s="112" t="s">
        <v>315</v>
      </c>
      <c r="I141" s="112"/>
    </row>
    <row r="142" spans="1:9" s="100" customFormat="1" hidden="1" x14ac:dyDescent="0.3">
      <c r="A142" s="290"/>
      <c r="B142" s="261"/>
      <c r="C142" s="261"/>
      <c r="D142" s="265"/>
      <c r="E142" s="261"/>
      <c r="F142" s="80">
        <f t="shared" si="3"/>
        <v>0</v>
      </c>
      <c r="G142" s="112" t="s">
        <v>315</v>
      </c>
      <c r="I142" s="112"/>
    </row>
    <row r="143" spans="1:9" s="100" customFormat="1" hidden="1" x14ac:dyDescent="0.3">
      <c r="A143" s="290"/>
      <c r="B143" s="261"/>
      <c r="C143" s="261"/>
      <c r="D143" s="265"/>
      <c r="E143" s="261"/>
      <c r="F143" s="80">
        <f t="shared" si="3"/>
        <v>0</v>
      </c>
      <c r="G143" s="112" t="s">
        <v>315</v>
      </c>
      <c r="I143" s="112"/>
    </row>
    <row r="144" spans="1:9" s="100" customFormat="1" hidden="1" x14ac:dyDescent="0.3">
      <c r="A144" s="290"/>
      <c r="B144" s="261"/>
      <c r="C144" s="261"/>
      <c r="D144" s="265"/>
      <c r="E144" s="261"/>
      <c r="F144" s="80">
        <f t="shared" si="3"/>
        <v>0</v>
      </c>
      <c r="G144" s="112" t="s">
        <v>315</v>
      </c>
      <c r="I144" s="112"/>
    </row>
    <row r="145" spans="1:9" s="100" customFormat="1" hidden="1" x14ac:dyDescent="0.3">
      <c r="A145" s="290"/>
      <c r="B145" s="261"/>
      <c r="C145" s="261"/>
      <c r="D145" s="265"/>
      <c r="E145" s="261"/>
      <c r="F145" s="80">
        <f t="shared" si="3"/>
        <v>0</v>
      </c>
      <c r="G145" s="112" t="s">
        <v>315</v>
      </c>
      <c r="I145" s="112"/>
    </row>
    <row r="146" spans="1:9" s="100" customFormat="1" hidden="1" x14ac:dyDescent="0.3">
      <c r="A146" s="290"/>
      <c r="B146" s="261"/>
      <c r="C146" s="261"/>
      <c r="D146" s="265"/>
      <c r="E146" s="261"/>
      <c r="F146" s="80">
        <f t="shared" si="3"/>
        <v>0</v>
      </c>
      <c r="G146" s="112" t="s">
        <v>315</v>
      </c>
      <c r="I146" s="112"/>
    </row>
    <row r="147" spans="1:9" s="100" customFormat="1" hidden="1" x14ac:dyDescent="0.3">
      <c r="A147" s="290"/>
      <c r="B147" s="261"/>
      <c r="C147" s="261"/>
      <c r="D147" s="265"/>
      <c r="E147" s="261"/>
      <c r="F147" s="80">
        <f t="shared" si="3"/>
        <v>0</v>
      </c>
      <c r="G147" s="112" t="s">
        <v>315</v>
      </c>
      <c r="I147" s="112"/>
    </row>
    <row r="148" spans="1:9" s="100" customFormat="1" hidden="1" x14ac:dyDescent="0.3">
      <c r="A148" s="290"/>
      <c r="B148" s="261"/>
      <c r="C148" s="261"/>
      <c r="D148" s="265"/>
      <c r="E148" s="261"/>
      <c r="F148" s="80">
        <f t="shared" si="3"/>
        <v>0</v>
      </c>
      <c r="G148" s="112" t="s">
        <v>315</v>
      </c>
      <c r="I148" s="112"/>
    </row>
    <row r="149" spans="1:9" s="100" customFormat="1" hidden="1" x14ac:dyDescent="0.3">
      <c r="A149" s="290"/>
      <c r="B149" s="261"/>
      <c r="C149" s="261"/>
      <c r="D149" s="265"/>
      <c r="E149" s="261"/>
      <c r="F149" s="80">
        <f t="shared" si="3"/>
        <v>0</v>
      </c>
      <c r="G149" s="112" t="s">
        <v>315</v>
      </c>
      <c r="I149" s="112"/>
    </row>
    <row r="150" spans="1:9" s="100" customFormat="1" hidden="1" x14ac:dyDescent="0.3">
      <c r="A150" s="290"/>
      <c r="B150" s="261"/>
      <c r="C150" s="261"/>
      <c r="D150" s="265"/>
      <c r="E150" s="261"/>
      <c r="F150" s="80">
        <f t="shared" si="3"/>
        <v>0</v>
      </c>
      <c r="G150" s="112" t="s">
        <v>315</v>
      </c>
      <c r="I150" s="112"/>
    </row>
    <row r="151" spans="1:9" s="100" customFormat="1" hidden="1" x14ac:dyDescent="0.3">
      <c r="A151" s="290"/>
      <c r="B151" s="261"/>
      <c r="C151" s="261"/>
      <c r="D151" s="265"/>
      <c r="E151" s="261"/>
      <c r="F151" s="80">
        <f t="shared" si="3"/>
        <v>0</v>
      </c>
      <c r="G151" s="112" t="s">
        <v>315</v>
      </c>
      <c r="I151" s="112"/>
    </row>
    <row r="152" spans="1:9" s="100" customFormat="1" hidden="1" x14ac:dyDescent="0.3">
      <c r="A152" s="290"/>
      <c r="B152" s="261"/>
      <c r="C152" s="261"/>
      <c r="D152" s="265"/>
      <c r="E152" s="261"/>
      <c r="F152" s="80">
        <f t="shared" si="3"/>
        <v>0</v>
      </c>
      <c r="G152" s="112" t="s">
        <v>315</v>
      </c>
      <c r="I152" s="112"/>
    </row>
    <row r="153" spans="1:9" s="100" customFormat="1" hidden="1" x14ac:dyDescent="0.3">
      <c r="A153" s="290"/>
      <c r="B153" s="261"/>
      <c r="C153" s="261"/>
      <c r="D153" s="265"/>
      <c r="E153" s="261"/>
      <c r="F153" s="80">
        <f t="shared" si="3"/>
        <v>0</v>
      </c>
      <c r="G153" s="112" t="s">
        <v>315</v>
      </c>
      <c r="I153" s="112"/>
    </row>
    <row r="154" spans="1:9" s="100" customFormat="1" hidden="1" x14ac:dyDescent="0.3">
      <c r="A154" s="290"/>
      <c r="B154" s="261"/>
      <c r="C154" s="261"/>
      <c r="D154" s="265"/>
      <c r="E154" s="261"/>
      <c r="F154" s="80">
        <f t="shared" si="3"/>
        <v>0</v>
      </c>
      <c r="G154" s="112" t="s">
        <v>315</v>
      </c>
      <c r="I154" s="112"/>
    </row>
    <row r="155" spans="1:9" s="100" customFormat="1" hidden="1" x14ac:dyDescent="0.3">
      <c r="A155" s="290"/>
      <c r="B155" s="261"/>
      <c r="C155" s="261"/>
      <c r="D155" s="265"/>
      <c r="E155" s="261"/>
      <c r="F155" s="80">
        <f t="shared" si="3"/>
        <v>0</v>
      </c>
      <c r="G155" s="112" t="s">
        <v>315</v>
      </c>
      <c r="I155" s="112"/>
    </row>
    <row r="156" spans="1:9" s="100" customFormat="1" hidden="1" x14ac:dyDescent="0.3">
      <c r="A156" s="290"/>
      <c r="B156" s="261"/>
      <c r="C156" s="261"/>
      <c r="D156" s="265"/>
      <c r="E156" s="261"/>
      <c r="F156" s="80">
        <f t="shared" si="3"/>
        <v>0</v>
      </c>
      <c r="G156" s="112" t="s">
        <v>315</v>
      </c>
      <c r="I156" s="112"/>
    </row>
    <row r="157" spans="1:9" s="100" customFormat="1" hidden="1" x14ac:dyDescent="0.3">
      <c r="A157" s="290"/>
      <c r="B157" s="261"/>
      <c r="C157" s="261"/>
      <c r="D157" s="265"/>
      <c r="E157" s="261"/>
      <c r="F157" s="80">
        <f t="shared" si="3"/>
        <v>0</v>
      </c>
      <c r="G157" s="112" t="s">
        <v>315</v>
      </c>
      <c r="I157" s="112"/>
    </row>
    <row r="158" spans="1:9" s="100" customFormat="1" hidden="1" x14ac:dyDescent="0.3">
      <c r="A158" s="290"/>
      <c r="B158" s="261"/>
      <c r="C158" s="261"/>
      <c r="D158" s="265"/>
      <c r="E158" s="261"/>
      <c r="F158" s="80">
        <f t="shared" si="3"/>
        <v>0</v>
      </c>
      <c r="G158" s="112" t="s">
        <v>315</v>
      </c>
      <c r="I158" s="112"/>
    </row>
    <row r="159" spans="1:9" s="100" customFormat="1" hidden="1" x14ac:dyDescent="0.3">
      <c r="A159" s="290"/>
      <c r="B159" s="261"/>
      <c r="C159" s="261"/>
      <c r="D159" s="265"/>
      <c r="E159" s="261"/>
      <c r="F159" s="80">
        <f t="shared" si="3"/>
        <v>0</v>
      </c>
      <c r="G159" s="112" t="s">
        <v>315</v>
      </c>
      <c r="I159" s="112"/>
    </row>
    <row r="160" spans="1:9" s="100" customFormat="1" hidden="1" x14ac:dyDescent="0.3">
      <c r="A160" s="290"/>
      <c r="B160" s="261"/>
      <c r="C160" s="261"/>
      <c r="D160" s="265"/>
      <c r="E160" s="261"/>
      <c r="F160" s="80">
        <f t="shared" si="3"/>
        <v>0</v>
      </c>
      <c r="G160" s="112" t="s">
        <v>315</v>
      </c>
      <c r="I160" s="112"/>
    </row>
    <row r="161" spans="1:9" s="100" customFormat="1" hidden="1" x14ac:dyDescent="0.3">
      <c r="A161" s="290"/>
      <c r="B161" s="261"/>
      <c r="C161" s="261"/>
      <c r="D161" s="265"/>
      <c r="E161" s="261"/>
      <c r="F161" s="80">
        <f t="shared" si="3"/>
        <v>0</v>
      </c>
      <c r="G161" s="112" t="s">
        <v>315</v>
      </c>
      <c r="I161" s="112"/>
    </row>
    <row r="162" spans="1:9" s="100" customFormat="1" hidden="1" x14ac:dyDescent="0.3">
      <c r="A162" s="290"/>
      <c r="B162" s="261"/>
      <c r="C162" s="261"/>
      <c r="D162" s="265"/>
      <c r="E162" s="261"/>
      <c r="F162" s="80">
        <f t="shared" si="3"/>
        <v>0</v>
      </c>
      <c r="G162" s="112" t="s">
        <v>315</v>
      </c>
      <c r="I162" s="112"/>
    </row>
    <row r="163" spans="1:9" s="100" customFormat="1" hidden="1" x14ac:dyDescent="0.3">
      <c r="A163" s="290"/>
      <c r="B163" s="261"/>
      <c r="C163" s="261"/>
      <c r="D163" s="265"/>
      <c r="E163" s="261"/>
      <c r="F163" s="80">
        <f t="shared" si="3"/>
        <v>0</v>
      </c>
      <c r="G163" s="112" t="s">
        <v>315</v>
      </c>
      <c r="I163" s="112"/>
    </row>
    <row r="164" spans="1:9" s="100" customFormat="1" hidden="1" x14ac:dyDescent="0.3">
      <c r="A164" s="290"/>
      <c r="B164" s="261"/>
      <c r="C164" s="261"/>
      <c r="D164" s="265"/>
      <c r="E164" s="261"/>
      <c r="F164" s="80">
        <f t="shared" si="3"/>
        <v>0</v>
      </c>
      <c r="G164" s="112" t="s">
        <v>315</v>
      </c>
      <c r="I164" s="112"/>
    </row>
    <row r="165" spans="1:9" s="100" customFormat="1" hidden="1" x14ac:dyDescent="0.3">
      <c r="A165" s="290"/>
      <c r="B165" s="261"/>
      <c r="C165" s="261"/>
      <c r="D165" s="265"/>
      <c r="E165" s="261"/>
      <c r="F165" s="80">
        <f t="shared" si="3"/>
        <v>0</v>
      </c>
      <c r="G165" s="112" t="s">
        <v>315</v>
      </c>
      <c r="I165" s="112"/>
    </row>
    <row r="166" spans="1:9" s="100" customFormat="1" hidden="1" x14ac:dyDescent="0.3">
      <c r="A166" s="290"/>
      <c r="B166" s="261"/>
      <c r="C166" s="261"/>
      <c r="D166" s="265"/>
      <c r="E166" s="261"/>
      <c r="F166" s="80">
        <f t="shared" si="3"/>
        <v>0</v>
      </c>
      <c r="G166" s="112" t="s">
        <v>315</v>
      </c>
      <c r="I166" s="112"/>
    </row>
    <row r="167" spans="1:9" s="100" customFormat="1" hidden="1" x14ac:dyDescent="0.3">
      <c r="A167" s="290"/>
      <c r="B167" s="261"/>
      <c r="C167" s="261"/>
      <c r="D167" s="265"/>
      <c r="E167" s="261"/>
      <c r="F167" s="80">
        <f t="shared" si="3"/>
        <v>0</v>
      </c>
      <c r="G167" s="112" t="s">
        <v>315</v>
      </c>
      <c r="I167" s="112"/>
    </row>
    <row r="168" spans="1:9" s="100" customFormat="1" hidden="1" x14ac:dyDescent="0.3">
      <c r="A168" s="290"/>
      <c r="B168" s="261"/>
      <c r="C168" s="261"/>
      <c r="D168" s="265"/>
      <c r="E168" s="261"/>
      <c r="F168" s="80">
        <f t="shared" si="3"/>
        <v>0</v>
      </c>
      <c r="G168" s="112" t="s">
        <v>315</v>
      </c>
      <c r="I168" s="112"/>
    </row>
    <row r="169" spans="1:9" s="100" customFormat="1" hidden="1" x14ac:dyDescent="0.3">
      <c r="A169" s="290"/>
      <c r="B169" s="261"/>
      <c r="C169" s="261"/>
      <c r="D169" s="265"/>
      <c r="E169" s="261"/>
      <c r="F169" s="80">
        <f t="shared" si="3"/>
        <v>0</v>
      </c>
      <c r="G169" s="112" t="s">
        <v>315</v>
      </c>
      <c r="I169" s="112"/>
    </row>
    <row r="170" spans="1:9" s="100" customFormat="1" hidden="1" x14ac:dyDescent="0.3">
      <c r="A170" s="290"/>
      <c r="B170" s="261"/>
      <c r="C170" s="261"/>
      <c r="D170" s="265"/>
      <c r="E170" s="261"/>
      <c r="F170" s="80">
        <f t="shared" si="3"/>
        <v>0</v>
      </c>
      <c r="G170" s="112" t="s">
        <v>315</v>
      </c>
      <c r="I170" s="112"/>
    </row>
    <row r="171" spans="1:9" s="100" customFormat="1" hidden="1" x14ac:dyDescent="0.3">
      <c r="A171" s="290"/>
      <c r="B171" s="261"/>
      <c r="C171" s="261"/>
      <c r="D171" s="265"/>
      <c r="E171" s="261"/>
      <c r="F171" s="80">
        <f t="shared" si="3"/>
        <v>0</v>
      </c>
      <c r="G171" s="112" t="s">
        <v>315</v>
      </c>
      <c r="I171" s="112"/>
    </row>
    <row r="172" spans="1:9" s="100" customFormat="1" hidden="1" x14ac:dyDescent="0.3">
      <c r="A172" s="290"/>
      <c r="B172" s="261"/>
      <c r="C172" s="261"/>
      <c r="D172" s="265"/>
      <c r="E172" s="261"/>
      <c r="F172" s="80">
        <f t="shared" si="3"/>
        <v>0</v>
      </c>
      <c r="G172" s="112" t="s">
        <v>315</v>
      </c>
      <c r="I172" s="112"/>
    </row>
    <row r="173" spans="1:9" s="100" customFormat="1" hidden="1" x14ac:dyDescent="0.3">
      <c r="A173" s="290"/>
      <c r="B173" s="261"/>
      <c r="C173" s="261"/>
      <c r="D173" s="265"/>
      <c r="E173" s="261"/>
      <c r="F173" s="80">
        <f t="shared" si="3"/>
        <v>0</v>
      </c>
      <c r="G173" s="112" t="s">
        <v>315</v>
      </c>
      <c r="I173" s="112"/>
    </row>
    <row r="174" spans="1:9" s="100" customFormat="1" hidden="1" x14ac:dyDescent="0.3">
      <c r="A174" s="290"/>
      <c r="B174" s="261"/>
      <c r="C174" s="261"/>
      <c r="D174" s="265"/>
      <c r="E174" s="261"/>
      <c r="F174" s="80">
        <f t="shared" si="3"/>
        <v>0</v>
      </c>
      <c r="G174" s="112" t="s">
        <v>315</v>
      </c>
      <c r="I174" s="112"/>
    </row>
    <row r="175" spans="1:9" s="100" customFormat="1" hidden="1" x14ac:dyDescent="0.3">
      <c r="A175" s="290"/>
      <c r="B175" s="261"/>
      <c r="C175" s="261"/>
      <c r="D175" s="265"/>
      <c r="E175" s="261"/>
      <c r="F175" s="80">
        <f t="shared" si="3"/>
        <v>0</v>
      </c>
      <c r="G175" s="112" t="s">
        <v>315</v>
      </c>
      <c r="I175" s="112"/>
    </row>
    <row r="176" spans="1:9" s="100" customFormat="1" hidden="1" x14ac:dyDescent="0.3">
      <c r="A176" s="290"/>
      <c r="B176" s="261"/>
      <c r="C176" s="261"/>
      <c r="D176" s="265"/>
      <c r="E176" s="261"/>
      <c r="F176" s="80">
        <f t="shared" si="3"/>
        <v>0</v>
      </c>
      <c r="G176" s="112" t="s">
        <v>315</v>
      </c>
      <c r="I176" s="112"/>
    </row>
    <row r="177" spans="1:9" s="100" customFormat="1" hidden="1" x14ac:dyDescent="0.3">
      <c r="A177" s="290"/>
      <c r="B177" s="261"/>
      <c r="C177" s="261"/>
      <c r="D177" s="265"/>
      <c r="E177" s="261"/>
      <c r="F177" s="80">
        <f t="shared" si="3"/>
        <v>0</v>
      </c>
      <c r="G177" s="112" t="s">
        <v>315</v>
      </c>
      <c r="I177" s="112"/>
    </row>
    <row r="178" spans="1:9" s="100" customFormat="1" hidden="1" x14ac:dyDescent="0.3">
      <c r="A178" s="290"/>
      <c r="B178" s="261"/>
      <c r="C178" s="261"/>
      <c r="D178" s="265"/>
      <c r="E178" s="261"/>
      <c r="F178" s="80">
        <f t="shared" si="3"/>
        <v>0</v>
      </c>
      <c r="G178" s="112" t="s">
        <v>315</v>
      </c>
      <c r="I178" s="112"/>
    </row>
    <row r="179" spans="1:9" s="100" customFormat="1" hidden="1" x14ac:dyDescent="0.3">
      <c r="A179" s="290"/>
      <c r="B179" s="261"/>
      <c r="C179" s="261"/>
      <c r="D179" s="265"/>
      <c r="E179" s="261"/>
      <c r="F179" s="80">
        <f t="shared" si="3"/>
        <v>0</v>
      </c>
      <c r="G179" s="112" t="s">
        <v>315</v>
      </c>
      <c r="I179" s="112"/>
    </row>
    <row r="180" spans="1:9" s="100" customFormat="1" hidden="1" x14ac:dyDescent="0.3">
      <c r="A180" s="290"/>
      <c r="B180" s="261"/>
      <c r="C180" s="261"/>
      <c r="D180" s="265"/>
      <c r="E180" s="261"/>
      <c r="F180" s="80">
        <f t="shared" si="3"/>
        <v>0</v>
      </c>
      <c r="G180" s="112" t="s">
        <v>315</v>
      </c>
      <c r="I180" s="112"/>
    </row>
    <row r="181" spans="1:9" s="100" customFormat="1" hidden="1" x14ac:dyDescent="0.3">
      <c r="A181" s="290"/>
      <c r="B181" s="261"/>
      <c r="C181" s="261"/>
      <c r="D181" s="265"/>
      <c r="E181" s="261"/>
      <c r="F181" s="80">
        <f t="shared" si="3"/>
        <v>0</v>
      </c>
      <c r="G181" s="112" t="s">
        <v>315</v>
      </c>
      <c r="I181" s="112"/>
    </row>
    <row r="182" spans="1:9" s="100" customFormat="1" hidden="1" x14ac:dyDescent="0.3">
      <c r="A182" s="290"/>
      <c r="B182" s="261"/>
      <c r="C182" s="261"/>
      <c r="D182" s="265"/>
      <c r="E182" s="261"/>
      <c r="F182" s="80">
        <f t="shared" si="3"/>
        <v>0</v>
      </c>
      <c r="G182" s="112" t="s">
        <v>315</v>
      </c>
      <c r="I182" s="112"/>
    </row>
    <row r="183" spans="1:9" s="100" customFormat="1" hidden="1" x14ac:dyDescent="0.3">
      <c r="A183" s="290"/>
      <c r="B183" s="261"/>
      <c r="C183" s="261"/>
      <c r="D183" s="265"/>
      <c r="E183" s="261"/>
      <c r="F183" s="80">
        <f t="shared" si="3"/>
        <v>0</v>
      </c>
      <c r="G183" s="112" t="s">
        <v>315</v>
      </c>
      <c r="I183" s="112"/>
    </row>
    <row r="184" spans="1:9" s="100" customFormat="1" hidden="1" x14ac:dyDescent="0.3">
      <c r="A184" s="290"/>
      <c r="B184" s="261"/>
      <c r="C184" s="261"/>
      <c r="D184" s="265"/>
      <c r="E184" s="261"/>
      <c r="F184" s="80">
        <f t="shared" si="3"/>
        <v>0</v>
      </c>
      <c r="G184" s="112" t="s">
        <v>315</v>
      </c>
      <c r="I184" s="112"/>
    </row>
    <row r="185" spans="1:9" s="100" customFormat="1" hidden="1" x14ac:dyDescent="0.3">
      <c r="A185" s="290"/>
      <c r="B185" s="261"/>
      <c r="C185" s="261"/>
      <c r="D185" s="265"/>
      <c r="E185" s="261"/>
      <c r="F185" s="80">
        <f t="shared" si="3"/>
        <v>0</v>
      </c>
      <c r="G185" s="112" t="s">
        <v>315</v>
      </c>
      <c r="I185" s="112"/>
    </row>
    <row r="186" spans="1:9" s="100" customFormat="1" hidden="1" x14ac:dyDescent="0.3">
      <c r="A186" s="290"/>
      <c r="B186" s="261"/>
      <c r="C186" s="261"/>
      <c r="D186" s="265"/>
      <c r="E186" s="261"/>
      <c r="F186" s="80">
        <f t="shared" si="3"/>
        <v>0</v>
      </c>
      <c r="G186" s="112" t="s">
        <v>315</v>
      </c>
      <c r="I186" s="112"/>
    </row>
    <row r="187" spans="1:9" s="100" customFormat="1" hidden="1" x14ac:dyDescent="0.3">
      <c r="A187" s="290"/>
      <c r="B187" s="261"/>
      <c r="C187" s="261"/>
      <c r="D187" s="265"/>
      <c r="E187" s="261"/>
      <c r="F187" s="80">
        <f t="shared" si="3"/>
        <v>0</v>
      </c>
      <c r="G187" s="112" t="s">
        <v>315</v>
      </c>
      <c r="I187" s="112"/>
    </row>
    <row r="188" spans="1:9" s="100" customFormat="1" hidden="1" x14ac:dyDescent="0.3">
      <c r="A188" s="290"/>
      <c r="B188" s="261"/>
      <c r="C188" s="261"/>
      <c r="D188" s="265"/>
      <c r="E188" s="261"/>
      <c r="F188" s="80">
        <f t="shared" si="3"/>
        <v>0</v>
      </c>
      <c r="G188" s="112" t="s">
        <v>315</v>
      </c>
      <c r="I188" s="112"/>
    </row>
    <row r="189" spans="1:9" s="100" customFormat="1" hidden="1" x14ac:dyDescent="0.3">
      <c r="A189" s="290"/>
      <c r="B189" s="261"/>
      <c r="C189" s="261"/>
      <c r="D189" s="265"/>
      <c r="E189" s="261"/>
      <c r="F189" s="80">
        <f t="shared" si="3"/>
        <v>0</v>
      </c>
      <c r="G189" s="112" t="s">
        <v>315</v>
      </c>
      <c r="I189" s="112"/>
    </row>
    <row r="190" spans="1:9" s="100" customFormat="1" hidden="1" x14ac:dyDescent="0.3">
      <c r="A190" s="290"/>
      <c r="B190" s="261"/>
      <c r="C190" s="261"/>
      <c r="D190" s="265"/>
      <c r="E190" s="261"/>
      <c r="F190" s="80">
        <f t="shared" si="3"/>
        <v>0</v>
      </c>
      <c r="G190" s="112" t="s">
        <v>315</v>
      </c>
      <c r="I190" s="112"/>
    </row>
    <row r="191" spans="1:9" s="100" customFormat="1" hidden="1" x14ac:dyDescent="0.3">
      <c r="A191" s="290"/>
      <c r="B191" s="261"/>
      <c r="C191" s="261"/>
      <c r="D191" s="265"/>
      <c r="E191" s="261"/>
      <c r="F191" s="80">
        <f t="shared" si="3"/>
        <v>0</v>
      </c>
      <c r="G191" s="112" t="s">
        <v>315</v>
      </c>
      <c r="I191" s="112"/>
    </row>
    <row r="192" spans="1:9" s="100" customFormat="1" hidden="1" x14ac:dyDescent="0.3">
      <c r="A192" s="290"/>
      <c r="B192" s="261"/>
      <c r="C192" s="261"/>
      <c r="D192" s="265"/>
      <c r="E192" s="261"/>
      <c r="F192" s="80">
        <f t="shared" si="3"/>
        <v>0</v>
      </c>
      <c r="G192" s="112" t="s">
        <v>315</v>
      </c>
      <c r="I192" s="112"/>
    </row>
    <row r="193" spans="1:9" s="100" customFormat="1" hidden="1" x14ac:dyDescent="0.3">
      <c r="A193" s="290"/>
      <c r="B193" s="261"/>
      <c r="C193" s="261"/>
      <c r="D193" s="265"/>
      <c r="E193" s="261"/>
      <c r="F193" s="80">
        <f t="shared" si="3"/>
        <v>0</v>
      </c>
      <c r="G193" s="112" t="s">
        <v>315</v>
      </c>
      <c r="I193" s="112"/>
    </row>
    <row r="194" spans="1:9" s="100" customFormat="1" hidden="1" x14ac:dyDescent="0.3">
      <c r="A194" s="290"/>
      <c r="B194" s="261"/>
      <c r="C194" s="261"/>
      <c r="D194" s="265"/>
      <c r="E194" s="261"/>
      <c r="F194" s="80">
        <f t="shared" si="3"/>
        <v>0</v>
      </c>
      <c r="G194" s="112" t="s">
        <v>315</v>
      </c>
      <c r="I194" s="112"/>
    </row>
    <row r="195" spans="1:9" s="100" customFormat="1" hidden="1" x14ac:dyDescent="0.3">
      <c r="A195" s="290"/>
      <c r="B195" s="261"/>
      <c r="C195" s="261"/>
      <c r="D195" s="265"/>
      <c r="E195" s="261"/>
      <c r="F195" s="80">
        <f t="shared" si="3"/>
        <v>0</v>
      </c>
      <c r="G195" s="112" t="s">
        <v>315</v>
      </c>
      <c r="I195" s="112"/>
    </row>
    <row r="196" spans="1:9" s="100" customFormat="1" hidden="1" x14ac:dyDescent="0.3">
      <c r="A196" s="290"/>
      <c r="B196" s="261"/>
      <c r="C196" s="261"/>
      <c r="D196" s="265"/>
      <c r="E196" s="261"/>
      <c r="F196" s="80">
        <f t="shared" si="3"/>
        <v>0</v>
      </c>
      <c r="G196" s="112" t="s">
        <v>315</v>
      </c>
      <c r="I196" s="112"/>
    </row>
    <row r="197" spans="1:9" s="100" customFormat="1" hidden="1" x14ac:dyDescent="0.3">
      <c r="A197" s="290"/>
      <c r="B197" s="261"/>
      <c r="C197" s="261"/>
      <c r="D197" s="265"/>
      <c r="E197" s="261"/>
      <c r="F197" s="80">
        <f t="shared" si="3"/>
        <v>0</v>
      </c>
      <c r="G197" s="112" t="s">
        <v>315</v>
      </c>
      <c r="I197" s="112"/>
    </row>
    <row r="198" spans="1:9" s="100" customFormat="1" hidden="1" x14ac:dyDescent="0.3">
      <c r="A198" s="290"/>
      <c r="B198" s="261"/>
      <c r="C198" s="261"/>
      <c r="D198" s="265"/>
      <c r="E198" s="261"/>
      <c r="F198" s="80">
        <f t="shared" si="3"/>
        <v>0</v>
      </c>
      <c r="G198" s="112" t="s">
        <v>315</v>
      </c>
      <c r="I198" s="112"/>
    </row>
    <row r="199" spans="1:9" s="100" customFormat="1" hidden="1" x14ac:dyDescent="0.3">
      <c r="A199" s="290"/>
      <c r="B199" s="261"/>
      <c r="C199" s="261"/>
      <c r="D199" s="265"/>
      <c r="E199" s="261"/>
      <c r="F199" s="80">
        <f t="shared" si="3"/>
        <v>0</v>
      </c>
      <c r="G199" s="112" t="s">
        <v>315</v>
      </c>
      <c r="I199" s="112"/>
    </row>
    <row r="200" spans="1:9" s="100" customFormat="1" hidden="1" x14ac:dyDescent="0.3">
      <c r="A200" s="290"/>
      <c r="B200" s="261"/>
      <c r="C200" s="261"/>
      <c r="D200" s="265"/>
      <c r="E200" s="261"/>
      <c r="F200" s="80">
        <f t="shared" si="3"/>
        <v>0</v>
      </c>
      <c r="G200" s="112" t="s">
        <v>315</v>
      </c>
      <c r="I200" s="112"/>
    </row>
    <row r="201" spans="1:9" s="100" customFormat="1" hidden="1" x14ac:dyDescent="0.3">
      <c r="A201" s="290"/>
      <c r="B201" s="261"/>
      <c r="C201" s="261"/>
      <c r="D201" s="265"/>
      <c r="E201" s="261"/>
      <c r="F201" s="80">
        <f t="shared" si="3"/>
        <v>0</v>
      </c>
      <c r="G201" s="112" t="s">
        <v>315</v>
      </c>
      <c r="I201" s="112"/>
    </row>
    <row r="202" spans="1:9" s="100" customFormat="1" hidden="1" x14ac:dyDescent="0.3">
      <c r="A202" s="290"/>
      <c r="B202" s="261"/>
      <c r="C202" s="261"/>
      <c r="D202" s="265"/>
      <c r="E202" s="261"/>
      <c r="F202" s="80">
        <f t="shared" si="3"/>
        <v>0</v>
      </c>
      <c r="G202" s="112" t="s">
        <v>315</v>
      </c>
      <c r="I202" s="112"/>
    </row>
    <row r="203" spans="1:9" s="100" customFormat="1" hidden="1" x14ac:dyDescent="0.3">
      <c r="A203" s="290"/>
      <c r="B203" s="261"/>
      <c r="C203" s="261"/>
      <c r="D203" s="265"/>
      <c r="E203" s="261"/>
      <c r="F203" s="80">
        <f t="shared" si="3"/>
        <v>0</v>
      </c>
      <c r="G203" s="112" t="s">
        <v>315</v>
      </c>
      <c r="I203" s="112"/>
    </row>
    <row r="204" spans="1:9" s="100" customFormat="1" hidden="1" x14ac:dyDescent="0.3">
      <c r="A204" s="290"/>
      <c r="B204" s="261"/>
      <c r="C204" s="261"/>
      <c r="D204" s="265"/>
      <c r="E204" s="261"/>
      <c r="F204" s="80">
        <f t="shared" si="3"/>
        <v>0</v>
      </c>
      <c r="G204" s="112" t="s">
        <v>315</v>
      </c>
      <c r="I204" s="112"/>
    </row>
    <row r="205" spans="1:9" s="100" customFormat="1" hidden="1" x14ac:dyDescent="0.3">
      <c r="A205" s="290"/>
      <c r="B205" s="261"/>
      <c r="C205" s="261"/>
      <c r="D205" s="265"/>
      <c r="E205" s="261"/>
      <c r="F205" s="80">
        <f t="shared" si="3"/>
        <v>0</v>
      </c>
      <c r="G205" s="112" t="s">
        <v>315</v>
      </c>
      <c r="I205" s="112"/>
    </row>
    <row r="206" spans="1:9" s="100" customFormat="1" hidden="1" x14ac:dyDescent="0.3">
      <c r="A206" s="290"/>
      <c r="B206" s="261"/>
      <c r="C206" s="261"/>
      <c r="D206" s="265"/>
      <c r="E206" s="261"/>
      <c r="F206" s="80">
        <f t="shared" si="3"/>
        <v>0</v>
      </c>
      <c r="G206" s="112" t="s">
        <v>315</v>
      </c>
      <c r="I206" s="112"/>
    </row>
    <row r="207" spans="1:9" s="100" customFormat="1" hidden="1" x14ac:dyDescent="0.3">
      <c r="A207" s="290"/>
      <c r="B207" s="261"/>
      <c r="C207" s="261"/>
      <c r="D207" s="265"/>
      <c r="E207" s="261"/>
      <c r="F207" s="80">
        <f t="shared" si="3"/>
        <v>0</v>
      </c>
      <c r="G207" s="112" t="s">
        <v>315</v>
      </c>
      <c r="I207" s="112"/>
    </row>
    <row r="208" spans="1:9" s="100" customFormat="1" hidden="1" x14ac:dyDescent="0.3">
      <c r="A208" s="290"/>
      <c r="B208" s="261"/>
      <c r="C208" s="261"/>
      <c r="D208" s="265"/>
      <c r="E208" s="261"/>
      <c r="F208" s="80">
        <f t="shared" si="3"/>
        <v>0</v>
      </c>
      <c r="G208" s="112" t="s">
        <v>315</v>
      </c>
      <c r="I208" s="112"/>
    </row>
    <row r="209" spans="1:9" s="100" customFormat="1" hidden="1" x14ac:dyDescent="0.3">
      <c r="A209" s="290"/>
      <c r="B209" s="261"/>
      <c r="C209" s="261"/>
      <c r="D209" s="265"/>
      <c r="E209" s="261"/>
      <c r="F209" s="80">
        <f t="shared" si="3"/>
        <v>0</v>
      </c>
      <c r="G209" s="112" t="s">
        <v>315</v>
      </c>
      <c r="I209" s="112"/>
    </row>
    <row r="210" spans="1:9" s="100" customFormat="1" hidden="1" x14ac:dyDescent="0.3">
      <c r="A210" s="290"/>
      <c r="B210" s="261"/>
      <c r="C210" s="261"/>
      <c r="D210" s="265"/>
      <c r="E210" s="261"/>
      <c r="F210" s="80">
        <f t="shared" si="3"/>
        <v>0</v>
      </c>
      <c r="G210" s="112" t="s">
        <v>315</v>
      </c>
      <c r="I210" s="112"/>
    </row>
    <row r="211" spans="1:9" s="100" customFormat="1" hidden="1" x14ac:dyDescent="0.3">
      <c r="A211" s="290"/>
      <c r="B211" s="261"/>
      <c r="C211" s="261"/>
      <c r="D211" s="265"/>
      <c r="E211" s="261"/>
      <c r="F211" s="80">
        <f t="shared" si="3"/>
        <v>0</v>
      </c>
      <c r="G211" s="112" t="s">
        <v>315</v>
      </c>
      <c r="I211" s="112"/>
    </row>
    <row r="212" spans="1:9" s="100" customFormat="1" hidden="1" x14ac:dyDescent="0.3">
      <c r="A212" s="290"/>
      <c r="B212" s="261"/>
      <c r="C212" s="261"/>
      <c r="D212" s="265"/>
      <c r="E212" s="261"/>
      <c r="F212" s="80">
        <f t="shared" si="3"/>
        <v>0</v>
      </c>
      <c r="G212" s="112" t="s">
        <v>315</v>
      </c>
      <c r="I212" s="112"/>
    </row>
    <row r="213" spans="1:9" s="100" customFormat="1" hidden="1" x14ac:dyDescent="0.3">
      <c r="A213" s="290"/>
      <c r="B213" s="261"/>
      <c r="C213" s="261"/>
      <c r="D213" s="265"/>
      <c r="E213" s="261"/>
      <c r="F213" s="80">
        <f t="shared" si="3"/>
        <v>0</v>
      </c>
      <c r="G213" s="112" t="s">
        <v>315</v>
      </c>
      <c r="I213" s="112"/>
    </row>
    <row r="214" spans="1:9" s="100" customFormat="1" hidden="1" x14ac:dyDescent="0.3">
      <c r="A214" s="290"/>
      <c r="B214" s="261"/>
      <c r="C214" s="261"/>
      <c r="D214" s="265"/>
      <c r="E214" s="261"/>
      <c r="F214" s="80">
        <f t="shared" si="3"/>
        <v>0</v>
      </c>
      <c r="G214" s="112" t="s">
        <v>315</v>
      </c>
      <c r="I214" s="112"/>
    </row>
    <row r="215" spans="1:9" s="100" customFormat="1" hidden="1" x14ac:dyDescent="0.3">
      <c r="A215" s="290"/>
      <c r="B215" s="261"/>
      <c r="C215" s="261"/>
      <c r="D215" s="265"/>
      <c r="E215" s="261"/>
      <c r="F215" s="80">
        <f t="shared" si="3"/>
        <v>0</v>
      </c>
      <c r="G215" s="112" t="s">
        <v>315</v>
      </c>
      <c r="I215" s="112"/>
    </row>
    <row r="216" spans="1:9" s="100" customFormat="1" hidden="1" x14ac:dyDescent="0.3">
      <c r="A216" s="290"/>
      <c r="B216" s="261"/>
      <c r="C216" s="261"/>
      <c r="D216" s="265"/>
      <c r="E216" s="261"/>
      <c r="F216" s="80">
        <f t="shared" si="3"/>
        <v>0</v>
      </c>
      <c r="G216" s="112" t="s">
        <v>315</v>
      </c>
      <c r="I216" s="112"/>
    </row>
    <row r="217" spans="1:9" s="100" customFormat="1" hidden="1" x14ac:dyDescent="0.3">
      <c r="A217" s="290"/>
      <c r="B217" s="261"/>
      <c r="C217" s="261"/>
      <c r="D217" s="265"/>
      <c r="E217" s="261"/>
      <c r="F217" s="80">
        <f t="shared" si="3"/>
        <v>0</v>
      </c>
      <c r="G217" s="112" t="s">
        <v>315</v>
      </c>
      <c r="I217" s="112"/>
    </row>
    <row r="218" spans="1:9" s="100" customFormat="1" hidden="1" x14ac:dyDescent="0.3">
      <c r="A218" s="290"/>
      <c r="B218" s="261"/>
      <c r="C218" s="261"/>
      <c r="D218" s="265"/>
      <c r="E218" s="261"/>
      <c r="F218" s="80">
        <f t="shared" si="3"/>
        <v>0</v>
      </c>
      <c r="G218" s="112" t="s">
        <v>315</v>
      </c>
      <c r="I218" s="112"/>
    </row>
    <row r="219" spans="1:9" s="100" customFormat="1" hidden="1" x14ac:dyDescent="0.3">
      <c r="A219" s="290"/>
      <c r="B219" s="261"/>
      <c r="C219" s="261"/>
      <c r="D219" s="265"/>
      <c r="E219" s="261"/>
      <c r="F219" s="80">
        <f t="shared" si="3"/>
        <v>0</v>
      </c>
      <c r="G219" s="112" t="s">
        <v>315</v>
      </c>
      <c r="I219" s="112"/>
    </row>
    <row r="220" spans="1:9" s="100" customFormat="1" hidden="1" x14ac:dyDescent="0.3">
      <c r="A220" s="290"/>
      <c r="B220" s="261"/>
      <c r="C220" s="261"/>
      <c r="D220" s="265"/>
      <c r="E220" s="261"/>
      <c r="F220" s="80">
        <f t="shared" si="3"/>
        <v>0</v>
      </c>
      <c r="G220" s="112" t="s">
        <v>315</v>
      </c>
      <c r="I220" s="112"/>
    </row>
    <row r="221" spans="1:9" s="100" customFormat="1" hidden="1" x14ac:dyDescent="0.3">
      <c r="A221" s="290"/>
      <c r="B221" s="261"/>
      <c r="C221" s="261"/>
      <c r="D221" s="265"/>
      <c r="E221" s="261"/>
      <c r="F221" s="80">
        <f t="shared" si="3"/>
        <v>0</v>
      </c>
      <c r="G221" s="112" t="s">
        <v>315</v>
      </c>
      <c r="I221" s="112"/>
    </row>
    <row r="222" spans="1:9" s="100" customFormat="1" hidden="1" x14ac:dyDescent="0.3">
      <c r="A222" s="290"/>
      <c r="B222" s="261"/>
      <c r="C222" s="261"/>
      <c r="D222" s="265"/>
      <c r="E222" s="261"/>
      <c r="F222" s="80">
        <f t="shared" si="3"/>
        <v>0</v>
      </c>
      <c r="G222" s="112" t="s">
        <v>315</v>
      </c>
      <c r="I222" s="112"/>
    </row>
    <row r="223" spans="1:9" s="100" customFormat="1" hidden="1" x14ac:dyDescent="0.3">
      <c r="A223" s="290"/>
      <c r="B223" s="261"/>
      <c r="C223" s="261"/>
      <c r="D223" s="265"/>
      <c r="E223" s="261"/>
      <c r="F223" s="80">
        <f t="shared" si="3"/>
        <v>0</v>
      </c>
      <c r="G223" s="112" t="s">
        <v>315</v>
      </c>
      <c r="I223" s="112"/>
    </row>
    <row r="224" spans="1:9" s="100" customFormat="1" hidden="1" x14ac:dyDescent="0.3">
      <c r="A224" s="290"/>
      <c r="B224" s="261"/>
      <c r="C224" s="261"/>
      <c r="D224" s="265"/>
      <c r="E224" s="261"/>
      <c r="F224" s="80">
        <f t="shared" si="3"/>
        <v>0</v>
      </c>
      <c r="G224" s="112" t="s">
        <v>315</v>
      </c>
      <c r="I224" s="112"/>
    </row>
    <row r="225" spans="1:9" s="100" customFormat="1" hidden="1" x14ac:dyDescent="0.3">
      <c r="A225" s="290"/>
      <c r="B225" s="261"/>
      <c r="C225" s="261"/>
      <c r="D225" s="265"/>
      <c r="E225" s="261"/>
      <c r="F225" s="80">
        <f t="shared" si="3"/>
        <v>0</v>
      </c>
      <c r="G225" s="112" t="s">
        <v>315</v>
      </c>
      <c r="I225" s="112"/>
    </row>
    <row r="226" spans="1:9" s="100" customFormat="1" hidden="1" x14ac:dyDescent="0.3">
      <c r="A226" s="290"/>
      <c r="B226" s="261"/>
      <c r="C226" s="261"/>
      <c r="D226" s="265"/>
      <c r="E226" s="261"/>
      <c r="F226" s="80">
        <f t="shared" si="3"/>
        <v>0</v>
      </c>
      <c r="G226" s="112" t="s">
        <v>315</v>
      </c>
      <c r="I226" s="112"/>
    </row>
    <row r="227" spans="1:9" s="100" customFormat="1" hidden="1" x14ac:dyDescent="0.3">
      <c r="A227" s="290"/>
      <c r="B227" s="261"/>
      <c r="C227" s="261"/>
      <c r="D227" s="265"/>
      <c r="E227" s="261"/>
      <c r="F227" s="80">
        <f t="shared" si="3"/>
        <v>0</v>
      </c>
      <c r="G227" s="112" t="s">
        <v>315</v>
      </c>
      <c r="I227" s="112"/>
    </row>
    <row r="228" spans="1:9" s="100" customFormat="1" hidden="1" x14ac:dyDescent="0.3">
      <c r="A228" s="290"/>
      <c r="B228" s="261"/>
      <c r="C228" s="261"/>
      <c r="D228" s="265"/>
      <c r="E228" s="261"/>
      <c r="F228" s="80">
        <f t="shared" si="3"/>
        <v>0</v>
      </c>
      <c r="G228" s="112" t="s">
        <v>315</v>
      </c>
      <c r="I228" s="112"/>
    </row>
    <row r="229" spans="1:9" s="100" customFormat="1" hidden="1" x14ac:dyDescent="0.3">
      <c r="A229" s="290"/>
      <c r="B229" s="261"/>
      <c r="C229" s="261"/>
      <c r="D229" s="265"/>
      <c r="E229" s="261"/>
      <c r="F229" s="80">
        <f t="shared" si="3"/>
        <v>0</v>
      </c>
      <c r="G229" s="112" t="s">
        <v>315</v>
      </c>
      <c r="I229" s="112"/>
    </row>
    <row r="230" spans="1:9" s="100" customFormat="1" hidden="1" x14ac:dyDescent="0.3">
      <c r="A230" s="290"/>
      <c r="B230" s="261"/>
      <c r="C230" s="261"/>
      <c r="D230" s="265"/>
      <c r="E230" s="261"/>
      <c r="F230" s="80">
        <f t="shared" si="3"/>
        <v>0</v>
      </c>
      <c r="G230" s="112" t="s">
        <v>315</v>
      </c>
      <c r="I230" s="112"/>
    </row>
    <row r="231" spans="1:9" s="100" customFormat="1" hidden="1" x14ac:dyDescent="0.3">
      <c r="A231" s="290"/>
      <c r="B231" s="261"/>
      <c r="C231" s="261"/>
      <c r="D231" s="265"/>
      <c r="E231" s="261"/>
      <c r="F231" s="80">
        <f t="shared" si="3"/>
        <v>0</v>
      </c>
      <c r="G231" s="112" t="s">
        <v>315</v>
      </c>
      <c r="I231" s="112"/>
    </row>
    <row r="232" spans="1:9" s="100" customFormat="1" hidden="1" x14ac:dyDescent="0.3">
      <c r="A232" s="290"/>
      <c r="B232" s="261"/>
      <c r="C232" s="261"/>
      <c r="D232" s="265"/>
      <c r="E232" s="261"/>
      <c r="F232" s="80">
        <f t="shared" si="3"/>
        <v>0</v>
      </c>
      <c r="G232" s="112" t="s">
        <v>315</v>
      </c>
      <c r="I232" s="112"/>
    </row>
    <row r="233" spans="1:9" s="100" customFormat="1" hidden="1" x14ac:dyDescent="0.3">
      <c r="A233" s="290"/>
      <c r="B233" s="261"/>
      <c r="C233" s="261"/>
      <c r="D233" s="265"/>
      <c r="E233" s="261"/>
      <c r="F233" s="80">
        <f t="shared" si="3"/>
        <v>0</v>
      </c>
      <c r="G233" s="112" t="s">
        <v>315</v>
      </c>
      <c r="I233" s="112"/>
    </row>
    <row r="234" spans="1:9" s="100" customFormat="1" hidden="1" x14ac:dyDescent="0.3">
      <c r="A234" s="290"/>
      <c r="B234" s="261"/>
      <c r="C234" s="261"/>
      <c r="D234" s="265"/>
      <c r="E234" s="261"/>
      <c r="F234" s="80">
        <f t="shared" si="3"/>
        <v>0</v>
      </c>
      <c r="G234" s="112" t="s">
        <v>315</v>
      </c>
      <c r="I234" s="112"/>
    </row>
    <row r="235" spans="1:9" s="100" customFormat="1" hidden="1" x14ac:dyDescent="0.3">
      <c r="A235" s="290"/>
      <c r="B235" s="261"/>
      <c r="C235" s="261"/>
      <c r="D235" s="265"/>
      <c r="E235" s="261"/>
      <c r="F235" s="80">
        <f t="shared" si="3"/>
        <v>0</v>
      </c>
      <c r="G235" s="112" t="s">
        <v>315</v>
      </c>
      <c r="I235" s="112"/>
    </row>
    <row r="236" spans="1:9" s="100" customFormat="1" hidden="1" x14ac:dyDescent="0.3">
      <c r="A236" s="290"/>
      <c r="B236" s="261"/>
      <c r="C236" s="261"/>
      <c r="D236" s="265"/>
      <c r="E236" s="261"/>
      <c r="F236" s="80">
        <f t="shared" si="3"/>
        <v>0</v>
      </c>
      <c r="G236" s="112" t="s">
        <v>315</v>
      </c>
      <c r="I236" s="112"/>
    </row>
    <row r="237" spans="1:9" s="100" customFormat="1" hidden="1" x14ac:dyDescent="0.3">
      <c r="A237" s="290"/>
      <c r="B237" s="261"/>
      <c r="C237" s="261"/>
      <c r="D237" s="265"/>
      <c r="E237" s="261"/>
      <c r="F237" s="80">
        <f t="shared" si="3"/>
        <v>0</v>
      </c>
      <c r="G237" s="112" t="s">
        <v>315</v>
      </c>
      <c r="I237" s="112"/>
    </row>
    <row r="238" spans="1:9" s="100" customFormat="1" hidden="1" x14ac:dyDescent="0.3">
      <c r="A238" s="290"/>
      <c r="B238" s="261"/>
      <c r="C238" s="261"/>
      <c r="D238" s="265"/>
      <c r="E238" s="261"/>
      <c r="F238" s="80">
        <f t="shared" si="3"/>
        <v>0</v>
      </c>
      <c r="G238" s="112" t="s">
        <v>315</v>
      </c>
      <c r="I238" s="112"/>
    </row>
    <row r="239" spans="1:9" s="100" customFormat="1" hidden="1" x14ac:dyDescent="0.3">
      <c r="A239" s="290"/>
      <c r="B239" s="261"/>
      <c r="C239" s="261"/>
      <c r="D239" s="265"/>
      <c r="E239" s="261"/>
      <c r="F239" s="80">
        <f t="shared" si="3"/>
        <v>0</v>
      </c>
      <c r="G239" s="112" t="s">
        <v>315</v>
      </c>
      <c r="I239" s="112"/>
    </row>
    <row r="240" spans="1:9" s="100" customFormat="1" hidden="1" x14ac:dyDescent="0.3">
      <c r="A240" s="290"/>
      <c r="B240" s="261"/>
      <c r="C240" s="261"/>
      <c r="D240" s="265"/>
      <c r="E240" s="261"/>
      <c r="F240" s="80">
        <f t="shared" si="3"/>
        <v>0</v>
      </c>
      <c r="G240" s="112" t="s">
        <v>315</v>
      </c>
      <c r="I240" s="112"/>
    </row>
    <row r="241" spans="1:9" s="100" customFormat="1" hidden="1" x14ac:dyDescent="0.3">
      <c r="A241" s="290"/>
      <c r="B241" s="261"/>
      <c r="C241" s="261"/>
      <c r="D241" s="265"/>
      <c r="E241" s="261"/>
      <c r="F241" s="80">
        <f t="shared" si="3"/>
        <v>0</v>
      </c>
      <c r="G241" s="112" t="s">
        <v>315</v>
      </c>
      <c r="I241" s="112"/>
    </row>
    <row r="242" spans="1:9" s="100" customFormat="1" hidden="1" x14ac:dyDescent="0.3">
      <c r="A242" s="290"/>
      <c r="B242" s="261"/>
      <c r="C242" s="261"/>
      <c r="D242" s="265"/>
      <c r="E242" s="261"/>
      <c r="F242" s="80">
        <f t="shared" si="3"/>
        <v>0</v>
      </c>
      <c r="G242" s="112" t="s">
        <v>315</v>
      </c>
      <c r="I242" s="112"/>
    </row>
    <row r="243" spans="1:9" s="100" customFormat="1" hidden="1" x14ac:dyDescent="0.3">
      <c r="A243" s="290"/>
      <c r="B243" s="261"/>
      <c r="C243" s="261"/>
      <c r="D243" s="265"/>
      <c r="E243" s="261"/>
      <c r="F243" s="80">
        <f t="shared" si="3"/>
        <v>0</v>
      </c>
      <c r="G243" s="112" t="s">
        <v>315</v>
      </c>
      <c r="I243" s="112"/>
    </row>
    <row r="244" spans="1:9" s="100" customFormat="1" hidden="1" x14ac:dyDescent="0.3">
      <c r="A244" s="290"/>
      <c r="B244" s="261"/>
      <c r="C244" s="261"/>
      <c r="D244" s="265"/>
      <c r="E244" s="261"/>
      <c r="F244" s="80">
        <f t="shared" si="3"/>
        <v>0</v>
      </c>
      <c r="G244" s="112" t="s">
        <v>315</v>
      </c>
      <c r="I244" s="112"/>
    </row>
    <row r="245" spans="1:9" s="100" customFormat="1" hidden="1" x14ac:dyDescent="0.3">
      <c r="A245" s="290"/>
      <c r="B245" s="261"/>
      <c r="C245" s="261"/>
      <c r="D245" s="265"/>
      <c r="E245" s="261"/>
      <c r="F245" s="80">
        <f t="shared" si="3"/>
        <v>0</v>
      </c>
      <c r="G245" s="112" t="s">
        <v>315</v>
      </c>
      <c r="I245" s="112"/>
    </row>
    <row r="246" spans="1:9" s="100" customFormat="1" hidden="1" x14ac:dyDescent="0.3">
      <c r="A246" s="290"/>
      <c r="B246" s="261"/>
      <c r="C246" s="261"/>
      <c r="D246" s="265"/>
      <c r="E246" s="261"/>
      <c r="F246" s="80">
        <f t="shared" si="3"/>
        <v>0</v>
      </c>
      <c r="G246" s="112" t="s">
        <v>315</v>
      </c>
      <c r="I246" s="112"/>
    </row>
    <row r="247" spans="1:9" s="100" customFormat="1" hidden="1" x14ac:dyDescent="0.3">
      <c r="A247" s="290"/>
      <c r="B247" s="261"/>
      <c r="C247" s="261"/>
      <c r="D247" s="265"/>
      <c r="E247" s="261"/>
      <c r="F247" s="80">
        <f t="shared" si="3"/>
        <v>0</v>
      </c>
      <c r="G247" s="112" t="s">
        <v>315</v>
      </c>
      <c r="I247" s="112"/>
    </row>
    <row r="248" spans="1:9" s="100" customFormat="1" hidden="1" x14ac:dyDescent="0.3">
      <c r="A248" s="290"/>
      <c r="B248" s="261"/>
      <c r="C248" s="261"/>
      <c r="D248" s="265"/>
      <c r="E248" s="261"/>
      <c r="F248" s="80">
        <f t="shared" si="3"/>
        <v>0</v>
      </c>
      <c r="G248" s="112" t="s">
        <v>315</v>
      </c>
      <c r="I248" s="112"/>
    </row>
    <row r="249" spans="1:9" s="100" customFormat="1" hidden="1" x14ac:dyDescent="0.3">
      <c r="A249" s="290"/>
      <c r="B249" s="261"/>
      <c r="C249" s="261"/>
      <c r="D249" s="265"/>
      <c r="E249" s="261"/>
      <c r="F249" s="80">
        <f t="shared" si="3"/>
        <v>0</v>
      </c>
      <c r="G249" s="112" t="s">
        <v>315</v>
      </c>
      <c r="I249" s="112"/>
    </row>
    <row r="250" spans="1:9" s="100" customFormat="1" hidden="1" x14ac:dyDescent="0.3">
      <c r="A250" s="290"/>
      <c r="B250" s="261"/>
      <c r="C250" s="261"/>
      <c r="D250" s="265"/>
      <c r="E250" s="261"/>
      <c r="F250" s="80">
        <f t="shared" si="3"/>
        <v>0</v>
      </c>
      <c r="G250" s="112" t="s">
        <v>315</v>
      </c>
      <c r="I250" s="112"/>
    </row>
    <row r="251" spans="1:9" s="100" customFormat="1" hidden="1" x14ac:dyDescent="0.3">
      <c r="A251" s="290"/>
      <c r="B251" s="261"/>
      <c r="C251" s="261"/>
      <c r="D251" s="265"/>
      <c r="E251" s="261"/>
      <c r="F251" s="80">
        <f t="shared" si="3"/>
        <v>0</v>
      </c>
      <c r="G251" s="112" t="s">
        <v>315</v>
      </c>
      <c r="I251" s="112"/>
    </row>
    <row r="252" spans="1:9" s="100" customFormat="1" hidden="1" x14ac:dyDescent="0.3">
      <c r="A252" s="290"/>
      <c r="B252" s="261"/>
      <c r="C252" s="261"/>
      <c r="D252" s="265"/>
      <c r="E252" s="261"/>
      <c r="F252" s="80">
        <f t="shared" si="3"/>
        <v>0</v>
      </c>
      <c r="G252" s="112" t="s">
        <v>315</v>
      </c>
      <c r="I252" s="112"/>
    </row>
    <row r="253" spans="1:9" s="100" customFormat="1" hidden="1" x14ac:dyDescent="0.3">
      <c r="A253" s="290"/>
      <c r="B253" s="261"/>
      <c r="C253" s="261"/>
      <c r="D253" s="265"/>
      <c r="E253" s="261"/>
      <c r="F253" s="80">
        <f t="shared" si="3"/>
        <v>0</v>
      </c>
      <c r="G253" s="112" t="s">
        <v>315</v>
      </c>
      <c r="I253" s="112"/>
    </row>
    <row r="254" spans="1:9" s="100" customFormat="1" hidden="1" x14ac:dyDescent="0.3">
      <c r="A254" s="290"/>
      <c r="B254" s="261"/>
      <c r="C254" s="261"/>
      <c r="D254" s="265"/>
      <c r="E254" s="261"/>
      <c r="F254" s="80">
        <f t="shared" si="3"/>
        <v>0</v>
      </c>
      <c r="G254" s="112" t="s">
        <v>315</v>
      </c>
      <c r="I254" s="112"/>
    </row>
    <row r="255" spans="1:9" s="100" customFormat="1" hidden="1" x14ac:dyDescent="0.3">
      <c r="A255" s="290"/>
      <c r="B255" s="261"/>
      <c r="C255" s="261"/>
      <c r="D255" s="265"/>
      <c r="E255" s="261"/>
      <c r="F255" s="80">
        <f t="shared" si="3"/>
        <v>0</v>
      </c>
      <c r="G255" s="112" t="s">
        <v>315</v>
      </c>
      <c r="I255" s="112"/>
    </row>
    <row r="256" spans="1:9" s="100" customFormat="1" hidden="1" x14ac:dyDescent="0.3">
      <c r="A256" s="290"/>
      <c r="B256" s="261"/>
      <c r="C256" s="261"/>
      <c r="D256" s="265"/>
      <c r="E256" s="261"/>
      <c r="F256" s="80">
        <f t="shared" si="3"/>
        <v>0</v>
      </c>
      <c r="G256" s="112" t="s">
        <v>315</v>
      </c>
      <c r="I256" s="112"/>
    </row>
    <row r="257" spans="1:9" s="100" customFormat="1" hidden="1" x14ac:dyDescent="0.3">
      <c r="A257" s="290"/>
      <c r="B257" s="261"/>
      <c r="C257" s="261"/>
      <c r="D257" s="265"/>
      <c r="E257" s="261"/>
      <c r="F257" s="80">
        <f t="shared" si="3"/>
        <v>0</v>
      </c>
      <c r="G257" s="112" t="s">
        <v>315</v>
      </c>
      <c r="I257" s="112"/>
    </row>
    <row r="258" spans="1:9" s="100" customFormat="1" hidden="1" x14ac:dyDescent="0.3">
      <c r="A258" s="290"/>
      <c r="B258" s="261"/>
      <c r="C258" s="261"/>
      <c r="D258" s="265"/>
      <c r="E258" s="261"/>
      <c r="F258" s="80">
        <f t="shared" si="3"/>
        <v>0</v>
      </c>
      <c r="G258" s="112" t="s">
        <v>315</v>
      </c>
      <c r="I258" s="112"/>
    </row>
    <row r="259" spans="1:9" s="100" customFormat="1" hidden="1" x14ac:dyDescent="0.3">
      <c r="A259" s="290"/>
      <c r="B259" s="261"/>
      <c r="C259" s="261"/>
      <c r="D259" s="265"/>
      <c r="E259" s="261"/>
      <c r="F259" s="80">
        <f t="shared" si="3"/>
        <v>0</v>
      </c>
      <c r="G259" s="112" t="s">
        <v>315</v>
      </c>
      <c r="I259" s="112"/>
    </row>
    <row r="260" spans="1:9" s="100" customFormat="1" hidden="1" x14ac:dyDescent="0.3">
      <c r="A260" s="290"/>
      <c r="B260" s="261"/>
      <c r="C260" s="261"/>
      <c r="D260" s="265"/>
      <c r="E260" s="261"/>
      <c r="F260" s="80">
        <f t="shared" si="3"/>
        <v>0</v>
      </c>
      <c r="G260" s="112" t="s">
        <v>315</v>
      </c>
      <c r="I260" s="112"/>
    </row>
    <row r="261" spans="1:9" s="100" customFormat="1" hidden="1" x14ac:dyDescent="0.3">
      <c r="A261" s="290"/>
      <c r="B261" s="261"/>
      <c r="C261" s="261"/>
      <c r="D261" s="265"/>
      <c r="E261" s="261"/>
      <c r="F261" s="80">
        <f t="shared" si="3"/>
        <v>0</v>
      </c>
      <c r="G261" s="112" t="s">
        <v>315</v>
      </c>
      <c r="I261" s="112"/>
    </row>
    <row r="262" spans="1:9" s="100" customFormat="1" hidden="1" x14ac:dyDescent="0.3">
      <c r="A262" s="290"/>
      <c r="B262" s="261"/>
      <c r="C262" s="261"/>
      <c r="D262" s="265"/>
      <c r="E262" s="261"/>
      <c r="F262" s="80">
        <f t="shared" si="3"/>
        <v>0</v>
      </c>
      <c r="G262" s="112" t="s">
        <v>315</v>
      </c>
      <c r="I262" s="112"/>
    </row>
    <row r="263" spans="1:9" s="100" customFormat="1" hidden="1" x14ac:dyDescent="0.3">
      <c r="A263" s="290"/>
      <c r="B263" s="261"/>
      <c r="C263" s="261"/>
      <c r="D263" s="265"/>
      <c r="E263" s="261"/>
      <c r="F263" s="80">
        <f t="shared" si="3"/>
        <v>0</v>
      </c>
      <c r="G263" s="112" t="s">
        <v>315</v>
      </c>
      <c r="I263" s="112"/>
    </row>
    <row r="264" spans="1:9" s="100" customFormat="1" hidden="1" x14ac:dyDescent="0.3">
      <c r="A264" s="290"/>
      <c r="B264" s="261"/>
      <c r="C264" s="261"/>
      <c r="D264" s="265"/>
      <c r="E264" s="261"/>
      <c r="F264" s="80">
        <f t="shared" si="3"/>
        <v>0</v>
      </c>
      <c r="G264" s="112" t="s">
        <v>315</v>
      </c>
      <c r="I264" s="112"/>
    </row>
    <row r="265" spans="1:9" s="100" customFormat="1" hidden="1" x14ac:dyDescent="0.3">
      <c r="A265" s="290"/>
      <c r="B265" s="261"/>
      <c r="C265" s="261"/>
      <c r="D265" s="265"/>
      <c r="E265" s="261"/>
      <c r="F265" s="80">
        <f t="shared" si="3"/>
        <v>0</v>
      </c>
      <c r="G265" s="112" t="s">
        <v>315</v>
      </c>
      <c r="I265" s="112"/>
    </row>
    <row r="266" spans="1:9" s="100" customFormat="1" hidden="1" x14ac:dyDescent="0.3">
      <c r="A266" s="290"/>
      <c r="B266" s="261"/>
      <c r="C266" s="261"/>
      <c r="D266" s="265"/>
      <c r="E266" s="261"/>
      <c r="F266" s="80">
        <f t="shared" si="3"/>
        <v>0</v>
      </c>
      <c r="G266" s="112" t="s">
        <v>315</v>
      </c>
      <c r="I266" s="112"/>
    </row>
    <row r="267" spans="1:9" s="100" customFormat="1" x14ac:dyDescent="0.3">
      <c r="A267" s="290" t="s">
        <v>295</v>
      </c>
      <c r="B267" s="261">
        <v>3</v>
      </c>
      <c r="C267" s="261" t="s">
        <v>293</v>
      </c>
      <c r="D267" s="265">
        <f t="shared" ref="D267" ca="1" si="4">RAND()*400000</f>
        <v>391206.65368968021</v>
      </c>
      <c r="E267" s="261">
        <v>7</v>
      </c>
      <c r="F267" s="293">
        <f ca="1">ROUND(+B267*D267*E267,2)</f>
        <v>8215339.7300000004</v>
      </c>
      <c r="G267" s="112" t="s">
        <v>315</v>
      </c>
    </row>
    <row r="268" spans="1:9" s="100" customFormat="1" x14ac:dyDescent="0.3">
      <c r="A268" s="289"/>
      <c r="B268" s="88"/>
      <c r="C268" s="88"/>
      <c r="D268" s="200"/>
      <c r="E268" s="204" t="s">
        <v>35</v>
      </c>
      <c r="F268" s="80">
        <f ca="1">ROUND(SUBTOTAL(109,F137:F267),2)</f>
        <v>16372147.4</v>
      </c>
      <c r="G268" s="112" t="s">
        <v>315</v>
      </c>
      <c r="I268" s="115" t="s">
        <v>318</v>
      </c>
    </row>
    <row r="269" spans="1:9" x14ac:dyDescent="0.3">
      <c r="F269" s="295"/>
      <c r="G269" s="112" t="s">
        <v>313</v>
      </c>
    </row>
    <row r="270" spans="1:9" x14ac:dyDescent="0.3">
      <c r="C270" s="599" t="str">
        <f>"Total "&amp;B2</f>
        <v>Total GRANT EXCLUSIVE LINE ITEM</v>
      </c>
      <c r="D270" s="599"/>
      <c r="E270" s="599"/>
      <c r="F270" s="80">
        <f ca="1">+F268+F136</f>
        <v>33533448.890000001</v>
      </c>
      <c r="G270" s="112" t="s">
        <v>313</v>
      </c>
      <c r="I270" s="139" t="s">
        <v>229</v>
      </c>
    </row>
    <row r="271" spans="1:9" s="100" customFormat="1" x14ac:dyDescent="0.3">
      <c r="A271" s="233"/>
      <c r="B271" s="88"/>
      <c r="C271" s="88"/>
      <c r="D271" s="88"/>
      <c r="E271" s="88"/>
      <c r="F271" s="128"/>
      <c r="G271" s="112" t="s">
        <v>313</v>
      </c>
    </row>
    <row r="272" spans="1:9" s="100" customFormat="1" x14ac:dyDescent="0.3">
      <c r="A272" s="239" t="str">
        <f>B2&amp;" Narrative (State):"</f>
        <v>GRANT EXCLUSIVE LINE ITEM Narrative (State):</v>
      </c>
      <c r="B272" s="105"/>
      <c r="C272" s="105"/>
      <c r="D272" s="105"/>
      <c r="E272" s="105"/>
      <c r="F272" s="106"/>
      <c r="G272" s="112" t="s">
        <v>314</v>
      </c>
      <c r="I272" s="140" t="s">
        <v>228</v>
      </c>
    </row>
    <row r="273" spans="1:17" s="100" customFormat="1" ht="45" customHeight="1" x14ac:dyDescent="0.3">
      <c r="A273" s="574" t="s">
        <v>311</v>
      </c>
      <c r="B273" s="575"/>
      <c r="C273" s="575"/>
      <c r="D273" s="575"/>
      <c r="E273" s="575"/>
      <c r="F273" s="576"/>
      <c r="G273" s="100" t="s">
        <v>314</v>
      </c>
      <c r="I273" s="572" t="s">
        <v>287</v>
      </c>
      <c r="J273" s="572"/>
      <c r="K273" s="572"/>
      <c r="L273" s="572"/>
      <c r="M273" s="572"/>
      <c r="N273" s="572"/>
      <c r="O273" s="572"/>
      <c r="P273" s="572"/>
      <c r="Q273" s="572"/>
    </row>
    <row r="274" spans="1:17" x14ac:dyDescent="0.3">
      <c r="G274" s="275" t="s">
        <v>315</v>
      </c>
      <c r="I274"/>
    </row>
    <row r="275" spans="1:17" s="100" customFormat="1" x14ac:dyDescent="0.3">
      <c r="A275" s="239" t="str">
        <f>B2&amp;" Narrative (Non-State) i.e. Match or Other Funding"</f>
        <v>GRANT EXCLUSIVE LINE ITEM Narrative (Non-State) i.e. Match or Other Funding</v>
      </c>
      <c r="B275" s="109"/>
      <c r="C275" s="109"/>
      <c r="D275" s="109"/>
      <c r="E275" s="109"/>
      <c r="F275" s="110"/>
      <c r="G275" s="100" t="s">
        <v>315</v>
      </c>
      <c r="I275" s="140" t="s">
        <v>228</v>
      </c>
    </row>
    <row r="276" spans="1:17" s="100" customFormat="1" ht="45" customHeight="1" x14ac:dyDescent="0.3">
      <c r="A276" s="574" t="s">
        <v>312</v>
      </c>
      <c r="B276" s="575"/>
      <c r="C276" s="575"/>
      <c r="D276" s="575"/>
      <c r="E276" s="575"/>
      <c r="F276" s="576"/>
      <c r="G276" s="275" t="s">
        <v>315</v>
      </c>
      <c r="I276" s="572" t="s">
        <v>287</v>
      </c>
      <c r="J276" s="572"/>
      <c r="K276" s="572"/>
      <c r="L276" s="572"/>
      <c r="M276" s="572"/>
      <c r="N276" s="572"/>
      <c r="O276" s="572"/>
      <c r="P276" s="572"/>
      <c r="Q276" s="572"/>
    </row>
    <row r="278" spans="1:17" x14ac:dyDescent="0.3">
      <c r="D278" s="20"/>
    </row>
  </sheetData>
  <sheetProtection algorithmName="SHA-512" hashValue="HhnrIC1oRU4qOBSI1OjZvrhMrodNdgl5Uav5OXDhv2F5COPa9aS6Y1T3FIZfKlEGeEKDfjIRSyDlwPKzYbiO6w==" saltValue="nnzuzsfvWW3PxbqDAiraSQ==" spinCount="100000" sheet="1" formatCells="0" format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5B9D7D50-D9DD-42C2-B9B9-8EA0458B0B5C}">
            <xm:f>Categories!$A$36=FALSE</xm:f>
            <x14:dxf>
              <fill>
                <patternFill>
                  <bgColor theme="0" tint="-0.34998626667073579"/>
                </patternFill>
              </fill>
            </x14:dxf>
          </x14:cfRule>
          <xm:sqref>A1:F276</xm:sqref>
        </x14:conditionalFormatting>
      </x14:conditionalFormatting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341B0-3F6E-4407-BEAC-D8BE3940C9A9}">
  <sheetPr>
    <pageSetUpPr fitToPage="1"/>
  </sheetPr>
  <dimension ref="A1:Q278"/>
  <sheetViews>
    <sheetView zoomScaleNormal="100" zoomScaleSheetLayoutView="100" workbookViewId="0">
      <selection sqref="A1:F1"/>
    </sheetView>
  </sheetViews>
  <sheetFormatPr defaultColWidth="9.109375" defaultRowHeight="14.4" x14ac:dyDescent="0.3"/>
  <cols>
    <col min="1" max="1" width="55.5546875" style="3" customWidth="1"/>
    <col min="2" max="5" width="15.109375" style="3" customWidth="1"/>
    <col min="6" max="6" width="17" style="3" customWidth="1"/>
    <col min="7" max="7" width="11" hidden="1" customWidth="1"/>
    <col min="8" max="8" width="2.5546875" style="3" customWidth="1"/>
    <col min="9" max="16384" width="9.109375" style="3"/>
  </cols>
  <sheetData>
    <row r="1" spans="1:9" ht="20.25" customHeight="1" x14ac:dyDescent="0.3">
      <c r="A1" s="598" t="s">
        <v>173</v>
      </c>
      <c r="B1" s="598"/>
      <c r="C1" s="598"/>
      <c r="D1" s="598"/>
      <c r="E1" s="598"/>
      <c r="F1" s="291">
        <f>+'Section A'!B2</f>
        <v>0</v>
      </c>
      <c r="G1" s="49" t="s">
        <v>316</v>
      </c>
    </row>
    <row r="2" spans="1:9" s="291" customFormat="1" ht="20.25" customHeight="1" x14ac:dyDescent="0.3">
      <c r="A2" s="292" t="s">
        <v>342</v>
      </c>
      <c r="B2" s="600" t="s">
        <v>321</v>
      </c>
      <c r="C2" s="600"/>
      <c r="D2" s="600"/>
      <c r="E2" s="600"/>
      <c r="F2" s="600"/>
      <c r="G2" s="402"/>
    </row>
    <row r="3" spans="1:9" s="291" customFormat="1" ht="42" customHeight="1" x14ac:dyDescent="0.3">
      <c r="A3" s="524" t="s">
        <v>320</v>
      </c>
      <c r="B3" s="524"/>
      <c r="C3" s="524"/>
      <c r="D3" s="524"/>
      <c r="E3" s="524"/>
      <c r="F3" s="524"/>
      <c r="G3" s="291" t="s">
        <v>313</v>
      </c>
    </row>
    <row r="4" spans="1:9" x14ac:dyDescent="0.3">
      <c r="A4" s="8"/>
      <c r="B4" s="8"/>
      <c r="C4" s="8"/>
      <c r="D4" s="8"/>
      <c r="E4" s="8"/>
      <c r="F4" s="8"/>
      <c r="G4" t="s">
        <v>313</v>
      </c>
    </row>
    <row r="5" spans="1:9" x14ac:dyDescent="0.3">
      <c r="A5" s="235" t="s">
        <v>57</v>
      </c>
      <c r="B5" s="235" t="s">
        <v>44</v>
      </c>
      <c r="C5" s="235" t="s">
        <v>43</v>
      </c>
      <c r="D5" s="235" t="s">
        <v>33</v>
      </c>
      <c r="E5" s="235" t="s">
        <v>32</v>
      </c>
      <c r="F5" s="301" t="s">
        <v>286</v>
      </c>
      <c r="G5" s="274" t="s">
        <v>313</v>
      </c>
      <c r="I5" s="140" t="s">
        <v>227</v>
      </c>
    </row>
    <row r="6" spans="1:9" s="100" customFormat="1" x14ac:dyDescent="0.3">
      <c r="A6" s="230" t="s">
        <v>57</v>
      </c>
      <c r="B6" s="261">
        <v>3</v>
      </c>
      <c r="C6" s="261" t="s">
        <v>293</v>
      </c>
      <c r="D6" s="265">
        <f ca="1">RAND()*400000</f>
        <v>167121.20686549792</v>
      </c>
      <c r="E6" s="261">
        <v>7</v>
      </c>
      <c r="F6" s="80">
        <f t="shared" ref="F6:F134" ca="1" si="0">ROUND(+B6*D6*E6,2)</f>
        <v>3509545.34</v>
      </c>
      <c r="G6" s="112" t="s">
        <v>314</v>
      </c>
      <c r="I6" s="112"/>
    </row>
    <row r="7" spans="1:9" s="100" customFormat="1" x14ac:dyDescent="0.3">
      <c r="A7" s="290" t="s">
        <v>323</v>
      </c>
      <c r="B7" s="261">
        <v>3</v>
      </c>
      <c r="C7" s="261" t="s">
        <v>293</v>
      </c>
      <c r="D7" s="265">
        <f t="shared" ref="D7:D8" ca="1" si="1">RAND()*400000</f>
        <v>326365.65380082378</v>
      </c>
      <c r="E7" s="261">
        <v>7</v>
      </c>
      <c r="F7" s="80">
        <f t="shared" ca="1" si="0"/>
        <v>6853678.7300000004</v>
      </c>
      <c r="G7" s="112" t="s">
        <v>314</v>
      </c>
      <c r="I7" s="112"/>
    </row>
    <row r="8" spans="1:9" s="100" customFormat="1" x14ac:dyDescent="0.3">
      <c r="A8" s="290" t="s">
        <v>324</v>
      </c>
      <c r="B8" s="261">
        <v>3</v>
      </c>
      <c r="C8" s="261" t="s">
        <v>293</v>
      </c>
      <c r="D8" s="265">
        <f t="shared" ca="1" si="1"/>
        <v>138780.32452568831</v>
      </c>
      <c r="E8" s="261">
        <v>7</v>
      </c>
      <c r="F8" s="80">
        <f t="shared" ca="1" si="0"/>
        <v>2914386.82</v>
      </c>
      <c r="G8" s="112" t="s">
        <v>314</v>
      </c>
      <c r="I8" s="112"/>
    </row>
    <row r="9" spans="1:9" s="100" customFormat="1" hidden="1" x14ac:dyDescent="0.3">
      <c r="A9" s="290"/>
      <c r="B9" s="261"/>
      <c r="C9" s="261"/>
      <c r="D9" s="265"/>
      <c r="E9" s="261"/>
      <c r="F9" s="80">
        <f t="shared" si="0"/>
        <v>0</v>
      </c>
      <c r="G9" s="112" t="s">
        <v>314</v>
      </c>
      <c r="I9" s="112"/>
    </row>
    <row r="10" spans="1:9" s="100" customFormat="1" hidden="1" x14ac:dyDescent="0.3">
      <c r="A10" s="290"/>
      <c r="B10" s="261"/>
      <c r="C10" s="261"/>
      <c r="D10" s="265"/>
      <c r="E10" s="261"/>
      <c r="F10" s="80">
        <f t="shared" si="0"/>
        <v>0</v>
      </c>
      <c r="G10" s="112" t="s">
        <v>314</v>
      </c>
      <c r="I10" s="112"/>
    </row>
    <row r="11" spans="1:9" s="100" customFormat="1" hidden="1" x14ac:dyDescent="0.3">
      <c r="A11" s="290"/>
      <c r="B11" s="261"/>
      <c r="C11" s="261"/>
      <c r="D11" s="265"/>
      <c r="E11" s="261"/>
      <c r="F11" s="80">
        <f t="shared" si="0"/>
        <v>0</v>
      </c>
      <c r="G11" s="112" t="s">
        <v>314</v>
      </c>
      <c r="I11" s="112"/>
    </row>
    <row r="12" spans="1:9" s="100" customFormat="1" hidden="1" x14ac:dyDescent="0.3">
      <c r="A12" s="290"/>
      <c r="B12" s="261"/>
      <c r="C12" s="261"/>
      <c r="D12" s="265"/>
      <c r="E12" s="261"/>
      <c r="F12" s="80">
        <f t="shared" si="0"/>
        <v>0</v>
      </c>
      <c r="G12" s="112" t="s">
        <v>314</v>
      </c>
      <c r="I12" s="112"/>
    </row>
    <row r="13" spans="1:9" s="100" customFormat="1" hidden="1" x14ac:dyDescent="0.3">
      <c r="A13" s="290"/>
      <c r="B13" s="261"/>
      <c r="C13" s="261"/>
      <c r="D13" s="265"/>
      <c r="E13" s="261"/>
      <c r="F13" s="80">
        <f t="shared" si="0"/>
        <v>0</v>
      </c>
      <c r="G13" s="112" t="s">
        <v>314</v>
      </c>
      <c r="I13" s="112"/>
    </row>
    <row r="14" spans="1:9" s="100" customFormat="1" hidden="1" x14ac:dyDescent="0.3">
      <c r="A14" s="290"/>
      <c r="B14" s="261"/>
      <c r="C14" s="261"/>
      <c r="D14" s="265"/>
      <c r="E14" s="261"/>
      <c r="F14" s="80">
        <f t="shared" si="0"/>
        <v>0</v>
      </c>
      <c r="G14" s="112" t="s">
        <v>314</v>
      </c>
      <c r="I14" s="112"/>
    </row>
    <row r="15" spans="1:9" s="100" customFormat="1" hidden="1" x14ac:dyDescent="0.3">
      <c r="A15" s="290"/>
      <c r="B15" s="261"/>
      <c r="C15" s="261"/>
      <c r="D15" s="265"/>
      <c r="E15" s="261"/>
      <c r="F15" s="80">
        <f t="shared" si="0"/>
        <v>0</v>
      </c>
      <c r="G15" s="112" t="s">
        <v>314</v>
      </c>
      <c r="I15" s="112"/>
    </row>
    <row r="16" spans="1:9" s="100" customFormat="1" hidden="1" x14ac:dyDescent="0.3">
      <c r="A16" s="290"/>
      <c r="B16" s="261"/>
      <c r="C16" s="261"/>
      <c r="D16" s="265"/>
      <c r="E16" s="261"/>
      <c r="F16" s="80">
        <f t="shared" si="0"/>
        <v>0</v>
      </c>
      <c r="G16" s="112" t="s">
        <v>314</v>
      </c>
      <c r="I16" s="112"/>
    </row>
    <row r="17" spans="1:9" s="100" customFormat="1" hidden="1" x14ac:dyDescent="0.3">
      <c r="A17" s="290"/>
      <c r="B17" s="261"/>
      <c r="C17" s="261"/>
      <c r="D17" s="265"/>
      <c r="E17" s="261"/>
      <c r="F17" s="80">
        <f t="shared" si="0"/>
        <v>0</v>
      </c>
      <c r="G17" s="112" t="s">
        <v>314</v>
      </c>
      <c r="I17" s="112"/>
    </row>
    <row r="18" spans="1:9" s="100" customFormat="1" hidden="1" x14ac:dyDescent="0.3">
      <c r="A18" s="290"/>
      <c r="B18" s="261"/>
      <c r="C18" s="261"/>
      <c r="D18" s="265"/>
      <c r="E18" s="261"/>
      <c r="F18" s="80">
        <f t="shared" si="0"/>
        <v>0</v>
      </c>
      <c r="G18" s="112" t="s">
        <v>314</v>
      </c>
      <c r="I18" s="112"/>
    </row>
    <row r="19" spans="1:9" s="100" customFormat="1" hidden="1" x14ac:dyDescent="0.3">
      <c r="A19" s="290"/>
      <c r="B19" s="261"/>
      <c r="C19" s="261"/>
      <c r="D19" s="265"/>
      <c r="E19" s="261"/>
      <c r="F19" s="80">
        <f t="shared" si="0"/>
        <v>0</v>
      </c>
      <c r="G19" s="112" t="s">
        <v>314</v>
      </c>
      <c r="I19" s="112"/>
    </row>
    <row r="20" spans="1:9" s="100" customFormat="1" hidden="1" x14ac:dyDescent="0.3">
      <c r="A20" s="290"/>
      <c r="B20" s="261"/>
      <c r="C20" s="261"/>
      <c r="D20" s="265"/>
      <c r="E20" s="261"/>
      <c r="F20" s="80">
        <f t="shared" si="0"/>
        <v>0</v>
      </c>
      <c r="G20" s="112" t="s">
        <v>314</v>
      </c>
      <c r="I20" s="112"/>
    </row>
    <row r="21" spans="1:9" s="100" customFormat="1" hidden="1" x14ac:dyDescent="0.3">
      <c r="A21" s="290"/>
      <c r="B21" s="261"/>
      <c r="C21" s="261"/>
      <c r="D21" s="265"/>
      <c r="E21" s="261"/>
      <c r="F21" s="80">
        <f t="shared" si="0"/>
        <v>0</v>
      </c>
      <c r="G21" s="112" t="s">
        <v>314</v>
      </c>
      <c r="I21" s="112"/>
    </row>
    <row r="22" spans="1:9" s="100" customFormat="1" hidden="1" x14ac:dyDescent="0.3">
      <c r="A22" s="290"/>
      <c r="B22" s="261"/>
      <c r="C22" s="261"/>
      <c r="D22" s="265"/>
      <c r="E22" s="261"/>
      <c r="F22" s="80">
        <f t="shared" si="0"/>
        <v>0</v>
      </c>
      <c r="G22" s="112" t="s">
        <v>314</v>
      </c>
      <c r="I22" s="112"/>
    </row>
    <row r="23" spans="1:9" s="100" customFormat="1" hidden="1" x14ac:dyDescent="0.3">
      <c r="A23" s="290"/>
      <c r="B23" s="261"/>
      <c r="C23" s="261"/>
      <c r="D23" s="265"/>
      <c r="E23" s="261"/>
      <c r="F23" s="80">
        <f t="shared" si="0"/>
        <v>0</v>
      </c>
      <c r="G23" s="112" t="s">
        <v>314</v>
      </c>
      <c r="I23" s="112"/>
    </row>
    <row r="24" spans="1:9" s="100" customFormat="1" hidden="1" x14ac:dyDescent="0.3">
      <c r="A24" s="290"/>
      <c r="B24" s="261"/>
      <c r="C24" s="261"/>
      <c r="D24" s="265"/>
      <c r="E24" s="261"/>
      <c r="F24" s="80">
        <f t="shared" si="0"/>
        <v>0</v>
      </c>
      <c r="G24" s="112" t="s">
        <v>314</v>
      </c>
      <c r="I24" s="112"/>
    </row>
    <row r="25" spans="1:9" s="100" customFormat="1" hidden="1" x14ac:dyDescent="0.3">
      <c r="A25" s="290"/>
      <c r="B25" s="261"/>
      <c r="C25" s="261"/>
      <c r="D25" s="265"/>
      <c r="E25" s="261"/>
      <c r="F25" s="80">
        <f t="shared" si="0"/>
        <v>0</v>
      </c>
      <c r="G25" s="112" t="s">
        <v>314</v>
      </c>
      <c r="I25" s="112"/>
    </row>
    <row r="26" spans="1:9" s="100" customFormat="1" hidden="1" x14ac:dyDescent="0.3">
      <c r="A26" s="290"/>
      <c r="B26" s="261"/>
      <c r="C26" s="261"/>
      <c r="D26" s="265"/>
      <c r="E26" s="261"/>
      <c r="F26" s="80">
        <f t="shared" si="0"/>
        <v>0</v>
      </c>
      <c r="G26" s="112" t="s">
        <v>314</v>
      </c>
      <c r="I26" s="112"/>
    </row>
    <row r="27" spans="1:9" s="100" customFormat="1" hidden="1" x14ac:dyDescent="0.3">
      <c r="A27" s="290"/>
      <c r="B27" s="261"/>
      <c r="C27" s="261"/>
      <c r="D27" s="265"/>
      <c r="E27" s="261"/>
      <c r="F27" s="80">
        <f t="shared" si="0"/>
        <v>0</v>
      </c>
      <c r="G27" s="112" t="s">
        <v>314</v>
      </c>
      <c r="I27" s="112"/>
    </row>
    <row r="28" spans="1:9" s="100" customFormat="1" hidden="1" x14ac:dyDescent="0.3">
      <c r="A28" s="290"/>
      <c r="B28" s="261"/>
      <c r="C28" s="261"/>
      <c r="D28" s="265"/>
      <c r="E28" s="261"/>
      <c r="F28" s="80">
        <f t="shared" si="0"/>
        <v>0</v>
      </c>
      <c r="G28" s="112" t="s">
        <v>314</v>
      </c>
      <c r="I28" s="112"/>
    </row>
    <row r="29" spans="1:9" s="100" customFormat="1" hidden="1" x14ac:dyDescent="0.3">
      <c r="A29" s="290"/>
      <c r="B29" s="261"/>
      <c r="C29" s="261"/>
      <c r="D29" s="265"/>
      <c r="E29" s="261"/>
      <c r="F29" s="80">
        <f t="shared" si="0"/>
        <v>0</v>
      </c>
      <c r="G29" s="112" t="s">
        <v>314</v>
      </c>
      <c r="I29" s="112"/>
    </row>
    <row r="30" spans="1:9" s="100" customFormat="1" hidden="1" x14ac:dyDescent="0.3">
      <c r="A30" s="290"/>
      <c r="B30" s="261"/>
      <c r="C30" s="261"/>
      <c r="D30" s="265"/>
      <c r="E30" s="261"/>
      <c r="F30" s="80">
        <f t="shared" si="0"/>
        <v>0</v>
      </c>
      <c r="G30" s="112" t="s">
        <v>314</v>
      </c>
      <c r="I30" s="112"/>
    </row>
    <row r="31" spans="1:9" s="100" customFormat="1" hidden="1" x14ac:dyDescent="0.3">
      <c r="A31" s="290"/>
      <c r="B31" s="261"/>
      <c r="C31" s="261"/>
      <c r="D31" s="265"/>
      <c r="E31" s="261"/>
      <c r="F31" s="80">
        <f t="shared" si="0"/>
        <v>0</v>
      </c>
      <c r="G31" s="112" t="s">
        <v>314</v>
      </c>
      <c r="I31" s="112"/>
    </row>
    <row r="32" spans="1:9" s="100" customFormat="1" hidden="1" x14ac:dyDescent="0.3">
      <c r="A32" s="290"/>
      <c r="B32" s="261"/>
      <c r="C32" s="261"/>
      <c r="D32" s="265"/>
      <c r="E32" s="261"/>
      <c r="F32" s="80">
        <f t="shared" si="0"/>
        <v>0</v>
      </c>
      <c r="G32" s="112" t="s">
        <v>314</v>
      </c>
      <c r="I32" s="112"/>
    </row>
    <row r="33" spans="1:9" s="100" customFormat="1" hidden="1" x14ac:dyDescent="0.3">
      <c r="A33" s="290"/>
      <c r="B33" s="261"/>
      <c r="C33" s="261"/>
      <c r="D33" s="265"/>
      <c r="E33" s="261"/>
      <c r="F33" s="80">
        <f t="shared" si="0"/>
        <v>0</v>
      </c>
      <c r="G33" s="112" t="s">
        <v>314</v>
      </c>
      <c r="I33" s="112"/>
    </row>
    <row r="34" spans="1:9" s="100" customFormat="1" hidden="1" x14ac:dyDescent="0.3">
      <c r="A34" s="290"/>
      <c r="B34" s="261"/>
      <c r="C34" s="261"/>
      <c r="D34" s="265"/>
      <c r="E34" s="261"/>
      <c r="F34" s="80">
        <f t="shared" si="0"/>
        <v>0</v>
      </c>
      <c r="G34" s="112" t="s">
        <v>314</v>
      </c>
      <c r="I34" s="112"/>
    </row>
    <row r="35" spans="1:9" s="100" customFormat="1" hidden="1" x14ac:dyDescent="0.3">
      <c r="A35" s="290"/>
      <c r="B35" s="261"/>
      <c r="C35" s="261"/>
      <c r="D35" s="265"/>
      <c r="E35" s="261"/>
      <c r="F35" s="80">
        <f t="shared" si="0"/>
        <v>0</v>
      </c>
      <c r="G35" s="112" t="s">
        <v>314</v>
      </c>
      <c r="I35" s="112"/>
    </row>
    <row r="36" spans="1:9" s="100" customFormat="1" hidden="1" x14ac:dyDescent="0.3">
      <c r="A36" s="290"/>
      <c r="B36" s="261"/>
      <c r="C36" s="261"/>
      <c r="D36" s="265"/>
      <c r="E36" s="261"/>
      <c r="F36" s="80">
        <f t="shared" si="0"/>
        <v>0</v>
      </c>
      <c r="G36" s="112" t="s">
        <v>314</v>
      </c>
      <c r="I36" s="112"/>
    </row>
    <row r="37" spans="1:9" s="100" customFormat="1" hidden="1" x14ac:dyDescent="0.3">
      <c r="A37" s="290"/>
      <c r="B37" s="261"/>
      <c r="C37" s="261"/>
      <c r="D37" s="265"/>
      <c r="E37" s="261"/>
      <c r="F37" s="80">
        <f t="shared" si="0"/>
        <v>0</v>
      </c>
      <c r="G37" s="112" t="s">
        <v>314</v>
      </c>
      <c r="I37" s="112"/>
    </row>
    <row r="38" spans="1:9" s="100" customFormat="1" hidden="1" x14ac:dyDescent="0.3">
      <c r="A38" s="290"/>
      <c r="B38" s="261"/>
      <c r="C38" s="261"/>
      <c r="D38" s="265"/>
      <c r="E38" s="261"/>
      <c r="F38" s="80">
        <f t="shared" si="0"/>
        <v>0</v>
      </c>
      <c r="G38" s="112" t="s">
        <v>314</v>
      </c>
      <c r="I38" s="112"/>
    </row>
    <row r="39" spans="1:9" s="100" customFormat="1" hidden="1" x14ac:dyDescent="0.3">
      <c r="A39" s="290"/>
      <c r="B39" s="261"/>
      <c r="C39" s="261"/>
      <c r="D39" s="265"/>
      <c r="E39" s="261"/>
      <c r="F39" s="80">
        <f t="shared" si="0"/>
        <v>0</v>
      </c>
      <c r="G39" s="112" t="s">
        <v>314</v>
      </c>
      <c r="I39" s="112"/>
    </row>
    <row r="40" spans="1:9" s="100" customFormat="1" hidden="1" x14ac:dyDescent="0.3">
      <c r="A40" s="290"/>
      <c r="B40" s="261"/>
      <c r="C40" s="261"/>
      <c r="D40" s="265"/>
      <c r="E40" s="261"/>
      <c r="F40" s="80">
        <f t="shared" si="0"/>
        <v>0</v>
      </c>
      <c r="G40" s="112" t="s">
        <v>314</v>
      </c>
      <c r="I40" s="112"/>
    </row>
    <row r="41" spans="1:9" s="100" customFormat="1" hidden="1" x14ac:dyDescent="0.3">
      <c r="A41" s="290"/>
      <c r="B41" s="261"/>
      <c r="C41" s="261"/>
      <c r="D41" s="265"/>
      <c r="E41" s="261"/>
      <c r="F41" s="80">
        <f t="shared" si="0"/>
        <v>0</v>
      </c>
      <c r="G41" s="112" t="s">
        <v>314</v>
      </c>
      <c r="I41" s="112"/>
    </row>
    <row r="42" spans="1:9" s="100" customFormat="1" hidden="1" x14ac:dyDescent="0.3">
      <c r="A42" s="290"/>
      <c r="B42" s="261"/>
      <c r="C42" s="261"/>
      <c r="D42" s="265"/>
      <c r="E42" s="261"/>
      <c r="F42" s="80">
        <f t="shared" si="0"/>
        <v>0</v>
      </c>
      <c r="G42" s="112" t="s">
        <v>314</v>
      </c>
      <c r="I42" s="112"/>
    </row>
    <row r="43" spans="1:9" s="100" customFormat="1" hidden="1" x14ac:dyDescent="0.3">
      <c r="A43" s="290"/>
      <c r="B43" s="261"/>
      <c r="C43" s="261"/>
      <c r="D43" s="265"/>
      <c r="E43" s="261"/>
      <c r="F43" s="80">
        <f t="shared" si="0"/>
        <v>0</v>
      </c>
      <c r="G43" s="112" t="s">
        <v>314</v>
      </c>
      <c r="I43" s="112"/>
    </row>
    <row r="44" spans="1:9" s="100" customFormat="1" hidden="1" x14ac:dyDescent="0.3">
      <c r="A44" s="290"/>
      <c r="B44" s="261"/>
      <c r="C44" s="261"/>
      <c r="D44" s="265"/>
      <c r="E44" s="261"/>
      <c r="F44" s="80">
        <f t="shared" si="0"/>
        <v>0</v>
      </c>
      <c r="G44" s="112" t="s">
        <v>314</v>
      </c>
      <c r="I44" s="112"/>
    </row>
    <row r="45" spans="1:9" s="100" customFormat="1" hidden="1" x14ac:dyDescent="0.3">
      <c r="A45" s="290"/>
      <c r="B45" s="261"/>
      <c r="C45" s="261"/>
      <c r="D45" s="265"/>
      <c r="E45" s="261"/>
      <c r="F45" s="80">
        <f t="shared" si="0"/>
        <v>0</v>
      </c>
      <c r="G45" s="112" t="s">
        <v>314</v>
      </c>
      <c r="I45" s="112"/>
    </row>
    <row r="46" spans="1:9" s="100" customFormat="1" hidden="1" x14ac:dyDescent="0.3">
      <c r="A46" s="290"/>
      <c r="B46" s="261"/>
      <c r="C46" s="261"/>
      <c r="D46" s="265"/>
      <c r="E46" s="261"/>
      <c r="F46" s="80">
        <f t="shared" si="0"/>
        <v>0</v>
      </c>
      <c r="G46" s="112" t="s">
        <v>314</v>
      </c>
      <c r="I46" s="112"/>
    </row>
    <row r="47" spans="1:9" s="100" customFormat="1" hidden="1" x14ac:dyDescent="0.3">
      <c r="A47" s="290"/>
      <c r="B47" s="261"/>
      <c r="C47" s="261"/>
      <c r="D47" s="265"/>
      <c r="E47" s="261"/>
      <c r="F47" s="80">
        <f t="shared" si="0"/>
        <v>0</v>
      </c>
      <c r="G47" s="112" t="s">
        <v>314</v>
      </c>
      <c r="I47" s="112"/>
    </row>
    <row r="48" spans="1:9" s="100" customFormat="1" hidden="1" x14ac:dyDescent="0.3">
      <c r="A48" s="290"/>
      <c r="B48" s="261"/>
      <c r="C48" s="261"/>
      <c r="D48" s="265"/>
      <c r="E48" s="261"/>
      <c r="F48" s="80">
        <f t="shared" si="0"/>
        <v>0</v>
      </c>
      <c r="G48" s="112" t="s">
        <v>314</v>
      </c>
      <c r="I48" s="112"/>
    </row>
    <row r="49" spans="1:9" s="100" customFormat="1" hidden="1" x14ac:dyDescent="0.3">
      <c r="A49" s="290"/>
      <c r="B49" s="261"/>
      <c r="C49" s="261"/>
      <c r="D49" s="265"/>
      <c r="E49" s="261"/>
      <c r="F49" s="80">
        <f t="shared" si="0"/>
        <v>0</v>
      </c>
      <c r="G49" s="112" t="s">
        <v>314</v>
      </c>
      <c r="I49" s="112"/>
    </row>
    <row r="50" spans="1:9" s="100" customFormat="1" hidden="1" x14ac:dyDescent="0.3">
      <c r="A50" s="290"/>
      <c r="B50" s="261"/>
      <c r="C50" s="261"/>
      <c r="D50" s="265"/>
      <c r="E50" s="261"/>
      <c r="F50" s="80">
        <f t="shared" si="0"/>
        <v>0</v>
      </c>
      <c r="G50" s="112" t="s">
        <v>314</v>
      </c>
      <c r="I50" s="112"/>
    </row>
    <row r="51" spans="1:9" s="100" customFormat="1" hidden="1" x14ac:dyDescent="0.3">
      <c r="A51" s="290"/>
      <c r="B51" s="261"/>
      <c r="C51" s="261"/>
      <c r="D51" s="265"/>
      <c r="E51" s="261"/>
      <c r="F51" s="80">
        <f t="shared" si="0"/>
        <v>0</v>
      </c>
      <c r="G51" s="112" t="s">
        <v>314</v>
      </c>
      <c r="I51" s="112"/>
    </row>
    <row r="52" spans="1:9" s="100" customFormat="1" hidden="1" x14ac:dyDescent="0.3">
      <c r="A52" s="290"/>
      <c r="B52" s="261"/>
      <c r="C52" s="261"/>
      <c r="D52" s="265"/>
      <c r="E52" s="261"/>
      <c r="F52" s="80">
        <f t="shared" si="0"/>
        <v>0</v>
      </c>
      <c r="G52" s="112" t="s">
        <v>314</v>
      </c>
      <c r="I52" s="112"/>
    </row>
    <row r="53" spans="1:9" s="100" customFormat="1" hidden="1" x14ac:dyDescent="0.3">
      <c r="A53" s="290"/>
      <c r="B53" s="261"/>
      <c r="C53" s="261"/>
      <c r="D53" s="265"/>
      <c r="E53" s="261"/>
      <c r="F53" s="80">
        <f t="shared" si="0"/>
        <v>0</v>
      </c>
      <c r="G53" s="112" t="s">
        <v>314</v>
      </c>
      <c r="I53" s="112"/>
    </row>
    <row r="54" spans="1:9" s="100" customFormat="1" hidden="1" x14ac:dyDescent="0.3">
      <c r="A54" s="290"/>
      <c r="B54" s="261"/>
      <c r="C54" s="261"/>
      <c r="D54" s="265"/>
      <c r="E54" s="261"/>
      <c r="F54" s="80">
        <f t="shared" si="0"/>
        <v>0</v>
      </c>
      <c r="G54" s="112" t="s">
        <v>314</v>
      </c>
      <c r="I54" s="112"/>
    </row>
    <row r="55" spans="1:9" s="100" customFormat="1" hidden="1" x14ac:dyDescent="0.3">
      <c r="A55" s="290"/>
      <c r="B55" s="261"/>
      <c r="C55" s="261"/>
      <c r="D55" s="265"/>
      <c r="E55" s="261"/>
      <c r="F55" s="80">
        <f t="shared" si="0"/>
        <v>0</v>
      </c>
      <c r="G55" s="112" t="s">
        <v>314</v>
      </c>
      <c r="I55" s="112"/>
    </row>
    <row r="56" spans="1:9" s="100" customFormat="1" hidden="1" x14ac:dyDescent="0.3">
      <c r="A56" s="290"/>
      <c r="B56" s="261"/>
      <c r="C56" s="261"/>
      <c r="D56" s="265"/>
      <c r="E56" s="261"/>
      <c r="F56" s="80">
        <f t="shared" si="0"/>
        <v>0</v>
      </c>
      <c r="G56" s="112" t="s">
        <v>314</v>
      </c>
      <c r="I56" s="112"/>
    </row>
    <row r="57" spans="1:9" s="100" customFormat="1" hidden="1" x14ac:dyDescent="0.3">
      <c r="A57" s="290"/>
      <c r="B57" s="261"/>
      <c r="C57" s="261"/>
      <c r="D57" s="265"/>
      <c r="E57" s="261"/>
      <c r="F57" s="80">
        <f t="shared" si="0"/>
        <v>0</v>
      </c>
      <c r="G57" s="112" t="s">
        <v>314</v>
      </c>
      <c r="I57" s="112"/>
    </row>
    <row r="58" spans="1:9" s="100" customFormat="1" hidden="1" x14ac:dyDescent="0.3">
      <c r="A58" s="290"/>
      <c r="B58" s="261"/>
      <c r="C58" s="261"/>
      <c r="D58" s="265"/>
      <c r="E58" s="261"/>
      <c r="F58" s="80">
        <f t="shared" si="0"/>
        <v>0</v>
      </c>
      <c r="G58" s="112" t="s">
        <v>314</v>
      </c>
      <c r="I58" s="112"/>
    </row>
    <row r="59" spans="1:9" s="100" customFormat="1" hidden="1" x14ac:dyDescent="0.3">
      <c r="A59" s="290"/>
      <c r="B59" s="261"/>
      <c r="C59" s="261"/>
      <c r="D59" s="265"/>
      <c r="E59" s="261"/>
      <c r="F59" s="80">
        <f t="shared" si="0"/>
        <v>0</v>
      </c>
      <c r="G59" s="112" t="s">
        <v>314</v>
      </c>
      <c r="I59" s="112"/>
    </row>
    <row r="60" spans="1:9" s="100" customFormat="1" hidden="1" x14ac:dyDescent="0.3">
      <c r="A60" s="290"/>
      <c r="B60" s="261"/>
      <c r="C60" s="261"/>
      <c r="D60" s="265"/>
      <c r="E60" s="261"/>
      <c r="F60" s="80">
        <f t="shared" si="0"/>
        <v>0</v>
      </c>
      <c r="G60" s="112" t="s">
        <v>314</v>
      </c>
      <c r="I60" s="112"/>
    </row>
    <row r="61" spans="1:9" s="100" customFormat="1" hidden="1" x14ac:dyDescent="0.3">
      <c r="A61" s="290"/>
      <c r="B61" s="261"/>
      <c r="C61" s="261"/>
      <c r="D61" s="265"/>
      <c r="E61" s="261"/>
      <c r="F61" s="80">
        <f t="shared" si="0"/>
        <v>0</v>
      </c>
      <c r="G61" s="112" t="s">
        <v>314</v>
      </c>
      <c r="I61" s="112"/>
    </row>
    <row r="62" spans="1:9" s="100" customFormat="1" hidden="1" x14ac:dyDescent="0.3">
      <c r="A62" s="290"/>
      <c r="B62" s="261"/>
      <c r="C62" s="261"/>
      <c r="D62" s="265"/>
      <c r="E62" s="261"/>
      <c r="F62" s="80">
        <f t="shared" si="0"/>
        <v>0</v>
      </c>
      <c r="G62" s="112" t="s">
        <v>314</v>
      </c>
      <c r="I62" s="112"/>
    </row>
    <row r="63" spans="1:9" s="100" customFormat="1" hidden="1" x14ac:dyDescent="0.3">
      <c r="A63" s="290"/>
      <c r="B63" s="261"/>
      <c r="C63" s="261"/>
      <c r="D63" s="265"/>
      <c r="E63" s="261"/>
      <c r="F63" s="80">
        <f t="shared" si="0"/>
        <v>0</v>
      </c>
      <c r="G63" s="112" t="s">
        <v>314</v>
      </c>
      <c r="I63" s="112"/>
    </row>
    <row r="64" spans="1:9" s="100" customFormat="1" hidden="1" x14ac:dyDescent="0.3">
      <c r="A64" s="290"/>
      <c r="B64" s="261"/>
      <c r="C64" s="261"/>
      <c r="D64" s="265"/>
      <c r="E64" s="261"/>
      <c r="F64" s="80">
        <f t="shared" si="0"/>
        <v>0</v>
      </c>
      <c r="G64" s="112" t="s">
        <v>314</v>
      </c>
      <c r="I64" s="112"/>
    </row>
    <row r="65" spans="1:9" s="100" customFormat="1" hidden="1" x14ac:dyDescent="0.3">
      <c r="A65" s="290"/>
      <c r="B65" s="261"/>
      <c r="C65" s="261"/>
      <c r="D65" s="265"/>
      <c r="E65" s="261"/>
      <c r="F65" s="80">
        <f t="shared" si="0"/>
        <v>0</v>
      </c>
      <c r="G65" s="112" t="s">
        <v>314</v>
      </c>
      <c r="I65" s="112"/>
    </row>
    <row r="66" spans="1:9" s="100" customFormat="1" hidden="1" x14ac:dyDescent="0.3">
      <c r="A66" s="290"/>
      <c r="B66" s="261"/>
      <c r="C66" s="261"/>
      <c r="D66" s="265"/>
      <c r="E66" s="261"/>
      <c r="F66" s="80">
        <f t="shared" si="0"/>
        <v>0</v>
      </c>
      <c r="G66" s="112" t="s">
        <v>314</v>
      </c>
      <c r="I66" s="112"/>
    </row>
    <row r="67" spans="1:9" s="100" customFormat="1" hidden="1" x14ac:dyDescent="0.3">
      <c r="A67" s="290"/>
      <c r="B67" s="261"/>
      <c r="C67" s="261"/>
      <c r="D67" s="265"/>
      <c r="E67" s="261"/>
      <c r="F67" s="80">
        <f t="shared" si="0"/>
        <v>0</v>
      </c>
      <c r="G67" s="112" t="s">
        <v>314</v>
      </c>
      <c r="I67" s="112"/>
    </row>
    <row r="68" spans="1:9" s="100" customFormat="1" hidden="1" x14ac:dyDescent="0.3">
      <c r="A68" s="290"/>
      <c r="B68" s="261"/>
      <c r="C68" s="261"/>
      <c r="D68" s="265"/>
      <c r="E68" s="261"/>
      <c r="F68" s="80">
        <f t="shared" si="0"/>
        <v>0</v>
      </c>
      <c r="G68" s="112" t="s">
        <v>314</v>
      </c>
      <c r="I68" s="112"/>
    </row>
    <row r="69" spans="1:9" s="100" customFormat="1" hidden="1" x14ac:dyDescent="0.3">
      <c r="A69" s="290"/>
      <c r="B69" s="261"/>
      <c r="C69" s="261"/>
      <c r="D69" s="265"/>
      <c r="E69" s="261"/>
      <c r="F69" s="80">
        <f t="shared" si="0"/>
        <v>0</v>
      </c>
      <c r="G69" s="112" t="s">
        <v>314</v>
      </c>
      <c r="I69" s="112"/>
    </row>
    <row r="70" spans="1:9" s="100" customFormat="1" hidden="1" x14ac:dyDescent="0.3">
      <c r="A70" s="290"/>
      <c r="B70" s="261"/>
      <c r="C70" s="261"/>
      <c r="D70" s="265"/>
      <c r="E70" s="261"/>
      <c r="F70" s="80">
        <f t="shared" si="0"/>
        <v>0</v>
      </c>
      <c r="G70" s="112" t="s">
        <v>314</v>
      </c>
      <c r="I70" s="112"/>
    </row>
    <row r="71" spans="1:9" s="100" customFormat="1" hidden="1" x14ac:dyDescent="0.3">
      <c r="A71" s="290"/>
      <c r="B71" s="261"/>
      <c r="C71" s="261"/>
      <c r="D71" s="265"/>
      <c r="E71" s="261"/>
      <c r="F71" s="80">
        <f t="shared" si="0"/>
        <v>0</v>
      </c>
      <c r="G71" s="112" t="s">
        <v>314</v>
      </c>
      <c r="I71" s="112"/>
    </row>
    <row r="72" spans="1:9" s="100" customFormat="1" hidden="1" x14ac:dyDescent="0.3">
      <c r="A72" s="290"/>
      <c r="B72" s="261"/>
      <c r="C72" s="261"/>
      <c r="D72" s="265"/>
      <c r="E72" s="261"/>
      <c r="F72" s="80">
        <f t="shared" si="0"/>
        <v>0</v>
      </c>
      <c r="G72" s="112" t="s">
        <v>314</v>
      </c>
      <c r="I72" s="112"/>
    </row>
    <row r="73" spans="1:9" s="100" customFormat="1" hidden="1" x14ac:dyDescent="0.3">
      <c r="A73" s="290"/>
      <c r="B73" s="261"/>
      <c r="C73" s="261"/>
      <c r="D73" s="265"/>
      <c r="E73" s="261"/>
      <c r="F73" s="80">
        <f t="shared" si="0"/>
        <v>0</v>
      </c>
      <c r="G73" s="112" t="s">
        <v>314</v>
      </c>
      <c r="I73" s="112"/>
    </row>
    <row r="74" spans="1:9" s="100" customFormat="1" hidden="1" x14ac:dyDescent="0.3">
      <c r="A74" s="290"/>
      <c r="B74" s="261"/>
      <c r="C74" s="261"/>
      <c r="D74" s="265"/>
      <c r="E74" s="261"/>
      <c r="F74" s="80">
        <f t="shared" si="0"/>
        <v>0</v>
      </c>
      <c r="G74" s="112" t="s">
        <v>314</v>
      </c>
      <c r="I74" s="112"/>
    </row>
    <row r="75" spans="1:9" s="100" customFormat="1" hidden="1" x14ac:dyDescent="0.3">
      <c r="A75" s="290"/>
      <c r="B75" s="261"/>
      <c r="C75" s="261"/>
      <c r="D75" s="265"/>
      <c r="E75" s="261"/>
      <c r="F75" s="80">
        <f t="shared" si="0"/>
        <v>0</v>
      </c>
      <c r="G75" s="112" t="s">
        <v>314</v>
      </c>
      <c r="I75" s="112"/>
    </row>
    <row r="76" spans="1:9" s="100" customFormat="1" hidden="1" x14ac:dyDescent="0.3">
      <c r="A76" s="290"/>
      <c r="B76" s="261"/>
      <c r="C76" s="261"/>
      <c r="D76" s="265"/>
      <c r="E76" s="261"/>
      <c r="F76" s="80">
        <f t="shared" si="0"/>
        <v>0</v>
      </c>
      <c r="G76" s="112" t="s">
        <v>314</v>
      </c>
      <c r="I76" s="112"/>
    </row>
    <row r="77" spans="1:9" s="100" customFormat="1" hidden="1" x14ac:dyDescent="0.3">
      <c r="A77" s="290"/>
      <c r="B77" s="261"/>
      <c r="C77" s="261"/>
      <c r="D77" s="265"/>
      <c r="E77" s="261"/>
      <c r="F77" s="80">
        <f t="shared" si="0"/>
        <v>0</v>
      </c>
      <c r="G77" s="112" t="s">
        <v>314</v>
      </c>
      <c r="I77" s="112"/>
    </row>
    <row r="78" spans="1:9" s="100" customFormat="1" hidden="1" x14ac:dyDescent="0.3">
      <c r="A78" s="290"/>
      <c r="B78" s="261"/>
      <c r="C78" s="261"/>
      <c r="D78" s="265"/>
      <c r="E78" s="261"/>
      <c r="F78" s="80">
        <f t="shared" si="0"/>
        <v>0</v>
      </c>
      <c r="G78" s="112" t="s">
        <v>314</v>
      </c>
      <c r="I78" s="112"/>
    </row>
    <row r="79" spans="1:9" s="100" customFormat="1" hidden="1" x14ac:dyDescent="0.3">
      <c r="A79" s="290"/>
      <c r="B79" s="261"/>
      <c r="C79" s="261"/>
      <c r="D79" s="265"/>
      <c r="E79" s="261"/>
      <c r="F79" s="80">
        <f t="shared" si="0"/>
        <v>0</v>
      </c>
      <c r="G79" s="112" t="s">
        <v>314</v>
      </c>
      <c r="I79" s="112"/>
    </row>
    <row r="80" spans="1:9" s="100" customFormat="1" hidden="1" x14ac:dyDescent="0.3">
      <c r="A80" s="290"/>
      <c r="B80" s="261"/>
      <c r="C80" s="261"/>
      <c r="D80" s="265"/>
      <c r="E80" s="261"/>
      <c r="F80" s="80">
        <f t="shared" si="0"/>
        <v>0</v>
      </c>
      <c r="G80" s="112" t="s">
        <v>314</v>
      </c>
      <c r="I80" s="112"/>
    </row>
    <row r="81" spans="1:9" s="100" customFormat="1" hidden="1" x14ac:dyDescent="0.3">
      <c r="A81" s="290"/>
      <c r="B81" s="261"/>
      <c r="C81" s="261"/>
      <c r="D81" s="265"/>
      <c r="E81" s="261"/>
      <c r="F81" s="80">
        <f t="shared" si="0"/>
        <v>0</v>
      </c>
      <c r="G81" s="112" t="s">
        <v>314</v>
      </c>
      <c r="I81" s="112"/>
    </row>
    <row r="82" spans="1:9" s="100" customFormat="1" hidden="1" x14ac:dyDescent="0.3">
      <c r="A82" s="290"/>
      <c r="B82" s="261"/>
      <c r="C82" s="261"/>
      <c r="D82" s="265"/>
      <c r="E82" s="261"/>
      <c r="F82" s="80">
        <f t="shared" si="0"/>
        <v>0</v>
      </c>
      <c r="G82" s="112" t="s">
        <v>314</v>
      </c>
      <c r="I82" s="112"/>
    </row>
    <row r="83" spans="1:9" s="100" customFormat="1" hidden="1" x14ac:dyDescent="0.3">
      <c r="A83" s="290"/>
      <c r="B83" s="261"/>
      <c r="C83" s="261"/>
      <c r="D83" s="265"/>
      <c r="E83" s="261"/>
      <c r="F83" s="80">
        <f t="shared" si="0"/>
        <v>0</v>
      </c>
      <c r="G83" s="112" t="s">
        <v>314</v>
      </c>
      <c r="I83" s="112"/>
    </row>
    <row r="84" spans="1:9" s="100" customFormat="1" hidden="1" x14ac:dyDescent="0.3">
      <c r="A84" s="290"/>
      <c r="B84" s="261"/>
      <c r="C84" s="261"/>
      <c r="D84" s="265"/>
      <c r="E84" s="261"/>
      <c r="F84" s="80">
        <f t="shared" si="0"/>
        <v>0</v>
      </c>
      <c r="G84" s="112" t="s">
        <v>314</v>
      </c>
      <c r="I84" s="112"/>
    </row>
    <row r="85" spans="1:9" s="100" customFormat="1" hidden="1" x14ac:dyDescent="0.3">
      <c r="A85" s="290"/>
      <c r="B85" s="261"/>
      <c r="C85" s="261"/>
      <c r="D85" s="265"/>
      <c r="E85" s="261"/>
      <c r="F85" s="80">
        <f t="shared" si="0"/>
        <v>0</v>
      </c>
      <c r="G85" s="112" t="s">
        <v>314</v>
      </c>
      <c r="I85" s="112"/>
    </row>
    <row r="86" spans="1:9" s="100" customFormat="1" hidden="1" x14ac:dyDescent="0.3">
      <c r="A86" s="290"/>
      <c r="B86" s="261"/>
      <c r="C86" s="261"/>
      <c r="D86" s="265"/>
      <c r="E86" s="261"/>
      <c r="F86" s="80">
        <f t="shared" si="0"/>
        <v>0</v>
      </c>
      <c r="G86" s="112" t="s">
        <v>314</v>
      </c>
      <c r="I86" s="112"/>
    </row>
    <row r="87" spans="1:9" s="100" customFormat="1" hidden="1" x14ac:dyDescent="0.3">
      <c r="A87" s="290"/>
      <c r="B87" s="261"/>
      <c r="C87" s="261"/>
      <c r="D87" s="265"/>
      <c r="E87" s="261"/>
      <c r="F87" s="80">
        <f t="shared" si="0"/>
        <v>0</v>
      </c>
      <c r="G87" s="112" t="s">
        <v>314</v>
      </c>
      <c r="I87" s="112"/>
    </row>
    <row r="88" spans="1:9" s="100" customFormat="1" hidden="1" x14ac:dyDescent="0.3">
      <c r="A88" s="290"/>
      <c r="B88" s="261"/>
      <c r="C88" s="261"/>
      <c r="D88" s="265"/>
      <c r="E88" s="261"/>
      <c r="F88" s="80">
        <f t="shared" si="0"/>
        <v>0</v>
      </c>
      <c r="G88" s="112" t="s">
        <v>314</v>
      </c>
      <c r="I88" s="112"/>
    </row>
    <row r="89" spans="1:9" s="100" customFormat="1" hidden="1" x14ac:dyDescent="0.3">
      <c r="A89" s="290"/>
      <c r="B89" s="261"/>
      <c r="C89" s="261"/>
      <c r="D89" s="265"/>
      <c r="E89" s="261"/>
      <c r="F89" s="80">
        <f t="shared" si="0"/>
        <v>0</v>
      </c>
      <c r="G89" s="112" t="s">
        <v>314</v>
      </c>
      <c r="I89" s="112"/>
    </row>
    <row r="90" spans="1:9" s="100" customFormat="1" hidden="1" x14ac:dyDescent="0.3">
      <c r="A90" s="290"/>
      <c r="B90" s="261"/>
      <c r="C90" s="261"/>
      <c r="D90" s="265"/>
      <c r="E90" s="261"/>
      <c r="F90" s="80">
        <f t="shared" si="0"/>
        <v>0</v>
      </c>
      <c r="G90" s="112" t="s">
        <v>314</v>
      </c>
      <c r="I90" s="112"/>
    </row>
    <row r="91" spans="1:9" s="100" customFormat="1" hidden="1" x14ac:dyDescent="0.3">
      <c r="A91" s="290"/>
      <c r="B91" s="261"/>
      <c r="C91" s="261"/>
      <c r="D91" s="265"/>
      <c r="E91" s="261"/>
      <c r="F91" s="80">
        <f t="shared" si="0"/>
        <v>0</v>
      </c>
      <c r="G91" s="112" t="s">
        <v>314</v>
      </c>
      <c r="I91" s="112"/>
    </row>
    <row r="92" spans="1:9" s="100" customFormat="1" hidden="1" x14ac:dyDescent="0.3">
      <c r="A92" s="290"/>
      <c r="B92" s="261"/>
      <c r="C92" s="261"/>
      <c r="D92" s="265"/>
      <c r="E92" s="261"/>
      <c r="F92" s="80">
        <f t="shared" si="0"/>
        <v>0</v>
      </c>
      <c r="G92" s="112" t="s">
        <v>314</v>
      </c>
      <c r="I92" s="112"/>
    </row>
    <row r="93" spans="1:9" s="100" customFormat="1" hidden="1" x14ac:dyDescent="0.3">
      <c r="A93" s="290"/>
      <c r="B93" s="261"/>
      <c r="C93" s="261"/>
      <c r="D93" s="265"/>
      <c r="E93" s="261"/>
      <c r="F93" s="80">
        <f t="shared" si="0"/>
        <v>0</v>
      </c>
      <c r="G93" s="112" t="s">
        <v>314</v>
      </c>
      <c r="I93" s="112"/>
    </row>
    <row r="94" spans="1:9" s="100" customFormat="1" hidden="1" x14ac:dyDescent="0.3">
      <c r="A94" s="290"/>
      <c r="B94" s="261"/>
      <c r="C94" s="261"/>
      <c r="D94" s="265"/>
      <c r="E94" s="261"/>
      <c r="F94" s="80">
        <f t="shared" si="0"/>
        <v>0</v>
      </c>
      <c r="G94" s="112" t="s">
        <v>314</v>
      </c>
      <c r="I94" s="112"/>
    </row>
    <row r="95" spans="1:9" s="100" customFormat="1" hidden="1" x14ac:dyDescent="0.3">
      <c r="A95" s="290"/>
      <c r="B95" s="261"/>
      <c r="C95" s="261"/>
      <c r="D95" s="265"/>
      <c r="E95" s="261"/>
      <c r="F95" s="80">
        <f t="shared" si="0"/>
        <v>0</v>
      </c>
      <c r="G95" s="112" t="s">
        <v>314</v>
      </c>
      <c r="I95" s="112"/>
    </row>
    <row r="96" spans="1:9" s="100" customFormat="1" hidden="1" x14ac:dyDescent="0.3">
      <c r="A96" s="290"/>
      <c r="B96" s="261"/>
      <c r="C96" s="261"/>
      <c r="D96" s="265"/>
      <c r="E96" s="261"/>
      <c r="F96" s="80">
        <f t="shared" si="0"/>
        <v>0</v>
      </c>
      <c r="G96" s="112" t="s">
        <v>314</v>
      </c>
      <c r="I96" s="112"/>
    </row>
    <row r="97" spans="1:9" s="100" customFormat="1" hidden="1" x14ac:dyDescent="0.3">
      <c r="A97" s="290"/>
      <c r="B97" s="261"/>
      <c r="C97" s="261"/>
      <c r="D97" s="265"/>
      <c r="E97" s="261"/>
      <c r="F97" s="80">
        <f t="shared" si="0"/>
        <v>0</v>
      </c>
      <c r="G97" s="112" t="s">
        <v>314</v>
      </c>
      <c r="I97" s="112"/>
    </row>
    <row r="98" spans="1:9" s="100" customFormat="1" hidden="1" x14ac:dyDescent="0.3">
      <c r="A98" s="290"/>
      <c r="B98" s="261"/>
      <c r="C98" s="261"/>
      <c r="D98" s="265"/>
      <c r="E98" s="261"/>
      <c r="F98" s="80">
        <f t="shared" si="0"/>
        <v>0</v>
      </c>
      <c r="G98" s="112" t="s">
        <v>314</v>
      </c>
      <c r="I98" s="112"/>
    </row>
    <row r="99" spans="1:9" s="100" customFormat="1" hidden="1" x14ac:dyDescent="0.3">
      <c r="A99" s="290"/>
      <c r="B99" s="261"/>
      <c r="C99" s="261"/>
      <c r="D99" s="265"/>
      <c r="E99" s="261"/>
      <c r="F99" s="80">
        <f t="shared" si="0"/>
        <v>0</v>
      </c>
      <c r="G99" s="112" t="s">
        <v>314</v>
      </c>
      <c r="I99" s="112"/>
    </row>
    <row r="100" spans="1:9" s="100" customFormat="1" hidden="1" x14ac:dyDescent="0.3">
      <c r="A100" s="290"/>
      <c r="B100" s="261"/>
      <c r="C100" s="261"/>
      <c r="D100" s="265"/>
      <c r="E100" s="261"/>
      <c r="F100" s="80">
        <f t="shared" si="0"/>
        <v>0</v>
      </c>
      <c r="G100" s="112" t="s">
        <v>314</v>
      </c>
      <c r="I100" s="112"/>
    </row>
    <row r="101" spans="1:9" s="100" customFormat="1" hidden="1" x14ac:dyDescent="0.3">
      <c r="A101" s="290"/>
      <c r="B101" s="261"/>
      <c r="C101" s="261"/>
      <c r="D101" s="265"/>
      <c r="E101" s="261"/>
      <c r="F101" s="80">
        <f t="shared" si="0"/>
        <v>0</v>
      </c>
      <c r="G101" s="112" t="s">
        <v>314</v>
      </c>
      <c r="I101" s="112"/>
    </row>
    <row r="102" spans="1:9" s="100" customFormat="1" hidden="1" x14ac:dyDescent="0.3">
      <c r="A102" s="290"/>
      <c r="B102" s="261"/>
      <c r="C102" s="261"/>
      <c r="D102" s="265"/>
      <c r="E102" s="261"/>
      <c r="F102" s="80">
        <f t="shared" si="0"/>
        <v>0</v>
      </c>
      <c r="G102" s="112" t="s">
        <v>314</v>
      </c>
      <c r="I102" s="112"/>
    </row>
    <row r="103" spans="1:9" s="100" customFormat="1" hidden="1" x14ac:dyDescent="0.3">
      <c r="A103" s="290"/>
      <c r="B103" s="261"/>
      <c r="C103" s="261"/>
      <c r="D103" s="265"/>
      <c r="E103" s="261"/>
      <c r="F103" s="80">
        <f t="shared" si="0"/>
        <v>0</v>
      </c>
      <c r="G103" s="112" t="s">
        <v>314</v>
      </c>
      <c r="I103" s="112"/>
    </row>
    <row r="104" spans="1:9" s="100" customFormat="1" hidden="1" x14ac:dyDescent="0.3">
      <c r="A104" s="290"/>
      <c r="B104" s="261"/>
      <c r="C104" s="261"/>
      <c r="D104" s="265"/>
      <c r="E104" s="261"/>
      <c r="F104" s="80">
        <f t="shared" si="0"/>
        <v>0</v>
      </c>
      <c r="G104" s="112" t="s">
        <v>314</v>
      </c>
      <c r="I104" s="112"/>
    </row>
    <row r="105" spans="1:9" s="100" customFormat="1" hidden="1" x14ac:dyDescent="0.3">
      <c r="A105" s="290"/>
      <c r="B105" s="261"/>
      <c r="C105" s="261"/>
      <c r="D105" s="265"/>
      <c r="E105" s="261"/>
      <c r="F105" s="80">
        <f t="shared" si="0"/>
        <v>0</v>
      </c>
      <c r="G105" s="112" t="s">
        <v>314</v>
      </c>
      <c r="I105" s="112"/>
    </row>
    <row r="106" spans="1:9" s="100" customFormat="1" hidden="1" x14ac:dyDescent="0.3">
      <c r="A106" s="290"/>
      <c r="B106" s="261"/>
      <c r="C106" s="261"/>
      <c r="D106" s="265"/>
      <c r="E106" s="261"/>
      <c r="F106" s="80">
        <f t="shared" si="0"/>
        <v>0</v>
      </c>
      <c r="G106" s="112" t="s">
        <v>314</v>
      </c>
      <c r="I106" s="112"/>
    </row>
    <row r="107" spans="1:9" s="100" customFormat="1" hidden="1" x14ac:dyDescent="0.3">
      <c r="A107" s="290"/>
      <c r="B107" s="261"/>
      <c r="C107" s="261"/>
      <c r="D107" s="265"/>
      <c r="E107" s="261"/>
      <c r="F107" s="80">
        <f t="shared" si="0"/>
        <v>0</v>
      </c>
      <c r="G107" s="112" t="s">
        <v>314</v>
      </c>
      <c r="I107" s="112"/>
    </row>
    <row r="108" spans="1:9" s="100" customFormat="1" hidden="1" x14ac:dyDescent="0.3">
      <c r="A108" s="290"/>
      <c r="B108" s="261"/>
      <c r="C108" s="261"/>
      <c r="D108" s="265"/>
      <c r="E108" s="261"/>
      <c r="F108" s="80">
        <f t="shared" si="0"/>
        <v>0</v>
      </c>
      <c r="G108" s="112" t="s">
        <v>314</v>
      </c>
      <c r="I108" s="112"/>
    </row>
    <row r="109" spans="1:9" s="100" customFormat="1" hidden="1" x14ac:dyDescent="0.3">
      <c r="A109" s="290"/>
      <c r="B109" s="261"/>
      <c r="C109" s="261"/>
      <c r="D109" s="265"/>
      <c r="E109" s="261"/>
      <c r="F109" s="80">
        <f t="shared" si="0"/>
        <v>0</v>
      </c>
      <c r="G109" s="112" t="s">
        <v>314</v>
      </c>
      <c r="I109" s="112"/>
    </row>
    <row r="110" spans="1:9" s="100" customFormat="1" hidden="1" x14ac:dyDescent="0.3">
      <c r="A110" s="290"/>
      <c r="B110" s="261"/>
      <c r="C110" s="261"/>
      <c r="D110" s="265"/>
      <c r="E110" s="261"/>
      <c r="F110" s="80">
        <f t="shared" si="0"/>
        <v>0</v>
      </c>
      <c r="G110" s="112" t="s">
        <v>314</v>
      </c>
      <c r="I110" s="112"/>
    </row>
    <row r="111" spans="1:9" s="100" customFormat="1" hidden="1" x14ac:dyDescent="0.3">
      <c r="A111" s="290"/>
      <c r="B111" s="261"/>
      <c r="C111" s="261"/>
      <c r="D111" s="265"/>
      <c r="E111" s="261"/>
      <c r="F111" s="80">
        <f t="shared" si="0"/>
        <v>0</v>
      </c>
      <c r="G111" s="112" t="s">
        <v>314</v>
      </c>
      <c r="I111" s="112"/>
    </row>
    <row r="112" spans="1:9" s="100" customFormat="1" hidden="1" x14ac:dyDescent="0.3">
      <c r="A112" s="290"/>
      <c r="B112" s="261"/>
      <c r="C112" s="261"/>
      <c r="D112" s="265"/>
      <c r="E112" s="261"/>
      <c r="F112" s="80">
        <f t="shared" si="0"/>
        <v>0</v>
      </c>
      <c r="G112" s="112" t="s">
        <v>314</v>
      </c>
      <c r="I112" s="112"/>
    </row>
    <row r="113" spans="1:9" s="100" customFormat="1" hidden="1" x14ac:dyDescent="0.3">
      <c r="A113" s="290"/>
      <c r="B113" s="261"/>
      <c r="C113" s="261"/>
      <c r="D113" s="265"/>
      <c r="E113" s="261"/>
      <c r="F113" s="80">
        <f t="shared" si="0"/>
        <v>0</v>
      </c>
      <c r="G113" s="112" t="s">
        <v>314</v>
      </c>
      <c r="I113" s="112"/>
    </row>
    <row r="114" spans="1:9" s="100" customFormat="1" hidden="1" x14ac:dyDescent="0.3">
      <c r="A114" s="290"/>
      <c r="B114" s="261"/>
      <c r="C114" s="261"/>
      <c r="D114" s="265"/>
      <c r="E114" s="261"/>
      <c r="F114" s="80">
        <f t="shared" si="0"/>
        <v>0</v>
      </c>
      <c r="G114" s="112" t="s">
        <v>314</v>
      </c>
      <c r="I114" s="112"/>
    </row>
    <row r="115" spans="1:9" s="100" customFormat="1" hidden="1" x14ac:dyDescent="0.3">
      <c r="A115" s="290"/>
      <c r="B115" s="261"/>
      <c r="C115" s="261"/>
      <c r="D115" s="265"/>
      <c r="E115" s="261"/>
      <c r="F115" s="80">
        <f t="shared" si="0"/>
        <v>0</v>
      </c>
      <c r="G115" s="112" t="s">
        <v>314</v>
      </c>
      <c r="I115" s="112"/>
    </row>
    <row r="116" spans="1:9" s="100" customFormat="1" hidden="1" x14ac:dyDescent="0.3">
      <c r="A116" s="290"/>
      <c r="B116" s="261"/>
      <c r="C116" s="261"/>
      <c r="D116" s="265"/>
      <c r="E116" s="261"/>
      <c r="F116" s="80">
        <f t="shared" si="0"/>
        <v>0</v>
      </c>
      <c r="G116" s="112" t="s">
        <v>314</v>
      </c>
      <c r="I116" s="112"/>
    </row>
    <row r="117" spans="1:9" s="100" customFormat="1" hidden="1" x14ac:dyDescent="0.3">
      <c r="A117" s="290"/>
      <c r="B117" s="261"/>
      <c r="C117" s="261"/>
      <c r="D117" s="265"/>
      <c r="E117" s="261"/>
      <c r="F117" s="80">
        <f t="shared" si="0"/>
        <v>0</v>
      </c>
      <c r="G117" s="112" t="s">
        <v>314</v>
      </c>
      <c r="I117" s="112"/>
    </row>
    <row r="118" spans="1:9" s="100" customFormat="1" hidden="1" x14ac:dyDescent="0.3">
      <c r="A118" s="290"/>
      <c r="B118" s="261"/>
      <c r="C118" s="261"/>
      <c r="D118" s="265"/>
      <c r="E118" s="261"/>
      <c r="F118" s="80">
        <f t="shared" si="0"/>
        <v>0</v>
      </c>
      <c r="G118" s="112" t="s">
        <v>314</v>
      </c>
      <c r="I118" s="112"/>
    </row>
    <row r="119" spans="1:9" s="100" customFormat="1" hidden="1" x14ac:dyDescent="0.3">
      <c r="A119" s="290"/>
      <c r="B119" s="261"/>
      <c r="C119" s="261"/>
      <c r="D119" s="265"/>
      <c r="E119" s="261"/>
      <c r="F119" s="80">
        <f t="shared" si="0"/>
        <v>0</v>
      </c>
      <c r="G119" s="112" t="s">
        <v>314</v>
      </c>
      <c r="I119" s="112"/>
    </row>
    <row r="120" spans="1:9" s="100" customFormat="1" hidden="1" x14ac:dyDescent="0.3">
      <c r="A120" s="290"/>
      <c r="B120" s="261"/>
      <c r="C120" s="261"/>
      <c r="D120" s="265"/>
      <c r="E120" s="261"/>
      <c r="F120" s="80">
        <f t="shared" si="0"/>
        <v>0</v>
      </c>
      <c r="G120" s="112" t="s">
        <v>314</v>
      </c>
      <c r="I120" s="112"/>
    </row>
    <row r="121" spans="1:9" s="100" customFormat="1" hidden="1" x14ac:dyDescent="0.3">
      <c r="A121" s="290"/>
      <c r="B121" s="261"/>
      <c r="C121" s="261"/>
      <c r="D121" s="265"/>
      <c r="E121" s="261"/>
      <c r="F121" s="80">
        <f t="shared" si="0"/>
        <v>0</v>
      </c>
      <c r="G121" s="112" t="s">
        <v>314</v>
      </c>
      <c r="I121" s="112"/>
    </row>
    <row r="122" spans="1:9" s="100" customFormat="1" hidden="1" x14ac:dyDescent="0.3">
      <c r="A122" s="290"/>
      <c r="B122" s="261"/>
      <c r="C122" s="261"/>
      <c r="D122" s="265"/>
      <c r="E122" s="261"/>
      <c r="F122" s="80">
        <f t="shared" si="0"/>
        <v>0</v>
      </c>
      <c r="G122" s="112" t="s">
        <v>314</v>
      </c>
      <c r="I122" s="112"/>
    </row>
    <row r="123" spans="1:9" s="100" customFormat="1" hidden="1" x14ac:dyDescent="0.3">
      <c r="A123" s="290"/>
      <c r="B123" s="261"/>
      <c r="C123" s="261"/>
      <c r="D123" s="265"/>
      <c r="E123" s="261"/>
      <c r="F123" s="80">
        <f t="shared" si="0"/>
        <v>0</v>
      </c>
      <c r="G123" s="112" t="s">
        <v>314</v>
      </c>
      <c r="I123" s="112"/>
    </row>
    <row r="124" spans="1:9" s="100" customFormat="1" hidden="1" x14ac:dyDescent="0.3">
      <c r="A124" s="290"/>
      <c r="B124" s="261"/>
      <c r="C124" s="261"/>
      <c r="D124" s="265"/>
      <c r="E124" s="261"/>
      <c r="F124" s="80">
        <f t="shared" si="0"/>
        <v>0</v>
      </c>
      <c r="G124" s="112" t="s">
        <v>314</v>
      </c>
      <c r="I124" s="112"/>
    </row>
    <row r="125" spans="1:9" s="100" customFormat="1" hidden="1" x14ac:dyDescent="0.3">
      <c r="A125" s="290"/>
      <c r="B125" s="261"/>
      <c r="C125" s="261"/>
      <c r="D125" s="265"/>
      <c r="E125" s="261"/>
      <c r="F125" s="80">
        <f t="shared" si="0"/>
        <v>0</v>
      </c>
      <c r="G125" s="112" t="s">
        <v>314</v>
      </c>
      <c r="I125" s="112"/>
    </row>
    <row r="126" spans="1:9" s="100" customFormat="1" hidden="1" x14ac:dyDescent="0.3">
      <c r="A126" s="290"/>
      <c r="B126" s="261"/>
      <c r="C126" s="261"/>
      <c r="D126" s="265"/>
      <c r="E126" s="261"/>
      <c r="F126" s="80">
        <f t="shared" si="0"/>
        <v>0</v>
      </c>
      <c r="G126" s="112" t="s">
        <v>314</v>
      </c>
      <c r="I126" s="112"/>
    </row>
    <row r="127" spans="1:9" s="100" customFormat="1" hidden="1" x14ac:dyDescent="0.3">
      <c r="A127" s="290"/>
      <c r="B127" s="261"/>
      <c r="C127" s="261"/>
      <c r="D127" s="265"/>
      <c r="E127" s="261"/>
      <c r="F127" s="80">
        <f t="shared" si="0"/>
        <v>0</v>
      </c>
      <c r="G127" s="112" t="s">
        <v>314</v>
      </c>
      <c r="I127" s="112"/>
    </row>
    <row r="128" spans="1:9" s="100" customFormat="1" hidden="1" x14ac:dyDescent="0.3">
      <c r="A128" s="290"/>
      <c r="B128" s="261"/>
      <c r="C128" s="261"/>
      <c r="D128" s="265"/>
      <c r="E128" s="261"/>
      <c r="F128" s="80">
        <f t="shared" si="0"/>
        <v>0</v>
      </c>
      <c r="G128" s="112" t="s">
        <v>314</v>
      </c>
      <c r="I128" s="112"/>
    </row>
    <row r="129" spans="1:9" s="100" customFormat="1" hidden="1" x14ac:dyDescent="0.3">
      <c r="A129" s="290"/>
      <c r="B129" s="261"/>
      <c r="C129" s="261"/>
      <c r="D129" s="265"/>
      <c r="E129" s="261"/>
      <c r="F129" s="80">
        <f t="shared" si="0"/>
        <v>0</v>
      </c>
      <c r="G129" s="112" t="s">
        <v>314</v>
      </c>
      <c r="I129" s="112"/>
    </row>
    <row r="130" spans="1:9" s="100" customFormat="1" hidden="1" x14ac:dyDescent="0.3">
      <c r="A130" s="290"/>
      <c r="B130" s="261"/>
      <c r="C130" s="261"/>
      <c r="D130" s="265"/>
      <c r="E130" s="261"/>
      <c r="F130" s="80">
        <f t="shared" si="0"/>
        <v>0</v>
      </c>
      <c r="G130" s="112" t="s">
        <v>314</v>
      </c>
      <c r="I130" s="112"/>
    </row>
    <row r="131" spans="1:9" s="100" customFormat="1" hidden="1" x14ac:dyDescent="0.3">
      <c r="A131" s="290"/>
      <c r="B131" s="261"/>
      <c r="C131" s="261"/>
      <c r="D131" s="265"/>
      <c r="E131" s="261"/>
      <c r="F131" s="80">
        <f t="shared" si="0"/>
        <v>0</v>
      </c>
      <c r="G131" s="112" t="s">
        <v>314</v>
      </c>
      <c r="I131" s="112"/>
    </row>
    <row r="132" spans="1:9" s="100" customFormat="1" hidden="1" x14ac:dyDescent="0.3">
      <c r="A132" s="290"/>
      <c r="B132" s="261"/>
      <c r="C132" s="261"/>
      <c r="D132" s="265"/>
      <c r="E132" s="261"/>
      <c r="F132" s="80">
        <f t="shared" si="0"/>
        <v>0</v>
      </c>
      <c r="G132" s="112" t="s">
        <v>314</v>
      </c>
      <c r="I132" s="112"/>
    </row>
    <row r="133" spans="1:9" s="100" customFormat="1" hidden="1" x14ac:dyDescent="0.3">
      <c r="A133" s="290"/>
      <c r="B133" s="261"/>
      <c r="C133" s="261"/>
      <c r="D133" s="265"/>
      <c r="E133" s="261"/>
      <c r="F133" s="80">
        <f t="shared" si="0"/>
        <v>0</v>
      </c>
      <c r="G133" s="112" t="s">
        <v>314</v>
      </c>
      <c r="I133" s="112"/>
    </row>
    <row r="134" spans="1:9" s="100" customFormat="1" hidden="1" x14ac:dyDescent="0.3">
      <c r="A134" s="290"/>
      <c r="B134" s="261"/>
      <c r="C134" s="261"/>
      <c r="D134" s="265"/>
      <c r="E134" s="261"/>
      <c r="F134" s="80">
        <f t="shared" si="0"/>
        <v>0</v>
      </c>
      <c r="G134" s="112" t="s">
        <v>314</v>
      </c>
      <c r="I134" s="112"/>
    </row>
    <row r="135" spans="1:9" s="100" customFormat="1" x14ac:dyDescent="0.3">
      <c r="A135" s="290" t="s">
        <v>57</v>
      </c>
      <c r="B135" s="261">
        <v>3</v>
      </c>
      <c r="C135" s="261" t="s">
        <v>293</v>
      </c>
      <c r="D135" s="265">
        <f t="shared" ref="D135:D140" ca="1" si="2">RAND()*400000</f>
        <v>99669.155939833057</v>
      </c>
      <c r="E135" s="261">
        <v>7</v>
      </c>
      <c r="F135" s="293">
        <f ca="1">ROUND(+B135*D135*E135,2)</f>
        <v>2093052.27</v>
      </c>
      <c r="G135" s="112" t="s">
        <v>314</v>
      </c>
      <c r="I135" s="112"/>
    </row>
    <row r="136" spans="1:9" s="100" customFormat="1" x14ac:dyDescent="0.3">
      <c r="A136" s="289"/>
      <c r="B136" s="88"/>
      <c r="C136" s="88"/>
      <c r="D136" s="134"/>
      <c r="E136" s="205" t="s">
        <v>40</v>
      </c>
      <c r="F136" s="306">
        <f ca="1">ROUND(SUBTOTAL(109,F6:F135),2)</f>
        <v>15370663.16</v>
      </c>
      <c r="G136" s="112" t="s">
        <v>314</v>
      </c>
      <c r="I136" s="115" t="s">
        <v>318</v>
      </c>
    </row>
    <row r="137" spans="1:9" s="100" customFormat="1" x14ac:dyDescent="0.3">
      <c r="A137" s="289"/>
      <c r="B137" s="88"/>
      <c r="C137" s="88"/>
      <c r="D137" s="134"/>
      <c r="E137" s="88"/>
      <c r="F137" s="294"/>
      <c r="G137" s="112" t="s">
        <v>315</v>
      </c>
    </row>
    <row r="138" spans="1:9" s="100" customFormat="1" x14ac:dyDescent="0.3">
      <c r="A138" s="290" t="s">
        <v>295</v>
      </c>
      <c r="B138" s="261">
        <v>3</v>
      </c>
      <c r="C138" s="261" t="s">
        <v>293</v>
      </c>
      <c r="D138" s="265">
        <f t="shared" ca="1" si="2"/>
        <v>2506.1939559682946</v>
      </c>
      <c r="E138" s="261">
        <v>7</v>
      </c>
      <c r="F138" s="80">
        <f ca="1">ROUND(+B138*D138*E138,2)</f>
        <v>52630.07</v>
      </c>
      <c r="G138" s="112" t="s">
        <v>315</v>
      </c>
    </row>
    <row r="139" spans="1:9" s="100" customFormat="1" x14ac:dyDescent="0.3">
      <c r="A139" s="290" t="s">
        <v>323</v>
      </c>
      <c r="B139" s="261">
        <v>3</v>
      </c>
      <c r="C139" s="261" t="s">
        <v>293</v>
      </c>
      <c r="D139" s="265">
        <f t="shared" ca="1" si="2"/>
        <v>245566.90143506925</v>
      </c>
      <c r="E139" s="261">
        <v>7</v>
      </c>
      <c r="F139" s="80">
        <f t="shared" ref="F139:F266" ca="1" si="3">ROUND(+B139*D139*E139,2)</f>
        <v>5156904.93</v>
      </c>
      <c r="G139" s="112" t="s">
        <v>315</v>
      </c>
      <c r="I139" s="112"/>
    </row>
    <row r="140" spans="1:9" s="100" customFormat="1" x14ac:dyDescent="0.3">
      <c r="A140" s="290" t="s">
        <v>324</v>
      </c>
      <c r="B140" s="261">
        <v>3</v>
      </c>
      <c r="C140" s="261" t="s">
        <v>293</v>
      </c>
      <c r="D140" s="265">
        <f t="shared" ca="1" si="2"/>
        <v>289832.88544239022</v>
      </c>
      <c r="E140" s="261">
        <v>7</v>
      </c>
      <c r="F140" s="80">
        <f t="shared" ca="1" si="3"/>
        <v>6086490.5899999999</v>
      </c>
      <c r="G140" s="112" t="s">
        <v>315</v>
      </c>
      <c r="I140" s="112"/>
    </row>
    <row r="141" spans="1:9" s="100" customFormat="1" hidden="1" x14ac:dyDescent="0.3">
      <c r="A141" s="290"/>
      <c r="B141" s="261"/>
      <c r="C141" s="261"/>
      <c r="D141" s="265"/>
      <c r="E141" s="261"/>
      <c r="F141" s="80">
        <f t="shared" si="3"/>
        <v>0</v>
      </c>
      <c r="G141" s="112" t="s">
        <v>315</v>
      </c>
      <c r="I141" s="112"/>
    </row>
    <row r="142" spans="1:9" s="100" customFormat="1" hidden="1" x14ac:dyDescent="0.3">
      <c r="A142" s="290"/>
      <c r="B142" s="261"/>
      <c r="C142" s="261"/>
      <c r="D142" s="265"/>
      <c r="E142" s="261"/>
      <c r="F142" s="80">
        <f t="shared" si="3"/>
        <v>0</v>
      </c>
      <c r="G142" s="112" t="s">
        <v>315</v>
      </c>
      <c r="I142" s="112"/>
    </row>
    <row r="143" spans="1:9" s="100" customFormat="1" hidden="1" x14ac:dyDescent="0.3">
      <c r="A143" s="290"/>
      <c r="B143" s="261"/>
      <c r="C143" s="261"/>
      <c r="D143" s="265"/>
      <c r="E143" s="261"/>
      <c r="F143" s="80">
        <f t="shared" si="3"/>
        <v>0</v>
      </c>
      <c r="G143" s="112" t="s">
        <v>315</v>
      </c>
      <c r="I143" s="112"/>
    </row>
    <row r="144" spans="1:9" s="100" customFormat="1" hidden="1" x14ac:dyDescent="0.3">
      <c r="A144" s="290"/>
      <c r="B144" s="261"/>
      <c r="C144" s="261"/>
      <c r="D144" s="265"/>
      <c r="E144" s="261"/>
      <c r="F144" s="80">
        <f t="shared" si="3"/>
        <v>0</v>
      </c>
      <c r="G144" s="112" t="s">
        <v>315</v>
      </c>
      <c r="I144" s="112"/>
    </row>
    <row r="145" spans="1:9" s="100" customFormat="1" hidden="1" x14ac:dyDescent="0.3">
      <c r="A145" s="290"/>
      <c r="B145" s="261"/>
      <c r="C145" s="261"/>
      <c r="D145" s="265"/>
      <c r="E145" s="261"/>
      <c r="F145" s="80">
        <f t="shared" si="3"/>
        <v>0</v>
      </c>
      <c r="G145" s="112" t="s">
        <v>315</v>
      </c>
      <c r="I145" s="112"/>
    </row>
    <row r="146" spans="1:9" s="100" customFormat="1" hidden="1" x14ac:dyDescent="0.3">
      <c r="A146" s="290"/>
      <c r="B146" s="261"/>
      <c r="C146" s="261"/>
      <c r="D146" s="265"/>
      <c r="E146" s="261"/>
      <c r="F146" s="80">
        <f t="shared" si="3"/>
        <v>0</v>
      </c>
      <c r="G146" s="112" t="s">
        <v>315</v>
      </c>
      <c r="I146" s="112"/>
    </row>
    <row r="147" spans="1:9" s="100" customFormat="1" hidden="1" x14ac:dyDescent="0.3">
      <c r="A147" s="290"/>
      <c r="B147" s="261"/>
      <c r="C147" s="261"/>
      <c r="D147" s="265"/>
      <c r="E147" s="261"/>
      <c r="F147" s="80">
        <f t="shared" si="3"/>
        <v>0</v>
      </c>
      <c r="G147" s="112" t="s">
        <v>315</v>
      </c>
      <c r="I147" s="112"/>
    </row>
    <row r="148" spans="1:9" s="100" customFormat="1" hidden="1" x14ac:dyDescent="0.3">
      <c r="A148" s="290"/>
      <c r="B148" s="261"/>
      <c r="C148" s="261"/>
      <c r="D148" s="265"/>
      <c r="E148" s="261"/>
      <c r="F148" s="80">
        <f t="shared" si="3"/>
        <v>0</v>
      </c>
      <c r="G148" s="112" t="s">
        <v>315</v>
      </c>
      <c r="I148" s="112"/>
    </row>
    <row r="149" spans="1:9" s="100" customFormat="1" hidden="1" x14ac:dyDescent="0.3">
      <c r="A149" s="290"/>
      <c r="B149" s="261"/>
      <c r="C149" s="261"/>
      <c r="D149" s="265"/>
      <c r="E149" s="261"/>
      <c r="F149" s="80">
        <f t="shared" si="3"/>
        <v>0</v>
      </c>
      <c r="G149" s="112" t="s">
        <v>315</v>
      </c>
      <c r="I149" s="112"/>
    </row>
    <row r="150" spans="1:9" s="100" customFormat="1" hidden="1" x14ac:dyDescent="0.3">
      <c r="A150" s="290"/>
      <c r="B150" s="261"/>
      <c r="C150" s="261"/>
      <c r="D150" s="265"/>
      <c r="E150" s="261"/>
      <c r="F150" s="80">
        <f t="shared" si="3"/>
        <v>0</v>
      </c>
      <c r="G150" s="112" t="s">
        <v>315</v>
      </c>
      <c r="I150" s="112"/>
    </row>
    <row r="151" spans="1:9" s="100" customFormat="1" hidden="1" x14ac:dyDescent="0.3">
      <c r="A151" s="290"/>
      <c r="B151" s="261"/>
      <c r="C151" s="261"/>
      <c r="D151" s="265"/>
      <c r="E151" s="261"/>
      <c r="F151" s="80">
        <f t="shared" si="3"/>
        <v>0</v>
      </c>
      <c r="G151" s="112" t="s">
        <v>315</v>
      </c>
      <c r="I151" s="112"/>
    </row>
    <row r="152" spans="1:9" s="100" customFormat="1" hidden="1" x14ac:dyDescent="0.3">
      <c r="A152" s="290"/>
      <c r="B152" s="261"/>
      <c r="C152" s="261"/>
      <c r="D152" s="265"/>
      <c r="E152" s="261"/>
      <c r="F152" s="80">
        <f t="shared" si="3"/>
        <v>0</v>
      </c>
      <c r="G152" s="112" t="s">
        <v>315</v>
      </c>
      <c r="I152" s="112"/>
    </row>
    <row r="153" spans="1:9" s="100" customFormat="1" hidden="1" x14ac:dyDescent="0.3">
      <c r="A153" s="290"/>
      <c r="B153" s="261"/>
      <c r="C153" s="261"/>
      <c r="D153" s="265"/>
      <c r="E153" s="261"/>
      <c r="F153" s="80">
        <f t="shared" si="3"/>
        <v>0</v>
      </c>
      <c r="G153" s="112" t="s">
        <v>315</v>
      </c>
      <c r="I153" s="112"/>
    </row>
    <row r="154" spans="1:9" s="100" customFormat="1" hidden="1" x14ac:dyDescent="0.3">
      <c r="A154" s="290"/>
      <c r="B154" s="261"/>
      <c r="C154" s="261"/>
      <c r="D154" s="265"/>
      <c r="E154" s="261"/>
      <c r="F154" s="80">
        <f t="shared" si="3"/>
        <v>0</v>
      </c>
      <c r="G154" s="112" t="s">
        <v>315</v>
      </c>
      <c r="I154" s="112"/>
    </row>
    <row r="155" spans="1:9" s="100" customFormat="1" hidden="1" x14ac:dyDescent="0.3">
      <c r="A155" s="290"/>
      <c r="B155" s="261"/>
      <c r="C155" s="261"/>
      <c r="D155" s="265"/>
      <c r="E155" s="261"/>
      <c r="F155" s="80">
        <f t="shared" si="3"/>
        <v>0</v>
      </c>
      <c r="G155" s="112" t="s">
        <v>315</v>
      </c>
      <c r="I155" s="112"/>
    </row>
    <row r="156" spans="1:9" s="100" customFormat="1" hidden="1" x14ac:dyDescent="0.3">
      <c r="A156" s="290"/>
      <c r="B156" s="261"/>
      <c r="C156" s="261"/>
      <c r="D156" s="265"/>
      <c r="E156" s="261"/>
      <c r="F156" s="80">
        <f t="shared" si="3"/>
        <v>0</v>
      </c>
      <c r="G156" s="112" t="s">
        <v>315</v>
      </c>
      <c r="I156" s="112"/>
    </row>
    <row r="157" spans="1:9" s="100" customFormat="1" hidden="1" x14ac:dyDescent="0.3">
      <c r="A157" s="290"/>
      <c r="B157" s="261"/>
      <c r="C157" s="261"/>
      <c r="D157" s="265"/>
      <c r="E157" s="261"/>
      <c r="F157" s="80">
        <f t="shared" si="3"/>
        <v>0</v>
      </c>
      <c r="G157" s="112" t="s">
        <v>315</v>
      </c>
      <c r="I157" s="112"/>
    </row>
    <row r="158" spans="1:9" s="100" customFormat="1" hidden="1" x14ac:dyDescent="0.3">
      <c r="A158" s="290"/>
      <c r="B158" s="261"/>
      <c r="C158" s="261"/>
      <c r="D158" s="265"/>
      <c r="E158" s="261"/>
      <c r="F158" s="80">
        <f t="shared" si="3"/>
        <v>0</v>
      </c>
      <c r="G158" s="112" t="s">
        <v>315</v>
      </c>
      <c r="I158" s="112"/>
    </row>
    <row r="159" spans="1:9" s="100" customFormat="1" hidden="1" x14ac:dyDescent="0.3">
      <c r="A159" s="290"/>
      <c r="B159" s="261"/>
      <c r="C159" s="261"/>
      <c r="D159" s="265"/>
      <c r="E159" s="261"/>
      <c r="F159" s="80">
        <f t="shared" si="3"/>
        <v>0</v>
      </c>
      <c r="G159" s="112" t="s">
        <v>315</v>
      </c>
      <c r="I159" s="112"/>
    </row>
    <row r="160" spans="1:9" s="100" customFormat="1" hidden="1" x14ac:dyDescent="0.3">
      <c r="A160" s="290"/>
      <c r="B160" s="261"/>
      <c r="C160" s="261"/>
      <c r="D160" s="265"/>
      <c r="E160" s="261"/>
      <c r="F160" s="80">
        <f t="shared" si="3"/>
        <v>0</v>
      </c>
      <c r="G160" s="112" t="s">
        <v>315</v>
      </c>
      <c r="I160" s="112"/>
    </row>
    <row r="161" spans="1:9" s="100" customFormat="1" hidden="1" x14ac:dyDescent="0.3">
      <c r="A161" s="290"/>
      <c r="B161" s="261"/>
      <c r="C161" s="261"/>
      <c r="D161" s="265"/>
      <c r="E161" s="261"/>
      <c r="F161" s="80">
        <f t="shared" si="3"/>
        <v>0</v>
      </c>
      <c r="G161" s="112" t="s">
        <v>315</v>
      </c>
      <c r="I161" s="112"/>
    </row>
    <row r="162" spans="1:9" s="100" customFormat="1" hidden="1" x14ac:dyDescent="0.3">
      <c r="A162" s="290"/>
      <c r="B162" s="261"/>
      <c r="C162" s="261"/>
      <c r="D162" s="265"/>
      <c r="E162" s="261"/>
      <c r="F162" s="80">
        <f t="shared" si="3"/>
        <v>0</v>
      </c>
      <c r="G162" s="112" t="s">
        <v>315</v>
      </c>
      <c r="I162" s="112"/>
    </row>
    <row r="163" spans="1:9" s="100" customFormat="1" hidden="1" x14ac:dyDescent="0.3">
      <c r="A163" s="290"/>
      <c r="B163" s="261"/>
      <c r="C163" s="261"/>
      <c r="D163" s="265"/>
      <c r="E163" s="261"/>
      <c r="F163" s="80">
        <f t="shared" si="3"/>
        <v>0</v>
      </c>
      <c r="G163" s="112" t="s">
        <v>315</v>
      </c>
      <c r="I163" s="112"/>
    </row>
    <row r="164" spans="1:9" s="100" customFormat="1" hidden="1" x14ac:dyDescent="0.3">
      <c r="A164" s="290"/>
      <c r="B164" s="261"/>
      <c r="C164" s="261"/>
      <c r="D164" s="265"/>
      <c r="E164" s="261"/>
      <c r="F164" s="80">
        <f t="shared" si="3"/>
        <v>0</v>
      </c>
      <c r="G164" s="112" t="s">
        <v>315</v>
      </c>
      <c r="I164" s="112"/>
    </row>
    <row r="165" spans="1:9" s="100" customFormat="1" hidden="1" x14ac:dyDescent="0.3">
      <c r="A165" s="290"/>
      <c r="B165" s="261"/>
      <c r="C165" s="261"/>
      <c r="D165" s="265"/>
      <c r="E165" s="261"/>
      <c r="F165" s="80">
        <f t="shared" si="3"/>
        <v>0</v>
      </c>
      <c r="G165" s="112" t="s">
        <v>315</v>
      </c>
      <c r="I165" s="112"/>
    </row>
    <row r="166" spans="1:9" s="100" customFormat="1" hidden="1" x14ac:dyDescent="0.3">
      <c r="A166" s="290"/>
      <c r="B166" s="261"/>
      <c r="C166" s="261"/>
      <c r="D166" s="265"/>
      <c r="E166" s="261"/>
      <c r="F166" s="80">
        <f t="shared" si="3"/>
        <v>0</v>
      </c>
      <c r="G166" s="112" t="s">
        <v>315</v>
      </c>
      <c r="I166" s="112"/>
    </row>
    <row r="167" spans="1:9" s="100" customFormat="1" hidden="1" x14ac:dyDescent="0.3">
      <c r="A167" s="290"/>
      <c r="B167" s="261"/>
      <c r="C167" s="261"/>
      <c r="D167" s="265"/>
      <c r="E167" s="261"/>
      <c r="F167" s="80">
        <f t="shared" si="3"/>
        <v>0</v>
      </c>
      <c r="G167" s="112" t="s">
        <v>315</v>
      </c>
      <c r="I167" s="112"/>
    </row>
    <row r="168" spans="1:9" s="100" customFormat="1" hidden="1" x14ac:dyDescent="0.3">
      <c r="A168" s="290"/>
      <c r="B168" s="261"/>
      <c r="C168" s="261"/>
      <c r="D168" s="265"/>
      <c r="E168" s="261"/>
      <c r="F168" s="80">
        <f t="shared" si="3"/>
        <v>0</v>
      </c>
      <c r="G168" s="112" t="s">
        <v>315</v>
      </c>
      <c r="I168" s="112"/>
    </row>
    <row r="169" spans="1:9" s="100" customFormat="1" hidden="1" x14ac:dyDescent="0.3">
      <c r="A169" s="290"/>
      <c r="B169" s="261"/>
      <c r="C169" s="261"/>
      <c r="D169" s="265"/>
      <c r="E169" s="261"/>
      <c r="F169" s="80">
        <f t="shared" si="3"/>
        <v>0</v>
      </c>
      <c r="G169" s="112" t="s">
        <v>315</v>
      </c>
      <c r="I169" s="112"/>
    </row>
    <row r="170" spans="1:9" s="100" customFormat="1" hidden="1" x14ac:dyDescent="0.3">
      <c r="A170" s="290"/>
      <c r="B170" s="261"/>
      <c r="C170" s="261"/>
      <c r="D170" s="265"/>
      <c r="E170" s="261"/>
      <c r="F170" s="80">
        <f t="shared" si="3"/>
        <v>0</v>
      </c>
      <c r="G170" s="112" t="s">
        <v>315</v>
      </c>
      <c r="I170" s="112"/>
    </row>
    <row r="171" spans="1:9" s="100" customFormat="1" hidden="1" x14ac:dyDescent="0.3">
      <c r="A171" s="290"/>
      <c r="B171" s="261"/>
      <c r="C171" s="261"/>
      <c r="D171" s="265"/>
      <c r="E171" s="261"/>
      <c r="F171" s="80">
        <f t="shared" si="3"/>
        <v>0</v>
      </c>
      <c r="G171" s="112" t="s">
        <v>315</v>
      </c>
      <c r="I171" s="112"/>
    </row>
    <row r="172" spans="1:9" s="100" customFormat="1" hidden="1" x14ac:dyDescent="0.3">
      <c r="A172" s="290"/>
      <c r="B172" s="261"/>
      <c r="C172" s="261"/>
      <c r="D172" s="265"/>
      <c r="E172" s="261"/>
      <c r="F172" s="80">
        <f t="shared" si="3"/>
        <v>0</v>
      </c>
      <c r="G172" s="112" t="s">
        <v>315</v>
      </c>
      <c r="I172" s="112"/>
    </row>
    <row r="173" spans="1:9" s="100" customFormat="1" hidden="1" x14ac:dyDescent="0.3">
      <c r="A173" s="290"/>
      <c r="B173" s="261"/>
      <c r="C173" s="261"/>
      <c r="D173" s="265"/>
      <c r="E173" s="261"/>
      <c r="F173" s="80">
        <f t="shared" si="3"/>
        <v>0</v>
      </c>
      <c r="G173" s="112" t="s">
        <v>315</v>
      </c>
      <c r="I173" s="112"/>
    </row>
    <row r="174" spans="1:9" s="100" customFormat="1" hidden="1" x14ac:dyDescent="0.3">
      <c r="A174" s="290"/>
      <c r="B174" s="261"/>
      <c r="C174" s="261"/>
      <c r="D174" s="265"/>
      <c r="E174" s="261"/>
      <c r="F174" s="80">
        <f t="shared" si="3"/>
        <v>0</v>
      </c>
      <c r="G174" s="112" t="s">
        <v>315</v>
      </c>
      <c r="I174" s="112"/>
    </row>
    <row r="175" spans="1:9" s="100" customFormat="1" hidden="1" x14ac:dyDescent="0.3">
      <c r="A175" s="290"/>
      <c r="B175" s="261"/>
      <c r="C175" s="261"/>
      <c r="D175" s="265"/>
      <c r="E175" s="261"/>
      <c r="F175" s="80">
        <f t="shared" si="3"/>
        <v>0</v>
      </c>
      <c r="G175" s="112" t="s">
        <v>315</v>
      </c>
      <c r="I175" s="112"/>
    </row>
    <row r="176" spans="1:9" s="100" customFormat="1" hidden="1" x14ac:dyDescent="0.3">
      <c r="A176" s="290"/>
      <c r="B176" s="261"/>
      <c r="C176" s="261"/>
      <c r="D176" s="265"/>
      <c r="E176" s="261"/>
      <c r="F176" s="80">
        <f t="shared" si="3"/>
        <v>0</v>
      </c>
      <c r="G176" s="112" t="s">
        <v>315</v>
      </c>
      <c r="I176" s="112"/>
    </row>
    <row r="177" spans="1:9" s="100" customFormat="1" hidden="1" x14ac:dyDescent="0.3">
      <c r="A177" s="290"/>
      <c r="B177" s="261"/>
      <c r="C177" s="261"/>
      <c r="D177" s="265"/>
      <c r="E177" s="261"/>
      <c r="F177" s="80">
        <f t="shared" si="3"/>
        <v>0</v>
      </c>
      <c r="G177" s="112" t="s">
        <v>315</v>
      </c>
      <c r="I177" s="112"/>
    </row>
    <row r="178" spans="1:9" s="100" customFormat="1" hidden="1" x14ac:dyDescent="0.3">
      <c r="A178" s="290"/>
      <c r="B178" s="261"/>
      <c r="C178" s="261"/>
      <c r="D178" s="265"/>
      <c r="E178" s="261"/>
      <c r="F178" s="80">
        <f t="shared" si="3"/>
        <v>0</v>
      </c>
      <c r="G178" s="112" t="s">
        <v>315</v>
      </c>
      <c r="I178" s="112"/>
    </row>
    <row r="179" spans="1:9" s="100" customFormat="1" hidden="1" x14ac:dyDescent="0.3">
      <c r="A179" s="290"/>
      <c r="B179" s="261"/>
      <c r="C179" s="261"/>
      <c r="D179" s="265"/>
      <c r="E179" s="261"/>
      <c r="F179" s="80">
        <f t="shared" si="3"/>
        <v>0</v>
      </c>
      <c r="G179" s="112" t="s">
        <v>315</v>
      </c>
      <c r="I179" s="112"/>
    </row>
    <row r="180" spans="1:9" s="100" customFormat="1" hidden="1" x14ac:dyDescent="0.3">
      <c r="A180" s="290"/>
      <c r="B180" s="261"/>
      <c r="C180" s="261"/>
      <c r="D180" s="265"/>
      <c r="E180" s="261"/>
      <c r="F180" s="80">
        <f t="shared" si="3"/>
        <v>0</v>
      </c>
      <c r="G180" s="112" t="s">
        <v>315</v>
      </c>
      <c r="I180" s="112"/>
    </row>
    <row r="181" spans="1:9" s="100" customFormat="1" hidden="1" x14ac:dyDescent="0.3">
      <c r="A181" s="290"/>
      <c r="B181" s="261"/>
      <c r="C181" s="261"/>
      <c r="D181" s="265"/>
      <c r="E181" s="261"/>
      <c r="F181" s="80">
        <f t="shared" si="3"/>
        <v>0</v>
      </c>
      <c r="G181" s="112" t="s">
        <v>315</v>
      </c>
      <c r="I181" s="112"/>
    </row>
    <row r="182" spans="1:9" s="100" customFormat="1" hidden="1" x14ac:dyDescent="0.3">
      <c r="A182" s="290"/>
      <c r="B182" s="261"/>
      <c r="C182" s="261"/>
      <c r="D182" s="265"/>
      <c r="E182" s="261"/>
      <c r="F182" s="80">
        <f t="shared" si="3"/>
        <v>0</v>
      </c>
      <c r="G182" s="112" t="s">
        <v>315</v>
      </c>
      <c r="I182" s="112"/>
    </row>
    <row r="183" spans="1:9" s="100" customFormat="1" hidden="1" x14ac:dyDescent="0.3">
      <c r="A183" s="290"/>
      <c r="B183" s="261"/>
      <c r="C183" s="261"/>
      <c r="D183" s="265"/>
      <c r="E183" s="261"/>
      <c r="F183" s="80">
        <f t="shared" si="3"/>
        <v>0</v>
      </c>
      <c r="G183" s="112" t="s">
        <v>315</v>
      </c>
      <c r="I183" s="112"/>
    </row>
    <row r="184" spans="1:9" s="100" customFormat="1" hidden="1" x14ac:dyDescent="0.3">
      <c r="A184" s="290"/>
      <c r="B184" s="261"/>
      <c r="C184" s="261"/>
      <c r="D184" s="265"/>
      <c r="E184" s="261"/>
      <c r="F184" s="80">
        <f t="shared" si="3"/>
        <v>0</v>
      </c>
      <c r="G184" s="112" t="s">
        <v>315</v>
      </c>
      <c r="I184" s="112"/>
    </row>
    <row r="185" spans="1:9" s="100" customFormat="1" hidden="1" x14ac:dyDescent="0.3">
      <c r="A185" s="290"/>
      <c r="B185" s="261"/>
      <c r="C185" s="261"/>
      <c r="D185" s="265"/>
      <c r="E185" s="261"/>
      <c r="F185" s="80">
        <f t="shared" si="3"/>
        <v>0</v>
      </c>
      <c r="G185" s="112" t="s">
        <v>315</v>
      </c>
      <c r="I185" s="112"/>
    </row>
    <row r="186" spans="1:9" s="100" customFormat="1" hidden="1" x14ac:dyDescent="0.3">
      <c r="A186" s="290"/>
      <c r="B186" s="261"/>
      <c r="C186" s="261"/>
      <c r="D186" s="265"/>
      <c r="E186" s="261"/>
      <c r="F186" s="80">
        <f t="shared" si="3"/>
        <v>0</v>
      </c>
      <c r="G186" s="112" t="s">
        <v>315</v>
      </c>
      <c r="I186" s="112"/>
    </row>
    <row r="187" spans="1:9" s="100" customFormat="1" hidden="1" x14ac:dyDescent="0.3">
      <c r="A187" s="290"/>
      <c r="B187" s="261"/>
      <c r="C187" s="261"/>
      <c r="D187" s="265"/>
      <c r="E187" s="261"/>
      <c r="F187" s="80">
        <f t="shared" si="3"/>
        <v>0</v>
      </c>
      <c r="G187" s="112" t="s">
        <v>315</v>
      </c>
      <c r="I187" s="112"/>
    </row>
    <row r="188" spans="1:9" s="100" customFormat="1" hidden="1" x14ac:dyDescent="0.3">
      <c r="A188" s="290"/>
      <c r="B188" s="261"/>
      <c r="C188" s="261"/>
      <c r="D188" s="265"/>
      <c r="E188" s="261"/>
      <c r="F188" s="80">
        <f t="shared" si="3"/>
        <v>0</v>
      </c>
      <c r="G188" s="112" t="s">
        <v>315</v>
      </c>
      <c r="I188" s="112"/>
    </row>
    <row r="189" spans="1:9" s="100" customFormat="1" hidden="1" x14ac:dyDescent="0.3">
      <c r="A189" s="290"/>
      <c r="B189" s="261"/>
      <c r="C189" s="261"/>
      <c r="D189" s="265"/>
      <c r="E189" s="261"/>
      <c r="F189" s="80">
        <f t="shared" si="3"/>
        <v>0</v>
      </c>
      <c r="G189" s="112" t="s">
        <v>315</v>
      </c>
      <c r="I189" s="112"/>
    </row>
    <row r="190" spans="1:9" s="100" customFormat="1" hidden="1" x14ac:dyDescent="0.3">
      <c r="A190" s="290"/>
      <c r="B190" s="261"/>
      <c r="C190" s="261"/>
      <c r="D190" s="265"/>
      <c r="E190" s="261"/>
      <c r="F190" s="80">
        <f t="shared" si="3"/>
        <v>0</v>
      </c>
      <c r="G190" s="112" t="s">
        <v>315</v>
      </c>
      <c r="I190" s="112"/>
    </row>
    <row r="191" spans="1:9" s="100" customFormat="1" hidden="1" x14ac:dyDescent="0.3">
      <c r="A191" s="290"/>
      <c r="B191" s="261"/>
      <c r="C191" s="261"/>
      <c r="D191" s="265"/>
      <c r="E191" s="261"/>
      <c r="F191" s="80">
        <f t="shared" si="3"/>
        <v>0</v>
      </c>
      <c r="G191" s="112" t="s">
        <v>315</v>
      </c>
      <c r="I191" s="112"/>
    </row>
    <row r="192" spans="1:9" s="100" customFormat="1" hidden="1" x14ac:dyDescent="0.3">
      <c r="A192" s="290"/>
      <c r="B192" s="261"/>
      <c r="C192" s="261"/>
      <c r="D192" s="265"/>
      <c r="E192" s="261"/>
      <c r="F192" s="80">
        <f t="shared" si="3"/>
        <v>0</v>
      </c>
      <c r="G192" s="112" t="s">
        <v>315</v>
      </c>
      <c r="I192" s="112"/>
    </row>
    <row r="193" spans="1:9" s="100" customFormat="1" hidden="1" x14ac:dyDescent="0.3">
      <c r="A193" s="290"/>
      <c r="B193" s="261"/>
      <c r="C193" s="261"/>
      <c r="D193" s="265"/>
      <c r="E193" s="261"/>
      <c r="F193" s="80">
        <f t="shared" si="3"/>
        <v>0</v>
      </c>
      <c r="G193" s="112" t="s">
        <v>315</v>
      </c>
      <c r="I193" s="112"/>
    </row>
    <row r="194" spans="1:9" s="100" customFormat="1" hidden="1" x14ac:dyDescent="0.3">
      <c r="A194" s="290"/>
      <c r="B194" s="261"/>
      <c r="C194" s="261"/>
      <c r="D194" s="265"/>
      <c r="E194" s="261"/>
      <c r="F194" s="80">
        <f t="shared" si="3"/>
        <v>0</v>
      </c>
      <c r="G194" s="112" t="s">
        <v>315</v>
      </c>
      <c r="I194" s="112"/>
    </row>
    <row r="195" spans="1:9" s="100" customFormat="1" hidden="1" x14ac:dyDescent="0.3">
      <c r="A195" s="290"/>
      <c r="B195" s="261"/>
      <c r="C195" s="261"/>
      <c r="D195" s="265"/>
      <c r="E195" s="261"/>
      <c r="F195" s="80">
        <f t="shared" si="3"/>
        <v>0</v>
      </c>
      <c r="G195" s="112" t="s">
        <v>315</v>
      </c>
      <c r="I195" s="112"/>
    </row>
    <row r="196" spans="1:9" s="100" customFormat="1" hidden="1" x14ac:dyDescent="0.3">
      <c r="A196" s="290"/>
      <c r="B196" s="261"/>
      <c r="C196" s="261"/>
      <c r="D196" s="265"/>
      <c r="E196" s="261"/>
      <c r="F196" s="80">
        <f t="shared" si="3"/>
        <v>0</v>
      </c>
      <c r="G196" s="112" t="s">
        <v>315</v>
      </c>
      <c r="I196" s="112"/>
    </row>
    <row r="197" spans="1:9" s="100" customFormat="1" hidden="1" x14ac:dyDescent="0.3">
      <c r="A197" s="290"/>
      <c r="B197" s="261"/>
      <c r="C197" s="261"/>
      <c r="D197" s="265"/>
      <c r="E197" s="261"/>
      <c r="F197" s="80">
        <f t="shared" si="3"/>
        <v>0</v>
      </c>
      <c r="G197" s="112" t="s">
        <v>315</v>
      </c>
      <c r="I197" s="112"/>
    </row>
    <row r="198" spans="1:9" s="100" customFormat="1" hidden="1" x14ac:dyDescent="0.3">
      <c r="A198" s="290"/>
      <c r="B198" s="261"/>
      <c r="C198" s="261"/>
      <c r="D198" s="265"/>
      <c r="E198" s="261"/>
      <c r="F198" s="80">
        <f t="shared" si="3"/>
        <v>0</v>
      </c>
      <c r="G198" s="112" t="s">
        <v>315</v>
      </c>
      <c r="I198" s="112"/>
    </row>
    <row r="199" spans="1:9" s="100" customFormat="1" hidden="1" x14ac:dyDescent="0.3">
      <c r="A199" s="290"/>
      <c r="B199" s="261"/>
      <c r="C199" s="261"/>
      <c r="D199" s="265"/>
      <c r="E199" s="261"/>
      <c r="F199" s="80">
        <f t="shared" si="3"/>
        <v>0</v>
      </c>
      <c r="G199" s="112" t="s">
        <v>315</v>
      </c>
      <c r="I199" s="112"/>
    </row>
    <row r="200" spans="1:9" s="100" customFormat="1" hidden="1" x14ac:dyDescent="0.3">
      <c r="A200" s="290"/>
      <c r="B200" s="261"/>
      <c r="C200" s="261"/>
      <c r="D200" s="265"/>
      <c r="E200" s="261"/>
      <c r="F200" s="80">
        <f t="shared" si="3"/>
        <v>0</v>
      </c>
      <c r="G200" s="112" t="s">
        <v>315</v>
      </c>
      <c r="I200" s="112"/>
    </row>
    <row r="201" spans="1:9" s="100" customFormat="1" hidden="1" x14ac:dyDescent="0.3">
      <c r="A201" s="290"/>
      <c r="B201" s="261"/>
      <c r="C201" s="261"/>
      <c r="D201" s="265"/>
      <c r="E201" s="261"/>
      <c r="F201" s="80">
        <f t="shared" si="3"/>
        <v>0</v>
      </c>
      <c r="G201" s="112" t="s">
        <v>315</v>
      </c>
      <c r="I201" s="112"/>
    </row>
    <row r="202" spans="1:9" s="100" customFormat="1" hidden="1" x14ac:dyDescent="0.3">
      <c r="A202" s="290"/>
      <c r="B202" s="261"/>
      <c r="C202" s="261"/>
      <c r="D202" s="265"/>
      <c r="E202" s="261"/>
      <c r="F202" s="80">
        <f t="shared" si="3"/>
        <v>0</v>
      </c>
      <c r="G202" s="112" t="s">
        <v>315</v>
      </c>
      <c r="I202" s="112"/>
    </row>
    <row r="203" spans="1:9" s="100" customFormat="1" hidden="1" x14ac:dyDescent="0.3">
      <c r="A203" s="290"/>
      <c r="B203" s="261"/>
      <c r="C203" s="261"/>
      <c r="D203" s="265"/>
      <c r="E203" s="261"/>
      <c r="F203" s="80">
        <f t="shared" si="3"/>
        <v>0</v>
      </c>
      <c r="G203" s="112" t="s">
        <v>315</v>
      </c>
      <c r="I203" s="112"/>
    </row>
    <row r="204" spans="1:9" s="100" customFormat="1" hidden="1" x14ac:dyDescent="0.3">
      <c r="A204" s="290"/>
      <c r="B204" s="261"/>
      <c r="C204" s="261"/>
      <c r="D204" s="265"/>
      <c r="E204" s="261"/>
      <c r="F204" s="80">
        <f t="shared" si="3"/>
        <v>0</v>
      </c>
      <c r="G204" s="112" t="s">
        <v>315</v>
      </c>
      <c r="I204" s="112"/>
    </row>
    <row r="205" spans="1:9" s="100" customFormat="1" hidden="1" x14ac:dyDescent="0.3">
      <c r="A205" s="290"/>
      <c r="B205" s="261"/>
      <c r="C205" s="261"/>
      <c r="D205" s="265"/>
      <c r="E205" s="261"/>
      <c r="F205" s="80">
        <f t="shared" si="3"/>
        <v>0</v>
      </c>
      <c r="G205" s="112" t="s">
        <v>315</v>
      </c>
      <c r="I205" s="112"/>
    </row>
    <row r="206" spans="1:9" s="100" customFormat="1" hidden="1" x14ac:dyDescent="0.3">
      <c r="A206" s="290"/>
      <c r="B206" s="261"/>
      <c r="C206" s="261"/>
      <c r="D206" s="265"/>
      <c r="E206" s="261"/>
      <c r="F206" s="80">
        <f t="shared" si="3"/>
        <v>0</v>
      </c>
      <c r="G206" s="112" t="s">
        <v>315</v>
      </c>
      <c r="I206" s="112"/>
    </row>
    <row r="207" spans="1:9" s="100" customFormat="1" hidden="1" x14ac:dyDescent="0.3">
      <c r="A207" s="290"/>
      <c r="B207" s="261"/>
      <c r="C207" s="261"/>
      <c r="D207" s="265"/>
      <c r="E207" s="261"/>
      <c r="F207" s="80">
        <f t="shared" si="3"/>
        <v>0</v>
      </c>
      <c r="G207" s="112" t="s">
        <v>315</v>
      </c>
      <c r="I207" s="112"/>
    </row>
    <row r="208" spans="1:9" s="100" customFormat="1" hidden="1" x14ac:dyDescent="0.3">
      <c r="A208" s="290"/>
      <c r="B208" s="261"/>
      <c r="C208" s="261"/>
      <c r="D208" s="265"/>
      <c r="E208" s="261"/>
      <c r="F208" s="80">
        <f t="shared" si="3"/>
        <v>0</v>
      </c>
      <c r="G208" s="112" t="s">
        <v>315</v>
      </c>
      <c r="I208" s="112"/>
    </row>
    <row r="209" spans="1:9" s="100" customFormat="1" hidden="1" x14ac:dyDescent="0.3">
      <c r="A209" s="290"/>
      <c r="B209" s="261"/>
      <c r="C209" s="261"/>
      <c r="D209" s="265"/>
      <c r="E209" s="261"/>
      <c r="F209" s="80">
        <f t="shared" si="3"/>
        <v>0</v>
      </c>
      <c r="G209" s="112" t="s">
        <v>315</v>
      </c>
      <c r="I209" s="112"/>
    </row>
    <row r="210" spans="1:9" s="100" customFormat="1" hidden="1" x14ac:dyDescent="0.3">
      <c r="A210" s="290"/>
      <c r="B210" s="261"/>
      <c r="C210" s="261"/>
      <c r="D210" s="265"/>
      <c r="E210" s="261"/>
      <c r="F210" s="80">
        <f t="shared" si="3"/>
        <v>0</v>
      </c>
      <c r="G210" s="112" t="s">
        <v>315</v>
      </c>
      <c r="I210" s="112"/>
    </row>
    <row r="211" spans="1:9" s="100" customFormat="1" hidden="1" x14ac:dyDescent="0.3">
      <c r="A211" s="290"/>
      <c r="B211" s="261"/>
      <c r="C211" s="261"/>
      <c r="D211" s="265"/>
      <c r="E211" s="261"/>
      <c r="F211" s="80">
        <f t="shared" si="3"/>
        <v>0</v>
      </c>
      <c r="G211" s="112" t="s">
        <v>315</v>
      </c>
      <c r="I211" s="112"/>
    </row>
    <row r="212" spans="1:9" s="100" customFormat="1" hidden="1" x14ac:dyDescent="0.3">
      <c r="A212" s="290"/>
      <c r="B212" s="261"/>
      <c r="C212" s="261"/>
      <c r="D212" s="265"/>
      <c r="E212" s="261"/>
      <c r="F212" s="80">
        <f t="shared" si="3"/>
        <v>0</v>
      </c>
      <c r="G212" s="112" t="s">
        <v>315</v>
      </c>
      <c r="I212" s="112"/>
    </row>
    <row r="213" spans="1:9" s="100" customFormat="1" hidden="1" x14ac:dyDescent="0.3">
      <c r="A213" s="290"/>
      <c r="B213" s="261"/>
      <c r="C213" s="261"/>
      <c r="D213" s="265"/>
      <c r="E213" s="261"/>
      <c r="F213" s="80">
        <f t="shared" si="3"/>
        <v>0</v>
      </c>
      <c r="G213" s="112" t="s">
        <v>315</v>
      </c>
      <c r="I213" s="112"/>
    </row>
    <row r="214" spans="1:9" s="100" customFormat="1" hidden="1" x14ac:dyDescent="0.3">
      <c r="A214" s="290"/>
      <c r="B214" s="261"/>
      <c r="C214" s="261"/>
      <c r="D214" s="265"/>
      <c r="E214" s="261"/>
      <c r="F214" s="80">
        <f t="shared" si="3"/>
        <v>0</v>
      </c>
      <c r="G214" s="112" t="s">
        <v>315</v>
      </c>
      <c r="I214" s="112"/>
    </row>
    <row r="215" spans="1:9" s="100" customFormat="1" hidden="1" x14ac:dyDescent="0.3">
      <c r="A215" s="290"/>
      <c r="B215" s="261"/>
      <c r="C215" s="261"/>
      <c r="D215" s="265"/>
      <c r="E215" s="261"/>
      <c r="F215" s="80">
        <f t="shared" si="3"/>
        <v>0</v>
      </c>
      <c r="G215" s="112" t="s">
        <v>315</v>
      </c>
      <c r="I215" s="112"/>
    </row>
    <row r="216" spans="1:9" s="100" customFormat="1" hidden="1" x14ac:dyDescent="0.3">
      <c r="A216" s="290"/>
      <c r="B216" s="261"/>
      <c r="C216" s="261"/>
      <c r="D216" s="265"/>
      <c r="E216" s="261"/>
      <c r="F216" s="80">
        <f t="shared" si="3"/>
        <v>0</v>
      </c>
      <c r="G216" s="112" t="s">
        <v>315</v>
      </c>
      <c r="I216" s="112"/>
    </row>
    <row r="217" spans="1:9" s="100" customFormat="1" hidden="1" x14ac:dyDescent="0.3">
      <c r="A217" s="290"/>
      <c r="B217" s="261"/>
      <c r="C217" s="261"/>
      <c r="D217" s="265"/>
      <c r="E217" s="261"/>
      <c r="F217" s="80">
        <f t="shared" si="3"/>
        <v>0</v>
      </c>
      <c r="G217" s="112" t="s">
        <v>315</v>
      </c>
      <c r="I217" s="112"/>
    </row>
    <row r="218" spans="1:9" s="100" customFormat="1" hidden="1" x14ac:dyDescent="0.3">
      <c r="A218" s="290"/>
      <c r="B218" s="261"/>
      <c r="C218" s="261"/>
      <c r="D218" s="265"/>
      <c r="E218" s="261"/>
      <c r="F218" s="80">
        <f t="shared" si="3"/>
        <v>0</v>
      </c>
      <c r="G218" s="112" t="s">
        <v>315</v>
      </c>
      <c r="I218" s="112"/>
    </row>
    <row r="219" spans="1:9" s="100" customFormat="1" hidden="1" x14ac:dyDescent="0.3">
      <c r="A219" s="290"/>
      <c r="B219" s="261"/>
      <c r="C219" s="261"/>
      <c r="D219" s="265"/>
      <c r="E219" s="261"/>
      <c r="F219" s="80">
        <f t="shared" si="3"/>
        <v>0</v>
      </c>
      <c r="G219" s="112" t="s">
        <v>315</v>
      </c>
      <c r="I219" s="112"/>
    </row>
    <row r="220" spans="1:9" s="100" customFormat="1" hidden="1" x14ac:dyDescent="0.3">
      <c r="A220" s="290"/>
      <c r="B220" s="261"/>
      <c r="C220" s="261"/>
      <c r="D220" s="265"/>
      <c r="E220" s="261"/>
      <c r="F220" s="80">
        <f t="shared" si="3"/>
        <v>0</v>
      </c>
      <c r="G220" s="112" t="s">
        <v>315</v>
      </c>
      <c r="I220" s="112"/>
    </row>
    <row r="221" spans="1:9" s="100" customFormat="1" hidden="1" x14ac:dyDescent="0.3">
      <c r="A221" s="290"/>
      <c r="B221" s="261"/>
      <c r="C221" s="261"/>
      <c r="D221" s="265"/>
      <c r="E221" s="261"/>
      <c r="F221" s="80">
        <f t="shared" si="3"/>
        <v>0</v>
      </c>
      <c r="G221" s="112" t="s">
        <v>315</v>
      </c>
      <c r="I221" s="112"/>
    </row>
    <row r="222" spans="1:9" s="100" customFormat="1" hidden="1" x14ac:dyDescent="0.3">
      <c r="A222" s="290"/>
      <c r="B222" s="261"/>
      <c r="C222" s="261"/>
      <c r="D222" s="265"/>
      <c r="E222" s="261"/>
      <c r="F222" s="80">
        <f t="shared" si="3"/>
        <v>0</v>
      </c>
      <c r="G222" s="112" t="s">
        <v>315</v>
      </c>
      <c r="I222" s="112"/>
    </row>
    <row r="223" spans="1:9" s="100" customFormat="1" hidden="1" x14ac:dyDescent="0.3">
      <c r="A223" s="290"/>
      <c r="B223" s="261"/>
      <c r="C223" s="261"/>
      <c r="D223" s="265"/>
      <c r="E223" s="261"/>
      <c r="F223" s="80">
        <f t="shared" si="3"/>
        <v>0</v>
      </c>
      <c r="G223" s="112" t="s">
        <v>315</v>
      </c>
      <c r="I223" s="112"/>
    </row>
    <row r="224" spans="1:9" s="100" customFormat="1" hidden="1" x14ac:dyDescent="0.3">
      <c r="A224" s="290"/>
      <c r="B224" s="261"/>
      <c r="C224" s="261"/>
      <c r="D224" s="265"/>
      <c r="E224" s="261"/>
      <c r="F224" s="80">
        <f t="shared" si="3"/>
        <v>0</v>
      </c>
      <c r="G224" s="112" t="s">
        <v>315</v>
      </c>
      <c r="I224" s="112"/>
    </row>
    <row r="225" spans="1:9" s="100" customFormat="1" hidden="1" x14ac:dyDescent="0.3">
      <c r="A225" s="290"/>
      <c r="B225" s="261"/>
      <c r="C225" s="261"/>
      <c r="D225" s="265"/>
      <c r="E225" s="261"/>
      <c r="F225" s="80">
        <f t="shared" si="3"/>
        <v>0</v>
      </c>
      <c r="G225" s="112" t="s">
        <v>315</v>
      </c>
      <c r="I225" s="112"/>
    </row>
    <row r="226" spans="1:9" s="100" customFormat="1" hidden="1" x14ac:dyDescent="0.3">
      <c r="A226" s="290"/>
      <c r="B226" s="261"/>
      <c r="C226" s="261"/>
      <c r="D226" s="265"/>
      <c r="E226" s="261"/>
      <c r="F226" s="80">
        <f t="shared" si="3"/>
        <v>0</v>
      </c>
      <c r="G226" s="112" t="s">
        <v>315</v>
      </c>
      <c r="I226" s="112"/>
    </row>
    <row r="227" spans="1:9" s="100" customFormat="1" hidden="1" x14ac:dyDescent="0.3">
      <c r="A227" s="290"/>
      <c r="B227" s="261"/>
      <c r="C227" s="261"/>
      <c r="D227" s="265"/>
      <c r="E227" s="261"/>
      <c r="F227" s="80">
        <f t="shared" si="3"/>
        <v>0</v>
      </c>
      <c r="G227" s="112" t="s">
        <v>315</v>
      </c>
      <c r="I227" s="112"/>
    </row>
    <row r="228" spans="1:9" s="100" customFormat="1" hidden="1" x14ac:dyDescent="0.3">
      <c r="A228" s="290"/>
      <c r="B228" s="261"/>
      <c r="C228" s="261"/>
      <c r="D228" s="265"/>
      <c r="E228" s="261"/>
      <c r="F228" s="80">
        <f t="shared" si="3"/>
        <v>0</v>
      </c>
      <c r="G228" s="112" t="s">
        <v>315</v>
      </c>
      <c r="I228" s="112"/>
    </row>
    <row r="229" spans="1:9" s="100" customFormat="1" hidden="1" x14ac:dyDescent="0.3">
      <c r="A229" s="290"/>
      <c r="B229" s="261"/>
      <c r="C229" s="261"/>
      <c r="D229" s="265"/>
      <c r="E229" s="261"/>
      <c r="F229" s="80">
        <f t="shared" si="3"/>
        <v>0</v>
      </c>
      <c r="G229" s="112" t="s">
        <v>315</v>
      </c>
      <c r="I229" s="112"/>
    </row>
    <row r="230" spans="1:9" s="100" customFormat="1" hidden="1" x14ac:dyDescent="0.3">
      <c r="A230" s="290"/>
      <c r="B230" s="261"/>
      <c r="C230" s="261"/>
      <c r="D230" s="265"/>
      <c r="E230" s="261"/>
      <c r="F230" s="80">
        <f t="shared" si="3"/>
        <v>0</v>
      </c>
      <c r="G230" s="112" t="s">
        <v>315</v>
      </c>
      <c r="I230" s="112"/>
    </row>
    <row r="231" spans="1:9" s="100" customFormat="1" hidden="1" x14ac:dyDescent="0.3">
      <c r="A231" s="290"/>
      <c r="B231" s="261"/>
      <c r="C231" s="261"/>
      <c r="D231" s="265"/>
      <c r="E231" s="261"/>
      <c r="F231" s="80">
        <f t="shared" si="3"/>
        <v>0</v>
      </c>
      <c r="G231" s="112" t="s">
        <v>315</v>
      </c>
      <c r="I231" s="112"/>
    </row>
    <row r="232" spans="1:9" s="100" customFormat="1" hidden="1" x14ac:dyDescent="0.3">
      <c r="A232" s="290"/>
      <c r="B232" s="261"/>
      <c r="C232" s="261"/>
      <c r="D232" s="265"/>
      <c r="E232" s="261"/>
      <c r="F232" s="80">
        <f t="shared" si="3"/>
        <v>0</v>
      </c>
      <c r="G232" s="112" t="s">
        <v>315</v>
      </c>
      <c r="I232" s="112"/>
    </row>
    <row r="233" spans="1:9" s="100" customFormat="1" hidden="1" x14ac:dyDescent="0.3">
      <c r="A233" s="290"/>
      <c r="B233" s="261"/>
      <c r="C233" s="261"/>
      <c r="D233" s="265"/>
      <c r="E233" s="261"/>
      <c r="F233" s="80">
        <f t="shared" si="3"/>
        <v>0</v>
      </c>
      <c r="G233" s="112" t="s">
        <v>315</v>
      </c>
      <c r="I233" s="112"/>
    </row>
    <row r="234" spans="1:9" s="100" customFormat="1" hidden="1" x14ac:dyDescent="0.3">
      <c r="A234" s="290"/>
      <c r="B234" s="261"/>
      <c r="C234" s="261"/>
      <c r="D234" s="265"/>
      <c r="E234" s="261"/>
      <c r="F234" s="80">
        <f t="shared" si="3"/>
        <v>0</v>
      </c>
      <c r="G234" s="112" t="s">
        <v>315</v>
      </c>
      <c r="I234" s="112"/>
    </row>
    <row r="235" spans="1:9" s="100" customFormat="1" hidden="1" x14ac:dyDescent="0.3">
      <c r="A235" s="290"/>
      <c r="B235" s="261"/>
      <c r="C235" s="261"/>
      <c r="D235" s="265"/>
      <c r="E235" s="261"/>
      <c r="F235" s="80">
        <f t="shared" si="3"/>
        <v>0</v>
      </c>
      <c r="G235" s="112" t="s">
        <v>315</v>
      </c>
      <c r="I235" s="112"/>
    </row>
    <row r="236" spans="1:9" s="100" customFormat="1" hidden="1" x14ac:dyDescent="0.3">
      <c r="A236" s="290"/>
      <c r="B236" s="261"/>
      <c r="C236" s="261"/>
      <c r="D236" s="265"/>
      <c r="E236" s="261"/>
      <c r="F236" s="80">
        <f t="shared" si="3"/>
        <v>0</v>
      </c>
      <c r="G236" s="112" t="s">
        <v>315</v>
      </c>
      <c r="I236" s="112"/>
    </row>
    <row r="237" spans="1:9" s="100" customFormat="1" hidden="1" x14ac:dyDescent="0.3">
      <c r="A237" s="290"/>
      <c r="B237" s="261"/>
      <c r="C237" s="261"/>
      <c r="D237" s="265"/>
      <c r="E237" s="261"/>
      <c r="F237" s="80">
        <f t="shared" si="3"/>
        <v>0</v>
      </c>
      <c r="G237" s="112" t="s">
        <v>315</v>
      </c>
      <c r="I237" s="112"/>
    </row>
    <row r="238" spans="1:9" s="100" customFormat="1" hidden="1" x14ac:dyDescent="0.3">
      <c r="A238" s="290"/>
      <c r="B238" s="261"/>
      <c r="C238" s="261"/>
      <c r="D238" s="265"/>
      <c r="E238" s="261"/>
      <c r="F238" s="80">
        <f t="shared" si="3"/>
        <v>0</v>
      </c>
      <c r="G238" s="112" t="s">
        <v>315</v>
      </c>
      <c r="I238" s="112"/>
    </row>
    <row r="239" spans="1:9" s="100" customFormat="1" hidden="1" x14ac:dyDescent="0.3">
      <c r="A239" s="290"/>
      <c r="B239" s="261"/>
      <c r="C239" s="261"/>
      <c r="D239" s="265"/>
      <c r="E239" s="261"/>
      <c r="F239" s="80">
        <f t="shared" si="3"/>
        <v>0</v>
      </c>
      <c r="G239" s="112" t="s">
        <v>315</v>
      </c>
      <c r="I239" s="112"/>
    </row>
    <row r="240" spans="1:9" s="100" customFormat="1" hidden="1" x14ac:dyDescent="0.3">
      <c r="A240" s="290"/>
      <c r="B240" s="261"/>
      <c r="C240" s="261"/>
      <c r="D240" s="265"/>
      <c r="E240" s="261"/>
      <c r="F240" s="80">
        <f t="shared" si="3"/>
        <v>0</v>
      </c>
      <c r="G240" s="112" t="s">
        <v>315</v>
      </c>
      <c r="I240" s="112"/>
    </row>
    <row r="241" spans="1:9" s="100" customFormat="1" hidden="1" x14ac:dyDescent="0.3">
      <c r="A241" s="290"/>
      <c r="B241" s="261"/>
      <c r="C241" s="261"/>
      <c r="D241" s="265"/>
      <c r="E241" s="261"/>
      <c r="F241" s="80">
        <f t="shared" si="3"/>
        <v>0</v>
      </c>
      <c r="G241" s="112" t="s">
        <v>315</v>
      </c>
      <c r="I241" s="112"/>
    </row>
    <row r="242" spans="1:9" s="100" customFormat="1" hidden="1" x14ac:dyDescent="0.3">
      <c r="A242" s="290"/>
      <c r="B242" s="261"/>
      <c r="C242" s="261"/>
      <c r="D242" s="265"/>
      <c r="E242" s="261"/>
      <c r="F242" s="80">
        <f t="shared" si="3"/>
        <v>0</v>
      </c>
      <c r="G242" s="112" t="s">
        <v>315</v>
      </c>
      <c r="I242" s="112"/>
    </row>
    <row r="243" spans="1:9" s="100" customFormat="1" hidden="1" x14ac:dyDescent="0.3">
      <c r="A243" s="290"/>
      <c r="B243" s="261"/>
      <c r="C243" s="261"/>
      <c r="D243" s="265"/>
      <c r="E243" s="261"/>
      <c r="F243" s="80">
        <f t="shared" si="3"/>
        <v>0</v>
      </c>
      <c r="G243" s="112" t="s">
        <v>315</v>
      </c>
      <c r="I243" s="112"/>
    </row>
    <row r="244" spans="1:9" s="100" customFormat="1" hidden="1" x14ac:dyDescent="0.3">
      <c r="A244" s="290"/>
      <c r="B244" s="261"/>
      <c r="C244" s="261"/>
      <c r="D244" s="265"/>
      <c r="E244" s="261"/>
      <c r="F244" s="80">
        <f t="shared" si="3"/>
        <v>0</v>
      </c>
      <c r="G244" s="112" t="s">
        <v>315</v>
      </c>
      <c r="I244" s="112"/>
    </row>
    <row r="245" spans="1:9" s="100" customFormat="1" hidden="1" x14ac:dyDescent="0.3">
      <c r="A245" s="290"/>
      <c r="B245" s="261"/>
      <c r="C245" s="261"/>
      <c r="D245" s="265"/>
      <c r="E245" s="261"/>
      <c r="F245" s="80">
        <f t="shared" si="3"/>
        <v>0</v>
      </c>
      <c r="G245" s="112" t="s">
        <v>315</v>
      </c>
      <c r="I245" s="112"/>
    </row>
    <row r="246" spans="1:9" s="100" customFormat="1" hidden="1" x14ac:dyDescent="0.3">
      <c r="A246" s="290"/>
      <c r="B246" s="261"/>
      <c r="C246" s="261"/>
      <c r="D246" s="265"/>
      <c r="E246" s="261"/>
      <c r="F246" s="80">
        <f t="shared" si="3"/>
        <v>0</v>
      </c>
      <c r="G246" s="112" t="s">
        <v>315</v>
      </c>
      <c r="I246" s="112"/>
    </row>
    <row r="247" spans="1:9" s="100" customFormat="1" hidden="1" x14ac:dyDescent="0.3">
      <c r="A247" s="290"/>
      <c r="B247" s="261"/>
      <c r="C247" s="261"/>
      <c r="D247" s="265"/>
      <c r="E247" s="261"/>
      <c r="F247" s="80">
        <f t="shared" si="3"/>
        <v>0</v>
      </c>
      <c r="G247" s="112" t="s">
        <v>315</v>
      </c>
      <c r="I247" s="112"/>
    </row>
    <row r="248" spans="1:9" s="100" customFormat="1" hidden="1" x14ac:dyDescent="0.3">
      <c r="A248" s="290"/>
      <c r="B248" s="261"/>
      <c r="C248" s="261"/>
      <c r="D248" s="265"/>
      <c r="E248" s="261"/>
      <c r="F248" s="80">
        <f t="shared" si="3"/>
        <v>0</v>
      </c>
      <c r="G248" s="112" t="s">
        <v>315</v>
      </c>
      <c r="I248" s="112"/>
    </row>
    <row r="249" spans="1:9" s="100" customFormat="1" hidden="1" x14ac:dyDescent="0.3">
      <c r="A249" s="290"/>
      <c r="B249" s="261"/>
      <c r="C249" s="261"/>
      <c r="D249" s="265"/>
      <c r="E249" s="261"/>
      <c r="F249" s="80">
        <f t="shared" si="3"/>
        <v>0</v>
      </c>
      <c r="G249" s="112" t="s">
        <v>315</v>
      </c>
      <c r="I249" s="112"/>
    </row>
    <row r="250" spans="1:9" s="100" customFormat="1" hidden="1" x14ac:dyDescent="0.3">
      <c r="A250" s="290"/>
      <c r="B250" s="261"/>
      <c r="C250" s="261"/>
      <c r="D250" s="265"/>
      <c r="E250" s="261"/>
      <c r="F250" s="80">
        <f t="shared" si="3"/>
        <v>0</v>
      </c>
      <c r="G250" s="112" t="s">
        <v>315</v>
      </c>
      <c r="I250" s="112"/>
    </row>
    <row r="251" spans="1:9" s="100" customFormat="1" hidden="1" x14ac:dyDescent="0.3">
      <c r="A251" s="290"/>
      <c r="B251" s="261"/>
      <c r="C251" s="261"/>
      <c r="D251" s="265"/>
      <c r="E251" s="261"/>
      <c r="F251" s="80">
        <f t="shared" si="3"/>
        <v>0</v>
      </c>
      <c r="G251" s="112" t="s">
        <v>315</v>
      </c>
      <c r="I251" s="112"/>
    </row>
    <row r="252" spans="1:9" s="100" customFormat="1" hidden="1" x14ac:dyDescent="0.3">
      <c r="A252" s="290"/>
      <c r="B252" s="261"/>
      <c r="C252" s="261"/>
      <c r="D252" s="265"/>
      <c r="E252" s="261"/>
      <c r="F252" s="80">
        <f t="shared" si="3"/>
        <v>0</v>
      </c>
      <c r="G252" s="112" t="s">
        <v>315</v>
      </c>
      <c r="I252" s="112"/>
    </row>
    <row r="253" spans="1:9" s="100" customFormat="1" hidden="1" x14ac:dyDescent="0.3">
      <c r="A253" s="290"/>
      <c r="B253" s="261"/>
      <c r="C253" s="261"/>
      <c r="D253" s="265"/>
      <c r="E253" s="261"/>
      <c r="F253" s="80">
        <f t="shared" si="3"/>
        <v>0</v>
      </c>
      <c r="G253" s="112" t="s">
        <v>315</v>
      </c>
      <c r="I253" s="112"/>
    </row>
    <row r="254" spans="1:9" s="100" customFormat="1" hidden="1" x14ac:dyDescent="0.3">
      <c r="A254" s="290"/>
      <c r="B254" s="261"/>
      <c r="C254" s="261"/>
      <c r="D254" s="265"/>
      <c r="E254" s="261"/>
      <c r="F254" s="80">
        <f t="shared" si="3"/>
        <v>0</v>
      </c>
      <c r="G254" s="112" t="s">
        <v>315</v>
      </c>
      <c r="I254" s="112"/>
    </row>
    <row r="255" spans="1:9" s="100" customFormat="1" hidden="1" x14ac:dyDescent="0.3">
      <c r="A255" s="290"/>
      <c r="B255" s="261"/>
      <c r="C255" s="261"/>
      <c r="D255" s="265"/>
      <c r="E255" s="261"/>
      <c r="F255" s="80">
        <f t="shared" si="3"/>
        <v>0</v>
      </c>
      <c r="G255" s="112" t="s">
        <v>315</v>
      </c>
      <c r="I255" s="112"/>
    </row>
    <row r="256" spans="1:9" s="100" customFormat="1" hidden="1" x14ac:dyDescent="0.3">
      <c r="A256" s="290"/>
      <c r="B256" s="261"/>
      <c r="C256" s="261"/>
      <c r="D256" s="265"/>
      <c r="E256" s="261"/>
      <c r="F256" s="80">
        <f t="shared" si="3"/>
        <v>0</v>
      </c>
      <c r="G256" s="112" t="s">
        <v>315</v>
      </c>
      <c r="I256" s="112"/>
    </row>
    <row r="257" spans="1:9" s="100" customFormat="1" hidden="1" x14ac:dyDescent="0.3">
      <c r="A257" s="290"/>
      <c r="B257" s="261"/>
      <c r="C257" s="261"/>
      <c r="D257" s="265"/>
      <c r="E257" s="261"/>
      <c r="F257" s="80">
        <f t="shared" si="3"/>
        <v>0</v>
      </c>
      <c r="G257" s="112" t="s">
        <v>315</v>
      </c>
      <c r="I257" s="112"/>
    </row>
    <row r="258" spans="1:9" s="100" customFormat="1" hidden="1" x14ac:dyDescent="0.3">
      <c r="A258" s="290"/>
      <c r="B258" s="261"/>
      <c r="C258" s="261"/>
      <c r="D258" s="265"/>
      <c r="E258" s="261"/>
      <c r="F258" s="80">
        <f t="shared" si="3"/>
        <v>0</v>
      </c>
      <c r="G258" s="112" t="s">
        <v>315</v>
      </c>
      <c r="I258" s="112"/>
    </row>
    <row r="259" spans="1:9" s="100" customFormat="1" hidden="1" x14ac:dyDescent="0.3">
      <c r="A259" s="290"/>
      <c r="B259" s="261"/>
      <c r="C259" s="261"/>
      <c r="D259" s="265"/>
      <c r="E259" s="261"/>
      <c r="F259" s="80">
        <f t="shared" si="3"/>
        <v>0</v>
      </c>
      <c r="G259" s="112" t="s">
        <v>315</v>
      </c>
      <c r="I259" s="112"/>
    </row>
    <row r="260" spans="1:9" s="100" customFormat="1" hidden="1" x14ac:dyDescent="0.3">
      <c r="A260" s="290"/>
      <c r="B260" s="261"/>
      <c r="C260" s="261"/>
      <c r="D260" s="265"/>
      <c r="E260" s="261"/>
      <c r="F260" s="80">
        <f t="shared" si="3"/>
        <v>0</v>
      </c>
      <c r="G260" s="112" t="s">
        <v>315</v>
      </c>
      <c r="I260" s="112"/>
    </row>
    <row r="261" spans="1:9" s="100" customFormat="1" hidden="1" x14ac:dyDescent="0.3">
      <c r="A261" s="290"/>
      <c r="B261" s="261"/>
      <c r="C261" s="261"/>
      <c r="D261" s="265"/>
      <c r="E261" s="261"/>
      <c r="F261" s="80">
        <f t="shared" si="3"/>
        <v>0</v>
      </c>
      <c r="G261" s="112" t="s">
        <v>315</v>
      </c>
      <c r="I261" s="112"/>
    </row>
    <row r="262" spans="1:9" s="100" customFormat="1" hidden="1" x14ac:dyDescent="0.3">
      <c r="A262" s="290"/>
      <c r="B262" s="261"/>
      <c r="C262" s="261"/>
      <c r="D262" s="265"/>
      <c r="E262" s="261"/>
      <c r="F262" s="80">
        <f t="shared" si="3"/>
        <v>0</v>
      </c>
      <c r="G262" s="112" t="s">
        <v>315</v>
      </c>
      <c r="I262" s="112"/>
    </row>
    <row r="263" spans="1:9" s="100" customFormat="1" hidden="1" x14ac:dyDescent="0.3">
      <c r="A263" s="290"/>
      <c r="B263" s="261"/>
      <c r="C263" s="261"/>
      <c r="D263" s="265"/>
      <c r="E263" s="261"/>
      <c r="F263" s="80">
        <f t="shared" si="3"/>
        <v>0</v>
      </c>
      <c r="G263" s="112" t="s">
        <v>315</v>
      </c>
      <c r="I263" s="112"/>
    </row>
    <row r="264" spans="1:9" s="100" customFormat="1" hidden="1" x14ac:dyDescent="0.3">
      <c r="A264" s="290"/>
      <c r="B264" s="261"/>
      <c r="C264" s="261"/>
      <c r="D264" s="265"/>
      <c r="E264" s="261"/>
      <c r="F264" s="80">
        <f t="shared" si="3"/>
        <v>0</v>
      </c>
      <c r="G264" s="112" t="s">
        <v>315</v>
      </c>
      <c r="I264" s="112"/>
    </row>
    <row r="265" spans="1:9" s="100" customFormat="1" hidden="1" x14ac:dyDescent="0.3">
      <c r="A265" s="290"/>
      <c r="B265" s="261"/>
      <c r="C265" s="261"/>
      <c r="D265" s="265"/>
      <c r="E265" s="261"/>
      <c r="F265" s="80">
        <f t="shared" si="3"/>
        <v>0</v>
      </c>
      <c r="G265" s="112" t="s">
        <v>315</v>
      </c>
      <c r="I265" s="112"/>
    </row>
    <row r="266" spans="1:9" s="100" customFormat="1" hidden="1" x14ac:dyDescent="0.3">
      <c r="A266" s="290"/>
      <c r="B266" s="261"/>
      <c r="C266" s="261"/>
      <c r="D266" s="265"/>
      <c r="E266" s="261"/>
      <c r="F266" s="80">
        <f t="shared" si="3"/>
        <v>0</v>
      </c>
      <c r="G266" s="112" t="s">
        <v>315</v>
      </c>
      <c r="I266" s="112"/>
    </row>
    <row r="267" spans="1:9" s="100" customFormat="1" x14ac:dyDescent="0.3">
      <c r="A267" s="290" t="s">
        <v>295</v>
      </c>
      <c r="B267" s="261">
        <v>3</v>
      </c>
      <c r="C267" s="261" t="s">
        <v>293</v>
      </c>
      <c r="D267" s="265">
        <f t="shared" ref="D267" ca="1" si="4">RAND()*400000</f>
        <v>327926.93117778312</v>
      </c>
      <c r="E267" s="261">
        <v>7</v>
      </c>
      <c r="F267" s="293">
        <f ca="1">ROUND(+B267*D267*E267,2)</f>
        <v>6886465.5499999998</v>
      </c>
      <c r="G267" s="112" t="s">
        <v>315</v>
      </c>
    </row>
    <row r="268" spans="1:9" s="100" customFormat="1" x14ac:dyDescent="0.3">
      <c r="A268" s="289"/>
      <c r="B268" s="88"/>
      <c r="C268" s="88"/>
      <c r="D268" s="200"/>
      <c r="E268" s="204" t="s">
        <v>35</v>
      </c>
      <c r="F268" s="307">
        <f ca="1">ROUND(SUBTOTAL(109,F137:F267),2)</f>
        <v>18182491.140000001</v>
      </c>
      <c r="G268" s="112" t="s">
        <v>315</v>
      </c>
      <c r="I268" s="115" t="s">
        <v>318</v>
      </c>
    </row>
    <row r="269" spans="1:9" x14ac:dyDescent="0.3">
      <c r="F269" s="295"/>
      <c r="G269" s="112" t="s">
        <v>313</v>
      </c>
    </row>
    <row r="270" spans="1:9" x14ac:dyDescent="0.3">
      <c r="C270" s="599" t="str">
        <f>"Total "&amp;B2</f>
        <v>Total GRANT EXCLUSIVE LINE ITEM</v>
      </c>
      <c r="D270" s="599"/>
      <c r="E270" s="599"/>
      <c r="F270" s="80">
        <f ca="1">+F268+F136</f>
        <v>33553154.300000001</v>
      </c>
      <c r="G270" s="112" t="s">
        <v>313</v>
      </c>
      <c r="I270" s="139" t="s">
        <v>229</v>
      </c>
    </row>
    <row r="271" spans="1:9" s="100" customFormat="1" x14ac:dyDescent="0.3">
      <c r="A271" s="233"/>
      <c r="B271" s="88"/>
      <c r="C271" s="88"/>
      <c r="D271" s="88"/>
      <c r="E271" s="88"/>
      <c r="F271" s="128"/>
      <c r="G271" s="112" t="s">
        <v>313</v>
      </c>
    </row>
    <row r="272" spans="1:9" s="100" customFormat="1" x14ac:dyDescent="0.3">
      <c r="A272" s="239" t="str">
        <f>B2&amp;" Narrative (State):"</f>
        <v>GRANT EXCLUSIVE LINE ITEM Narrative (State):</v>
      </c>
      <c r="B272" s="105"/>
      <c r="C272" s="105"/>
      <c r="D272" s="105"/>
      <c r="E272" s="105"/>
      <c r="F272" s="106"/>
      <c r="G272" s="112" t="s">
        <v>314</v>
      </c>
      <c r="I272" s="140" t="s">
        <v>228</v>
      </c>
    </row>
    <row r="273" spans="1:17" s="100" customFormat="1" ht="45" customHeight="1" x14ac:dyDescent="0.3">
      <c r="A273" s="574" t="s">
        <v>311</v>
      </c>
      <c r="B273" s="575"/>
      <c r="C273" s="575"/>
      <c r="D273" s="575"/>
      <c r="E273" s="575"/>
      <c r="F273" s="576"/>
      <c r="G273" s="100" t="s">
        <v>314</v>
      </c>
      <c r="I273" s="572" t="s">
        <v>287</v>
      </c>
      <c r="J273" s="572"/>
      <c r="K273" s="572"/>
      <c r="L273" s="572"/>
      <c r="M273" s="572"/>
      <c r="N273" s="572"/>
      <c r="O273" s="572"/>
      <c r="P273" s="572"/>
      <c r="Q273" s="572"/>
    </row>
    <row r="274" spans="1:17" x14ac:dyDescent="0.3">
      <c r="G274" s="275" t="s">
        <v>315</v>
      </c>
      <c r="I274"/>
    </row>
    <row r="275" spans="1:17" s="100" customFormat="1" x14ac:dyDescent="0.3">
      <c r="A275" s="239" t="str">
        <f>B2&amp;" Narrative (Non-State) i.e. Match or Other Funding"</f>
        <v>GRANT EXCLUSIVE LINE ITEM Narrative (Non-State) i.e. Match or Other Funding</v>
      </c>
      <c r="B275" s="109"/>
      <c r="C275" s="109"/>
      <c r="D275" s="109"/>
      <c r="E275" s="109"/>
      <c r="F275" s="110"/>
      <c r="G275" s="100" t="s">
        <v>315</v>
      </c>
      <c r="I275" s="140" t="s">
        <v>228</v>
      </c>
    </row>
    <row r="276" spans="1:17" s="100" customFormat="1" ht="45" customHeight="1" x14ac:dyDescent="0.3">
      <c r="A276" s="574" t="s">
        <v>312</v>
      </c>
      <c r="B276" s="575"/>
      <c r="C276" s="575"/>
      <c r="D276" s="575"/>
      <c r="E276" s="575"/>
      <c r="F276" s="576"/>
      <c r="G276" s="275" t="s">
        <v>315</v>
      </c>
      <c r="I276" s="572" t="s">
        <v>287</v>
      </c>
      <c r="J276" s="572"/>
      <c r="K276" s="572"/>
      <c r="L276" s="572"/>
      <c r="M276" s="572"/>
      <c r="N276" s="572"/>
      <c r="O276" s="572"/>
      <c r="P276" s="572"/>
      <c r="Q276" s="572"/>
    </row>
    <row r="278" spans="1:17" x14ac:dyDescent="0.3">
      <c r="D278" s="20"/>
    </row>
  </sheetData>
  <sheetProtection algorithmName="SHA-512" hashValue="sF7hwbD3tGGSAm1vQAQYAUeT3C5oTyza+LqhLcHbAqTuNKNLeUbBrwcUc+H2m6gP5F2p2xqc4Kn6zVoLjL1VqA==" saltValue="7tUcv7uztWNNXfCC1S09Rw==" spinCount="100000" sheet="1" formatCells="0" format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86D10AF9-B915-4F65-8492-CE6AED366E5A}">
            <xm:f>Categories!$A$37=FALSE</xm:f>
            <x14:dxf>
              <fill>
                <patternFill>
                  <bgColor theme="0" tint="-0.34998626667073579"/>
                </patternFill>
              </fill>
            </x14:dxf>
          </x14:cfRule>
          <xm:sqref>A1:F276</xm:sqref>
        </x14:conditionalFormatting>
      </x14:conditionalFormatting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N26"/>
  <sheetViews>
    <sheetView view="pageBreakPreview" zoomScaleNormal="100" zoomScaleSheetLayoutView="100" workbookViewId="0">
      <selection activeCell="A10" sqref="A10:C10"/>
    </sheetView>
  </sheetViews>
  <sheetFormatPr defaultRowHeight="14.4" x14ac:dyDescent="0.3"/>
  <cols>
    <col min="1" max="1" width="76.33203125" customWidth="1"/>
    <col min="2" max="3" width="18.6640625" customWidth="1"/>
    <col min="4" max="4" width="19.6640625" customWidth="1"/>
    <col min="5" max="5" width="3" customWidth="1"/>
  </cols>
  <sheetData>
    <row r="1" spans="1:6" ht="21.75" customHeight="1" x14ac:dyDescent="0.3">
      <c r="A1" s="570" t="s">
        <v>173</v>
      </c>
      <c r="B1" s="570"/>
      <c r="C1" s="570"/>
      <c r="D1" s="3">
        <f>+'Section A'!B2</f>
        <v>0</v>
      </c>
    </row>
    <row r="2" spans="1:6" ht="54.75" customHeight="1" x14ac:dyDescent="0.3">
      <c r="A2" s="594" t="s">
        <v>239</v>
      </c>
      <c r="B2" s="594"/>
      <c r="C2" s="594"/>
      <c r="D2" s="594"/>
    </row>
    <row r="3" spans="1:6" ht="15" customHeight="1" x14ac:dyDescent="0.3">
      <c r="A3" s="227" t="s">
        <v>57</v>
      </c>
      <c r="B3" s="17" t="s">
        <v>70</v>
      </c>
      <c r="C3" s="17" t="s">
        <v>71</v>
      </c>
      <c r="D3" s="304" t="s">
        <v>274</v>
      </c>
    </row>
    <row r="4" spans="1:6" s="112" customFormat="1" hidden="1" x14ac:dyDescent="0.3">
      <c r="A4" s="232"/>
      <c r="B4" s="134"/>
      <c r="C4" s="137"/>
      <c r="D4" s="80">
        <f>ROUND(B4*C4,2)</f>
        <v>0</v>
      </c>
      <c r="F4" s="309"/>
    </row>
    <row r="5" spans="1:6" s="112" customFormat="1" hidden="1" x14ac:dyDescent="0.3">
      <c r="A5" s="226"/>
      <c r="B5" s="269"/>
      <c r="C5" s="270"/>
      <c r="D5" s="80">
        <f>ROUND(B5*C5,2)</f>
        <v>0</v>
      </c>
    </row>
    <row r="6" spans="1:6" s="112" customFormat="1" hidden="1" x14ac:dyDescent="0.3">
      <c r="A6" s="226"/>
      <c r="B6" s="134"/>
      <c r="C6" s="137"/>
      <c r="D6" s="80">
        <f>ROUND(B6*C6,2)</f>
        <v>0</v>
      </c>
    </row>
    <row r="7" spans="1:6" s="112" customFormat="1" hidden="1" x14ac:dyDescent="0.3">
      <c r="A7" s="226"/>
      <c r="B7" s="134"/>
      <c r="C7" s="137"/>
      <c r="D7" s="293">
        <f>ROUND(B7*C7,2)</f>
        <v>0</v>
      </c>
    </row>
    <row r="8" spans="1:6" s="309" customFormat="1" hidden="1" x14ac:dyDescent="0.3">
      <c r="A8" s="308" t="str">
        <f>IF(SUBTOTAL(109,B4:B8)-'Section A'!E34&gt;0.004,"Indirect Base cannot exceed Total Direct Costs"," ")</f>
        <v xml:space="preserve"> </v>
      </c>
      <c r="B8" s="207"/>
      <c r="C8" s="207" t="s">
        <v>40</v>
      </c>
      <c r="D8" s="307">
        <f>ROUND(SUM(D4:D7),2)</f>
        <v>0</v>
      </c>
      <c r="F8" s="310" t="s">
        <v>275</v>
      </c>
    </row>
    <row r="9" spans="1:6" s="112" customFormat="1" hidden="1" x14ac:dyDescent="0.3">
      <c r="A9" s="226"/>
      <c r="B9" s="100"/>
      <c r="C9" s="100"/>
      <c r="D9" s="311"/>
    </row>
    <row r="10" spans="1:6" s="112" customFormat="1" x14ac:dyDescent="0.3">
      <c r="A10" s="260"/>
      <c r="B10" s="269"/>
      <c r="C10" s="270"/>
      <c r="D10" s="80">
        <f>ROUND(B10*C10,2)</f>
        <v>0</v>
      </c>
    </row>
    <row r="11" spans="1:6" s="112" customFormat="1" x14ac:dyDescent="0.3">
      <c r="A11" s="226"/>
      <c r="B11" s="269"/>
      <c r="C11" s="270"/>
      <c r="D11" s="80">
        <f>ROUND(B11*C11,2)</f>
        <v>0</v>
      </c>
    </row>
    <row r="12" spans="1:6" s="112" customFormat="1" x14ac:dyDescent="0.3">
      <c r="A12" s="226"/>
      <c r="B12" s="134"/>
      <c r="C12" s="137"/>
      <c r="D12" s="80">
        <f>ROUND(B12*C12,2)</f>
        <v>0</v>
      </c>
    </row>
    <row r="13" spans="1:6" s="112" customFormat="1" x14ac:dyDescent="0.3">
      <c r="A13" s="260"/>
      <c r="B13" s="269"/>
      <c r="C13" s="270"/>
      <c r="D13" s="293">
        <f>ROUND(B13*C13,2)</f>
        <v>0</v>
      </c>
    </row>
    <row r="14" spans="1:6" s="112" customFormat="1" x14ac:dyDescent="0.3">
      <c r="A14" s="234"/>
      <c r="B14" s="197"/>
      <c r="C14" s="204" t="s">
        <v>390</v>
      </c>
      <c r="D14" s="307">
        <f>ROUND(SUBTOTAL(109,D9:D13),2)</f>
        <v>0</v>
      </c>
      <c r="F14" s="115" t="s">
        <v>275</v>
      </c>
    </row>
    <row r="15" spans="1:6" x14ac:dyDescent="0.3">
      <c r="A15" s="3"/>
      <c r="B15" s="3"/>
      <c r="C15" s="3"/>
      <c r="D15" s="295"/>
    </row>
    <row r="16" spans="1:6" x14ac:dyDescent="0.3">
      <c r="A16" s="3"/>
      <c r="B16" s="582" t="s">
        <v>89</v>
      </c>
      <c r="C16" s="582"/>
      <c r="D16" s="80">
        <f>+D14+D8</f>
        <v>0</v>
      </c>
      <c r="F16" s="139" t="s">
        <v>229</v>
      </c>
    </row>
    <row r="17" spans="1:14" s="112" customFormat="1" x14ac:dyDescent="0.3">
      <c r="A17" s="234"/>
      <c r="B17" s="100"/>
      <c r="C17" s="131"/>
      <c r="D17" s="302"/>
    </row>
    <row r="18" spans="1:14" s="112" customFormat="1" hidden="1" x14ac:dyDescent="0.3">
      <c r="A18" s="239" t="s">
        <v>72</v>
      </c>
      <c r="B18" s="105"/>
      <c r="C18" s="105"/>
      <c r="D18" s="106"/>
      <c r="F18" s="140" t="s">
        <v>228</v>
      </c>
    </row>
    <row r="19" spans="1:14" s="112" customFormat="1" ht="45" hidden="1" customHeight="1" x14ac:dyDescent="0.3">
      <c r="A19" s="566"/>
      <c r="B19" s="567"/>
      <c r="C19" s="567"/>
      <c r="D19" s="568"/>
      <c r="F19" s="569" t="s">
        <v>287</v>
      </c>
      <c r="G19" s="569"/>
      <c r="H19" s="569"/>
      <c r="I19" s="569"/>
      <c r="J19" s="569"/>
      <c r="K19" s="569"/>
      <c r="L19" s="569"/>
      <c r="M19" s="569"/>
      <c r="N19" s="569"/>
    </row>
    <row r="20" spans="1:14" x14ac:dyDescent="0.3">
      <c r="A20" s="3"/>
      <c r="B20" s="3"/>
      <c r="C20" s="3"/>
      <c r="D20" s="3"/>
    </row>
    <row r="21" spans="1:14" s="112" customFormat="1" x14ac:dyDescent="0.3">
      <c r="A21" s="239" t="s">
        <v>409</v>
      </c>
      <c r="B21" s="109"/>
      <c r="C21" s="109"/>
      <c r="D21" s="110"/>
      <c r="F21" s="140" t="s">
        <v>228</v>
      </c>
    </row>
    <row r="22" spans="1:14" s="112" customFormat="1" ht="45" customHeight="1" x14ac:dyDescent="0.3">
      <c r="A22" s="574"/>
      <c r="B22" s="575"/>
      <c r="C22" s="575"/>
      <c r="D22" s="576"/>
      <c r="F22" s="569" t="s">
        <v>287</v>
      </c>
      <c r="G22" s="569"/>
      <c r="H22" s="569"/>
      <c r="I22" s="569"/>
      <c r="J22" s="569"/>
      <c r="K22" s="569"/>
      <c r="L22" s="569"/>
      <c r="M22" s="569"/>
      <c r="N22" s="569"/>
    </row>
    <row r="23" spans="1:14" ht="2.25" customHeight="1" x14ac:dyDescent="0.3">
      <c r="A23" s="312"/>
      <c r="B23" s="312"/>
      <c r="C23" s="312"/>
      <c r="D23" s="312"/>
    </row>
    <row r="24" spans="1:14" x14ac:dyDescent="0.3">
      <c r="A24" s="601"/>
      <c r="B24" s="601"/>
      <c r="C24" s="601"/>
      <c r="D24" s="601"/>
    </row>
    <row r="25" spans="1:14" x14ac:dyDescent="0.3">
      <c r="A25" s="601"/>
      <c r="B25" s="601"/>
      <c r="C25" s="601"/>
      <c r="D25" s="601"/>
    </row>
    <row r="26" spans="1:14" x14ac:dyDescent="0.3">
      <c r="A26" s="601"/>
      <c r="B26" s="601"/>
      <c r="C26" s="601"/>
      <c r="D26" s="601"/>
    </row>
  </sheetData>
  <sheetProtection algorithmName="SHA-512" hashValue="7sHVqY6WzjdC6l1fx8ncls098H2SILIEf+bPa19nIhOQZepYE4ev76iegd10kCdTx7ohZvfChwFy+JGmGGuOkQ==" saltValue="EnlOl1323Kyy8HMhMPaDyA==" spinCount="100000" sheet="1" formatCells="0" formatRows="0" sort="0"/>
  <mergeCells count="10">
    <mergeCell ref="A24:D24"/>
    <mergeCell ref="A25:D25"/>
    <mergeCell ref="A26:D26"/>
    <mergeCell ref="F19:N19"/>
    <mergeCell ref="F22:N22"/>
    <mergeCell ref="A1:C1"/>
    <mergeCell ref="A2:D2"/>
    <mergeCell ref="B16:C16"/>
    <mergeCell ref="A19:D19"/>
    <mergeCell ref="A22:D22"/>
  </mergeCells>
  <conditionalFormatting sqref="A8">
    <cfRule type="containsText" dxfId="37" priority="9" operator="containsText" text="exceed">
      <formula>NOT(ISERROR(SEARCH("exceed",A8)))</formula>
    </cfRule>
  </conditionalFormatting>
  <conditionalFormatting sqref="A23:D26">
    <cfRule type="containsText" dxfId="35" priority="5" operator="containsText" text="Budget">
      <formula>NOT(ISERROR(SEARCH("Budget",A23)))</formula>
    </cfRule>
  </conditionalFormatting>
  <conditionalFormatting sqref="F4">
    <cfRule type="containsText" dxfId="34" priority="2" operator="containsText" text="mtdccalculator">
      <formula>NOT(ISERROR(SEARCH("mtdccalculator",F4)))</formula>
    </cfRule>
    <cfRule type="containsText" dxfId="33" priority="3" operator="containsText" text="mtdccalculator">
      <formula>NOT(ISERROR(SEARCH("mtdccalculator",F4)))</formula>
    </cfRule>
    <cfRule type="containsText" dxfId="32" priority="4" operator="containsText" text="mtdccalculator">
      <formula>NOT(ISERROR(SEARCH("mtdccalculator",F4)))</formula>
    </cfRule>
  </conditionalFormatting>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72A45D74-5EED-46ED-B073-65E47CE83060}">
            <xm:f>Categories!$A$38=FALSE</xm:f>
            <x14:dxf>
              <fill>
                <patternFill>
                  <bgColor theme="0" tint="-0.34998626667073579"/>
                </patternFill>
              </fill>
            </x14:dxf>
          </x14:cfRule>
          <xm:sqref>A1:D22</xm:sqref>
        </x14:conditionalFormatting>
      </x14:conditionalFormatting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BF8BD-0724-471F-AA8A-FF20E7092449}">
  <sheetPr>
    <pageSetUpPr fitToPage="1"/>
  </sheetPr>
  <dimension ref="B1:J24"/>
  <sheetViews>
    <sheetView view="pageBreakPreview" zoomScale="120" zoomScaleNormal="100" zoomScaleSheetLayoutView="120" workbookViewId="0">
      <selection activeCell="A9" sqref="A9"/>
    </sheetView>
  </sheetViews>
  <sheetFormatPr defaultColWidth="9.109375" defaultRowHeight="14.4" x14ac:dyDescent="0.3"/>
  <cols>
    <col min="1" max="1" width="1.33203125" style="317" customWidth="1"/>
    <col min="2" max="2" width="3.33203125" style="317" customWidth="1"/>
    <col min="3" max="3" width="7.6640625" style="317" customWidth="1"/>
    <col min="4" max="4" width="9.109375" style="317"/>
    <col min="5" max="5" width="18.109375" style="317" customWidth="1"/>
    <col min="6" max="6" width="3.44140625" style="317" customWidth="1"/>
    <col min="7" max="7" width="18.109375" style="317" customWidth="1"/>
    <col min="8" max="8" width="19.44140625" style="317" customWidth="1"/>
    <col min="9" max="9" width="3.33203125" style="317" customWidth="1"/>
    <col min="10" max="10" width="0.5546875" style="317" customWidth="1"/>
    <col min="11" max="11" width="9.109375" style="317"/>
    <col min="12" max="12" width="11.33203125" style="317" customWidth="1"/>
    <col min="13" max="16384" width="9.109375" style="317"/>
  </cols>
  <sheetData>
    <row r="1" spans="2:10" ht="7.5" customHeight="1" thickBot="1" x14ac:dyDescent="0.35"/>
    <row r="2" spans="2:10" ht="23.4" x14ac:dyDescent="0.45">
      <c r="B2" s="318" t="s">
        <v>346</v>
      </c>
      <c r="C2" s="319"/>
      <c r="D2" s="319"/>
      <c r="E2" s="319"/>
      <c r="F2" s="319"/>
      <c r="G2" s="319"/>
      <c r="H2" s="320"/>
      <c r="I2" s="321"/>
      <c r="J2" s="322"/>
    </row>
    <row r="3" spans="2:10" ht="5.25" customHeight="1" x14ac:dyDescent="0.3">
      <c r="B3" s="323"/>
      <c r="C3" s="324"/>
      <c r="D3" s="324"/>
      <c r="E3" s="324"/>
      <c r="F3" s="324"/>
      <c r="G3" s="324"/>
      <c r="H3" s="324"/>
      <c r="I3" s="325"/>
    </row>
    <row r="4" spans="2:10" ht="15" customHeight="1" x14ac:dyDescent="0.3">
      <c r="B4" s="602" t="s">
        <v>347</v>
      </c>
      <c r="C4" s="603"/>
      <c r="D4" s="603"/>
      <c r="E4" s="604">
        <f>'Indirect Costs'!D1</f>
        <v>0</v>
      </c>
      <c r="F4" s="605"/>
      <c r="G4" s="605"/>
      <c r="H4" s="605"/>
      <c r="I4" s="325"/>
    </row>
    <row r="5" spans="2:10" ht="4.5" customHeight="1" x14ac:dyDescent="0.3">
      <c r="B5" s="323"/>
      <c r="C5" s="324"/>
      <c r="D5" s="324"/>
      <c r="E5" s="324"/>
      <c r="F5" s="324"/>
      <c r="G5" s="324"/>
      <c r="H5" s="324"/>
      <c r="I5" s="325"/>
    </row>
    <row r="6" spans="2:10" ht="15.75" customHeight="1" thickBot="1" x14ac:dyDescent="0.45">
      <c r="B6" s="326"/>
      <c r="C6" s="327" t="s">
        <v>371</v>
      </c>
      <c r="D6" s="328"/>
      <c r="E6" s="328"/>
      <c r="F6" s="328"/>
      <c r="G6" s="329" t="s">
        <v>202</v>
      </c>
      <c r="H6" s="330" t="str">
        <f>+'Section A'!F3</f>
        <v>2026-2027</v>
      </c>
      <c r="I6" s="331"/>
    </row>
    <row r="7" spans="2:10" ht="8.25" customHeight="1" thickTop="1" x14ac:dyDescent="0.3">
      <c r="B7" s="323"/>
      <c r="C7" s="324"/>
      <c r="D7" s="324"/>
      <c r="E7" s="324"/>
      <c r="F7" s="324"/>
      <c r="G7" s="324"/>
      <c r="H7" s="324"/>
      <c r="I7" s="325"/>
    </row>
    <row r="8" spans="2:10" x14ac:dyDescent="0.3">
      <c r="B8" s="332"/>
      <c r="C8" s="333"/>
      <c r="D8" s="333"/>
      <c r="E8" s="334" t="s">
        <v>348</v>
      </c>
      <c r="F8" s="324"/>
      <c r="G8" s="335">
        <v>0</v>
      </c>
      <c r="H8" s="324"/>
      <c r="I8" s="325"/>
    </row>
    <row r="9" spans="2:10" x14ac:dyDescent="0.3">
      <c r="B9" s="332"/>
      <c r="C9" s="333"/>
      <c r="D9" s="333"/>
      <c r="E9" s="334" t="s">
        <v>349</v>
      </c>
      <c r="F9" s="324"/>
      <c r="G9" s="335">
        <v>0</v>
      </c>
      <c r="H9" s="324"/>
      <c r="I9" s="325"/>
    </row>
    <row r="10" spans="2:10" x14ac:dyDescent="0.3">
      <c r="B10" s="332"/>
      <c r="C10" s="333"/>
      <c r="D10" s="333"/>
      <c r="E10" s="334" t="s">
        <v>350</v>
      </c>
      <c r="F10" s="324"/>
      <c r="G10" s="335">
        <v>0</v>
      </c>
      <c r="H10" s="324"/>
      <c r="I10" s="325"/>
    </row>
    <row r="11" spans="2:10" x14ac:dyDescent="0.3">
      <c r="B11" s="332"/>
      <c r="C11" s="333"/>
      <c r="D11" s="333"/>
      <c r="E11" s="334" t="s">
        <v>351</v>
      </c>
      <c r="F11" s="324"/>
      <c r="G11" s="335">
        <v>0</v>
      </c>
      <c r="H11" s="324"/>
      <c r="I11" s="325"/>
    </row>
    <row r="12" spans="2:10" x14ac:dyDescent="0.3">
      <c r="B12" s="332"/>
      <c r="C12" s="333"/>
      <c r="D12" s="333"/>
      <c r="E12" s="334" t="s">
        <v>352</v>
      </c>
      <c r="F12" s="324"/>
      <c r="G12" s="335">
        <v>0</v>
      </c>
      <c r="H12" s="324"/>
      <c r="I12" s="325"/>
    </row>
    <row r="13" spans="2:10" ht="30" customHeight="1" x14ac:dyDescent="0.3">
      <c r="B13" s="332"/>
      <c r="C13" s="606" t="str">
        <f>"Subawards (Calculated from Subaward Listings) - ("&amp;COUNTIFS(MTDCSubawardListing!$L:$L,"X")&amp;")*"</f>
        <v>Subawards (Calculated from Subaward Listings) - (0)*</v>
      </c>
      <c r="D13" s="606"/>
      <c r="E13" s="606"/>
      <c r="F13" s="324"/>
      <c r="G13" s="336">
        <f>MTDCSubawardListing!E56</f>
        <v>0</v>
      </c>
      <c r="H13" s="324"/>
      <c r="I13" s="325"/>
    </row>
    <row r="14" spans="2:10" s="344" customFormat="1" x14ac:dyDescent="0.3">
      <c r="B14" s="337"/>
      <c r="C14" s="338"/>
      <c r="D14" s="338"/>
      <c r="E14" s="339"/>
      <c r="F14" s="340" t="s">
        <v>353</v>
      </c>
      <c r="G14" s="341"/>
      <c r="H14" s="342">
        <f>SUM(G8:G13)</f>
        <v>0</v>
      </c>
      <c r="I14" s="343"/>
    </row>
    <row r="15" spans="2:10" s="344" customFormat="1" ht="9" customHeight="1" x14ac:dyDescent="0.3">
      <c r="B15" s="337"/>
      <c r="C15" s="338"/>
      <c r="D15" s="338"/>
      <c r="E15" s="339"/>
      <c r="F15" s="340"/>
      <c r="G15" s="341"/>
      <c r="H15" s="342"/>
      <c r="I15" s="343"/>
    </row>
    <row r="16" spans="2:10" x14ac:dyDescent="0.3">
      <c r="B16" s="332"/>
      <c r="C16" s="333"/>
      <c r="D16" s="333"/>
      <c r="E16" s="334" t="s">
        <v>374</v>
      </c>
      <c r="F16" s="324"/>
      <c r="G16" s="345">
        <f>MTDCSubawardListing!J56</f>
        <v>0</v>
      </c>
      <c r="H16" s="346"/>
      <c r="I16" s="325"/>
    </row>
    <row r="17" spans="2:9" s="344" customFormat="1" x14ac:dyDescent="0.3">
      <c r="B17" s="337"/>
      <c r="C17" s="338"/>
      <c r="D17" s="338"/>
      <c r="E17" s="347"/>
      <c r="F17" s="340" t="s">
        <v>346</v>
      </c>
      <c r="G17" s="341"/>
      <c r="H17" s="342">
        <f>H14-G16</f>
        <v>0</v>
      </c>
      <c r="I17" s="343"/>
    </row>
    <row r="18" spans="2:9" ht="9.75" customHeight="1" x14ac:dyDescent="0.3">
      <c r="B18" s="332"/>
      <c r="C18" s="333"/>
      <c r="D18" s="333"/>
      <c r="E18" s="334"/>
      <c r="F18" s="324"/>
      <c r="G18" s="324"/>
      <c r="H18" s="324"/>
      <c r="I18" s="325"/>
    </row>
    <row r="19" spans="2:9" ht="15.6" x14ac:dyDescent="0.3">
      <c r="B19" s="332"/>
      <c r="C19" s="338"/>
      <c r="D19" s="338"/>
      <c r="E19" s="348" t="s">
        <v>372</v>
      </c>
      <c r="F19" s="341"/>
      <c r="G19" s="349"/>
      <c r="H19" s="350">
        <f>H17*15%</f>
        <v>0</v>
      </c>
      <c r="I19" s="325"/>
    </row>
    <row r="20" spans="2:9" ht="8.25" customHeight="1" x14ac:dyDescent="0.3">
      <c r="B20" s="332"/>
      <c r="C20" s="338"/>
      <c r="D20" s="338"/>
      <c r="E20" s="348"/>
      <c r="F20" s="341"/>
      <c r="G20" s="341"/>
      <c r="H20" s="342"/>
      <c r="I20" s="325"/>
    </row>
    <row r="21" spans="2:9" ht="6.75" customHeight="1" x14ac:dyDescent="0.3">
      <c r="B21" s="332"/>
      <c r="C21" s="338"/>
      <c r="D21" s="338"/>
      <c r="E21" s="348"/>
      <c r="F21" s="341"/>
      <c r="G21" s="341"/>
      <c r="H21" s="342"/>
      <c r="I21" s="325"/>
    </row>
    <row r="22" spans="2:9" ht="15.75" customHeight="1" x14ac:dyDescent="0.3">
      <c r="B22" s="351" t="s">
        <v>354</v>
      </c>
      <c r="C22" s="338"/>
      <c r="D22" s="338"/>
      <c r="E22" s="348"/>
      <c r="F22" s="341"/>
      <c r="G22" s="341"/>
      <c r="H22" s="342"/>
      <c r="I22" s="325"/>
    </row>
    <row r="23" spans="2:9" ht="10.5" customHeight="1" thickBot="1" x14ac:dyDescent="0.35">
      <c r="B23" s="352"/>
      <c r="C23" s="353"/>
      <c r="D23" s="353"/>
      <c r="E23" s="353"/>
      <c r="F23" s="354"/>
      <c r="G23" s="354"/>
      <c r="H23" s="354"/>
      <c r="I23" s="355"/>
    </row>
    <row r="24" spans="2:9" ht="4.5" customHeight="1" x14ac:dyDescent="0.3"/>
  </sheetData>
  <mergeCells count="3">
    <mergeCell ref="B4:D4"/>
    <mergeCell ref="E4:H4"/>
    <mergeCell ref="C13:E13"/>
  </mergeCells>
  <printOptions horizontalCentered="1"/>
  <pageMargins left="0.25" right="0.25" top="0.25" bottom="0.5" header="0.3" footer="0.3"/>
  <pageSetup fitToHeight="0" orientation="landscape" blackAndWhite="1" r:id="rId1"/>
  <headerFooter>
    <oddFooter>&amp;L&amp;F&amp;RPage &amp;P of &amp;N</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8AB33-FCDC-43F6-8E4A-2ABD29ABBF06}">
  <sheetPr>
    <pageSetUpPr fitToPage="1"/>
  </sheetPr>
  <dimension ref="B1:P149"/>
  <sheetViews>
    <sheetView view="pageBreakPreview" zoomScaleNormal="100" zoomScaleSheetLayoutView="100" workbookViewId="0">
      <selection activeCell="A9" sqref="A9"/>
    </sheetView>
  </sheetViews>
  <sheetFormatPr defaultColWidth="9.109375" defaultRowHeight="14.4" x14ac:dyDescent="0.3"/>
  <cols>
    <col min="1" max="1" width="1.44140625" style="317" customWidth="1"/>
    <col min="2" max="2" width="3.33203125" style="317" customWidth="1"/>
    <col min="3" max="3" width="19.109375" style="317" bestFit="1" customWidth="1"/>
    <col min="4" max="4" width="20.33203125" style="317" customWidth="1"/>
    <col min="5" max="5" width="19.88671875" style="317" customWidth="1"/>
    <col min="6" max="6" width="22.88671875" style="317" customWidth="1"/>
    <col min="7" max="7" width="15.109375" style="317" customWidth="1"/>
    <col min="8" max="8" width="13" style="317" customWidth="1"/>
    <col min="9" max="9" width="18.33203125" style="317" bestFit="1" customWidth="1"/>
    <col min="10" max="10" width="16.6640625" style="317" customWidth="1"/>
    <col min="11" max="11" width="0.88671875" style="317" customWidth="1"/>
    <col min="12" max="12" width="9.109375" style="356"/>
    <col min="13" max="16384" width="9.109375" style="317"/>
  </cols>
  <sheetData>
    <row r="1" spans="2:12" ht="6" customHeight="1" x14ac:dyDescent="0.3"/>
    <row r="2" spans="2:12" ht="21.6" thickBot="1" x14ac:dyDescent="0.45">
      <c r="B2" s="357" t="s">
        <v>355</v>
      </c>
      <c r="C2" s="358"/>
      <c r="D2" s="358"/>
      <c r="E2" s="358"/>
      <c r="F2" s="358"/>
      <c r="G2" s="358"/>
      <c r="H2" s="358"/>
      <c r="I2" s="358"/>
      <c r="J2" s="359"/>
    </row>
    <row r="3" spans="2:12" ht="5.25" customHeight="1" thickTop="1" x14ac:dyDescent="0.3">
      <c r="B3" s="360"/>
      <c r="C3" s="324"/>
      <c r="D3" s="324"/>
      <c r="E3" s="324"/>
      <c r="F3" s="324"/>
      <c r="G3" s="324"/>
      <c r="H3" s="324"/>
      <c r="I3" s="324"/>
      <c r="J3" s="361"/>
    </row>
    <row r="4" spans="2:12" ht="26.25" customHeight="1" x14ac:dyDescent="0.3">
      <c r="B4" s="360"/>
      <c r="C4" s="607" t="str">
        <f>IF(MTDCCalculator!E4="","","Name: "&amp;MTDCCalculator!E4)</f>
        <v>Name: 0</v>
      </c>
      <c r="D4" s="607"/>
      <c r="E4" s="607"/>
      <c r="F4" s="608" t="s">
        <v>373</v>
      </c>
      <c r="G4" s="610" t="s">
        <v>356</v>
      </c>
      <c r="H4" s="610"/>
      <c r="I4" s="341"/>
      <c r="J4" s="362"/>
    </row>
    <row r="5" spans="2:12" s="369" customFormat="1" ht="28.8" x14ac:dyDescent="0.3">
      <c r="B5" s="363"/>
      <c r="C5" s="364" t="s">
        <v>357</v>
      </c>
      <c r="D5" s="364" t="s">
        <v>358</v>
      </c>
      <c r="E5" s="365" t="str">
        <f>"Amount Spent in FY"&amp;MTDCCalculator!H6</f>
        <v>Amount Spent in FY2026-2027</v>
      </c>
      <c r="F5" s="609"/>
      <c r="G5" s="366" t="str">
        <f>"FY"&amp;MTDCCalculator!H6&amp;" is year ___"</f>
        <v>FY2026-2027 is year ___</v>
      </c>
      <c r="H5" s="367" t="s">
        <v>359</v>
      </c>
      <c r="I5" s="364" t="s">
        <v>360</v>
      </c>
      <c r="J5" s="368" t="s">
        <v>361</v>
      </c>
      <c r="L5" s="356"/>
    </row>
    <row r="6" spans="2:12" x14ac:dyDescent="0.3">
      <c r="B6" s="370">
        <v>1</v>
      </c>
      <c r="C6" s="371"/>
      <c r="D6" s="335">
        <v>0</v>
      </c>
      <c r="E6" s="335">
        <v>0</v>
      </c>
      <c r="F6" s="335">
        <v>0</v>
      </c>
      <c r="G6" s="372"/>
      <c r="H6" s="372"/>
      <c r="I6" s="373">
        <f t="shared" ref="I6:I55" si="0">IF(G6="",0,IF(F6&gt;25000,0,IF(E6+F6&gt;25000,25000-F6,E6)))</f>
        <v>0</v>
      </c>
      <c r="J6" s="374">
        <f t="shared" ref="J6:J55" si="1">E6-I6</f>
        <v>0</v>
      </c>
      <c r="L6" s="356" t="str">
        <f t="shared" ref="L6:L55" si="2">IF(E6&gt;0,"X","")</f>
        <v/>
      </c>
    </row>
    <row r="7" spans="2:12" x14ac:dyDescent="0.3">
      <c r="B7" s="375">
        <v>2</v>
      </c>
      <c r="C7" s="376"/>
      <c r="D7" s="377">
        <v>0</v>
      </c>
      <c r="E7" s="377">
        <v>0</v>
      </c>
      <c r="F7" s="377">
        <v>0</v>
      </c>
      <c r="G7" s="378"/>
      <c r="H7" s="378"/>
      <c r="I7" s="379">
        <f t="shared" si="0"/>
        <v>0</v>
      </c>
      <c r="J7" s="380">
        <f t="shared" si="1"/>
        <v>0</v>
      </c>
      <c r="L7" s="356" t="str">
        <f t="shared" si="2"/>
        <v/>
      </c>
    </row>
    <row r="8" spans="2:12" x14ac:dyDescent="0.3">
      <c r="B8" s="370">
        <v>3</v>
      </c>
      <c r="C8" s="371"/>
      <c r="D8" s="335">
        <v>0</v>
      </c>
      <c r="E8" s="335">
        <v>0</v>
      </c>
      <c r="F8" s="335">
        <v>0</v>
      </c>
      <c r="G8" s="372"/>
      <c r="H8" s="372"/>
      <c r="I8" s="373">
        <f t="shared" si="0"/>
        <v>0</v>
      </c>
      <c r="J8" s="374">
        <f t="shared" si="1"/>
        <v>0</v>
      </c>
      <c r="L8" s="356" t="str">
        <f t="shared" si="2"/>
        <v/>
      </c>
    </row>
    <row r="9" spans="2:12" x14ac:dyDescent="0.3">
      <c r="B9" s="375">
        <v>4</v>
      </c>
      <c r="C9" s="376"/>
      <c r="D9" s="377">
        <v>0</v>
      </c>
      <c r="E9" s="377">
        <v>0</v>
      </c>
      <c r="F9" s="377">
        <v>0</v>
      </c>
      <c r="G9" s="378"/>
      <c r="H9" s="378"/>
      <c r="I9" s="379">
        <f t="shared" si="0"/>
        <v>0</v>
      </c>
      <c r="J9" s="380">
        <f t="shared" si="1"/>
        <v>0</v>
      </c>
      <c r="L9" s="356" t="str">
        <f t="shared" si="2"/>
        <v/>
      </c>
    </row>
    <row r="10" spans="2:12" x14ac:dyDescent="0.3">
      <c r="B10" s="370">
        <v>5</v>
      </c>
      <c r="C10" s="371"/>
      <c r="D10" s="335">
        <v>0</v>
      </c>
      <c r="E10" s="335">
        <v>0</v>
      </c>
      <c r="F10" s="335">
        <v>0</v>
      </c>
      <c r="G10" s="372"/>
      <c r="H10" s="372"/>
      <c r="I10" s="373">
        <f t="shared" si="0"/>
        <v>0</v>
      </c>
      <c r="J10" s="374">
        <f t="shared" si="1"/>
        <v>0</v>
      </c>
      <c r="L10" s="356" t="str">
        <f t="shared" si="2"/>
        <v/>
      </c>
    </row>
    <row r="11" spans="2:12" x14ac:dyDescent="0.3">
      <c r="B11" s="375">
        <v>6</v>
      </c>
      <c r="C11" s="376"/>
      <c r="D11" s="377">
        <v>0</v>
      </c>
      <c r="E11" s="377">
        <v>0</v>
      </c>
      <c r="F11" s="377">
        <v>0</v>
      </c>
      <c r="G11" s="378"/>
      <c r="H11" s="378"/>
      <c r="I11" s="379">
        <f t="shared" si="0"/>
        <v>0</v>
      </c>
      <c r="J11" s="380">
        <f t="shared" si="1"/>
        <v>0</v>
      </c>
      <c r="L11" s="356" t="str">
        <f t="shared" si="2"/>
        <v/>
      </c>
    </row>
    <row r="12" spans="2:12" x14ac:dyDescent="0.3">
      <c r="B12" s="370">
        <v>7</v>
      </c>
      <c r="C12" s="371"/>
      <c r="D12" s="335">
        <v>0</v>
      </c>
      <c r="E12" s="335">
        <v>0</v>
      </c>
      <c r="F12" s="335">
        <v>0</v>
      </c>
      <c r="G12" s="372"/>
      <c r="H12" s="372"/>
      <c r="I12" s="373">
        <f t="shared" si="0"/>
        <v>0</v>
      </c>
      <c r="J12" s="374">
        <f t="shared" si="1"/>
        <v>0</v>
      </c>
      <c r="L12" s="356" t="str">
        <f t="shared" si="2"/>
        <v/>
      </c>
    </row>
    <row r="13" spans="2:12" x14ac:dyDescent="0.3">
      <c r="B13" s="375">
        <v>8</v>
      </c>
      <c r="C13" s="376"/>
      <c r="D13" s="377">
        <v>0</v>
      </c>
      <c r="E13" s="377">
        <v>0</v>
      </c>
      <c r="F13" s="377">
        <v>0</v>
      </c>
      <c r="G13" s="378"/>
      <c r="H13" s="378"/>
      <c r="I13" s="379">
        <f t="shared" si="0"/>
        <v>0</v>
      </c>
      <c r="J13" s="380">
        <f t="shared" si="1"/>
        <v>0</v>
      </c>
      <c r="L13" s="356" t="str">
        <f t="shared" si="2"/>
        <v/>
      </c>
    </row>
    <row r="14" spans="2:12" x14ac:dyDescent="0.3">
      <c r="B14" s="370">
        <v>9</v>
      </c>
      <c r="C14" s="371"/>
      <c r="D14" s="335">
        <v>0</v>
      </c>
      <c r="E14" s="335">
        <v>0</v>
      </c>
      <c r="F14" s="335">
        <v>0</v>
      </c>
      <c r="G14" s="372"/>
      <c r="H14" s="372"/>
      <c r="I14" s="373">
        <f t="shared" si="0"/>
        <v>0</v>
      </c>
      <c r="J14" s="374">
        <f t="shared" si="1"/>
        <v>0</v>
      </c>
      <c r="L14" s="356" t="str">
        <f t="shared" si="2"/>
        <v/>
      </c>
    </row>
    <row r="15" spans="2:12" x14ac:dyDescent="0.3">
      <c r="B15" s="375">
        <v>10</v>
      </c>
      <c r="C15" s="376"/>
      <c r="D15" s="377">
        <v>0</v>
      </c>
      <c r="E15" s="377">
        <v>0</v>
      </c>
      <c r="F15" s="377">
        <v>0</v>
      </c>
      <c r="G15" s="378"/>
      <c r="H15" s="378"/>
      <c r="I15" s="379">
        <f t="shared" si="0"/>
        <v>0</v>
      </c>
      <c r="J15" s="380">
        <f t="shared" si="1"/>
        <v>0</v>
      </c>
      <c r="L15" s="356" t="str">
        <f t="shared" si="2"/>
        <v/>
      </c>
    </row>
    <row r="16" spans="2:12" x14ac:dyDescent="0.3">
      <c r="B16" s="370">
        <v>11</v>
      </c>
      <c r="C16" s="371"/>
      <c r="D16" s="335">
        <v>0</v>
      </c>
      <c r="E16" s="335">
        <v>0</v>
      </c>
      <c r="F16" s="335">
        <v>0</v>
      </c>
      <c r="G16" s="372"/>
      <c r="H16" s="372"/>
      <c r="I16" s="373">
        <f t="shared" si="0"/>
        <v>0</v>
      </c>
      <c r="J16" s="374">
        <f t="shared" si="1"/>
        <v>0</v>
      </c>
      <c r="L16" s="356" t="str">
        <f t="shared" si="2"/>
        <v/>
      </c>
    </row>
    <row r="17" spans="2:16" x14ac:dyDescent="0.3">
      <c r="B17" s="375">
        <v>12</v>
      </c>
      <c r="C17" s="376"/>
      <c r="D17" s="377">
        <v>0</v>
      </c>
      <c r="E17" s="377">
        <v>0</v>
      </c>
      <c r="F17" s="377">
        <v>0</v>
      </c>
      <c r="G17" s="378"/>
      <c r="H17" s="378"/>
      <c r="I17" s="379">
        <f t="shared" si="0"/>
        <v>0</v>
      </c>
      <c r="J17" s="380">
        <f t="shared" si="1"/>
        <v>0</v>
      </c>
      <c r="L17" s="356" t="str">
        <f t="shared" si="2"/>
        <v/>
      </c>
    </row>
    <row r="18" spans="2:16" x14ac:dyDescent="0.3">
      <c r="B18" s="370">
        <v>13</v>
      </c>
      <c r="C18" s="371"/>
      <c r="D18" s="335">
        <v>0</v>
      </c>
      <c r="E18" s="335">
        <v>0</v>
      </c>
      <c r="F18" s="335">
        <v>0</v>
      </c>
      <c r="G18" s="372"/>
      <c r="H18" s="372"/>
      <c r="I18" s="373">
        <f t="shared" si="0"/>
        <v>0</v>
      </c>
      <c r="J18" s="374">
        <f t="shared" si="1"/>
        <v>0</v>
      </c>
      <c r="L18" s="356" t="str">
        <f t="shared" si="2"/>
        <v/>
      </c>
    </row>
    <row r="19" spans="2:16" x14ac:dyDescent="0.3">
      <c r="B19" s="375">
        <v>14</v>
      </c>
      <c r="C19" s="376"/>
      <c r="D19" s="377">
        <v>0</v>
      </c>
      <c r="E19" s="377">
        <v>0</v>
      </c>
      <c r="F19" s="377">
        <v>0</v>
      </c>
      <c r="G19" s="378"/>
      <c r="H19" s="378"/>
      <c r="I19" s="379">
        <f t="shared" si="0"/>
        <v>0</v>
      </c>
      <c r="J19" s="380">
        <f t="shared" si="1"/>
        <v>0</v>
      </c>
      <c r="L19" s="356" t="str">
        <f t="shared" si="2"/>
        <v/>
      </c>
    </row>
    <row r="20" spans="2:16" x14ac:dyDescent="0.3">
      <c r="B20" s="370">
        <v>15</v>
      </c>
      <c r="C20" s="371"/>
      <c r="D20" s="335">
        <v>0</v>
      </c>
      <c r="E20" s="335">
        <v>0</v>
      </c>
      <c r="F20" s="335">
        <v>0</v>
      </c>
      <c r="G20" s="372"/>
      <c r="H20" s="372"/>
      <c r="I20" s="373">
        <f t="shared" si="0"/>
        <v>0</v>
      </c>
      <c r="J20" s="374">
        <f t="shared" si="1"/>
        <v>0</v>
      </c>
      <c r="L20" s="356" t="str">
        <f t="shared" si="2"/>
        <v/>
      </c>
    </row>
    <row r="21" spans="2:16" x14ac:dyDescent="0.3">
      <c r="B21" s="375">
        <v>16</v>
      </c>
      <c r="C21" s="376"/>
      <c r="D21" s="377">
        <v>0</v>
      </c>
      <c r="E21" s="377">
        <v>0</v>
      </c>
      <c r="F21" s="377">
        <v>0</v>
      </c>
      <c r="G21" s="378"/>
      <c r="H21" s="378"/>
      <c r="I21" s="379">
        <f t="shared" si="0"/>
        <v>0</v>
      </c>
      <c r="J21" s="380">
        <f t="shared" si="1"/>
        <v>0</v>
      </c>
      <c r="L21" s="356" t="str">
        <f t="shared" si="2"/>
        <v/>
      </c>
    </row>
    <row r="22" spans="2:16" x14ac:dyDescent="0.3">
      <c r="B22" s="370">
        <v>17</v>
      </c>
      <c r="C22" s="371"/>
      <c r="D22" s="335">
        <v>0</v>
      </c>
      <c r="E22" s="335">
        <v>0</v>
      </c>
      <c r="F22" s="335">
        <v>0</v>
      </c>
      <c r="G22" s="372"/>
      <c r="H22" s="372"/>
      <c r="I22" s="373">
        <f t="shared" si="0"/>
        <v>0</v>
      </c>
      <c r="J22" s="374">
        <f t="shared" si="1"/>
        <v>0</v>
      </c>
      <c r="L22" s="356" t="str">
        <f t="shared" si="2"/>
        <v/>
      </c>
    </row>
    <row r="23" spans="2:16" x14ac:dyDescent="0.3">
      <c r="B23" s="375">
        <v>18</v>
      </c>
      <c r="C23" s="376"/>
      <c r="D23" s="377">
        <v>0</v>
      </c>
      <c r="E23" s="377">
        <v>0</v>
      </c>
      <c r="F23" s="377">
        <v>0</v>
      </c>
      <c r="G23" s="378"/>
      <c r="H23" s="378"/>
      <c r="I23" s="379">
        <f t="shared" si="0"/>
        <v>0</v>
      </c>
      <c r="J23" s="380">
        <f t="shared" si="1"/>
        <v>0</v>
      </c>
      <c r="L23" s="356" t="str">
        <f t="shared" si="2"/>
        <v/>
      </c>
    </row>
    <row r="24" spans="2:16" x14ac:dyDescent="0.3">
      <c r="B24" s="370">
        <v>19</v>
      </c>
      <c r="C24" s="371"/>
      <c r="D24" s="335">
        <v>0</v>
      </c>
      <c r="E24" s="335">
        <v>0</v>
      </c>
      <c r="F24" s="335">
        <v>0</v>
      </c>
      <c r="G24" s="372"/>
      <c r="H24" s="372"/>
      <c r="I24" s="373">
        <f t="shared" si="0"/>
        <v>0</v>
      </c>
      <c r="J24" s="374">
        <f t="shared" si="1"/>
        <v>0</v>
      </c>
      <c r="L24" s="356" t="str">
        <f t="shared" si="2"/>
        <v/>
      </c>
    </row>
    <row r="25" spans="2:16" x14ac:dyDescent="0.3">
      <c r="B25" s="375">
        <v>20</v>
      </c>
      <c r="C25" s="376"/>
      <c r="D25" s="377">
        <v>0</v>
      </c>
      <c r="E25" s="377">
        <v>0</v>
      </c>
      <c r="F25" s="377">
        <v>0</v>
      </c>
      <c r="G25" s="378"/>
      <c r="H25" s="378"/>
      <c r="I25" s="379">
        <f t="shared" si="0"/>
        <v>0</v>
      </c>
      <c r="J25" s="380">
        <f t="shared" si="1"/>
        <v>0</v>
      </c>
      <c r="L25" s="356" t="str">
        <f t="shared" si="2"/>
        <v/>
      </c>
    </row>
    <row r="26" spans="2:16" x14ac:dyDescent="0.3">
      <c r="B26" s="370">
        <v>21</v>
      </c>
      <c r="C26" s="371"/>
      <c r="D26" s="335">
        <v>0</v>
      </c>
      <c r="E26" s="335">
        <v>0</v>
      </c>
      <c r="F26" s="335">
        <v>0</v>
      </c>
      <c r="G26" s="372"/>
      <c r="H26" s="372"/>
      <c r="I26" s="373">
        <f t="shared" si="0"/>
        <v>0</v>
      </c>
      <c r="J26" s="374">
        <f t="shared" si="1"/>
        <v>0</v>
      </c>
      <c r="L26" s="356" t="str">
        <f t="shared" si="2"/>
        <v/>
      </c>
    </row>
    <row r="27" spans="2:16" x14ac:dyDescent="0.3">
      <c r="B27" s="375">
        <v>22</v>
      </c>
      <c r="C27" s="376"/>
      <c r="D27" s="377">
        <v>0</v>
      </c>
      <c r="E27" s="377">
        <v>0</v>
      </c>
      <c r="F27" s="377">
        <v>0</v>
      </c>
      <c r="G27" s="378"/>
      <c r="H27" s="378"/>
      <c r="I27" s="379">
        <f t="shared" si="0"/>
        <v>0</v>
      </c>
      <c r="J27" s="380">
        <f t="shared" si="1"/>
        <v>0</v>
      </c>
      <c r="L27" s="356" t="str">
        <f t="shared" si="2"/>
        <v/>
      </c>
    </row>
    <row r="28" spans="2:16" x14ac:dyDescent="0.3">
      <c r="B28" s="370">
        <v>23</v>
      </c>
      <c r="C28" s="371"/>
      <c r="D28" s="335">
        <v>0</v>
      </c>
      <c r="E28" s="335">
        <v>0</v>
      </c>
      <c r="F28" s="335">
        <v>0</v>
      </c>
      <c r="G28" s="372"/>
      <c r="H28" s="372"/>
      <c r="I28" s="373">
        <f t="shared" si="0"/>
        <v>0</v>
      </c>
      <c r="J28" s="374">
        <f t="shared" si="1"/>
        <v>0</v>
      </c>
      <c r="L28" s="356" t="str">
        <f t="shared" si="2"/>
        <v/>
      </c>
    </row>
    <row r="29" spans="2:16" x14ac:dyDescent="0.3">
      <c r="B29" s="375">
        <v>24</v>
      </c>
      <c r="C29" s="376"/>
      <c r="D29" s="377">
        <v>0</v>
      </c>
      <c r="E29" s="377">
        <v>0</v>
      </c>
      <c r="F29" s="377">
        <v>0</v>
      </c>
      <c r="G29" s="378"/>
      <c r="H29" s="378"/>
      <c r="I29" s="379">
        <f t="shared" si="0"/>
        <v>0</v>
      </c>
      <c r="J29" s="380">
        <f t="shared" si="1"/>
        <v>0</v>
      </c>
      <c r="L29" s="356" t="str">
        <f t="shared" si="2"/>
        <v/>
      </c>
    </row>
    <row r="30" spans="2:16" x14ac:dyDescent="0.3">
      <c r="B30" s="370">
        <v>25</v>
      </c>
      <c r="C30" s="371"/>
      <c r="D30" s="335">
        <v>0</v>
      </c>
      <c r="E30" s="335">
        <v>0</v>
      </c>
      <c r="F30" s="335">
        <v>0</v>
      </c>
      <c r="G30" s="372"/>
      <c r="H30" s="372"/>
      <c r="I30" s="373">
        <f t="shared" si="0"/>
        <v>0</v>
      </c>
      <c r="J30" s="374">
        <f t="shared" si="1"/>
        <v>0</v>
      </c>
      <c r="L30" s="356" t="str">
        <f t="shared" si="2"/>
        <v/>
      </c>
    </row>
    <row r="31" spans="2:16" x14ac:dyDescent="0.3">
      <c r="B31" s="375">
        <v>26</v>
      </c>
      <c r="C31" s="376"/>
      <c r="D31" s="377">
        <v>0</v>
      </c>
      <c r="E31" s="377">
        <v>0</v>
      </c>
      <c r="F31" s="377">
        <v>0</v>
      </c>
      <c r="G31" s="378"/>
      <c r="H31" s="378"/>
      <c r="I31" s="379">
        <f t="shared" si="0"/>
        <v>0</v>
      </c>
      <c r="J31" s="380">
        <f t="shared" si="1"/>
        <v>0</v>
      </c>
      <c r="L31" s="356" t="str">
        <f t="shared" si="2"/>
        <v/>
      </c>
      <c r="P31" s="381"/>
    </row>
    <row r="32" spans="2:16" x14ac:dyDescent="0.3">
      <c r="B32" s="370">
        <v>27</v>
      </c>
      <c r="C32" s="371"/>
      <c r="D32" s="335">
        <v>0</v>
      </c>
      <c r="E32" s="335">
        <v>0</v>
      </c>
      <c r="F32" s="335">
        <v>0</v>
      </c>
      <c r="G32" s="372"/>
      <c r="H32" s="372"/>
      <c r="I32" s="373">
        <f t="shared" si="0"/>
        <v>0</v>
      </c>
      <c r="J32" s="374">
        <f t="shared" si="1"/>
        <v>0</v>
      </c>
      <c r="L32" s="356" t="str">
        <f t="shared" si="2"/>
        <v/>
      </c>
      <c r="P32" s="381"/>
    </row>
    <row r="33" spans="2:16" x14ac:dyDescent="0.3">
      <c r="B33" s="375">
        <v>28</v>
      </c>
      <c r="C33" s="376"/>
      <c r="D33" s="377">
        <v>0</v>
      </c>
      <c r="E33" s="377">
        <v>0</v>
      </c>
      <c r="F33" s="377">
        <v>0</v>
      </c>
      <c r="G33" s="378"/>
      <c r="H33" s="378"/>
      <c r="I33" s="379">
        <f t="shared" si="0"/>
        <v>0</v>
      </c>
      <c r="J33" s="380">
        <f t="shared" si="1"/>
        <v>0</v>
      </c>
      <c r="L33" s="356" t="str">
        <f t="shared" si="2"/>
        <v/>
      </c>
      <c r="P33" s="381"/>
    </row>
    <row r="34" spans="2:16" x14ac:dyDescent="0.3">
      <c r="B34" s="370">
        <v>29</v>
      </c>
      <c r="C34" s="371"/>
      <c r="D34" s="335">
        <v>0</v>
      </c>
      <c r="E34" s="335">
        <v>0</v>
      </c>
      <c r="F34" s="335">
        <v>0</v>
      </c>
      <c r="G34" s="372"/>
      <c r="H34" s="372"/>
      <c r="I34" s="373">
        <f t="shared" si="0"/>
        <v>0</v>
      </c>
      <c r="J34" s="374">
        <f t="shared" si="1"/>
        <v>0</v>
      </c>
      <c r="L34" s="356" t="str">
        <f t="shared" si="2"/>
        <v/>
      </c>
      <c r="P34" s="381"/>
    </row>
    <row r="35" spans="2:16" x14ac:dyDescent="0.3">
      <c r="B35" s="375">
        <v>30</v>
      </c>
      <c r="C35" s="376"/>
      <c r="D35" s="377">
        <v>0</v>
      </c>
      <c r="E35" s="377">
        <v>0</v>
      </c>
      <c r="F35" s="377">
        <v>0</v>
      </c>
      <c r="G35" s="378"/>
      <c r="H35" s="378"/>
      <c r="I35" s="379">
        <f t="shared" si="0"/>
        <v>0</v>
      </c>
      <c r="J35" s="380">
        <f t="shared" si="1"/>
        <v>0</v>
      </c>
      <c r="L35" s="356" t="str">
        <f t="shared" si="2"/>
        <v/>
      </c>
      <c r="P35" s="381"/>
    </row>
    <row r="36" spans="2:16" x14ac:dyDescent="0.3">
      <c r="B36" s="370">
        <v>31</v>
      </c>
      <c r="C36" s="371"/>
      <c r="D36" s="335">
        <v>0</v>
      </c>
      <c r="E36" s="335">
        <v>0</v>
      </c>
      <c r="F36" s="335">
        <v>0</v>
      </c>
      <c r="G36" s="372"/>
      <c r="H36" s="372"/>
      <c r="I36" s="373">
        <f t="shared" si="0"/>
        <v>0</v>
      </c>
      <c r="J36" s="374">
        <f t="shared" si="1"/>
        <v>0</v>
      </c>
      <c r="L36" s="356" t="str">
        <f t="shared" si="2"/>
        <v/>
      </c>
      <c r="P36" s="381"/>
    </row>
    <row r="37" spans="2:16" x14ac:dyDescent="0.3">
      <c r="B37" s="375">
        <v>32</v>
      </c>
      <c r="C37" s="376"/>
      <c r="D37" s="377">
        <v>0</v>
      </c>
      <c r="E37" s="377">
        <v>0</v>
      </c>
      <c r="F37" s="377">
        <v>0</v>
      </c>
      <c r="G37" s="378"/>
      <c r="H37" s="378"/>
      <c r="I37" s="379">
        <f t="shared" si="0"/>
        <v>0</v>
      </c>
      <c r="J37" s="380">
        <f t="shared" si="1"/>
        <v>0</v>
      </c>
      <c r="L37" s="356" t="str">
        <f t="shared" si="2"/>
        <v/>
      </c>
    </row>
    <row r="38" spans="2:16" x14ac:dyDescent="0.3">
      <c r="B38" s="370">
        <v>33</v>
      </c>
      <c r="C38" s="371"/>
      <c r="D38" s="335">
        <v>0</v>
      </c>
      <c r="E38" s="335">
        <v>0</v>
      </c>
      <c r="F38" s="335">
        <v>0</v>
      </c>
      <c r="G38" s="372"/>
      <c r="H38" s="372"/>
      <c r="I38" s="373">
        <f t="shared" si="0"/>
        <v>0</v>
      </c>
      <c r="J38" s="374">
        <f t="shared" si="1"/>
        <v>0</v>
      </c>
      <c r="L38" s="356" t="str">
        <f t="shared" si="2"/>
        <v/>
      </c>
    </row>
    <row r="39" spans="2:16" x14ac:dyDescent="0.3">
      <c r="B39" s="375">
        <v>34</v>
      </c>
      <c r="C39" s="376"/>
      <c r="D39" s="377">
        <v>0</v>
      </c>
      <c r="E39" s="377">
        <v>0</v>
      </c>
      <c r="F39" s="377">
        <v>0</v>
      </c>
      <c r="G39" s="378"/>
      <c r="H39" s="378"/>
      <c r="I39" s="379">
        <f t="shared" si="0"/>
        <v>0</v>
      </c>
      <c r="J39" s="380">
        <f t="shared" si="1"/>
        <v>0</v>
      </c>
      <c r="L39" s="356" t="str">
        <f t="shared" si="2"/>
        <v/>
      </c>
    </row>
    <row r="40" spans="2:16" x14ac:dyDescent="0.3">
      <c r="B40" s="370">
        <v>35</v>
      </c>
      <c r="C40" s="371"/>
      <c r="D40" s="335">
        <v>0</v>
      </c>
      <c r="E40" s="335">
        <v>0</v>
      </c>
      <c r="F40" s="335">
        <v>0</v>
      </c>
      <c r="G40" s="372"/>
      <c r="H40" s="372"/>
      <c r="I40" s="373">
        <f t="shared" si="0"/>
        <v>0</v>
      </c>
      <c r="J40" s="374">
        <f t="shared" si="1"/>
        <v>0</v>
      </c>
      <c r="L40" s="356" t="str">
        <f t="shared" si="2"/>
        <v/>
      </c>
    </row>
    <row r="41" spans="2:16" x14ac:dyDescent="0.3">
      <c r="B41" s="375">
        <v>36</v>
      </c>
      <c r="C41" s="376"/>
      <c r="D41" s="377">
        <v>0</v>
      </c>
      <c r="E41" s="377">
        <v>0</v>
      </c>
      <c r="F41" s="377">
        <v>0</v>
      </c>
      <c r="G41" s="378"/>
      <c r="H41" s="378"/>
      <c r="I41" s="379">
        <f t="shared" si="0"/>
        <v>0</v>
      </c>
      <c r="J41" s="380">
        <f t="shared" si="1"/>
        <v>0</v>
      </c>
      <c r="L41" s="356" t="str">
        <f t="shared" si="2"/>
        <v/>
      </c>
    </row>
    <row r="42" spans="2:16" x14ac:dyDescent="0.3">
      <c r="B42" s="370">
        <v>37</v>
      </c>
      <c r="C42" s="371"/>
      <c r="D42" s="335">
        <v>0</v>
      </c>
      <c r="E42" s="335">
        <v>0</v>
      </c>
      <c r="F42" s="335">
        <v>0</v>
      </c>
      <c r="G42" s="372"/>
      <c r="H42" s="372"/>
      <c r="I42" s="373">
        <f t="shared" si="0"/>
        <v>0</v>
      </c>
      <c r="J42" s="374">
        <f t="shared" si="1"/>
        <v>0</v>
      </c>
      <c r="L42" s="356" t="str">
        <f t="shared" si="2"/>
        <v/>
      </c>
    </row>
    <row r="43" spans="2:16" x14ac:dyDescent="0.3">
      <c r="B43" s="375">
        <v>38</v>
      </c>
      <c r="C43" s="376"/>
      <c r="D43" s="377">
        <v>0</v>
      </c>
      <c r="E43" s="377">
        <v>0</v>
      </c>
      <c r="F43" s="377">
        <v>0</v>
      </c>
      <c r="G43" s="378"/>
      <c r="H43" s="378"/>
      <c r="I43" s="379">
        <f t="shared" si="0"/>
        <v>0</v>
      </c>
      <c r="J43" s="380">
        <f t="shared" si="1"/>
        <v>0</v>
      </c>
      <c r="L43" s="356" t="str">
        <f t="shared" si="2"/>
        <v/>
      </c>
    </row>
    <row r="44" spans="2:16" x14ac:dyDescent="0.3">
      <c r="B44" s="370">
        <v>39</v>
      </c>
      <c r="C44" s="371"/>
      <c r="D44" s="335">
        <v>0</v>
      </c>
      <c r="E44" s="335">
        <v>0</v>
      </c>
      <c r="F44" s="335">
        <v>0</v>
      </c>
      <c r="G44" s="372"/>
      <c r="H44" s="372"/>
      <c r="I44" s="373">
        <f t="shared" si="0"/>
        <v>0</v>
      </c>
      <c r="J44" s="374">
        <f t="shared" si="1"/>
        <v>0</v>
      </c>
      <c r="L44" s="356" t="str">
        <f t="shared" si="2"/>
        <v/>
      </c>
    </row>
    <row r="45" spans="2:16" x14ac:dyDescent="0.3">
      <c r="B45" s="375">
        <v>40</v>
      </c>
      <c r="C45" s="376"/>
      <c r="D45" s="377">
        <v>0</v>
      </c>
      <c r="E45" s="377">
        <v>0</v>
      </c>
      <c r="F45" s="377">
        <v>0</v>
      </c>
      <c r="G45" s="378"/>
      <c r="H45" s="378"/>
      <c r="I45" s="379">
        <f t="shared" si="0"/>
        <v>0</v>
      </c>
      <c r="J45" s="380">
        <f t="shared" si="1"/>
        <v>0</v>
      </c>
      <c r="L45" s="356" t="str">
        <f t="shared" si="2"/>
        <v/>
      </c>
    </row>
    <row r="46" spans="2:16" x14ac:dyDescent="0.3">
      <c r="B46" s="370">
        <v>41</v>
      </c>
      <c r="C46" s="371"/>
      <c r="D46" s="335">
        <v>0</v>
      </c>
      <c r="E46" s="335">
        <v>0</v>
      </c>
      <c r="F46" s="335">
        <v>0</v>
      </c>
      <c r="G46" s="372"/>
      <c r="H46" s="372"/>
      <c r="I46" s="373">
        <f t="shared" si="0"/>
        <v>0</v>
      </c>
      <c r="J46" s="374">
        <f t="shared" si="1"/>
        <v>0</v>
      </c>
      <c r="L46" s="356" t="str">
        <f t="shared" si="2"/>
        <v/>
      </c>
    </row>
    <row r="47" spans="2:16" x14ac:dyDescent="0.3">
      <c r="B47" s="375">
        <v>42</v>
      </c>
      <c r="C47" s="376"/>
      <c r="D47" s="377">
        <v>0</v>
      </c>
      <c r="E47" s="377">
        <v>0</v>
      </c>
      <c r="F47" s="377">
        <v>0</v>
      </c>
      <c r="G47" s="378"/>
      <c r="H47" s="378"/>
      <c r="I47" s="379">
        <f t="shared" si="0"/>
        <v>0</v>
      </c>
      <c r="J47" s="380">
        <f t="shared" si="1"/>
        <v>0</v>
      </c>
      <c r="L47" s="356" t="str">
        <f t="shared" si="2"/>
        <v/>
      </c>
    </row>
    <row r="48" spans="2:16" x14ac:dyDescent="0.3">
      <c r="B48" s="370">
        <v>43</v>
      </c>
      <c r="C48" s="371"/>
      <c r="D48" s="335">
        <v>0</v>
      </c>
      <c r="E48" s="335">
        <v>0</v>
      </c>
      <c r="F48" s="335">
        <v>0</v>
      </c>
      <c r="G48" s="372"/>
      <c r="H48" s="372"/>
      <c r="I48" s="373">
        <f t="shared" si="0"/>
        <v>0</v>
      </c>
      <c r="J48" s="374">
        <f t="shared" si="1"/>
        <v>0</v>
      </c>
      <c r="L48" s="356" t="str">
        <f t="shared" si="2"/>
        <v/>
      </c>
    </row>
    <row r="49" spans="2:12" x14ac:dyDescent="0.3">
      <c r="B49" s="375">
        <v>44</v>
      </c>
      <c r="C49" s="376"/>
      <c r="D49" s="377">
        <v>0</v>
      </c>
      <c r="E49" s="377">
        <v>0</v>
      </c>
      <c r="F49" s="377">
        <v>0</v>
      </c>
      <c r="G49" s="378"/>
      <c r="H49" s="378"/>
      <c r="I49" s="379">
        <f t="shared" si="0"/>
        <v>0</v>
      </c>
      <c r="J49" s="380">
        <f t="shared" si="1"/>
        <v>0</v>
      </c>
      <c r="L49" s="356" t="str">
        <f t="shared" si="2"/>
        <v/>
      </c>
    </row>
    <row r="50" spans="2:12" x14ac:dyDescent="0.3">
      <c r="B50" s="370">
        <v>45</v>
      </c>
      <c r="C50" s="371"/>
      <c r="D50" s="335">
        <v>0</v>
      </c>
      <c r="E50" s="335">
        <v>0</v>
      </c>
      <c r="F50" s="335">
        <v>0</v>
      </c>
      <c r="G50" s="372"/>
      <c r="H50" s="372"/>
      <c r="I50" s="373">
        <f t="shared" si="0"/>
        <v>0</v>
      </c>
      <c r="J50" s="374">
        <f t="shared" si="1"/>
        <v>0</v>
      </c>
      <c r="L50" s="356" t="str">
        <f t="shared" si="2"/>
        <v/>
      </c>
    </row>
    <row r="51" spans="2:12" x14ac:dyDescent="0.3">
      <c r="B51" s="375">
        <v>46</v>
      </c>
      <c r="C51" s="376"/>
      <c r="D51" s="377">
        <v>0</v>
      </c>
      <c r="E51" s="377">
        <v>0</v>
      </c>
      <c r="F51" s="377">
        <v>0</v>
      </c>
      <c r="G51" s="378"/>
      <c r="H51" s="378"/>
      <c r="I51" s="379">
        <f t="shared" si="0"/>
        <v>0</v>
      </c>
      <c r="J51" s="380">
        <f t="shared" si="1"/>
        <v>0</v>
      </c>
      <c r="L51" s="356" t="str">
        <f t="shared" si="2"/>
        <v/>
      </c>
    </row>
    <row r="52" spans="2:12" x14ac:dyDescent="0.3">
      <c r="B52" s="370">
        <v>47</v>
      </c>
      <c r="C52" s="371"/>
      <c r="D52" s="335">
        <v>0</v>
      </c>
      <c r="E52" s="335">
        <v>0</v>
      </c>
      <c r="F52" s="335">
        <v>0</v>
      </c>
      <c r="G52" s="372"/>
      <c r="H52" s="372"/>
      <c r="I52" s="373">
        <f t="shared" si="0"/>
        <v>0</v>
      </c>
      <c r="J52" s="374">
        <f t="shared" si="1"/>
        <v>0</v>
      </c>
      <c r="L52" s="356" t="str">
        <f t="shared" si="2"/>
        <v/>
      </c>
    </row>
    <row r="53" spans="2:12" x14ac:dyDescent="0.3">
      <c r="B53" s="375">
        <v>48</v>
      </c>
      <c r="C53" s="376"/>
      <c r="D53" s="377">
        <v>0</v>
      </c>
      <c r="E53" s="377">
        <v>0</v>
      </c>
      <c r="F53" s="377">
        <v>0</v>
      </c>
      <c r="G53" s="378"/>
      <c r="H53" s="378"/>
      <c r="I53" s="379">
        <f t="shared" si="0"/>
        <v>0</v>
      </c>
      <c r="J53" s="380">
        <f t="shared" si="1"/>
        <v>0</v>
      </c>
      <c r="L53" s="356" t="str">
        <f t="shared" si="2"/>
        <v/>
      </c>
    </row>
    <row r="54" spans="2:12" x14ac:dyDescent="0.3">
      <c r="B54" s="370">
        <v>49</v>
      </c>
      <c r="C54" s="371"/>
      <c r="D54" s="335">
        <v>0</v>
      </c>
      <c r="E54" s="335">
        <v>0</v>
      </c>
      <c r="F54" s="335">
        <v>0</v>
      </c>
      <c r="G54" s="372"/>
      <c r="H54" s="372"/>
      <c r="I54" s="373">
        <f t="shared" si="0"/>
        <v>0</v>
      </c>
      <c r="J54" s="374">
        <f t="shared" si="1"/>
        <v>0</v>
      </c>
      <c r="L54" s="356" t="str">
        <f t="shared" si="2"/>
        <v/>
      </c>
    </row>
    <row r="55" spans="2:12" x14ac:dyDescent="0.3">
      <c r="B55" s="375">
        <v>50</v>
      </c>
      <c r="C55" s="376"/>
      <c r="D55" s="377">
        <v>0</v>
      </c>
      <c r="E55" s="377">
        <v>0</v>
      </c>
      <c r="F55" s="377">
        <v>0</v>
      </c>
      <c r="G55" s="378"/>
      <c r="H55" s="378"/>
      <c r="I55" s="379">
        <f t="shared" si="0"/>
        <v>0</v>
      </c>
      <c r="J55" s="380">
        <f t="shared" si="1"/>
        <v>0</v>
      </c>
      <c r="L55" s="356" t="str">
        <f t="shared" si="2"/>
        <v/>
      </c>
    </row>
    <row r="56" spans="2:12" ht="15" thickBot="1" x14ac:dyDescent="0.35">
      <c r="B56" s="382"/>
      <c r="C56" s="383"/>
      <c r="D56" s="383"/>
      <c r="E56" s="384">
        <f>SUM(E6:E55)</f>
        <v>0</v>
      </c>
      <c r="F56" s="384"/>
      <c r="G56" s="383"/>
      <c r="H56" s="383"/>
      <c r="I56" s="385">
        <f>SUM(I6:I55)</f>
        <v>0</v>
      </c>
      <c r="J56" s="386">
        <f>SUM(J6:J55)</f>
        <v>0</v>
      </c>
    </row>
    <row r="57" spans="2:12" ht="15" thickTop="1" x14ac:dyDescent="0.3">
      <c r="B57" s="360"/>
      <c r="C57" s="324"/>
      <c r="D57" s="324"/>
      <c r="E57" s="324"/>
      <c r="F57" s="324"/>
      <c r="G57" s="324"/>
      <c r="H57" s="324"/>
      <c r="I57" s="324"/>
      <c r="J57" s="361"/>
    </row>
    <row r="58" spans="2:12" x14ac:dyDescent="0.3">
      <c r="B58" s="387" t="s">
        <v>362</v>
      </c>
      <c r="C58" s="324"/>
      <c r="D58" s="324"/>
      <c r="E58" s="324"/>
      <c r="F58" s="324"/>
      <c r="G58" s="324"/>
      <c r="H58" s="324"/>
      <c r="I58" s="324"/>
      <c r="J58" s="388" t="str">
        <f>IF(J56+I56=E56,"","ERROR: Sums Do Not Equal")</f>
        <v/>
      </c>
    </row>
    <row r="59" spans="2:12" ht="6.75" customHeight="1" x14ac:dyDescent="0.3">
      <c r="B59" s="389"/>
      <c r="C59" s="346"/>
      <c r="D59" s="346"/>
      <c r="E59" s="346"/>
      <c r="F59" s="346"/>
      <c r="G59" s="346"/>
      <c r="H59" s="346"/>
      <c r="I59" s="346"/>
      <c r="J59" s="390"/>
    </row>
    <row r="60" spans="2:12" ht="4.5" customHeight="1" x14ac:dyDescent="0.3"/>
    <row r="124" spans="3:3" x14ac:dyDescent="0.3">
      <c r="C124" s="391">
        <v>0</v>
      </c>
    </row>
    <row r="125" spans="3:3" x14ac:dyDescent="0.3">
      <c r="C125" s="392">
        <v>1</v>
      </c>
    </row>
    <row r="126" spans="3:3" x14ac:dyDescent="0.3">
      <c r="C126" s="392">
        <v>2</v>
      </c>
    </row>
    <row r="127" spans="3:3" x14ac:dyDescent="0.3">
      <c r="C127" s="392">
        <v>3</v>
      </c>
    </row>
    <row r="128" spans="3:3" x14ac:dyDescent="0.3">
      <c r="C128" s="392">
        <v>4</v>
      </c>
    </row>
    <row r="129" spans="3:3" x14ac:dyDescent="0.3">
      <c r="C129" s="392">
        <v>5</v>
      </c>
    </row>
    <row r="130" spans="3:3" x14ac:dyDescent="0.3">
      <c r="C130" s="392">
        <v>6</v>
      </c>
    </row>
    <row r="131" spans="3:3" x14ac:dyDescent="0.3">
      <c r="C131" s="392">
        <v>7</v>
      </c>
    </row>
    <row r="132" spans="3:3" x14ac:dyDescent="0.3">
      <c r="C132" s="392">
        <v>8</v>
      </c>
    </row>
    <row r="133" spans="3:3" x14ac:dyDescent="0.3">
      <c r="C133" s="392">
        <v>9</v>
      </c>
    </row>
    <row r="134" spans="3:3" x14ac:dyDescent="0.3">
      <c r="C134" s="392">
        <v>10</v>
      </c>
    </row>
    <row r="135" spans="3:3" x14ac:dyDescent="0.3">
      <c r="C135" s="392">
        <v>11</v>
      </c>
    </row>
    <row r="136" spans="3:3" x14ac:dyDescent="0.3">
      <c r="C136" s="392">
        <v>12</v>
      </c>
    </row>
    <row r="137" spans="3:3" x14ac:dyDescent="0.3">
      <c r="C137" s="392">
        <v>13</v>
      </c>
    </row>
    <row r="138" spans="3:3" x14ac:dyDescent="0.3">
      <c r="C138" s="392">
        <v>14</v>
      </c>
    </row>
    <row r="139" spans="3:3" x14ac:dyDescent="0.3">
      <c r="C139" s="392">
        <v>15</v>
      </c>
    </row>
    <row r="140" spans="3:3" x14ac:dyDescent="0.3">
      <c r="C140" s="392">
        <v>16</v>
      </c>
    </row>
    <row r="141" spans="3:3" x14ac:dyDescent="0.3">
      <c r="C141" s="392">
        <v>17</v>
      </c>
    </row>
    <row r="142" spans="3:3" x14ac:dyDescent="0.3">
      <c r="C142" s="392">
        <v>18</v>
      </c>
    </row>
    <row r="143" spans="3:3" x14ac:dyDescent="0.3">
      <c r="C143" s="392">
        <v>19</v>
      </c>
    </row>
    <row r="144" spans="3:3" x14ac:dyDescent="0.3">
      <c r="C144" s="392">
        <v>20</v>
      </c>
    </row>
    <row r="145" spans="3:3" x14ac:dyDescent="0.3">
      <c r="C145" s="392"/>
    </row>
    <row r="146" spans="3:3" x14ac:dyDescent="0.3">
      <c r="C146" s="392"/>
    </row>
    <row r="147" spans="3:3" x14ac:dyDescent="0.3">
      <c r="C147" s="392"/>
    </row>
    <row r="148" spans="3:3" x14ac:dyDescent="0.3">
      <c r="C148" s="392"/>
    </row>
    <row r="149" spans="3:3" x14ac:dyDescent="0.3">
      <c r="C149" s="392"/>
    </row>
  </sheetData>
  <mergeCells count="3">
    <mergeCell ref="C4:E4"/>
    <mergeCell ref="F4:F5"/>
    <mergeCell ref="G4:H4"/>
  </mergeCells>
  <dataValidations count="1">
    <dataValidation type="list" allowBlank="1" showInputMessage="1" showErrorMessage="1" sqref="G6:H55" xr:uid="{F4333A16-59FC-4DDD-93D5-D2FDAE78685B}">
      <formula1>$C$123:$C$144</formula1>
    </dataValidation>
  </dataValidations>
  <printOptions horizontalCentered="1"/>
  <pageMargins left="0.25" right="0.25" top="0.25" bottom="0.5" header="0.3" footer="0.3"/>
  <pageSetup scale="89" fitToHeight="0" orientation="landscape" blackAndWhite="1" r:id="rId1"/>
  <headerFooter>
    <oddFooter>&amp;L&amp;F&amp;RPage &amp;P of &amp;N</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E89DA-AE3E-45C2-BD98-1E0E01E98B1F}">
  <sheetPr>
    <pageSetUpPr fitToPage="1"/>
  </sheetPr>
  <dimension ref="B1:I22"/>
  <sheetViews>
    <sheetView view="pageBreakPreview" zoomScaleNormal="100" zoomScaleSheetLayoutView="100" workbookViewId="0">
      <selection activeCell="A9" sqref="A9"/>
    </sheetView>
  </sheetViews>
  <sheetFormatPr defaultColWidth="9.109375" defaultRowHeight="14.4" x14ac:dyDescent="0.3"/>
  <cols>
    <col min="1" max="1" width="2.44140625" style="393" customWidth="1"/>
    <col min="2" max="2" width="47.109375" style="393" customWidth="1"/>
    <col min="3" max="3" width="0.88671875" style="393" customWidth="1"/>
    <col min="4" max="16384" width="9.109375" style="393"/>
  </cols>
  <sheetData>
    <row r="1" spans="2:9" ht="7.5" customHeight="1" thickBot="1" x14ac:dyDescent="0.35"/>
    <row r="2" spans="2:9" x14ac:dyDescent="0.3">
      <c r="B2" s="394" t="s">
        <v>363</v>
      </c>
      <c r="C2" s="395"/>
    </row>
    <row r="3" spans="2:9" ht="233.25" customHeight="1" x14ac:dyDescent="0.3">
      <c r="B3" s="396" t="s">
        <v>375</v>
      </c>
      <c r="C3" s="395"/>
    </row>
    <row r="4" spans="2:9" ht="7.5" customHeight="1" x14ac:dyDescent="0.3">
      <c r="B4" s="397"/>
      <c r="C4" s="395"/>
      <c r="D4" s="398"/>
      <c r="E4" s="398"/>
      <c r="F4" s="398"/>
      <c r="G4" s="398"/>
      <c r="H4" s="398"/>
      <c r="I4" s="398"/>
    </row>
    <row r="5" spans="2:9" x14ac:dyDescent="0.3">
      <c r="B5" s="611" t="s">
        <v>376</v>
      </c>
      <c r="C5" s="395"/>
      <c r="D5" s="398"/>
      <c r="E5" s="398"/>
      <c r="F5" s="398"/>
      <c r="G5" s="398"/>
      <c r="H5" s="398"/>
      <c r="I5" s="398"/>
    </row>
    <row r="6" spans="2:9" ht="15" thickBot="1" x14ac:dyDescent="0.35">
      <c r="B6" s="612"/>
      <c r="C6" s="395"/>
      <c r="D6" s="398"/>
      <c r="E6" s="398"/>
      <c r="F6" s="398"/>
      <c r="G6" s="398"/>
      <c r="H6" s="398"/>
      <c r="I6" s="398"/>
    </row>
    <row r="7" spans="2:9" ht="5.25" customHeight="1" x14ac:dyDescent="0.3">
      <c r="B7" s="399"/>
      <c r="C7" s="395"/>
      <c r="D7" s="398"/>
      <c r="E7" s="398"/>
      <c r="F7" s="398"/>
      <c r="G7" s="398"/>
      <c r="H7" s="398"/>
      <c r="I7" s="398"/>
    </row>
    <row r="8" spans="2:9" x14ac:dyDescent="0.3">
      <c r="B8" s="400"/>
      <c r="D8" s="398"/>
      <c r="E8" s="398"/>
      <c r="F8" s="398"/>
      <c r="G8" s="398"/>
      <c r="H8" s="398"/>
      <c r="I8" s="398"/>
    </row>
    <row r="9" spans="2:9" x14ac:dyDescent="0.3">
      <c r="B9" s="400"/>
      <c r="D9" s="398"/>
      <c r="E9" s="398"/>
      <c r="F9" s="398"/>
      <c r="G9" s="398"/>
      <c r="H9" s="398"/>
      <c r="I9" s="398"/>
    </row>
    <row r="10" spans="2:9" x14ac:dyDescent="0.3">
      <c r="B10" s="400"/>
      <c r="D10" s="398"/>
      <c r="E10" s="398"/>
      <c r="F10" s="398"/>
      <c r="G10" s="398"/>
      <c r="H10" s="398"/>
      <c r="I10" s="398"/>
    </row>
    <row r="11" spans="2:9" x14ac:dyDescent="0.3">
      <c r="B11" s="400"/>
      <c r="D11" s="398"/>
      <c r="E11" s="398"/>
      <c r="F11" s="398"/>
      <c r="G11" s="398"/>
      <c r="H11" s="398"/>
      <c r="I11" s="398"/>
    </row>
    <row r="12" spans="2:9" x14ac:dyDescent="0.3">
      <c r="B12" s="400"/>
      <c r="D12" s="398"/>
      <c r="E12" s="398"/>
      <c r="F12" s="398"/>
      <c r="G12" s="398"/>
      <c r="H12" s="398"/>
      <c r="I12" s="398"/>
    </row>
    <row r="13" spans="2:9" x14ac:dyDescent="0.3">
      <c r="B13" s="400"/>
      <c r="D13" s="398"/>
      <c r="E13" s="398"/>
      <c r="F13" s="398"/>
      <c r="G13" s="398"/>
      <c r="H13" s="398"/>
      <c r="I13" s="398"/>
    </row>
    <row r="14" spans="2:9" x14ac:dyDescent="0.3">
      <c r="B14" s="400"/>
      <c r="D14" s="398"/>
      <c r="E14" s="398"/>
      <c r="F14" s="398"/>
      <c r="G14" s="398"/>
      <c r="H14" s="398"/>
      <c r="I14" s="398"/>
    </row>
    <row r="15" spans="2:9" x14ac:dyDescent="0.3">
      <c r="B15" s="400"/>
      <c r="D15" s="398"/>
      <c r="E15" s="398"/>
      <c r="F15" s="398"/>
      <c r="G15" s="398"/>
      <c r="H15" s="398"/>
      <c r="I15" s="398"/>
    </row>
    <row r="16" spans="2:9" x14ac:dyDescent="0.3">
      <c r="B16" s="400"/>
      <c r="D16" s="398"/>
      <c r="E16" s="398"/>
      <c r="F16" s="398"/>
      <c r="G16" s="398"/>
      <c r="H16" s="398"/>
      <c r="I16" s="398"/>
    </row>
    <row r="17" spans="2:9" x14ac:dyDescent="0.3">
      <c r="B17" s="400"/>
      <c r="D17" s="398"/>
      <c r="E17" s="398"/>
      <c r="F17" s="398"/>
      <c r="G17" s="398"/>
      <c r="H17" s="398"/>
      <c r="I17" s="398"/>
    </row>
    <row r="18" spans="2:9" x14ac:dyDescent="0.3">
      <c r="B18" s="400"/>
      <c r="D18" s="398"/>
      <c r="E18" s="398"/>
      <c r="F18" s="398"/>
      <c r="G18" s="398"/>
      <c r="H18" s="398"/>
      <c r="I18" s="398"/>
    </row>
    <row r="19" spans="2:9" x14ac:dyDescent="0.3">
      <c r="B19" s="400"/>
      <c r="D19" s="398"/>
      <c r="E19" s="398"/>
      <c r="F19" s="398"/>
      <c r="G19" s="398"/>
      <c r="H19" s="398"/>
      <c r="I19" s="398"/>
    </row>
    <row r="20" spans="2:9" x14ac:dyDescent="0.3">
      <c r="B20" s="400"/>
      <c r="D20" s="398"/>
      <c r="E20" s="398"/>
      <c r="F20" s="398"/>
      <c r="G20" s="398"/>
      <c r="H20" s="398"/>
      <c r="I20" s="398"/>
    </row>
    <row r="21" spans="2:9" x14ac:dyDescent="0.3">
      <c r="B21" s="400"/>
    </row>
    <row r="22" spans="2:9" x14ac:dyDescent="0.3">
      <c r="B22" s="400"/>
    </row>
  </sheetData>
  <mergeCells count="1">
    <mergeCell ref="B5:B6"/>
  </mergeCells>
  <hyperlinks>
    <hyperlink ref="B5:B6" r:id="rId1" display="https://www.gpo.gov/fdsys/pkg/CFR-2014-title2-vol1/pdf/CFR-2014-title2-vol1-sec200-68.pdf" xr:uid="{0E34F6C9-DF47-43FB-82F7-85D024353C92}"/>
    <hyperlink ref="B5" r:id="rId2" location="p-200.1(Modified%20Total%20Direct%20Cost%20(MTDC))" xr:uid="{316E05DE-EF6E-4BEC-A797-5FE27D010FEE}"/>
  </hyperlinks>
  <printOptions horizontalCentered="1"/>
  <pageMargins left="0.25" right="0.25" top="0.25" bottom="0.5" header="0.3" footer="0.3"/>
  <pageSetup fitToHeight="0" orientation="landscape" blackAndWhite="1" r:id="rId3"/>
  <headerFooter>
    <oddFooter>&amp;L&amp;F&amp;RPage &amp;P of &amp;N</oddFooter>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filterMode="1">
    <pageSetUpPr fitToPage="1"/>
  </sheetPr>
  <dimension ref="A1:H37"/>
  <sheetViews>
    <sheetView view="pageBreakPreview" zoomScaleNormal="100" zoomScaleSheetLayoutView="100" workbookViewId="0">
      <pane ySplit="3" topLeftCell="A4" activePane="bottomLeft" state="frozen"/>
      <selection pane="bottomLeft" activeCell="A4" sqref="A4"/>
    </sheetView>
  </sheetViews>
  <sheetFormatPr defaultColWidth="9.109375" defaultRowHeight="14.4" x14ac:dyDescent="0.3"/>
  <cols>
    <col min="1" max="1" width="65.33203125" style="3" customWidth="1"/>
    <col min="2" max="5" width="20.109375" style="3" customWidth="1"/>
    <col min="6" max="6" width="2.33203125" style="3" customWidth="1"/>
    <col min="7" max="7" width="47.109375" style="279" bestFit="1" customWidth="1"/>
    <col min="8" max="16384" width="9.109375" style="3"/>
  </cols>
  <sheetData>
    <row r="1" spans="1:7" ht="20.25" customHeight="1" x14ac:dyDescent="0.3">
      <c r="A1" s="570" t="s">
        <v>173</v>
      </c>
      <c r="B1" s="570"/>
      <c r="C1" s="570"/>
      <c r="D1" s="431"/>
      <c r="E1" s="3">
        <f>+'Section A'!B2</f>
        <v>0</v>
      </c>
      <c r="G1" s="276" t="s">
        <v>237</v>
      </c>
    </row>
    <row r="2" spans="1:7" ht="39" customHeight="1" x14ac:dyDescent="0.3">
      <c r="A2" s="583" t="s">
        <v>230</v>
      </c>
      <c r="B2" s="583"/>
      <c r="C2" s="583"/>
      <c r="D2" s="583"/>
      <c r="E2" s="583"/>
      <c r="F2" s="11"/>
      <c r="G2" s="277"/>
    </row>
    <row r="3" spans="1:7" x14ac:dyDescent="0.3">
      <c r="A3" s="21" t="s">
        <v>4</v>
      </c>
      <c r="B3" s="22" t="s">
        <v>73</v>
      </c>
      <c r="C3" s="23" t="s">
        <v>410</v>
      </c>
      <c r="D3" s="23" t="s">
        <v>411</v>
      </c>
      <c r="E3" s="24" t="s">
        <v>74</v>
      </c>
      <c r="G3" s="278"/>
    </row>
    <row r="4" spans="1:7" ht="21.75" customHeight="1" x14ac:dyDescent="0.3">
      <c r="A4" s="56" t="s">
        <v>75</v>
      </c>
      <c r="B4" s="81">
        <f>+Personnel!G136</f>
        <v>0</v>
      </c>
      <c r="C4" s="82">
        <f>+Personnel!G268</f>
        <v>0</v>
      </c>
      <c r="D4" s="82">
        <f>Personnel!G400</f>
        <v>0</v>
      </c>
      <c r="E4" s="82">
        <f>+B4+C4+D4</f>
        <v>0</v>
      </c>
      <c r="F4" s="58"/>
      <c r="G4" s="278"/>
    </row>
    <row r="5" spans="1:7" ht="21.75" customHeight="1" x14ac:dyDescent="0.3">
      <c r="A5" s="56" t="s">
        <v>76</v>
      </c>
      <c r="B5" s="81">
        <f>+'Fringe Benefits'!E135</f>
        <v>0</v>
      </c>
      <c r="C5" s="82">
        <f>+'Fringe Benefits'!E267</f>
        <v>0</v>
      </c>
      <c r="D5" s="82">
        <f>'Fringe Benefits'!E399</f>
        <v>0</v>
      </c>
      <c r="E5" s="82">
        <f t="shared" ref="E5:E29" si="0">+B5+C5+D5</f>
        <v>0</v>
      </c>
      <c r="F5" s="58"/>
      <c r="G5" s="278"/>
    </row>
    <row r="6" spans="1:7" ht="21.75" customHeight="1" x14ac:dyDescent="0.3">
      <c r="A6" s="56" t="s">
        <v>77</v>
      </c>
      <c r="B6" s="81">
        <f>+Travel!G135</f>
        <v>0</v>
      </c>
      <c r="C6" s="82">
        <f>+Travel!G267</f>
        <v>0</v>
      </c>
      <c r="D6" s="82">
        <f>Travel!G399</f>
        <v>0</v>
      </c>
      <c r="E6" s="82">
        <f t="shared" si="0"/>
        <v>0</v>
      </c>
      <c r="F6" s="58"/>
      <c r="G6" s="278"/>
    </row>
    <row r="7" spans="1:7" ht="21.75" hidden="1" customHeight="1" x14ac:dyDescent="0.3">
      <c r="A7" s="56" t="s">
        <v>0</v>
      </c>
      <c r="B7" s="81">
        <f ca="1">+'Equipment '!D135</f>
        <v>2720745.64</v>
      </c>
      <c r="C7" s="82">
        <f ca="1">+'Equipment '!D267</f>
        <v>2471944.75</v>
      </c>
      <c r="D7" s="82" t="str">
        <f>+'Equipment '!E267</f>
        <v>non-state</v>
      </c>
      <c r="E7" s="82" t="e">
        <f t="shared" ca="1" si="0"/>
        <v>#VALUE!</v>
      </c>
      <c r="F7" s="58"/>
      <c r="G7" s="278"/>
    </row>
    <row r="8" spans="1:7" ht="21.75" customHeight="1" x14ac:dyDescent="0.3">
      <c r="A8" s="56" t="s">
        <v>1</v>
      </c>
      <c r="B8" s="81">
        <f>+Supplies!D134</f>
        <v>0</v>
      </c>
      <c r="C8" s="82">
        <f>+Supplies!D266</f>
        <v>0</v>
      </c>
      <c r="D8" s="82">
        <f>Supplies!D398</f>
        <v>0</v>
      </c>
      <c r="E8" s="82">
        <f t="shared" si="0"/>
        <v>0</v>
      </c>
      <c r="F8" s="58"/>
      <c r="G8" s="278"/>
    </row>
    <row r="9" spans="1:7" ht="21.75" customHeight="1" x14ac:dyDescent="0.3">
      <c r="A9" s="56" t="s">
        <v>12</v>
      </c>
      <c r="B9" s="81">
        <f>+'Contractual Services'!C137</f>
        <v>0</v>
      </c>
      <c r="C9" s="82">
        <f>+'Contractual Services'!C269</f>
        <v>0</v>
      </c>
      <c r="D9" s="82">
        <f>'Contractual Services'!C401</f>
        <v>0</v>
      </c>
      <c r="E9" s="82">
        <f t="shared" si="0"/>
        <v>0</v>
      </c>
      <c r="F9" s="58"/>
      <c r="G9" s="278"/>
    </row>
    <row r="10" spans="1:7" ht="21.75" customHeight="1" x14ac:dyDescent="0.3">
      <c r="A10" s="56" t="s">
        <v>13</v>
      </c>
      <c r="B10" s="81">
        <f>+Consultant!G134+Consultant!G542</f>
        <v>0</v>
      </c>
      <c r="C10" s="82">
        <f>+Consultant!G266+Consultant!G674</f>
        <v>0</v>
      </c>
      <c r="D10" s="82">
        <f>Consultant!G398+Consultant!G806</f>
        <v>0</v>
      </c>
      <c r="E10" s="82">
        <f t="shared" si="0"/>
        <v>0</v>
      </c>
      <c r="F10" s="58"/>
      <c r="G10" s="278"/>
    </row>
    <row r="11" spans="1:7" customFormat="1" ht="21.75" hidden="1" customHeight="1" x14ac:dyDescent="0.3">
      <c r="A11" s="410" t="s">
        <v>387</v>
      </c>
      <c r="B11" s="81">
        <f ca="1">'Construction '!C134</f>
        <v>2499906.29</v>
      </c>
      <c r="C11" s="82">
        <f ca="1">'Construction '!C266</f>
        <v>1852535.27</v>
      </c>
      <c r="D11" s="82" t="str">
        <f>'Construction '!D266</f>
        <v>non-state</v>
      </c>
      <c r="E11" s="82" t="e">
        <f t="shared" ca="1" si="0"/>
        <v>#VALUE!</v>
      </c>
      <c r="F11" s="421"/>
      <c r="G11" s="422"/>
    </row>
    <row r="12" spans="1:7" ht="21.75" hidden="1" customHeight="1" x14ac:dyDescent="0.3">
      <c r="A12" s="56" t="s">
        <v>17</v>
      </c>
      <c r="B12" s="81">
        <f ca="1">+'Occupancy '!F135</f>
        <v>8969350.2100000009</v>
      </c>
      <c r="C12" s="82">
        <f ca="1">+'Occupancy '!F267</f>
        <v>11492704.67</v>
      </c>
      <c r="D12" s="82" t="str">
        <f>+'Occupancy '!G267</f>
        <v>non-state</v>
      </c>
      <c r="E12" s="82" t="e">
        <f t="shared" ca="1" si="0"/>
        <v>#VALUE!</v>
      </c>
      <c r="F12" s="58"/>
      <c r="G12" s="278"/>
    </row>
    <row r="13" spans="1:7" ht="21.75" hidden="1" customHeight="1" x14ac:dyDescent="0.3">
      <c r="A13" s="56" t="s">
        <v>78</v>
      </c>
      <c r="B13" s="81">
        <f ca="1">+'R &amp; D '!C134</f>
        <v>2404669.8199999998</v>
      </c>
      <c r="C13" s="82">
        <f ca="1">+'R &amp; D '!C266</f>
        <v>2164996.88</v>
      </c>
      <c r="D13" s="82" t="str">
        <f>+'R &amp; D '!D266</f>
        <v>non-state</v>
      </c>
      <c r="E13" s="82" t="e">
        <f t="shared" ca="1" si="0"/>
        <v>#VALUE!</v>
      </c>
      <c r="F13" s="58"/>
      <c r="G13" s="278"/>
    </row>
    <row r="14" spans="1:7" ht="21.75" hidden="1" customHeight="1" x14ac:dyDescent="0.3">
      <c r="A14" s="56" t="s">
        <v>79</v>
      </c>
      <c r="B14" s="81">
        <f ca="1">+'Telecommunications '!F135</f>
        <v>1454297.78</v>
      </c>
      <c r="C14" s="82">
        <f ca="1">+'Telecommunications '!F267</f>
        <v>1995827.52</v>
      </c>
      <c r="D14" s="82" t="str">
        <f>+'Telecommunications '!G267</f>
        <v>non-state</v>
      </c>
      <c r="E14" s="82" t="e">
        <f t="shared" ca="1" si="0"/>
        <v>#VALUE!</v>
      </c>
      <c r="F14" s="59"/>
      <c r="G14" s="278"/>
    </row>
    <row r="15" spans="1:7" ht="21.75" hidden="1" customHeight="1" x14ac:dyDescent="0.3">
      <c r="A15" s="56" t="s">
        <v>80</v>
      </c>
      <c r="B15" s="81">
        <f ca="1">+'Training &amp; Education'!F135</f>
        <v>25777762.18</v>
      </c>
      <c r="C15" s="82">
        <f ca="1">+'Training &amp; Education'!F267</f>
        <v>21778826.289999999</v>
      </c>
      <c r="D15" s="82" t="str">
        <f>+'Training &amp; Education'!G267</f>
        <v>non-state</v>
      </c>
      <c r="E15" s="82" t="e">
        <f t="shared" ca="1" si="0"/>
        <v>#VALUE!</v>
      </c>
      <c r="F15" s="59"/>
      <c r="G15" s="278"/>
    </row>
    <row r="16" spans="1:7" ht="21.75" hidden="1" customHeight="1" x14ac:dyDescent="0.3">
      <c r="A16" s="56" t="s">
        <v>81</v>
      </c>
      <c r="B16" s="81">
        <f ca="1">+'Direct Administrative '!G135</f>
        <v>416411.46</v>
      </c>
      <c r="C16" s="82">
        <f ca="1">+'Direct Administrative '!G267</f>
        <v>465547.56</v>
      </c>
      <c r="D16" s="82" t="str">
        <f>+'Direct Administrative '!H267</f>
        <v>non-state</v>
      </c>
      <c r="E16" s="82" t="e">
        <f t="shared" ca="1" si="0"/>
        <v>#VALUE!</v>
      </c>
      <c r="F16" s="59"/>
      <c r="G16" s="278"/>
    </row>
    <row r="17" spans="1:8" ht="21.75" customHeight="1" x14ac:dyDescent="0.3">
      <c r="A17" s="56" t="s">
        <v>82</v>
      </c>
      <c r="B17" s="81">
        <f>+'Miscellaneous (other) Costs '!F135</f>
        <v>0</v>
      </c>
      <c r="C17" s="82">
        <f>+'Miscellaneous (other) Costs '!F267</f>
        <v>0</v>
      </c>
      <c r="D17" s="82">
        <f>'Miscellaneous (other) Costs '!F399</f>
        <v>0</v>
      </c>
      <c r="E17" s="82">
        <f t="shared" si="0"/>
        <v>0</v>
      </c>
      <c r="F17" s="59"/>
      <c r="G17" s="278"/>
    </row>
    <row r="18" spans="1:8" ht="21.75" hidden="1" customHeight="1" x14ac:dyDescent="0.3">
      <c r="A18" s="56" t="str">
        <f>'15A'!$A$2 &amp;'15A'!$B$2</f>
        <v>15A.GRANT EXCLUSIVE LINE ITEM</v>
      </c>
      <c r="B18" s="81">
        <f ca="1">+'15A'!F$136</f>
        <v>21888240.57</v>
      </c>
      <c r="C18" s="82">
        <f ca="1">+'15A'!F$268</f>
        <v>26267958.93</v>
      </c>
      <c r="D18" s="82" t="str">
        <f>+'15A'!G$268</f>
        <v>non-state</v>
      </c>
      <c r="E18" s="82" t="e">
        <f t="shared" ca="1" si="0"/>
        <v>#VALUE!</v>
      </c>
      <c r="F18" s="59"/>
      <c r="G18" s="278"/>
    </row>
    <row r="19" spans="1:8" ht="21.75" hidden="1" customHeight="1" x14ac:dyDescent="0.3">
      <c r="A19" s="56" t="str">
        <f>'15B'!$A$2 &amp;'15B'!$B$2</f>
        <v>15B.GRANT EXCLUSIVE LINE ITEM</v>
      </c>
      <c r="B19" s="81">
        <f ca="1">+'15B'!F$136</f>
        <v>16865215.59</v>
      </c>
      <c r="C19" s="82">
        <f ca="1">+'15B'!F$268</f>
        <v>19215439.300000001</v>
      </c>
      <c r="D19" s="82" t="str">
        <f>+'15B'!G$268</f>
        <v>non-state</v>
      </c>
      <c r="E19" s="82" t="e">
        <f t="shared" ca="1" si="0"/>
        <v>#VALUE!</v>
      </c>
      <c r="F19" s="59"/>
      <c r="G19" s="278"/>
    </row>
    <row r="20" spans="1:8" ht="21.75" hidden="1" customHeight="1" x14ac:dyDescent="0.3">
      <c r="A20" s="56" t="str">
        <f>'15C'!$A$2 &amp;'15C'!$B$2</f>
        <v>15C.GRANT EXCLUSIVE LINE ITEM</v>
      </c>
      <c r="B20" s="81">
        <f ca="1">+'15C'!F$136</f>
        <v>12654125.99</v>
      </c>
      <c r="C20" s="82">
        <f ca="1">+'15C'!F$268</f>
        <v>11809479.800000001</v>
      </c>
      <c r="D20" s="82" t="str">
        <f>+'15C'!G$268</f>
        <v>non-state</v>
      </c>
      <c r="E20" s="82" t="e">
        <f t="shared" ca="1" si="0"/>
        <v>#VALUE!</v>
      </c>
      <c r="F20" s="59"/>
      <c r="G20" s="278"/>
    </row>
    <row r="21" spans="1:8" ht="21.75" hidden="1" customHeight="1" x14ac:dyDescent="0.3">
      <c r="A21" s="56" t="str">
        <f>'15D'!$A$2 &amp;'15D'!$B$2</f>
        <v>15D.GRANT EXCLUSIVE LINE ITEM</v>
      </c>
      <c r="B21" s="81">
        <f ca="1">+'15D'!F$136</f>
        <v>11591170.65</v>
      </c>
      <c r="C21" s="82">
        <f ca="1">+'15D'!F$268</f>
        <v>14002642.02</v>
      </c>
      <c r="D21" s="82" t="str">
        <f>+'15D'!G$268</f>
        <v>non-state</v>
      </c>
      <c r="E21" s="82" t="e">
        <f t="shared" ca="1" si="0"/>
        <v>#VALUE!</v>
      </c>
      <c r="F21" s="59"/>
      <c r="G21" s="278"/>
    </row>
    <row r="22" spans="1:8" ht="21.75" hidden="1" customHeight="1" x14ac:dyDescent="0.3">
      <c r="A22" s="56" t="str">
        <f>'15E'!$A$2 &amp;'15E'!$B$2</f>
        <v>15E.GRANT EXCLUSIVE LINE ITEM</v>
      </c>
      <c r="B22" s="81">
        <f ca="1">+'15E'!F$136</f>
        <v>20346050.149999999</v>
      </c>
      <c r="C22" s="82">
        <f ca="1">+'15E'!F$268</f>
        <v>12292071.43</v>
      </c>
      <c r="D22" s="82" t="str">
        <f>+'15E'!G$268</f>
        <v>non-state</v>
      </c>
      <c r="E22" s="82" t="e">
        <f t="shared" ca="1" si="0"/>
        <v>#VALUE!</v>
      </c>
      <c r="F22" s="59"/>
      <c r="G22" s="278"/>
    </row>
    <row r="23" spans="1:8" ht="21.75" hidden="1" customHeight="1" x14ac:dyDescent="0.3">
      <c r="A23" s="56" t="str">
        <f>'15F'!$A$2 &amp;'15F'!$B$2</f>
        <v>15F.GRANT EXCLUSIVE LINE ITEM</v>
      </c>
      <c r="B23" s="81">
        <f ca="1">+'15F'!F$136</f>
        <v>13543109.67</v>
      </c>
      <c r="C23" s="82">
        <f ca="1">+'15F'!F$268</f>
        <v>6660533.2800000003</v>
      </c>
      <c r="D23" s="82" t="str">
        <f>+'15F'!G$268</f>
        <v>non-state</v>
      </c>
      <c r="E23" s="82" t="e">
        <f t="shared" ca="1" si="0"/>
        <v>#VALUE!</v>
      </c>
      <c r="F23" s="59"/>
      <c r="G23" s="278"/>
    </row>
    <row r="24" spans="1:8" ht="21.75" hidden="1" customHeight="1" x14ac:dyDescent="0.3">
      <c r="A24" s="56" t="str">
        <f>'15G'!$A$2 &amp;'15G'!$B$2</f>
        <v>15G.GRANT EXCLUSIVE LINE ITEM</v>
      </c>
      <c r="B24" s="81">
        <f ca="1">+'15G'!F$136</f>
        <v>15961454.970000001</v>
      </c>
      <c r="C24" s="82">
        <f ca="1">+'15G'!F$268</f>
        <v>17234217.09</v>
      </c>
      <c r="D24" s="82" t="str">
        <f>+'15G'!G$268</f>
        <v>non-state</v>
      </c>
      <c r="E24" s="82" t="e">
        <f t="shared" ca="1" si="0"/>
        <v>#VALUE!</v>
      </c>
      <c r="F24" s="59"/>
      <c r="G24" s="278"/>
    </row>
    <row r="25" spans="1:8" ht="21.75" hidden="1" customHeight="1" x14ac:dyDescent="0.3">
      <c r="A25" s="56" t="str">
        <f>'15H'!$A$2 &amp;'15H'!$B$2</f>
        <v>15H.GRANT EXCLUSIVE LINE ITEM</v>
      </c>
      <c r="B25" s="81">
        <f ca="1">+'15H'!F$136</f>
        <v>18348252.449999999</v>
      </c>
      <c r="C25" s="82">
        <f ca="1">+'15H'!F$268</f>
        <v>13788439.09</v>
      </c>
      <c r="D25" s="82" t="str">
        <f>+'15H'!G$268</f>
        <v>non-state</v>
      </c>
      <c r="E25" s="82" t="e">
        <f t="shared" ca="1" si="0"/>
        <v>#VALUE!</v>
      </c>
      <c r="F25" s="59"/>
      <c r="G25" s="278"/>
    </row>
    <row r="26" spans="1:8" ht="21.75" hidden="1" customHeight="1" x14ac:dyDescent="0.3">
      <c r="A26" s="56" t="str">
        <f>'15I'!$A$2 &amp;'15I'!$B$2</f>
        <v>15I.GRANT EXCLUSIVE LINE ITEM</v>
      </c>
      <c r="B26" s="81">
        <f ca="1">+'15I'!F$136</f>
        <v>8529233.5600000005</v>
      </c>
      <c r="C26" s="82">
        <f ca="1">+'15I'!F$268</f>
        <v>12181894.880000001</v>
      </c>
      <c r="D26" s="82" t="str">
        <f>+'15I'!G$268</f>
        <v>non-state</v>
      </c>
      <c r="E26" s="82" t="e">
        <f t="shared" ca="1" si="0"/>
        <v>#VALUE!</v>
      </c>
      <c r="F26" s="59"/>
      <c r="G26" s="278"/>
    </row>
    <row r="27" spans="1:8" ht="21.75" hidden="1" customHeight="1" x14ac:dyDescent="0.3">
      <c r="A27" s="56" t="str">
        <f>'15J'!$A$2 &amp;'15J'!$B$2</f>
        <v>15J.GRANT EXCLUSIVE LINE ITEM</v>
      </c>
      <c r="B27" s="81">
        <f ca="1">+'15J'!F$136</f>
        <v>17161301.489999998</v>
      </c>
      <c r="C27" s="82">
        <f ca="1">+'15J'!F$268</f>
        <v>16372147.4</v>
      </c>
      <c r="D27" s="82" t="str">
        <f>+'15J'!G$268</f>
        <v>non-state</v>
      </c>
      <c r="E27" s="82" t="e">
        <f t="shared" ca="1" si="0"/>
        <v>#VALUE!</v>
      </c>
      <c r="F27" s="59"/>
      <c r="G27" s="278"/>
    </row>
    <row r="28" spans="1:8" ht="21.75" hidden="1" customHeight="1" x14ac:dyDescent="0.3">
      <c r="A28" s="56" t="str">
        <f>'15K'!$A$2 &amp;'15K'!$B$2</f>
        <v>15K.GRANT EXCLUSIVE LINE ITEM</v>
      </c>
      <c r="B28" s="81">
        <f ca="1">+'15K'!F$136</f>
        <v>15370663.16</v>
      </c>
      <c r="C28" s="82">
        <f ca="1">+'15K'!F$268</f>
        <v>18182491.140000001</v>
      </c>
      <c r="D28" s="82" t="str">
        <f>+'15K'!G$268</f>
        <v>non-state</v>
      </c>
      <c r="E28" s="82" t="e">
        <f t="shared" ca="1" si="0"/>
        <v>#VALUE!</v>
      </c>
      <c r="F28" s="59"/>
      <c r="G28" s="278"/>
    </row>
    <row r="29" spans="1:8" ht="21.75" customHeight="1" x14ac:dyDescent="0.3">
      <c r="A29" s="56" t="s">
        <v>238</v>
      </c>
      <c r="B29" s="219">
        <f>+'Indirect Costs'!D8</f>
        <v>0</v>
      </c>
      <c r="C29" s="220">
        <f>+'Indirect Costs'!D8</f>
        <v>0</v>
      </c>
      <c r="D29" s="220">
        <f>+'Indirect Costs'!D14</f>
        <v>0</v>
      </c>
      <c r="E29" s="220">
        <f t="shared" si="0"/>
        <v>0</v>
      </c>
      <c r="F29" s="59"/>
      <c r="G29" s="278"/>
    </row>
    <row r="30" spans="1:8" ht="21.75" customHeight="1" x14ac:dyDescent="0.3">
      <c r="A30" s="14"/>
      <c r="B30" s="81"/>
      <c r="C30" s="82"/>
      <c r="D30" s="82"/>
      <c r="E30" s="82"/>
      <c r="F30" s="55"/>
      <c r="G30" s="278"/>
    </row>
    <row r="31" spans="1:8" ht="21.75" customHeight="1" x14ac:dyDescent="0.3">
      <c r="A31" s="56" t="s">
        <v>83</v>
      </c>
      <c r="B31" s="81">
        <f>SUBTOTAL(109,B4:B30)</f>
        <v>0</v>
      </c>
      <c r="C31" s="82"/>
      <c r="D31" s="82"/>
      <c r="E31" s="82"/>
      <c r="F31" s="58"/>
      <c r="G31" s="3" t="str">
        <f>IF(SUBTOTAL(103,A4:A28)-SUBTOTAL(103,'Section A'!A9:A33)&gt;-0.004,IF(SUBTOTAL(103,A4:A28)-SUBTOTAL(103,'Section A'!A9:A33)&lt;0.004," ","inconsistent in number of budget categories compared to Section A"),"inconsistent in number of budget categories compared to Section A")</f>
        <v xml:space="preserve"> </v>
      </c>
      <c r="H31" s="271"/>
    </row>
    <row r="32" spans="1:8" ht="21.75" customHeight="1" x14ac:dyDescent="0.3">
      <c r="A32" s="56" t="s">
        <v>165</v>
      </c>
      <c r="B32" s="81"/>
      <c r="C32" s="82">
        <f>SUBTOTAL(109,C4:C31)</f>
        <v>0</v>
      </c>
      <c r="D32" s="82">
        <f>SUBTOTAL(109,D4:D31)</f>
        <v>0</v>
      </c>
      <c r="E32" s="82"/>
      <c r="F32" s="60"/>
      <c r="G32" s="3" t="str">
        <f>IF(SUBTOTAL(103,A4:A28)-SUBTOTAL(103,'SectionB-Cash'!A12:A36)&gt;-0.004,IF(SUBTOTAL(103,A4:A28)-SUBTOTAL(103,'SectionB-Cash'!A12:A36)&lt;0.004," ","inconsistent in number of budget categories compared to Section B"),"inconsistent in number of budget categories compared to Section B")</f>
        <v xml:space="preserve"> </v>
      </c>
      <c r="H32" s="3" t="str">
        <f>IF(SUBTOTAL(103,A4:A28)-SUBTOTAL(103,'SectionB-InKind'!A12:A36)&gt;-0.004,IF(SUBTOTAL(103,A4:A28)-SUBTOTAL(103,'SectionB-InKind'!A12:A36)&lt;0.004," ","inconsistent in number of budget categories compared to Section B-InKind"),"inconsistent in number of budget categories compared to Section B-InKind")</f>
        <v xml:space="preserve"> </v>
      </c>
    </row>
    <row r="33" spans="1:8" ht="21.75" customHeight="1" x14ac:dyDescent="0.3">
      <c r="A33" s="21" t="s">
        <v>5</v>
      </c>
      <c r="B33" s="83"/>
      <c r="C33" s="83"/>
      <c r="D33" s="83"/>
      <c r="E33" s="84">
        <f>SUBTOTAL(109,E4:E29)</f>
        <v>0</v>
      </c>
      <c r="F33" s="52"/>
      <c r="G33" s="3"/>
      <c r="H33" s="271"/>
    </row>
    <row r="34" spans="1:8" x14ac:dyDescent="0.3">
      <c r="A34" s="280" t="str">
        <f>IF(B31-'Section A'!E38&lt;0.004,IF(B31-'Section A'!E38&gt;-0.004," ","State Total out of balance with Section A by "&amp;B31-'Section A'!E38),"State Total out of balance with Section A by "&amp;B31-'Section A'!E38)</f>
        <v xml:space="preserve"> </v>
      </c>
    </row>
    <row r="35" spans="1:8" x14ac:dyDescent="0.3">
      <c r="A35" s="280" t="str">
        <f>IF(C32-'SectionB-Cash'!C40&lt;0.004,IF(C32-'SectionB-Cash'!C40&gt;-0.004," ","Non-State Total out of balance with Section B by "&amp;C32-'SectionB-Cash'!C40),"Non-State Total out of balance with Section B by "&amp;C32-'SectionB-Cash'!C40)</f>
        <v xml:space="preserve"> </v>
      </c>
    </row>
    <row r="36" spans="1:8" x14ac:dyDescent="0.3">
      <c r="A36" s="280" t="str">
        <f>IF(D32-'SectionB-InKind'!C40&lt;0.004,IF(D32-'SectionB-InKind'!C40&gt;-0.004," ","Non-State Total out of balance with Section B by "&amp;D32-'SectionB-InKind'!C40),"Non-State Total out of balance with Section B by "&amp;D32-'SectionB-InKind'!C40)</f>
        <v xml:space="preserve"> </v>
      </c>
    </row>
    <row r="37" spans="1:8" x14ac:dyDescent="0.3">
      <c r="A37" s="280" t="str">
        <f>IF($E33-$B31-$C32-D32&lt;0.004,IF(E33-B31-C32-D32&gt;-0.004," ","out of balance by "&amp;$E33-$B31-$C32-D32),"out of balance by "&amp;$E33-$B31-$C32-D32)</f>
        <v xml:space="preserve"> </v>
      </c>
    </row>
  </sheetData>
  <sheetProtection algorithmName="SHA-512" hashValue="ubup/O0U2XFEEeGtnbR3NHKHZ+qzwcs3kPGdeDsnSfocmeouFi3NCs1bSIkfkF/GEeR1t8AnawqjHSfnZWKOhw==" saltValue="+dCbxFM8qe9GrniMZQYLQg==" spinCount="100000" sheet="1" formatRows="0"/>
  <autoFilter ref="A3:A29" xr:uid="{00000000-0001-0000-1700-000000000000}">
    <filterColumn colId="0">
      <colorFilter dxfId="149"/>
    </filterColumn>
  </autoFilter>
  <mergeCells count="2">
    <mergeCell ref="A2:E2"/>
    <mergeCell ref="A1:C1"/>
  </mergeCells>
  <conditionalFormatting sqref="A34:A37">
    <cfRule type="containsText" dxfId="31" priority="42" operator="containsText" text="out">
      <formula>NOT(ISERROR(SEARCH("out",A34)))</formula>
    </cfRule>
  </conditionalFormatting>
  <conditionalFormatting sqref="G31:G32">
    <cfRule type="containsText" dxfId="4" priority="40" operator="containsText" text="inconsistent">
      <formula>NOT(ISERROR(SEARCH("inconsistent",G31)))</formula>
    </cfRule>
    <cfRule type="containsText" dxfId="3" priority="41" operator="containsText" text="inconsistent">
      <formula>NOT(ISERROR(SEARCH("inconsistent",G31)))</formula>
    </cfRule>
  </conditionalFormatting>
  <conditionalFormatting sqref="H32">
    <cfRule type="containsText" dxfId="2" priority="1" operator="containsText" text="inconsistent">
      <formula>NOT(ISERROR(SEARCH("inconsistent",H32)))</formula>
    </cfRule>
    <cfRule type="containsText" dxfId="1" priority="2" operator="containsText" text="inconsistent">
      <formula>NOT(ISERROR(SEARCH("inconsistent",H32)))</formula>
    </cfRule>
  </conditionalFormatting>
  <printOptions horizontalCentered="1"/>
  <pageMargins left="0.25" right="0.25" top="0.25" bottom="0.5" header="0.3" footer="0.3"/>
  <pageSetup scale="91" fitToHeight="0" orientation="landscape" blackAndWhite="1" r:id="rId1"/>
  <headerFooter>
    <oddFooter>&amp;L&amp;F&amp;RPage &amp;P of &amp;N</oddFooter>
  </headerFooter>
  <legacyDrawing r:id="rId2"/>
  <extLst>
    <ext xmlns:x14="http://schemas.microsoft.com/office/spreadsheetml/2009/9/main" uri="{78C0D931-6437-407d-A8EE-F0AAD7539E65}">
      <x14:conditionalFormattings>
        <x14:conditionalFormatting xmlns:xm="http://schemas.microsoft.com/office/excel/2006/main">
          <x14:cfRule type="expression" priority="44" id="{14B4B079-8985-4773-89A1-2F21F215FA72}">
            <xm:f>Categories!$A$3=FALSE</xm:f>
            <x14:dxf>
              <fill>
                <patternFill>
                  <bgColor theme="0" tint="-0.34998626667073579"/>
                </patternFill>
              </fill>
            </x14:dxf>
          </x14:cfRule>
          <xm:sqref>A5:D5</xm:sqref>
        </x14:conditionalFormatting>
        <x14:conditionalFormatting xmlns:xm="http://schemas.microsoft.com/office/excel/2006/main">
          <x14:cfRule type="expression" priority="45" id="{CBA7B480-C185-4613-B158-DB0B5A5E4150}">
            <xm:f>Categories!$A$4=FALSE</xm:f>
            <x14:dxf>
              <fill>
                <patternFill>
                  <bgColor theme="0" tint="-0.34998626667073579"/>
                </patternFill>
              </fill>
            </x14:dxf>
          </x14:cfRule>
          <xm:sqref>A6:D6</xm:sqref>
        </x14:conditionalFormatting>
        <x14:conditionalFormatting xmlns:xm="http://schemas.microsoft.com/office/excel/2006/main">
          <x14:cfRule type="expression" priority="46" id="{46CD31C6-C880-4199-91CD-4A7A3B31A7D6}">
            <xm:f>Categories!$A$5=FALSE</xm:f>
            <x14:dxf>
              <fill>
                <patternFill>
                  <bgColor theme="0" tint="-0.34998626667073579"/>
                </patternFill>
              </fill>
            </x14:dxf>
          </x14:cfRule>
          <xm:sqref>A7:D7</xm:sqref>
        </x14:conditionalFormatting>
        <x14:conditionalFormatting xmlns:xm="http://schemas.microsoft.com/office/excel/2006/main">
          <x14:cfRule type="expression" priority="47" id="{3FC3DEC3-326B-4D9D-B37C-49E94F5A6035}">
            <xm:f>Categories!$A$6=FALSE</xm:f>
            <x14:dxf>
              <fill>
                <patternFill>
                  <bgColor theme="0" tint="-0.34998626667073579"/>
                </patternFill>
              </fill>
            </x14:dxf>
          </x14:cfRule>
          <xm:sqref>A8:D8</xm:sqref>
        </x14:conditionalFormatting>
        <x14:conditionalFormatting xmlns:xm="http://schemas.microsoft.com/office/excel/2006/main">
          <x14:cfRule type="expression" priority="48" id="{47D7FC86-D39E-4D40-B04F-3CFCE845CDF4}">
            <xm:f>Categories!$A$7=FALSE</xm:f>
            <x14:dxf>
              <fill>
                <patternFill>
                  <bgColor theme="0" tint="-0.34998626667073579"/>
                </patternFill>
              </fill>
            </x14:dxf>
          </x14:cfRule>
          <xm:sqref>A9:D9</xm:sqref>
        </x14:conditionalFormatting>
        <x14:conditionalFormatting xmlns:xm="http://schemas.microsoft.com/office/excel/2006/main">
          <x14:cfRule type="expression" priority="49" id="{61AF0BF3-47EE-4E1B-B5E4-A78F164E5F01}">
            <xm:f>Categories!$A$8=FALSE</xm:f>
            <x14:dxf>
              <fill>
                <patternFill>
                  <bgColor theme="0" tint="-0.34998626667073579"/>
                </patternFill>
              </fill>
            </x14:dxf>
          </x14:cfRule>
          <xm:sqref>A10:D10</xm:sqref>
        </x14:conditionalFormatting>
        <x14:conditionalFormatting xmlns:xm="http://schemas.microsoft.com/office/excel/2006/main">
          <x14:cfRule type="expression" priority="3" id="{D020D56F-E075-4B7D-936E-21514839512B}">
            <xm:f>Categories!$A$9=FALSE</xm:f>
            <x14:dxf>
              <fill>
                <patternFill>
                  <bgColor theme="0" tint="-0.34998626667073579"/>
                </patternFill>
              </fill>
            </x14:dxf>
          </x14:cfRule>
          <xm:sqref>A11:D11</xm:sqref>
        </x14:conditionalFormatting>
        <x14:conditionalFormatting xmlns:xm="http://schemas.microsoft.com/office/excel/2006/main">
          <x14:cfRule type="expression" priority="21" id="{E8DB6C1F-93B6-42AA-BAF7-C586F0236351}">
            <xm:f>Categories!$A$21=FALSE</xm:f>
            <x14:dxf>
              <fill>
                <patternFill>
                  <bgColor theme="0" tint="-0.34998626667073579"/>
                </patternFill>
              </fill>
            </x14:dxf>
          </x14:cfRule>
          <xm:sqref>A12:D12</xm:sqref>
        </x14:conditionalFormatting>
        <x14:conditionalFormatting xmlns:xm="http://schemas.microsoft.com/office/excel/2006/main">
          <x14:cfRule type="expression" priority="20" id="{D6A27935-F00F-4E46-885C-62D8A3C1846C}">
            <xm:f>Categories!$A$22=FALSE</xm:f>
            <x14:dxf>
              <fill>
                <patternFill>
                  <bgColor theme="0" tint="-0.34998626667073579"/>
                </patternFill>
              </fill>
            </x14:dxf>
          </x14:cfRule>
          <xm:sqref>A13:D13</xm:sqref>
        </x14:conditionalFormatting>
        <x14:conditionalFormatting xmlns:xm="http://schemas.microsoft.com/office/excel/2006/main">
          <x14:cfRule type="expression" priority="19" id="{695EFCC0-CD56-4949-B458-5BC7AEF215A5}">
            <xm:f>Categories!$A$23=FALSE</xm:f>
            <x14:dxf>
              <fill>
                <patternFill>
                  <bgColor theme="0" tint="-0.34998626667073579"/>
                </patternFill>
              </fill>
            </x14:dxf>
          </x14:cfRule>
          <xm:sqref>A14:D14</xm:sqref>
        </x14:conditionalFormatting>
        <x14:conditionalFormatting xmlns:xm="http://schemas.microsoft.com/office/excel/2006/main">
          <x14:cfRule type="expression" priority="18" id="{74342042-706B-49BD-870E-03C2E21B1770}">
            <xm:f>Categories!$A$24=FALSE</xm:f>
            <x14:dxf>
              <fill>
                <patternFill>
                  <bgColor theme="0" tint="-0.34998626667073579"/>
                </patternFill>
              </fill>
            </x14:dxf>
          </x14:cfRule>
          <xm:sqref>A15:D15</xm:sqref>
        </x14:conditionalFormatting>
        <x14:conditionalFormatting xmlns:xm="http://schemas.microsoft.com/office/excel/2006/main">
          <x14:cfRule type="expression" priority="17" id="{7728B8DE-A49C-400A-8574-A74ECCCC9BB9}">
            <xm:f>Categories!$A$25=FALSE</xm:f>
            <x14:dxf>
              <fill>
                <patternFill>
                  <bgColor theme="0" tint="-0.34998626667073579"/>
                </patternFill>
              </fill>
            </x14:dxf>
          </x14:cfRule>
          <xm:sqref>A16:D16</xm:sqref>
        </x14:conditionalFormatting>
        <x14:conditionalFormatting xmlns:xm="http://schemas.microsoft.com/office/excel/2006/main">
          <x14:cfRule type="expression" priority="16" id="{BD5DACF2-360C-41E0-AD0D-6ED01D799720}">
            <xm:f>Categories!$A$26=FALSE</xm:f>
            <x14:dxf>
              <fill>
                <patternFill>
                  <bgColor theme="0" tint="-0.34998626667073579"/>
                </patternFill>
              </fill>
            </x14:dxf>
          </x14:cfRule>
          <xm:sqref>A17:D17</xm:sqref>
        </x14:conditionalFormatting>
        <x14:conditionalFormatting xmlns:xm="http://schemas.microsoft.com/office/excel/2006/main">
          <x14:cfRule type="expression" priority="15" id="{C90C7942-CF5F-40DD-B437-AB75D8E3B14A}">
            <xm:f>Categories!$A$27=FALSE</xm:f>
            <x14:dxf>
              <fill>
                <patternFill>
                  <bgColor theme="0" tint="-0.34998626667073579"/>
                </patternFill>
              </fill>
            </x14:dxf>
          </x14:cfRule>
          <xm:sqref>A18:D18</xm:sqref>
        </x14:conditionalFormatting>
        <x14:conditionalFormatting xmlns:xm="http://schemas.microsoft.com/office/excel/2006/main">
          <x14:cfRule type="expression" priority="14" id="{925CC6BF-1824-4FBC-9F98-E764E2D94C4D}">
            <xm:f>Categories!$A$28=FALSE</xm:f>
            <x14:dxf>
              <fill>
                <patternFill>
                  <bgColor theme="0" tint="-0.34998626667073579"/>
                </patternFill>
              </fill>
            </x14:dxf>
          </x14:cfRule>
          <xm:sqref>A19:D19</xm:sqref>
        </x14:conditionalFormatting>
        <x14:conditionalFormatting xmlns:xm="http://schemas.microsoft.com/office/excel/2006/main">
          <x14:cfRule type="expression" priority="13" id="{BAD88B17-6135-49B4-B14A-EA04B71F4E92}">
            <xm:f>Categories!$A$29=FALSE</xm:f>
            <x14:dxf>
              <fill>
                <patternFill>
                  <bgColor theme="0" tint="-0.34998626667073579"/>
                </patternFill>
              </fill>
            </x14:dxf>
          </x14:cfRule>
          <xm:sqref>A20:D20</xm:sqref>
        </x14:conditionalFormatting>
        <x14:conditionalFormatting xmlns:xm="http://schemas.microsoft.com/office/excel/2006/main">
          <x14:cfRule type="expression" priority="12" id="{54358D88-3E84-4A1D-A03A-4088111BEAB0}">
            <xm:f>Categories!$A$30=FALSE</xm:f>
            <x14:dxf>
              <fill>
                <patternFill>
                  <bgColor theme="0" tint="-0.34998626667073579"/>
                </patternFill>
              </fill>
            </x14:dxf>
          </x14:cfRule>
          <xm:sqref>A21:D21</xm:sqref>
        </x14:conditionalFormatting>
        <x14:conditionalFormatting xmlns:xm="http://schemas.microsoft.com/office/excel/2006/main">
          <x14:cfRule type="expression" priority="11" id="{B5A4568E-F12F-4BD1-8958-2339746D20A6}">
            <xm:f>Categories!$A$31=FALSE</xm:f>
            <x14:dxf>
              <fill>
                <patternFill>
                  <bgColor theme="0" tint="-0.34998626667073579"/>
                </patternFill>
              </fill>
            </x14:dxf>
          </x14:cfRule>
          <xm:sqref>A22:D22</xm:sqref>
        </x14:conditionalFormatting>
        <x14:conditionalFormatting xmlns:xm="http://schemas.microsoft.com/office/excel/2006/main">
          <x14:cfRule type="expression" priority="10" id="{07574863-0178-48D8-800D-F31748CD685F}">
            <xm:f>Categories!$A$32=FALSE</xm:f>
            <x14:dxf>
              <fill>
                <patternFill>
                  <bgColor theme="0" tint="-0.34998626667073579"/>
                </patternFill>
              </fill>
            </x14:dxf>
          </x14:cfRule>
          <xm:sqref>A23:D23</xm:sqref>
        </x14:conditionalFormatting>
        <x14:conditionalFormatting xmlns:xm="http://schemas.microsoft.com/office/excel/2006/main">
          <x14:cfRule type="expression" priority="9" id="{3E57EE8D-D45A-4618-9A2C-7C9EC0513AB5}">
            <xm:f>Categories!$A$33=FALSE</xm:f>
            <x14:dxf>
              <fill>
                <patternFill>
                  <bgColor theme="0" tint="-0.34998626667073579"/>
                </patternFill>
              </fill>
            </x14:dxf>
          </x14:cfRule>
          <xm:sqref>A24:D24</xm:sqref>
        </x14:conditionalFormatting>
        <x14:conditionalFormatting xmlns:xm="http://schemas.microsoft.com/office/excel/2006/main">
          <x14:cfRule type="expression" priority="8" id="{CDC50557-E7C7-400D-A993-ADAA1C43B51D}">
            <xm:f>Categories!$A$34=FALSE</xm:f>
            <x14:dxf>
              <fill>
                <patternFill>
                  <bgColor theme="0" tint="-0.34998626667073579"/>
                </patternFill>
              </fill>
            </x14:dxf>
          </x14:cfRule>
          <xm:sqref>A25:D25</xm:sqref>
        </x14:conditionalFormatting>
        <x14:conditionalFormatting xmlns:xm="http://schemas.microsoft.com/office/excel/2006/main">
          <x14:cfRule type="expression" priority="7" id="{072A713C-EAA9-4BCD-9534-ADFE597011CA}">
            <xm:f>Categories!$A$35=FALSE</xm:f>
            <x14:dxf>
              <fill>
                <patternFill>
                  <bgColor theme="0" tint="-0.34998626667073579"/>
                </patternFill>
              </fill>
            </x14:dxf>
          </x14:cfRule>
          <xm:sqref>A26:D26</xm:sqref>
        </x14:conditionalFormatting>
        <x14:conditionalFormatting xmlns:xm="http://schemas.microsoft.com/office/excel/2006/main">
          <x14:cfRule type="expression" priority="6" id="{A3365484-12BB-4CF2-916C-24BE7833121C}">
            <xm:f>Categories!$A$36=FALSE</xm:f>
            <x14:dxf>
              <fill>
                <patternFill>
                  <bgColor theme="0" tint="-0.34998626667073579"/>
                </patternFill>
              </fill>
            </x14:dxf>
          </x14:cfRule>
          <xm:sqref>A27:D27</xm:sqref>
        </x14:conditionalFormatting>
        <x14:conditionalFormatting xmlns:xm="http://schemas.microsoft.com/office/excel/2006/main">
          <x14:cfRule type="expression" priority="5" id="{A39CE4A5-EBAA-4BCA-98C6-39868003F315}">
            <xm:f>Categories!$A$37=FALSE</xm:f>
            <x14:dxf>
              <fill>
                <patternFill>
                  <bgColor theme="0" tint="-0.34998626667073579"/>
                </patternFill>
              </fill>
            </x14:dxf>
          </x14:cfRule>
          <xm:sqref>A28:D28</xm:sqref>
        </x14:conditionalFormatting>
        <x14:conditionalFormatting xmlns:xm="http://schemas.microsoft.com/office/excel/2006/main">
          <x14:cfRule type="expression" priority="4" id="{A9792F66-1783-4A4C-9561-891B1603B44F}">
            <xm:f>Categories!$A$38=FALSE</xm:f>
            <x14:dxf>
              <fill>
                <patternFill>
                  <bgColor theme="0" tint="-0.34998626667073579"/>
                </patternFill>
              </fill>
            </x14:dxf>
          </x14:cfRule>
          <xm:sqref>A29:D29</xm:sqref>
        </x14:conditionalFormatting>
        <x14:conditionalFormatting xmlns:xm="http://schemas.microsoft.com/office/excel/2006/main">
          <x14:cfRule type="expression" priority="43" id="{D9E65548-111E-4DC9-B3FB-6B0A6CC970CB}">
            <xm:f>Categories!$A$2=FALSE</xm:f>
            <x14:dxf>
              <fill>
                <patternFill>
                  <bgColor theme="0" tint="-0.34998626667073579"/>
                </patternFill>
              </fill>
            </x14:dxf>
          </x14:cfRule>
          <xm:sqref>A4:E4 E5:E29</xm:sqref>
        </x14:conditionalFormatting>
      </x14:conditionalFormatting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N30"/>
  <sheetViews>
    <sheetView view="pageBreakPreview" zoomScaleNormal="100" zoomScaleSheetLayoutView="100" workbookViewId="0">
      <selection activeCell="A10" sqref="A10:B10"/>
    </sheetView>
  </sheetViews>
  <sheetFormatPr defaultRowHeight="14.4" x14ac:dyDescent="0.3"/>
  <cols>
    <col min="1" max="9" width="14.44140625" customWidth="1"/>
    <col min="10" max="10" width="52" bestFit="1" customWidth="1"/>
  </cols>
  <sheetData>
    <row r="1" spans="1:10" ht="44.25" customHeight="1" thickTop="1" thickBot="1" x14ac:dyDescent="0.35">
      <c r="A1" s="618" t="s">
        <v>157</v>
      </c>
      <c r="B1" s="551"/>
      <c r="C1" s="552"/>
      <c r="D1" s="550" t="s">
        <v>198</v>
      </c>
      <c r="E1" s="551"/>
      <c r="F1" s="552"/>
      <c r="G1" s="553" t="s">
        <v>225</v>
      </c>
      <c r="H1" s="554"/>
      <c r="I1" s="555"/>
      <c r="J1" s="401" t="s">
        <v>364</v>
      </c>
    </row>
    <row r="2" spans="1:10" s="245" customFormat="1" ht="50.1" customHeight="1" thickTop="1" thickBot="1" x14ac:dyDescent="0.35">
      <c r="A2" s="553" t="str">
        <f>"Organization Name: "&amp;'Section A'!B2</f>
        <v xml:space="preserve">Organization Name: </v>
      </c>
      <c r="B2" s="554"/>
      <c r="C2" s="554"/>
      <c r="D2" s="558" t="str">
        <f>"CSFA Description: "&amp;'Section A'!D3</f>
        <v>CSFA Description: Illinois SBDC</v>
      </c>
      <c r="E2" s="559"/>
      <c r="F2" s="560"/>
      <c r="G2" s="553" t="str">
        <f>"NOFO # "&amp;'Section A'!F2</f>
        <v xml:space="preserve">NOFO # </v>
      </c>
      <c r="H2" s="554"/>
      <c r="I2" s="555"/>
    </row>
    <row r="3" spans="1:10" ht="15.6" thickTop="1" thickBot="1" x14ac:dyDescent="0.35">
      <c r="A3" s="556" t="str">
        <f>"CSFA # "&amp;'Section A'!B3</f>
        <v xml:space="preserve">CSFA # </v>
      </c>
      <c r="B3" s="557"/>
      <c r="C3" s="557"/>
      <c r="D3" s="561" t="str">
        <f>"UEI #"&amp;'Section A'!D2</f>
        <v>UEI #</v>
      </c>
      <c r="E3" s="562"/>
      <c r="F3" s="563"/>
      <c r="G3" s="553" t="str">
        <f>"Fiscal Year: "&amp;'Section A'!F3</f>
        <v>Fiscal Year: 2026-2027</v>
      </c>
      <c r="H3" s="554"/>
      <c r="I3" s="555"/>
    </row>
    <row r="4" spans="1:10" ht="15.6" thickTop="1" thickBot="1" x14ac:dyDescent="0.35">
      <c r="A4" s="138" t="s">
        <v>221</v>
      </c>
      <c r="B4" s="138">
        <f>+'Section A'!F4</f>
        <v>0</v>
      </c>
      <c r="C4" s="2"/>
      <c r="D4" s="2"/>
      <c r="E4" s="2"/>
      <c r="F4" s="2"/>
      <c r="G4" s="2"/>
      <c r="H4" s="2"/>
      <c r="I4" s="2"/>
    </row>
    <row r="5" spans="1:10" ht="15" thickTop="1" x14ac:dyDescent="0.3">
      <c r="A5" s="45"/>
      <c r="B5" s="45"/>
      <c r="C5" s="45"/>
      <c r="D5" s="2"/>
      <c r="E5" s="2"/>
      <c r="F5" s="2"/>
      <c r="G5" s="2"/>
      <c r="H5" s="2"/>
      <c r="I5" s="2"/>
    </row>
    <row r="6" spans="1:10" x14ac:dyDescent="0.3">
      <c r="A6" s="32"/>
      <c r="B6" s="2"/>
      <c r="C6" s="2"/>
      <c r="D6" s="2"/>
      <c r="E6" s="2"/>
      <c r="F6" s="2"/>
      <c r="G6" s="2"/>
      <c r="H6" s="2"/>
      <c r="I6" s="2"/>
    </row>
    <row r="7" spans="1:10" x14ac:dyDescent="0.3">
      <c r="A7" s="2"/>
      <c r="B7" s="2"/>
      <c r="C7" s="2"/>
      <c r="D7" s="2"/>
      <c r="E7" s="2"/>
      <c r="F7" s="2"/>
      <c r="G7" s="2"/>
      <c r="H7" s="2"/>
      <c r="I7" s="2"/>
    </row>
    <row r="8" spans="1:10" x14ac:dyDescent="0.3">
      <c r="A8" s="2"/>
      <c r="B8" s="2"/>
      <c r="C8" s="2"/>
      <c r="D8" s="2"/>
      <c r="E8" s="2"/>
      <c r="F8" s="2"/>
      <c r="G8" s="2"/>
      <c r="H8" s="2"/>
      <c r="I8" s="2"/>
    </row>
    <row r="9" spans="1:10" ht="29.25" customHeight="1" x14ac:dyDescent="0.3">
      <c r="A9" s="617" t="s">
        <v>162</v>
      </c>
      <c r="B9" s="617"/>
      <c r="C9" s="617"/>
      <c r="D9" s="615" t="s">
        <v>159</v>
      </c>
      <c r="E9" s="615"/>
      <c r="F9" s="33" t="s">
        <v>158</v>
      </c>
      <c r="G9" s="615" t="s">
        <v>160</v>
      </c>
      <c r="H9" s="615"/>
      <c r="I9" s="33" t="s">
        <v>158</v>
      </c>
    </row>
    <row r="10" spans="1:10" x14ac:dyDescent="0.3">
      <c r="A10" s="613">
        <f>+'Narrative Summary'!B31</f>
        <v>0</v>
      </c>
      <c r="B10" s="614"/>
      <c r="C10" s="34"/>
      <c r="D10" s="34"/>
      <c r="E10" s="34"/>
      <c r="F10" s="240"/>
      <c r="G10" s="34"/>
      <c r="H10" s="34"/>
      <c r="I10" s="240"/>
      <c r="J10" t="str">
        <f>IF(A10-'Section A'!E38&gt;-0.004,IF(A10-'Section A'!E38&lt;0.004," ","out of balance by "&amp;A10-'Section A'!E38),"out of balance by "&amp;A10-'Section A'!E38)</f>
        <v xml:space="preserve"> </v>
      </c>
    </row>
    <row r="11" spans="1:10" x14ac:dyDescent="0.3">
      <c r="A11" s="34"/>
      <c r="B11" s="34"/>
      <c r="C11" s="34"/>
      <c r="D11" s="34"/>
      <c r="E11" s="34"/>
      <c r="F11" s="34"/>
      <c r="G11" s="34"/>
      <c r="H11" s="34"/>
      <c r="I11" s="34"/>
    </row>
    <row r="12" spans="1:10" x14ac:dyDescent="0.3">
      <c r="A12" s="34"/>
      <c r="B12" s="34"/>
      <c r="C12" s="34"/>
      <c r="D12" s="34"/>
      <c r="E12" s="34"/>
      <c r="F12" s="34"/>
      <c r="G12" s="34"/>
      <c r="H12" s="34"/>
      <c r="I12" s="34"/>
    </row>
    <row r="13" spans="1:10" x14ac:dyDescent="0.3">
      <c r="A13" s="34"/>
      <c r="B13" s="34"/>
      <c r="C13" s="34"/>
      <c r="D13" s="34"/>
      <c r="E13" s="34"/>
      <c r="F13" s="34"/>
      <c r="G13" s="34"/>
      <c r="H13" s="34"/>
      <c r="I13" s="34"/>
    </row>
    <row r="14" spans="1:10" x14ac:dyDescent="0.3">
      <c r="A14" s="34"/>
      <c r="B14" s="34"/>
      <c r="C14" s="34"/>
      <c r="D14" s="34"/>
      <c r="E14" s="34"/>
      <c r="F14" s="34"/>
      <c r="G14" s="34"/>
      <c r="H14" s="34"/>
      <c r="I14" s="34"/>
    </row>
    <row r="15" spans="1:10" x14ac:dyDescent="0.3">
      <c r="A15" s="34"/>
      <c r="B15" s="34"/>
      <c r="C15" s="34"/>
      <c r="D15" s="34"/>
      <c r="E15" s="34"/>
      <c r="F15" s="34"/>
      <c r="G15" s="34"/>
      <c r="H15" s="34"/>
      <c r="I15" s="34"/>
    </row>
    <row r="16" spans="1:10" ht="35.25" customHeight="1" x14ac:dyDescent="0.3">
      <c r="A16" s="617" t="s">
        <v>161</v>
      </c>
      <c r="B16" s="617"/>
      <c r="C16" s="617"/>
      <c r="D16" s="615" t="s">
        <v>159</v>
      </c>
      <c r="E16" s="615"/>
      <c r="F16" s="33" t="s">
        <v>158</v>
      </c>
      <c r="G16" s="615" t="s">
        <v>160</v>
      </c>
      <c r="H16" s="615"/>
      <c r="I16" s="33" t="s">
        <v>158</v>
      </c>
    </row>
    <row r="17" spans="1:14" ht="18.75" customHeight="1" x14ac:dyDescent="0.3">
      <c r="A17" s="2"/>
      <c r="B17" s="2"/>
      <c r="C17" s="2"/>
      <c r="D17" s="2"/>
      <c r="E17" s="2"/>
      <c r="F17" s="2"/>
      <c r="G17" s="2"/>
      <c r="H17" s="2"/>
      <c r="I17" s="2"/>
    </row>
    <row r="18" spans="1:14" x14ac:dyDescent="0.3">
      <c r="J18" s="27"/>
      <c r="K18" s="27"/>
      <c r="L18" s="27"/>
      <c r="M18" s="27"/>
      <c r="N18" s="27"/>
    </row>
    <row r="19" spans="1:14" ht="5.25" customHeight="1" x14ac:dyDescent="0.3">
      <c r="J19" s="27"/>
      <c r="K19" s="27"/>
      <c r="L19" s="27"/>
      <c r="M19" s="27"/>
      <c r="N19" s="27"/>
    </row>
    <row r="20" spans="1:14" ht="58.5" customHeight="1" x14ac:dyDescent="0.3">
      <c r="J20" s="26"/>
      <c r="K20" s="26"/>
      <c r="L20" s="26"/>
      <c r="M20" s="26"/>
      <c r="N20" s="26"/>
    </row>
    <row r="21" spans="1:14" x14ac:dyDescent="0.3">
      <c r="A21" s="2"/>
      <c r="B21" s="2"/>
      <c r="C21" s="2"/>
      <c r="D21" s="2"/>
      <c r="E21" s="2"/>
      <c r="F21" s="2"/>
      <c r="G21" s="2"/>
      <c r="H21" s="2"/>
      <c r="I21" s="2"/>
    </row>
    <row r="22" spans="1:14" x14ac:dyDescent="0.3">
      <c r="A22" s="29" t="s">
        <v>136</v>
      </c>
      <c r="B22" s="27"/>
      <c r="C22" s="27"/>
      <c r="D22" s="27"/>
      <c r="E22" s="27"/>
      <c r="F22" s="27"/>
      <c r="G22" s="27"/>
      <c r="H22" s="27"/>
      <c r="I22" s="27"/>
    </row>
    <row r="23" spans="1:14" ht="7.5" customHeight="1" x14ac:dyDescent="0.3">
      <c r="A23" s="28"/>
      <c r="B23" s="27"/>
      <c r="C23" s="27"/>
      <c r="D23" s="27"/>
      <c r="E23" s="27"/>
      <c r="F23" s="27"/>
      <c r="G23" s="27"/>
      <c r="H23" s="27"/>
      <c r="I23" s="27"/>
    </row>
    <row r="24" spans="1:14" ht="49.5" customHeight="1" x14ac:dyDescent="0.3">
      <c r="A24" s="616" t="s">
        <v>139</v>
      </c>
      <c r="B24" s="616"/>
      <c r="C24" s="616"/>
      <c r="D24" s="616"/>
      <c r="E24" s="616"/>
      <c r="F24" s="616"/>
      <c r="G24" s="616"/>
      <c r="H24" s="616"/>
      <c r="I24" s="616"/>
    </row>
    <row r="25" spans="1:14" x14ac:dyDescent="0.3">
      <c r="A25" s="2"/>
      <c r="B25" s="2"/>
      <c r="C25" s="2"/>
      <c r="D25" s="2"/>
      <c r="E25" s="2"/>
      <c r="F25" s="2"/>
      <c r="G25" s="2"/>
      <c r="H25" s="2"/>
      <c r="I25" s="2"/>
    </row>
    <row r="26" spans="1:14" x14ac:dyDescent="0.3">
      <c r="A26" s="2"/>
      <c r="B26" s="2"/>
      <c r="C26" s="2"/>
      <c r="D26" s="2"/>
      <c r="E26" s="2"/>
      <c r="F26" s="2"/>
      <c r="G26" s="2"/>
      <c r="H26" s="2"/>
      <c r="I26" s="2"/>
    </row>
    <row r="27" spans="1:14" x14ac:dyDescent="0.3">
      <c r="A27" s="2"/>
      <c r="B27" s="2"/>
      <c r="C27" s="2"/>
      <c r="D27" s="2"/>
      <c r="E27" s="2"/>
      <c r="F27" s="2"/>
      <c r="G27" s="2"/>
      <c r="H27" s="2"/>
      <c r="I27" s="2"/>
    </row>
    <row r="28" spans="1:14" x14ac:dyDescent="0.3">
      <c r="A28" s="2"/>
      <c r="B28" s="2"/>
      <c r="C28" s="2"/>
      <c r="D28" s="2"/>
      <c r="E28" s="2"/>
      <c r="F28" s="2"/>
      <c r="G28" s="2"/>
      <c r="H28" s="2"/>
      <c r="I28" s="2"/>
    </row>
    <row r="29" spans="1:14" x14ac:dyDescent="0.3">
      <c r="A29" s="2"/>
      <c r="B29" s="2"/>
      <c r="C29" s="2"/>
      <c r="D29" s="2"/>
      <c r="E29" s="2"/>
      <c r="F29" s="2"/>
      <c r="G29" s="2"/>
      <c r="H29" s="2"/>
      <c r="I29" s="2"/>
    </row>
    <row r="30" spans="1:14" x14ac:dyDescent="0.3">
      <c r="A30" s="2"/>
      <c r="B30" s="2"/>
      <c r="C30" s="2"/>
      <c r="D30" s="2"/>
      <c r="E30" s="2"/>
      <c r="F30" s="2"/>
      <c r="G30" s="2"/>
      <c r="H30" s="2"/>
      <c r="I30" s="2"/>
    </row>
  </sheetData>
  <mergeCells count="17">
    <mergeCell ref="A3:C3"/>
    <mergeCell ref="D3:F3"/>
    <mergeCell ref="G3:I3"/>
    <mergeCell ref="G9:H9"/>
    <mergeCell ref="D9:E9"/>
    <mergeCell ref="A9:C9"/>
    <mergeCell ref="A1:C1"/>
    <mergeCell ref="D1:F1"/>
    <mergeCell ref="G1:I1"/>
    <mergeCell ref="A2:C2"/>
    <mergeCell ref="D2:F2"/>
    <mergeCell ref="G2:I2"/>
    <mergeCell ref="A10:B10"/>
    <mergeCell ref="D16:E16"/>
    <mergeCell ref="G16:H16"/>
    <mergeCell ref="A24:I24"/>
    <mergeCell ref="A16:C16"/>
  </mergeCells>
  <conditionalFormatting sqref="J10">
    <cfRule type="containsText" dxfId="0" priority="2" operator="containsText" text="out">
      <formula>NOT(ISERROR(SEARCH("out",J10)))</formula>
    </cfRule>
  </conditionalFormatting>
  <printOptions horizontalCentered="1"/>
  <pageMargins left="0.25" right="0.25" top="0.25" bottom="0.5" header="0.3" footer="0.3"/>
  <pageSetup orientation="landscape" blackAndWhite="1" r:id="rId1"/>
  <headerFooter>
    <oddFooter>&amp;L&amp;F&amp;RPage &amp;P of &amp;N</oddFooter>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3634B-EBC0-41C1-8DA4-EE4CDC98C419}">
  <dimension ref="A1:C38"/>
  <sheetViews>
    <sheetView workbookViewId="0">
      <selection activeCell="A21" sqref="A21"/>
    </sheetView>
  </sheetViews>
  <sheetFormatPr defaultRowHeight="14.4" x14ac:dyDescent="0.3"/>
  <cols>
    <col min="2" max="2" width="65.6640625" customWidth="1"/>
    <col min="3" max="3" width="86.44140625" bestFit="1" customWidth="1"/>
  </cols>
  <sheetData>
    <row r="1" spans="1:3" ht="19.95" customHeight="1" x14ac:dyDescent="0.3">
      <c r="C1" s="21" t="s">
        <v>4</v>
      </c>
    </row>
    <row r="2" spans="1:3" ht="19.95" customHeight="1" x14ac:dyDescent="0.3">
      <c r="A2" t="b">
        <v>1</v>
      </c>
      <c r="C2" s="56" t="s">
        <v>75</v>
      </c>
    </row>
    <row r="3" spans="1:3" ht="19.95" customHeight="1" x14ac:dyDescent="0.3">
      <c r="A3" t="b">
        <v>1</v>
      </c>
      <c r="C3" s="56" t="s">
        <v>76</v>
      </c>
    </row>
    <row r="4" spans="1:3" ht="19.95" customHeight="1" x14ac:dyDescent="0.3">
      <c r="A4" t="b">
        <v>1</v>
      </c>
      <c r="C4" s="56" t="s">
        <v>77</v>
      </c>
    </row>
    <row r="5" spans="1:3" ht="19.95" customHeight="1" x14ac:dyDescent="0.3">
      <c r="A5" t="b">
        <v>0</v>
      </c>
      <c r="C5" s="56" t="s">
        <v>0</v>
      </c>
    </row>
    <row r="6" spans="1:3" ht="19.95" customHeight="1" x14ac:dyDescent="0.3">
      <c r="A6" t="b">
        <v>1</v>
      </c>
      <c r="C6" s="56" t="s">
        <v>1</v>
      </c>
    </row>
    <row r="7" spans="1:3" ht="19.95" customHeight="1" x14ac:dyDescent="0.3">
      <c r="A7" t="b">
        <v>1</v>
      </c>
      <c r="C7" s="56" t="s">
        <v>12</v>
      </c>
    </row>
    <row r="8" spans="1:3" ht="19.95" customHeight="1" x14ac:dyDescent="0.3">
      <c r="A8" t="b">
        <v>1</v>
      </c>
      <c r="C8" s="56" t="s">
        <v>13</v>
      </c>
    </row>
    <row r="9" spans="1:3" ht="19.95" customHeight="1" x14ac:dyDescent="0.3">
      <c r="A9" t="b">
        <v>0</v>
      </c>
      <c r="C9" s="56" t="s">
        <v>387</v>
      </c>
    </row>
    <row r="10" spans="1:3" ht="19.95" hidden="1" customHeight="1" x14ac:dyDescent="0.3">
      <c r="C10" s="15"/>
    </row>
    <row r="11" spans="1:3" ht="19.95" hidden="1" customHeight="1" x14ac:dyDescent="0.3">
      <c r="C11" s="15"/>
    </row>
    <row r="12" spans="1:3" ht="19.95" hidden="1" customHeight="1" x14ac:dyDescent="0.3">
      <c r="C12" s="15"/>
    </row>
    <row r="13" spans="1:3" ht="19.95" hidden="1" customHeight="1" x14ac:dyDescent="0.3">
      <c r="C13" s="15"/>
    </row>
    <row r="14" spans="1:3" ht="19.95" hidden="1" customHeight="1" x14ac:dyDescent="0.3">
      <c r="C14" s="15"/>
    </row>
    <row r="15" spans="1:3" ht="19.95" hidden="1" customHeight="1" x14ac:dyDescent="0.3">
      <c r="C15" s="15"/>
    </row>
    <row r="16" spans="1:3" ht="19.95" hidden="1" customHeight="1" x14ac:dyDescent="0.3">
      <c r="C16" s="15"/>
    </row>
    <row r="17" spans="1:3" ht="19.95" hidden="1" customHeight="1" x14ac:dyDescent="0.3">
      <c r="C17" s="15"/>
    </row>
    <row r="18" spans="1:3" ht="19.95" hidden="1" customHeight="1" x14ac:dyDescent="0.3">
      <c r="C18" s="15"/>
    </row>
    <row r="19" spans="1:3" ht="19.95" hidden="1" customHeight="1" x14ac:dyDescent="0.3">
      <c r="C19" s="15"/>
    </row>
    <row r="20" spans="1:3" ht="19.95" hidden="1" customHeight="1" x14ac:dyDescent="0.3">
      <c r="C20" s="15"/>
    </row>
    <row r="21" spans="1:3" ht="19.95" customHeight="1" x14ac:dyDescent="0.3">
      <c r="A21" t="b">
        <v>0</v>
      </c>
      <c r="C21" s="56" t="s">
        <v>17</v>
      </c>
    </row>
    <row r="22" spans="1:3" ht="19.95" customHeight="1" x14ac:dyDescent="0.3">
      <c r="A22" t="b">
        <v>0</v>
      </c>
      <c r="C22" s="56" t="s">
        <v>78</v>
      </c>
    </row>
    <row r="23" spans="1:3" ht="19.95" customHeight="1" x14ac:dyDescent="0.3">
      <c r="A23" t="b">
        <v>0</v>
      </c>
      <c r="C23" s="56" t="s">
        <v>79</v>
      </c>
    </row>
    <row r="24" spans="1:3" ht="19.95" customHeight="1" x14ac:dyDescent="0.3">
      <c r="A24" t="b">
        <v>0</v>
      </c>
      <c r="C24" s="56" t="s">
        <v>80</v>
      </c>
    </row>
    <row r="25" spans="1:3" ht="19.95" customHeight="1" x14ac:dyDescent="0.3">
      <c r="A25" t="b">
        <v>0</v>
      </c>
      <c r="C25" s="56" t="s">
        <v>81</v>
      </c>
    </row>
    <row r="26" spans="1:3" ht="19.95" customHeight="1" x14ac:dyDescent="0.3">
      <c r="A26" t="b">
        <v>1</v>
      </c>
      <c r="C26" s="56" t="s">
        <v>82</v>
      </c>
    </row>
    <row r="27" spans="1:3" ht="19.95" customHeight="1" x14ac:dyDescent="0.3">
      <c r="A27" t="b">
        <v>0</v>
      </c>
      <c r="C27" s="56" t="str">
        <f>'15A'!$A$2 &amp;'15A'!$B$2</f>
        <v>15A.GRANT EXCLUSIVE LINE ITEM</v>
      </c>
    </row>
    <row r="28" spans="1:3" ht="19.95" customHeight="1" x14ac:dyDescent="0.3">
      <c r="A28" t="b">
        <v>0</v>
      </c>
      <c r="C28" s="56" t="str">
        <f>'15B'!$A$2 &amp;'15B'!$B$2</f>
        <v>15B.GRANT EXCLUSIVE LINE ITEM</v>
      </c>
    </row>
    <row r="29" spans="1:3" ht="19.95" customHeight="1" x14ac:dyDescent="0.3">
      <c r="A29" t="b">
        <v>0</v>
      </c>
      <c r="C29" s="56" t="str">
        <f>'15C'!$A$2 &amp;'15C'!$B$2</f>
        <v>15C.GRANT EXCLUSIVE LINE ITEM</v>
      </c>
    </row>
    <row r="30" spans="1:3" ht="19.95" customHeight="1" x14ac:dyDescent="0.3">
      <c r="A30" t="b">
        <v>0</v>
      </c>
      <c r="C30" s="56" t="str">
        <f>'15D'!$A$2 &amp;'15D'!$B$2</f>
        <v>15D.GRANT EXCLUSIVE LINE ITEM</v>
      </c>
    </row>
    <row r="31" spans="1:3" ht="19.95" customHeight="1" x14ac:dyDescent="0.3">
      <c r="A31" t="b">
        <v>0</v>
      </c>
      <c r="C31" s="56" t="str">
        <f>'15E'!$A$2 &amp;'15E'!$B$2</f>
        <v>15E.GRANT EXCLUSIVE LINE ITEM</v>
      </c>
    </row>
    <row r="32" spans="1:3" ht="19.95" customHeight="1" x14ac:dyDescent="0.3">
      <c r="A32" t="b">
        <v>0</v>
      </c>
      <c r="C32" s="56" t="str">
        <f>'15F'!$A$2 &amp;'15F'!$B$2</f>
        <v>15F.GRANT EXCLUSIVE LINE ITEM</v>
      </c>
    </row>
    <row r="33" spans="1:3" ht="19.95" customHeight="1" x14ac:dyDescent="0.3">
      <c r="A33" t="b">
        <v>0</v>
      </c>
      <c r="C33" s="56" t="str">
        <f>'15G'!$A$2 &amp;'15G'!$B$2</f>
        <v>15G.GRANT EXCLUSIVE LINE ITEM</v>
      </c>
    </row>
    <row r="34" spans="1:3" ht="19.95" customHeight="1" x14ac:dyDescent="0.3">
      <c r="A34" t="b">
        <v>0</v>
      </c>
      <c r="C34" s="56" t="str">
        <f>'15H'!$A$2 &amp;'15H'!$B$2</f>
        <v>15H.GRANT EXCLUSIVE LINE ITEM</v>
      </c>
    </row>
    <row r="35" spans="1:3" ht="19.95" customHeight="1" x14ac:dyDescent="0.3">
      <c r="A35" t="b">
        <v>0</v>
      </c>
      <c r="C35" s="56" t="str">
        <f>'15I'!$A$2 &amp;'15I'!$B$2</f>
        <v>15I.GRANT EXCLUSIVE LINE ITEM</v>
      </c>
    </row>
    <row r="36" spans="1:3" ht="19.95" customHeight="1" x14ac:dyDescent="0.3">
      <c r="A36" t="b">
        <v>0</v>
      </c>
      <c r="C36" s="56" t="str">
        <f>'15J'!$A$2 &amp;'15J'!$B$2</f>
        <v>15J.GRANT EXCLUSIVE LINE ITEM</v>
      </c>
    </row>
    <row r="37" spans="1:3" ht="19.95" customHeight="1" x14ac:dyDescent="0.3">
      <c r="A37" t="b">
        <v>0</v>
      </c>
      <c r="C37" s="56" t="str">
        <f>'15K'!$A$2 &amp;'15K'!$B$2</f>
        <v>15K.GRANT EXCLUSIVE LINE ITEM</v>
      </c>
    </row>
    <row r="38" spans="1:3" ht="19.95" customHeight="1" x14ac:dyDescent="0.3">
      <c r="A38" t="b">
        <v>1</v>
      </c>
      <c r="C38" s="56" t="s">
        <v>238</v>
      </c>
    </row>
  </sheetData>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9153" r:id="rId4" name="Check Box 1">
              <controlPr defaultSize="0" autoFill="0" autoLine="0" autoPict="0">
                <anchor moveWithCells="1">
                  <from>
                    <xdr:col>1</xdr:col>
                    <xdr:colOff>45720</xdr:colOff>
                    <xdr:row>1</xdr:row>
                    <xdr:rowOff>22860</xdr:rowOff>
                  </from>
                  <to>
                    <xdr:col>1</xdr:col>
                    <xdr:colOff>952500</xdr:colOff>
                    <xdr:row>2</xdr:row>
                    <xdr:rowOff>22860</xdr:rowOff>
                  </to>
                </anchor>
              </controlPr>
            </control>
          </mc:Choice>
        </mc:AlternateContent>
        <mc:AlternateContent xmlns:mc="http://schemas.openxmlformats.org/markup-compatibility/2006">
          <mc:Choice Requires="x14">
            <control shapeId="49154" r:id="rId5" name="Check Box 2">
              <controlPr defaultSize="0" autoFill="0" autoLine="0" autoPict="0">
                <anchor moveWithCells="1">
                  <from>
                    <xdr:col>1</xdr:col>
                    <xdr:colOff>60960</xdr:colOff>
                    <xdr:row>2</xdr:row>
                    <xdr:rowOff>38100</xdr:rowOff>
                  </from>
                  <to>
                    <xdr:col>1</xdr:col>
                    <xdr:colOff>4427220</xdr:colOff>
                    <xdr:row>3</xdr:row>
                    <xdr:rowOff>7620</xdr:rowOff>
                  </to>
                </anchor>
              </controlPr>
            </control>
          </mc:Choice>
        </mc:AlternateContent>
        <mc:AlternateContent xmlns:mc="http://schemas.openxmlformats.org/markup-compatibility/2006">
          <mc:Choice Requires="x14">
            <control shapeId="49155" r:id="rId6" name="Check Box 3">
              <controlPr defaultSize="0" autoFill="0" autoLine="0" autoPict="0">
                <anchor moveWithCells="1">
                  <from>
                    <xdr:col>1</xdr:col>
                    <xdr:colOff>38100</xdr:colOff>
                    <xdr:row>3</xdr:row>
                    <xdr:rowOff>7620</xdr:rowOff>
                  </from>
                  <to>
                    <xdr:col>1</xdr:col>
                    <xdr:colOff>4480560</xdr:colOff>
                    <xdr:row>4</xdr:row>
                    <xdr:rowOff>0</xdr:rowOff>
                  </to>
                </anchor>
              </controlPr>
            </control>
          </mc:Choice>
        </mc:AlternateContent>
        <mc:AlternateContent xmlns:mc="http://schemas.openxmlformats.org/markup-compatibility/2006">
          <mc:Choice Requires="x14">
            <control shapeId="49156" r:id="rId7" name="Check Box 4">
              <controlPr defaultSize="0" autoFill="0" autoLine="0" autoPict="0">
                <anchor moveWithCells="1">
                  <from>
                    <xdr:col>1</xdr:col>
                    <xdr:colOff>22860</xdr:colOff>
                    <xdr:row>4</xdr:row>
                    <xdr:rowOff>22860</xdr:rowOff>
                  </from>
                  <to>
                    <xdr:col>1</xdr:col>
                    <xdr:colOff>4358640</xdr:colOff>
                    <xdr:row>5</xdr:row>
                    <xdr:rowOff>0</xdr:rowOff>
                  </to>
                </anchor>
              </controlPr>
            </control>
          </mc:Choice>
        </mc:AlternateContent>
        <mc:AlternateContent xmlns:mc="http://schemas.openxmlformats.org/markup-compatibility/2006">
          <mc:Choice Requires="x14">
            <control shapeId="49157" r:id="rId8" name="Check Box 5">
              <controlPr defaultSize="0" autoFill="0" autoLine="0" autoPict="0">
                <anchor moveWithCells="1">
                  <from>
                    <xdr:col>1</xdr:col>
                    <xdr:colOff>38100</xdr:colOff>
                    <xdr:row>5</xdr:row>
                    <xdr:rowOff>7620</xdr:rowOff>
                  </from>
                  <to>
                    <xdr:col>1</xdr:col>
                    <xdr:colOff>4450080</xdr:colOff>
                    <xdr:row>5</xdr:row>
                    <xdr:rowOff>236220</xdr:rowOff>
                  </to>
                </anchor>
              </controlPr>
            </control>
          </mc:Choice>
        </mc:AlternateContent>
        <mc:AlternateContent xmlns:mc="http://schemas.openxmlformats.org/markup-compatibility/2006">
          <mc:Choice Requires="x14">
            <control shapeId="49158" r:id="rId9" name="Check Box 6">
              <controlPr defaultSize="0" autoFill="0" autoLine="0" autoPict="0">
                <anchor moveWithCells="1">
                  <from>
                    <xdr:col>1</xdr:col>
                    <xdr:colOff>45720</xdr:colOff>
                    <xdr:row>6</xdr:row>
                    <xdr:rowOff>0</xdr:rowOff>
                  </from>
                  <to>
                    <xdr:col>1</xdr:col>
                    <xdr:colOff>4495800</xdr:colOff>
                    <xdr:row>6</xdr:row>
                    <xdr:rowOff>228600</xdr:rowOff>
                  </to>
                </anchor>
              </controlPr>
            </control>
          </mc:Choice>
        </mc:AlternateContent>
        <mc:AlternateContent xmlns:mc="http://schemas.openxmlformats.org/markup-compatibility/2006">
          <mc:Choice Requires="x14">
            <control shapeId="49159" r:id="rId10" name="Check Box 7">
              <controlPr defaultSize="0" autoFill="0" autoLine="0" autoPict="0">
                <anchor moveWithCells="1">
                  <from>
                    <xdr:col>1</xdr:col>
                    <xdr:colOff>45720</xdr:colOff>
                    <xdr:row>7</xdr:row>
                    <xdr:rowOff>7620</xdr:rowOff>
                  </from>
                  <to>
                    <xdr:col>1</xdr:col>
                    <xdr:colOff>4450080</xdr:colOff>
                    <xdr:row>7</xdr:row>
                    <xdr:rowOff>228600</xdr:rowOff>
                  </to>
                </anchor>
              </controlPr>
            </control>
          </mc:Choice>
        </mc:AlternateContent>
        <mc:AlternateContent xmlns:mc="http://schemas.openxmlformats.org/markup-compatibility/2006">
          <mc:Choice Requires="x14">
            <control shapeId="49171" r:id="rId11" name="Check Box 19">
              <controlPr defaultSize="0" autoFill="0" autoLine="0" autoPict="0">
                <anchor moveWithCells="1">
                  <from>
                    <xdr:col>1</xdr:col>
                    <xdr:colOff>30480</xdr:colOff>
                    <xdr:row>20</xdr:row>
                    <xdr:rowOff>22860</xdr:rowOff>
                  </from>
                  <to>
                    <xdr:col>2</xdr:col>
                    <xdr:colOff>0</xdr:colOff>
                    <xdr:row>21</xdr:row>
                    <xdr:rowOff>0</xdr:rowOff>
                  </to>
                </anchor>
              </controlPr>
            </control>
          </mc:Choice>
        </mc:AlternateContent>
        <mc:AlternateContent xmlns:mc="http://schemas.openxmlformats.org/markup-compatibility/2006">
          <mc:Choice Requires="x14">
            <control shapeId="49172" r:id="rId12" name="Check Box 20">
              <controlPr defaultSize="0" autoFill="0" autoLine="0" autoPict="0">
                <anchor moveWithCells="1">
                  <from>
                    <xdr:col>1</xdr:col>
                    <xdr:colOff>22860</xdr:colOff>
                    <xdr:row>21</xdr:row>
                    <xdr:rowOff>0</xdr:rowOff>
                  </from>
                  <to>
                    <xdr:col>1</xdr:col>
                    <xdr:colOff>4488180</xdr:colOff>
                    <xdr:row>21</xdr:row>
                    <xdr:rowOff>236220</xdr:rowOff>
                  </to>
                </anchor>
              </controlPr>
            </control>
          </mc:Choice>
        </mc:AlternateContent>
        <mc:AlternateContent xmlns:mc="http://schemas.openxmlformats.org/markup-compatibility/2006">
          <mc:Choice Requires="x14">
            <control shapeId="49173" r:id="rId13" name="Check Box 21">
              <controlPr defaultSize="0" autoFill="0" autoLine="0" autoPict="0">
                <anchor moveWithCells="1">
                  <from>
                    <xdr:col>1</xdr:col>
                    <xdr:colOff>7620</xdr:colOff>
                    <xdr:row>21</xdr:row>
                    <xdr:rowOff>236220</xdr:rowOff>
                  </from>
                  <to>
                    <xdr:col>1</xdr:col>
                    <xdr:colOff>4465320</xdr:colOff>
                    <xdr:row>22</xdr:row>
                    <xdr:rowOff>213360</xdr:rowOff>
                  </to>
                </anchor>
              </controlPr>
            </control>
          </mc:Choice>
        </mc:AlternateContent>
        <mc:AlternateContent xmlns:mc="http://schemas.openxmlformats.org/markup-compatibility/2006">
          <mc:Choice Requires="x14">
            <control shapeId="49174" r:id="rId14" name="Check Box 22">
              <controlPr defaultSize="0" autoFill="0" autoLine="0" autoPict="0">
                <anchor moveWithCells="1">
                  <from>
                    <xdr:col>1</xdr:col>
                    <xdr:colOff>22860</xdr:colOff>
                    <xdr:row>23</xdr:row>
                    <xdr:rowOff>7620</xdr:rowOff>
                  </from>
                  <to>
                    <xdr:col>2</xdr:col>
                    <xdr:colOff>0</xdr:colOff>
                    <xdr:row>24</xdr:row>
                    <xdr:rowOff>0</xdr:rowOff>
                  </to>
                </anchor>
              </controlPr>
            </control>
          </mc:Choice>
        </mc:AlternateContent>
        <mc:AlternateContent xmlns:mc="http://schemas.openxmlformats.org/markup-compatibility/2006">
          <mc:Choice Requires="x14">
            <control shapeId="49175" r:id="rId15" name="Check Box 23">
              <controlPr defaultSize="0" autoFill="0" autoLine="0" autoPict="0">
                <anchor moveWithCells="1">
                  <from>
                    <xdr:col>1</xdr:col>
                    <xdr:colOff>22860</xdr:colOff>
                    <xdr:row>23</xdr:row>
                    <xdr:rowOff>236220</xdr:rowOff>
                  </from>
                  <to>
                    <xdr:col>2</xdr:col>
                    <xdr:colOff>0</xdr:colOff>
                    <xdr:row>25</xdr:row>
                    <xdr:rowOff>7620</xdr:rowOff>
                  </to>
                </anchor>
              </controlPr>
            </control>
          </mc:Choice>
        </mc:AlternateContent>
        <mc:AlternateContent xmlns:mc="http://schemas.openxmlformats.org/markup-compatibility/2006">
          <mc:Choice Requires="x14">
            <control shapeId="49176" r:id="rId16" name="Check Box 24">
              <controlPr defaultSize="0" autoFill="0" autoLine="0" autoPict="0">
                <anchor moveWithCells="1">
                  <from>
                    <xdr:col>1</xdr:col>
                    <xdr:colOff>30480</xdr:colOff>
                    <xdr:row>25</xdr:row>
                    <xdr:rowOff>7620</xdr:rowOff>
                  </from>
                  <to>
                    <xdr:col>1</xdr:col>
                    <xdr:colOff>4465320</xdr:colOff>
                    <xdr:row>25</xdr:row>
                    <xdr:rowOff>228600</xdr:rowOff>
                  </to>
                </anchor>
              </controlPr>
            </control>
          </mc:Choice>
        </mc:AlternateContent>
        <mc:AlternateContent xmlns:mc="http://schemas.openxmlformats.org/markup-compatibility/2006">
          <mc:Choice Requires="x14">
            <control shapeId="49177" r:id="rId17" name="Check Box 25">
              <controlPr defaultSize="0" autoFill="0" autoLine="0" autoPict="0">
                <anchor moveWithCells="1">
                  <from>
                    <xdr:col>1</xdr:col>
                    <xdr:colOff>7620</xdr:colOff>
                    <xdr:row>25</xdr:row>
                    <xdr:rowOff>236220</xdr:rowOff>
                  </from>
                  <to>
                    <xdr:col>1</xdr:col>
                    <xdr:colOff>4480560</xdr:colOff>
                    <xdr:row>26</xdr:row>
                    <xdr:rowOff>236220</xdr:rowOff>
                  </to>
                </anchor>
              </controlPr>
            </control>
          </mc:Choice>
        </mc:AlternateContent>
        <mc:AlternateContent xmlns:mc="http://schemas.openxmlformats.org/markup-compatibility/2006">
          <mc:Choice Requires="x14">
            <control shapeId="49178" r:id="rId18" name="Check Box 26">
              <controlPr defaultSize="0" autoFill="0" autoLine="0" autoPict="0">
                <anchor moveWithCells="1">
                  <from>
                    <xdr:col>1</xdr:col>
                    <xdr:colOff>22860</xdr:colOff>
                    <xdr:row>26</xdr:row>
                    <xdr:rowOff>236220</xdr:rowOff>
                  </from>
                  <to>
                    <xdr:col>2</xdr:col>
                    <xdr:colOff>15240</xdr:colOff>
                    <xdr:row>28</xdr:row>
                    <xdr:rowOff>7620</xdr:rowOff>
                  </to>
                </anchor>
              </controlPr>
            </control>
          </mc:Choice>
        </mc:AlternateContent>
        <mc:AlternateContent xmlns:mc="http://schemas.openxmlformats.org/markup-compatibility/2006">
          <mc:Choice Requires="x14">
            <control shapeId="49179" r:id="rId19" name="Check Box 27">
              <controlPr defaultSize="0" autoFill="0" autoLine="0" autoPict="0">
                <anchor moveWithCells="1">
                  <from>
                    <xdr:col>1</xdr:col>
                    <xdr:colOff>7620</xdr:colOff>
                    <xdr:row>28</xdr:row>
                    <xdr:rowOff>0</xdr:rowOff>
                  </from>
                  <to>
                    <xdr:col>1</xdr:col>
                    <xdr:colOff>4488180</xdr:colOff>
                    <xdr:row>28</xdr:row>
                    <xdr:rowOff>220980</xdr:rowOff>
                  </to>
                </anchor>
              </controlPr>
            </control>
          </mc:Choice>
        </mc:AlternateContent>
        <mc:AlternateContent xmlns:mc="http://schemas.openxmlformats.org/markup-compatibility/2006">
          <mc:Choice Requires="x14">
            <control shapeId="49180" r:id="rId20" name="Check Box 28">
              <controlPr defaultSize="0" autoFill="0" autoLine="0" autoPict="0">
                <anchor moveWithCells="1">
                  <from>
                    <xdr:col>1</xdr:col>
                    <xdr:colOff>7620</xdr:colOff>
                    <xdr:row>29</xdr:row>
                    <xdr:rowOff>0</xdr:rowOff>
                  </from>
                  <to>
                    <xdr:col>2</xdr:col>
                    <xdr:colOff>7620</xdr:colOff>
                    <xdr:row>29</xdr:row>
                    <xdr:rowOff>220980</xdr:rowOff>
                  </to>
                </anchor>
              </controlPr>
            </control>
          </mc:Choice>
        </mc:AlternateContent>
        <mc:AlternateContent xmlns:mc="http://schemas.openxmlformats.org/markup-compatibility/2006">
          <mc:Choice Requires="x14">
            <control shapeId="49181" r:id="rId21" name="Check Box 29">
              <controlPr defaultSize="0" autoFill="0" autoLine="0" autoPict="0">
                <anchor moveWithCells="1">
                  <from>
                    <xdr:col>1</xdr:col>
                    <xdr:colOff>7620</xdr:colOff>
                    <xdr:row>29</xdr:row>
                    <xdr:rowOff>236220</xdr:rowOff>
                  </from>
                  <to>
                    <xdr:col>1</xdr:col>
                    <xdr:colOff>4495800</xdr:colOff>
                    <xdr:row>30</xdr:row>
                    <xdr:rowOff>213360</xdr:rowOff>
                  </to>
                </anchor>
              </controlPr>
            </control>
          </mc:Choice>
        </mc:AlternateContent>
        <mc:AlternateContent xmlns:mc="http://schemas.openxmlformats.org/markup-compatibility/2006">
          <mc:Choice Requires="x14">
            <control shapeId="49182" r:id="rId22" name="Check Box 30">
              <controlPr defaultSize="0" autoFill="0" autoLine="0" autoPict="0">
                <anchor moveWithCells="1">
                  <from>
                    <xdr:col>1</xdr:col>
                    <xdr:colOff>0</xdr:colOff>
                    <xdr:row>31</xdr:row>
                    <xdr:rowOff>0</xdr:rowOff>
                  </from>
                  <to>
                    <xdr:col>1</xdr:col>
                    <xdr:colOff>4480560</xdr:colOff>
                    <xdr:row>31</xdr:row>
                    <xdr:rowOff>220980</xdr:rowOff>
                  </to>
                </anchor>
              </controlPr>
            </control>
          </mc:Choice>
        </mc:AlternateContent>
        <mc:AlternateContent xmlns:mc="http://schemas.openxmlformats.org/markup-compatibility/2006">
          <mc:Choice Requires="x14">
            <control shapeId="49183" r:id="rId23" name="Check Box 31">
              <controlPr defaultSize="0" autoFill="0" autoLine="0" autoPict="0">
                <anchor moveWithCells="1">
                  <from>
                    <xdr:col>1</xdr:col>
                    <xdr:colOff>30480</xdr:colOff>
                    <xdr:row>32</xdr:row>
                    <xdr:rowOff>7620</xdr:rowOff>
                  </from>
                  <to>
                    <xdr:col>1</xdr:col>
                    <xdr:colOff>4488180</xdr:colOff>
                    <xdr:row>32</xdr:row>
                    <xdr:rowOff>228600</xdr:rowOff>
                  </to>
                </anchor>
              </controlPr>
            </control>
          </mc:Choice>
        </mc:AlternateContent>
        <mc:AlternateContent xmlns:mc="http://schemas.openxmlformats.org/markup-compatibility/2006">
          <mc:Choice Requires="x14">
            <control shapeId="49184" r:id="rId24" name="Check Box 32">
              <controlPr defaultSize="0" autoFill="0" autoLine="0" autoPict="0">
                <anchor moveWithCells="1">
                  <from>
                    <xdr:col>1</xdr:col>
                    <xdr:colOff>22860</xdr:colOff>
                    <xdr:row>33</xdr:row>
                    <xdr:rowOff>22860</xdr:rowOff>
                  </from>
                  <to>
                    <xdr:col>1</xdr:col>
                    <xdr:colOff>4495800</xdr:colOff>
                    <xdr:row>34</xdr:row>
                    <xdr:rowOff>0</xdr:rowOff>
                  </to>
                </anchor>
              </controlPr>
            </control>
          </mc:Choice>
        </mc:AlternateContent>
        <mc:AlternateContent xmlns:mc="http://schemas.openxmlformats.org/markup-compatibility/2006">
          <mc:Choice Requires="x14">
            <control shapeId="49185" r:id="rId25" name="Check Box 33">
              <controlPr defaultSize="0" autoFill="0" autoLine="0" autoPict="0">
                <anchor moveWithCells="1">
                  <from>
                    <xdr:col>1</xdr:col>
                    <xdr:colOff>7620</xdr:colOff>
                    <xdr:row>34</xdr:row>
                    <xdr:rowOff>22860</xdr:rowOff>
                  </from>
                  <to>
                    <xdr:col>1</xdr:col>
                    <xdr:colOff>4495800</xdr:colOff>
                    <xdr:row>35</xdr:row>
                    <xdr:rowOff>0</xdr:rowOff>
                  </to>
                </anchor>
              </controlPr>
            </control>
          </mc:Choice>
        </mc:AlternateContent>
        <mc:AlternateContent xmlns:mc="http://schemas.openxmlformats.org/markup-compatibility/2006">
          <mc:Choice Requires="x14">
            <control shapeId="49186" r:id="rId26" name="Check Box 34">
              <controlPr defaultSize="0" autoFill="0" autoLine="0" autoPict="0">
                <anchor moveWithCells="1">
                  <from>
                    <xdr:col>1</xdr:col>
                    <xdr:colOff>7620</xdr:colOff>
                    <xdr:row>35</xdr:row>
                    <xdr:rowOff>7620</xdr:rowOff>
                  </from>
                  <to>
                    <xdr:col>2</xdr:col>
                    <xdr:colOff>0</xdr:colOff>
                    <xdr:row>36</xdr:row>
                    <xdr:rowOff>0</xdr:rowOff>
                  </to>
                </anchor>
              </controlPr>
            </control>
          </mc:Choice>
        </mc:AlternateContent>
        <mc:AlternateContent xmlns:mc="http://schemas.openxmlformats.org/markup-compatibility/2006">
          <mc:Choice Requires="x14">
            <control shapeId="49189" r:id="rId27" name="Check Box 37">
              <controlPr defaultSize="0" autoFill="0" autoLine="0" autoPict="0">
                <anchor moveWithCells="1">
                  <from>
                    <xdr:col>1</xdr:col>
                    <xdr:colOff>22860</xdr:colOff>
                    <xdr:row>36</xdr:row>
                    <xdr:rowOff>7620</xdr:rowOff>
                  </from>
                  <to>
                    <xdr:col>1</xdr:col>
                    <xdr:colOff>4465320</xdr:colOff>
                    <xdr:row>36</xdr:row>
                    <xdr:rowOff>228600</xdr:rowOff>
                  </to>
                </anchor>
              </controlPr>
            </control>
          </mc:Choice>
        </mc:AlternateContent>
        <mc:AlternateContent xmlns:mc="http://schemas.openxmlformats.org/markup-compatibility/2006">
          <mc:Choice Requires="x14">
            <control shapeId="49190" r:id="rId28" name="Check Box 38">
              <controlPr defaultSize="0" autoFill="0" autoLine="0" autoPict="0">
                <anchor moveWithCells="1">
                  <from>
                    <xdr:col>1</xdr:col>
                    <xdr:colOff>22860</xdr:colOff>
                    <xdr:row>36</xdr:row>
                    <xdr:rowOff>236220</xdr:rowOff>
                  </from>
                  <to>
                    <xdr:col>1</xdr:col>
                    <xdr:colOff>4495800</xdr:colOff>
                    <xdr:row>37</xdr:row>
                    <xdr:rowOff>213360</xdr:rowOff>
                  </to>
                </anchor>
              </controlPr>
            </control>
          </mc:Choice>
        </mc:AlternateContent>
        <mc:AlternateContent xmlns:mc="http://schemas.openxmlformats.org/markup-compatibility/2006">
          <mc:Choice Requires="x14">
            <control shapeId="49191" r:id="rId29" name="Check Box 39">
              <controlPr defaultSize="0" autoFill="0" autoLine="0" autoPict="0">
                <anchor moveWithCells="1">
                  <from>
                    <xdr:col>1</xdr:col>
                    <xdr:colOff>22860</xdr:colOff>
                    <xdr:row>8</xdr:row>
                    <xdr:rowOff>0</xdr:rowOff>
                  </from>
                  <to>
                    <xdr:col>1</xdr:col>
                    <xdr:colOff>4465320</xdr:colOff>
                    <xdr:row>8</xdr:row>
                    <xdr:rowOff>220980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pageSetUpPr fitToPage="1"/>
  </sheetPr>
  <dimension ref="A1:D46"/>
  <sheetViews>
    <sheetView view="pageBreakPreview" zoomScaleNormal="100" zoomScaleSheetLayoutView="100" workbookViewId="0">
      <selection activeCell="A6" sqref="A6:B6"/>
    </sheetView>
  </sheetViews>
  <sheetFormatPr defaultRowHeight="14.4" x14ac:dyDescent="0.3"/>
  <cols>
    <col min="1" max="3" width="44.5546875" customWidth="1"/>
    <col min="4" max="4" width="7.88671875" customWidth="1"/>
    <col min="5" max="6" width="9.109375" customWidth="1"/>
  </cols>
  <sheetData>
    <row r="1" spans="1:4" ht="20.100000000000001" customHeight="1" x14ac:dyDescent="0.3">
      <c r="A1" s="72" t="str">
        <f>+'Section A'!A1</f>
        <v xml:space="preserve">STATE OF ILLINOIS </v>
      </c>
      <c r="B1" s="70" t="str">
        <f>+'Section A'!B1</f>
        <v>UNIFORM GRANT BUDGET TEMPLATE</v>
      </c>
      <c r="C1" s="71" t="str">
        <f>+'Section A'!E1</f>
        <v>Commerce &amp; Economic Opportunity</v>
      </c>
      <c r="D1" s="78" t="s">
        <v>243</v>
      </c>
    </row>
    <row r="2" spans="1:4" ht="39.9" customHeight="1" x14ac:dyDescent="0.3">
      <c r="A2" s="248" t="str">
        <f>"Organization Name: "&amp;'Section A'!B2</f>
        <v xml:space="preserve">Organization Name: </v>
      </c>
      <c r="B2" s="72" t="str">
        <f>"NOFO # "&amp;'Section A'!F2</f>
        <v xml:space="preserve">NOFO # </v>
      </c>
      <c r="C2" s="72" t="str">
        <f>"Fiscal Year "&amp;'Section A'!F3</f>
        <v>Fiscal Year 2026-2027</v>
      </c>
    </row>
    <row r="3" spans="1:4" ht="20.100000000000001" customHeight="1" x14ac:dyDescent="0.3">
      <c r="A3" s="537" t="s">
        <v>210</v>
      </c>
      <c r="B3" s="538"/>
      <c r="C3" s="77" t="str">
        <f>"Grant Number: "&amp;'Section A'!F4</f>
        <v xml:space="preserve">Grant Number: </v>
      </c>
    </row>
    <row r="4" spans="1:4" ht="20.100000000000001" customHeight="1" x14ac:dyDescent="0.3">
      <c r="A4" s="74" t="s">
        <v>27</v>
      </c>
      <c r="B4" s="75"/>
      <c r="C4" s="76" t="s">
        <v>204</v>
      </c>
    </row>
    <row r="5" spans="1:4" ht="15" customHeight="1" x14ac:dyDescent="0.3">
      <c r="A5" s="535" t="s">
        <v>412</v>
      </c>
      <c r="B5" s="536"/>
      <c r="C5" s="438"/>
    </row>
    <row r="6" spans="1:4" ht="15" customHeight="1" x14ac:dyDescent="0.3">
      <c r="A6" s="541"/>
      <c r="B6" s="542"/>
      <c r="C6" s="215">
        <v>0</v>
      </c>
    </row>
    <row r="7" spans="1:4" ht="15" customHeight="1" x14ac:dyDescent="0.3">
      <c r="A7" s="541"/>
      <c r="B7" s="542"/>
      <c r="C7" s="215">
        <v>0</v>
      </c>
    </row>
    <row r="8" spans="1:4" ht="15" customHeight="1" x14ac:dyDescent="0.3">
      <c r="A8" s="541"/>
      <c r="B8" s="542"/>
      <c r="C8" s="215">
        <v>0</v>
      </c>
    </row>
    <row r="9" spans="1:4" ht="20.100000000000001" customHeight="1" thickBot="1" x14ac:dyDescent="0.35">
      <c r="A9" s="539" t="s">
        <v>211</v>
      </c>
      <c r="B9" s="540"/>
      <c r="C9" s="86">
        <f>(C6+C7+C8)</f>
        <v>0</v>
      </c>
    </row>
    <row r="10" spans="1:4" ht="20.100000000000001" customHeight="1" thickBot="1" x14ac:dyDescent="0.35">
      <c r="A10" s="460" t="s">
        <v>213</v>
      </c>
      <c r="B10" s="462"/>
      <c r="C10" s="464"/>
      <c r="D10" s="78" t="s">
        <v>236</v>
      </c>
    </row>
    <row r="11" spans="1:4" ht="28.5" customHeight="1" x14ac:dyDescent="0.3">
      <c r="A11" s="74" t="s">
        <v>201</v>
      </c>
      <c r="B11" s="74" t="s">
        <v>203</v>
      </c>
      <c r="C11" s="76" t="s">
        <v>205</v>
      </c>
    </row>
    <row r="12" spans="1:4" ht="16.5" customHeight="1" x14ac:dyDescent="0.3">
      <c r="A12" s="62" t="s">
        <v>14</v>
      </c>
      <c r="B12" s="63">
        <v>200.43</v>
      </c>
      <c r="C12" s="67">
        <f>+Personnel!G268</f>
        <v>0</v>
      </c>
    </row>
    <row r="13" spans="1:4" ht="16.5" customHeight="1" x14ac:dyDescent="0.3">
      <c r="A13" s="62" t="s">
        <v>15</v>
      </c>
      <c r="B13" s="64">
        <v>200.43100000000001</v>
      </c>
      <c r="C13" s="67">
        <f>+'Fringe Benefits'!E267</f>
        <v>0</v>
      </c>
    </row>
    <row r="14" spans="1:4" ht="16.5" customHeight="1" x14ac:dyDescent="0.3">
      <c r="A14" s="62" t="s">
        <v>16</v>
      </c>
      <c r="B14" s="64">
        <v>200.47399999999999</v>
      </c>
      <c r="C14" s="67">
        <f>+Travel!G267</f>
        <v>0</v>
      </c>
    </row>
    <row r="15" spans="1:4" ht="16.5" hidden="1" customHeight="1" x14ac:dyDescent="0.3">
      <c r="A15" s="62" t="s">
        <v>0</v>
      </c>
      <c r="B15" s="64">
        <v>200.43899999999999</v>
      </c>
      <c r="C15" s="67">
        <f ca="1">+'Equipment '!D267</f>
        <v>2471944.75</v>
      </c>
    </row>
    <row r="16" spans="1:4" ht="16.5" customHeight="1" x14ac:dyDescent="0.3">
      <c r="A16" s="62" t="s">
        <v>1</v>
      </c>
      <c r="B16" s="64">
        <v>200.94</v>
      </c>
      <c r="C16" s="67">
        <f>+Supplies!D266</f>
        <v>0</v>
      </c>
    </row>
    <row r="17" spans="1:3" ht="16.5" customHeight="1" x14ac:dyDescent="0.3">
      <c r="A17" s="62" t="s">
        <v>208</v>
      </c>
      <c r="B17" s="64" t="s">
        <v>207</v>
      </c>
      <c r="C17" s="67">
        <f>+'Contractual Services'!C269</f>
        <v>0</v>
      </c>
    </row>
    <row r="18" spans="1:3" ht="16.5" customHeight="1" x14ac:dyDescent="0.3">
      <c r="A18" s="62" t="s">
        <v>13</v>
      </c>
      <c r="B18" s="64">
        <v>200.459</v>
      </c>
      <c r="C18" s="67">
        <f>+Consultant!G266+Consultant!G674</f>
        <v>0</v>
      </c>
    </row>
    <row r="19" spans="1:3" ht="16.5" hidden="1" customHeight="1" x14ac:dyDescent="0.3">
      <c r="A19" s="62" t="s">
        <v>387</v>
      </c>
      <c r="B19" s="413"/>
      <c r="C19" s="67">
        <f ca="1">'Construction '!C266</f>
        <v>1852535.27</v>
      </c>
    </row>
    <row r="20" spans="1:3" ht="16.5" hidden="1" customHeight="1" x14ac:dyDescent="0.3">
      <c r="A20" s="62" t="s">
        <v>17</v>
      </c>
      <c r="B20" s="64">
        <v>200.465</v>
      </c>
      <c r="C20" s="67">
        <f ca="1">+'Occupancy '!F267</f>
        <v>11492704.67</v>
      </c>
    </row>
    <row r="21" spans="1:3" ht="16.5" hidden="1" customHeight="1" x14ac:dyDescent="0.3">
      <c r="A21" s="62" t="s">
        <v>18</v>
      </c>
      <c r="B21" s="64">
        <v>200.87</v>
      </c>
      <c r="C21" s="67">
        <f ca="1">+'R &amp; D '!C266</f>
        <v>2164996.88</v>
      </c>
    </row>
    <row r="22" spans="1:3" ht="16.5" hidden="1" customHeight="1" x14ac:dyDescent="0.3">
      <c r="A22" s="62" t="s">
        <v>79</v>
      </c>
      <c r="B22" s="64"/>
      <c r="C22" s="67">
        <f ca="1">+'Telecommunications '!F267</f>
        <v>1995827.52</v>
      </c>
    </row>
    <row r="23" spans="1:3" ht="16.5" hidden="1" customHeight="1" x14ac:dyDescent="0.3">
      <c r="A23" s="62" t="s">
        <v>19</v>
      </c>
      <c r="B23" s="64">
        <v>200.47200000000001</v>
      </c>
      <c r="C23" s="67">
        <f ca="1">+'Training &amp; Education'!F267</f>
        <v>21778826.289999999</v>
      </c>
    </row>
    <row r="24" spans="1:3" ht="16.5" hidden="1" customHeight="1" x14ac:dyDescent="0.3">
      <c r="A24" s="62" t="s">
        <v>84</v>
      </c>
      <c r="B24" s="64" t="s">
        <v>206</v>
      </c>
      <c r="C24" s="67">
        <f ca="1">+'Direct Administrative '!G267</f>
        <v>465547.56</v>
      </c>
    </row>
    <row r="25" spans="1:3" ht="16.5" customHeight="1" x14ac:dyDescent="0.3">
      <c r="A25" s="62" t="s">
        <v>164</v>
      </c>
      <c r="B25" s="64"/>
      <c r="C25" s="67">
        <f>+'Miscellaneous (other) Costs '!F267</f>
        <v>0</v>
      </c>
    </row>
    <row r="26" spans="1:3" ht="16.5" hidden="1" customHeight="1" x14ac:dyDescent="0.3">
      <c r="A26" s="62" t="str">
        <f>+'15A'!$A$2&amp;'15A'!$B$2</f>
        <v>15A.GRANT EXCLUSIVE LINE ITEM</v>
      </c>
      <c r="B26" s="64"/>
      <c r="C26" s="67">
        <f ca="1">+'15A'!F$268</f>
        <v>26267958.93</v>
      </c>
    </row>
    <row r="27" spans="1:3" ht="16.5" hidden="1" customHeight="1" x14ac:dyDescent="0.3">
      <c r="A27" s="62" t="str">
        <f>+'15B'!$A$2&amp;'15B'!$B$2</f>
        <v>15B.GRANT EXCLUSIVE LINE ITEM</v>
      </c>
      <c r="B27" s="272"/>
      <c r="C27" s="67">
        <f ca="1">+'15B'!F$268</f>
        <v>19215439.300000001</v>
      </c>
    </row>
    <row r="28" spans="1:3" ht="16.5" hidden="1" customHeight="1" x14ac:dyDescent="0.3">
      <c r="A28" s="62" t="str">
        <f>+'15C'!$A$2&amp;'15C'!$B$2</f>
        <v>15C.GRANT EXCLUSIVE LINE ITEM</v>
      </c>
      <c r="B28" s="272"/>
      <c r="C28" s="67">
        <f ca="1">+'15C'!F$268</f>
        <v>11809479.800000001</v>
      </c>
    </row>
    <row r="29" spans="1:3" ht="16.5" hidden="1" customHeight="1" x14ac:dyDescent="0.3">
      <c r="A29" s="62" t="str">
        <f>+'15D'!$A$2&amp;'15D'!$B$2</f>
        <v>15D.GRANT EXCLUSIVE LINE ITEM</v>
      </c>
      <c r="B29" s="272"/>
      <c r="C29" s="67">
        <f ca="1">+'15D'!F$268</f>
        <v>14002642.02</v>
      </c>
    </row>
    <row r="30" spans="1:3" ht="16.5" hidden="1" customHeight="1" x14ac:dyDescent="0.3">
      <c r="A30" s="62" t="str">
        <f>+'15E'!$A$2&amp;'15E'!$B$2</f>
        <v>15E.GRANT EXCLUSIVE LINE ITEM</v>
      </c>
      <c r="B30" s="272"/>
      <c r="C30" s="67">
        <f ca="1">+'15E'!F$268</f>
        <v>12292071.43</v>
      </c>
    </row>
    <row r="31" spans="1:3" ht="16.5" hidden="1" customHeight="1" x14ac:dyDescent="0.3">
      <c r="A31" s="62" t="str">
        <f>+'15F'!$A$2&amp;'15F'!$B$2</f>
        <v>15F.GRANT EXCLUSIVE LINE ITEM</v>
      </c>
      <c r="B31" s="272"/>
      <c r="C31" s="67">
        <f ca="1">+'15F'!F$268</f>
        <v>6660533.2800000003</v>
      </c>
    </row>
    <row r="32" spans="1:3" ht="16.5" hidden="1" customHeight="1" x14ac:dyDescent="0.3">
      <c r="A32" s="62" t="str">
        <f>+'15G'!$A$2&amp;'15G'!$B$2</f>
        <v>15G.GRANT EXCLUSIVE LINE ITEM</v>
      </c>
      <c r="B32" s="64"/>
      <c r="C32" s="67">
        <f ca="1">+'15G'!F$268</f>
        <v>17234217.09</v>
      </c>
    </row>
    <row r="33" spans="1:3" ht="16.5" hidden="1" customHeight="1" x14ac:dyDescent="0.3">
      <c r="A33" s="62" t="str">
        <f>+'15H'!$A$2&amp;'15H'!$B$2</f>
        <v>15H.GRANT EXCLUSIVE LINE ITEM</v>
      </c>
      <c r="B33" s="288"/>
      <c r="C33" s="67">
        <f ca="1">+'15H'!F$268</f>
        <v>13788439.09</v>
      </c>
    </row>
    <row r="34" spans="1:3" ht="16.5" hidden="1" customHeight="1" x14ac:dyDescent="0.3">
      <c r="A34" s="62" t="str">
        <f>+'15I'!$A$2&amp;'15I'!$B$2</f>
        <v>15I.GRANT EXCLUSIVE LINE ITEM</v>
      </c>
      <c r="B34" s="288"/>
      <c r="C34" s="67">
        <f ca="1">+'15I'!F$268</f>
        <v>12181894.880000001</v>
      </c>
    </row>
    <row r="35" spans="1:3" ht="16.5" hidden="1" customHeight="1" x14ac:dyDescent="0.3">
      <c r="A35" s="62" t="str">
        <f>+'15J'!$A$2&amp;'15J'!$B$2</f>
        <v>15J.GRANT EXCLUSIVE LINE ITEM</v>
      </c>
      <c r="B35" s="288"/>
      <c r="C35" s="67">
        <f ca="1">+'15J'!F$268</f>
        <v>16372147.4</v>
      </c>
    </row>
    <row r="36" spans="1:3" ht="16.5" hidden="1" customHeight="1" x14ac:dyDescent="0.3">
      <c r="A36" s="62" t="str">
        <f>+'15K'!$A$2&amp;'15K'!$B$2</f>
        <v>15K.GRANT EXCLUSIVE LINE ITEM</v>
      </c>
      <c r="B36" s="288"/>
      <c r="C36" s="67">
        <f ca="1">+'15K'!F$268</f>
        <v>18182491.140000001</v>
      </c>
    </row>
    <row r="37" spans="1:3" ht="16.5" customHeight="1" x14ac:dyDescent="0.3">
      <c r="A37" s="62" t="s">
        <v>188</v>
      </c>
      <c r="B37" s="65">
        <v>200.41300000000001</v>
      </c>
      <c r="C37" s="67">
        <f>SUBTOTAL(109,C12:C36)</f>
        <v>0</v>
      </c>
    </row>
    <row r="38" spans="1:3" ht="16.5" customHeight="1" x14ac:dyDescent="0.3">
      <c r="A38" s="439" t="s">
        <v>85</v>
      </c>
      <c r="B38" s="440">
        <v>200.41399999999999</v>
      </c>
      <c r="C38" s="67">
        <f>+'Indirect Costs'!D8</f>
        <v>0</v>
      </c>
    </row>
    <row r="39" spans="1:3" ht="34.5" customHeight="1" x14ac:dyDescent="0.3">
      <c r="A39" s="533" t="s">
        <v>24</v>
      </c>
      <c r="B39" s="534"/>
      <c r="C39" s="68"/>
    </row>
    <row r="40" spans="1:3" ht="22.5" customHeight="1" x14ac:dyDescent="0.3">
      <c r="A40" s="423" t="s">
        <v>212</v>
      </c>
      <c r="B40" s="69"/>
      <c r="C40" s="73">
        <f>(C37+C38)</f>
        <v>0</v>
      </c>
    </row>
    <row r="41" spans="1:3" ht="17.399999999999999" customHeight="1" x14ac:dyDescent="0.3"/>
    <row r="42" spans="1:3" ht="17.399999999999999" customHeight="1" x14ac:dyDescent="0.3"/>
    <row r="43" spans="1:3" ht="17.399999999999999" customHeight="1" x14ac:dyDescent="0.3"/>
    <row r="45" spans="1:3" ht="15" customHeight="1" x14ac:dyDescent="0.3"/>
    <row r="46" spans="1:3" ht="22.5" customHeight="1" x14ac:dyDescent="0.3"/>
  </sheetData>
  <sheetProtection algorithmName="SHA-512" hashValue="xqKKH7kJnOd4p5U26oP1nk4ve0GKR5RIMUrjMRjD+9uNTN0+0s6JJ95TGAXLlcV20360yWHXbZdTjy4nBMtN9w==" saltValue="rTkk1CTZAUYEb+lbtmSOAg==" spinCount="100000" sheet="1" objects="1" scenarios="1"/>
  <autoFilter ref="A11:A40" xr:uid="{00000000-0001-0000-0300-000000000000}">
    <filterColumn colId="0">
      <colorFilter dxfId="151"/>
    </filterColumn>
  </autoFilter>
  <mergeCells count="8">
    <mergeCell ref="A39:B39"/>
    <mergeCell ref="A5:B5"/>
    <mergeCell ref="A3:B3"/>
    <mergeCell ref="A10:C10"/>
    <mergeCell ref="A9:B9"/>
    <mergeCell ref="A7:B7"/>
    <mergeCell ref="A8:B8"/>
    <mergeCell ref="A6:B6"/>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37" id="{CA3C5E6A-B7FC-4FFF-974C-F9F0AD51D784}">
            <xm:f>Categories!$A$2=FALSE</xm:f>
            <x14:dxf>
              <fill>
                <patternFill>
                  <bgColor theme="0" tint="-0.34998626667073579"/>
                </patternFill>
              </fill>
            </x14:dxf>
          </x14:cfRule>
          <xm:sqref>A12:C12</xm:sqref>
        </x14:conditionalFormatting>
        <x14:conditionalFormatting xmlns:xm="http://schemas.microsoft.com/office/excel/2006/main">
          <x14:cfRule type="expression" priority="36" id="{E1559887-BD96-4630-97EA-6EAE078013B0}">
            <xm:f>Categories!$A$3=FALSE</xm:f>
            <x14:dxf>
              <fill>
                <patternFill>
                  <bgColor theme="0" tint="-0.34998626667073579"/>
                </patternFill>
              </fill>
            </x14:dxf>
          </x14:cfRule>
          <xm:sqref>A13:C13</xm:sqref>
        </x14:conditionalFormatting>
        <x14:conditionalFormatting xmlns:xm="http://schemas.microsoft.com/office/excel/2006/main">
          <x14:cfRule type="expression" priority="35" id="{AD5A6EE7-DE33-46DF-913F-25C9C8F553F2}">
            <xm:f>Categories!$A$4=FALSE</xm:f>
            <x14:dxf>
              <fill>
                <patternFill>
                  <bgColor theme="0" tint="-0.34998626667073579"/>
                </patternFill>
              </fill>
            </x14:dxf>
          </x14:cfRule>
          <xm:sqref>A14:C14</xm:sqref>
        </x14:conditionalFormatting>
        <x14:conditionalFormatting xmlns:xm="http://schemas.microsoft.com/office/excel/2006/main">
          <x14:cfRule type="expression" priority="34" id="{28652572-48DF-4476-B374-1C8E66A0E9B8}">
            <xm:f>Categories!$A$5=FALSE</xm:f>
            <x14:dxf>
              <fill>
                <patternFill>
                  <bgColor theme="0" tint="-0.34998626667073579"/>
                </patternFill>
              </fill>
            </x14:dxf>
          </x14:cfRule>
          <xm:sqref>A15:C15</xm:sqref>
        </x14:conditionalFormatting>
        <x14:conditionalFormatting xmlns:xm="http://schemas.microsoft.com/office/excel/2006/main">
          <x14:cfRule type="expression" priority="33" id="{2247D54D-0839-489C-B2FB-1E06FF457B13}">
            <xm:f>Categories!$A$6=FALSE</xm:f>
            <x14:dxf>
              <fill>
                <patternFill>
                  <bgColor theme="0" tint="-0.34998626667073579"/>
                </patternFill>
              </fill>
            </x14:dxf>
          </x14:cfRule>
          <xm:sqref>A16:C16</xm:sqref>
        </x14:conditionalFormatting>
        <x14:conditionalFormatting xmlns:xm="http://schemas.microsoft.com/office/excel/2006/main">
          <x14:cfRule type="expression" priority="32" id="{2A39CBBD-A1AB-430B-9E4F-55C07BFE5C5A}">
            <xm:f>Categories!$A$7=FALSE</xm:f>
            <x14:dxf>
              <fill>
                <patternFill>
                  <bgColor theme="0" tint="-0.34998626667073579"/>
                </patternFill>
              </fill>
            </x14:dxf>
          </x14:cfRule>
          <xm:sqref>A17:C17</xm:sqref>
        </x14:conditionalFormatting>
        <x14:conditionalFormatting xmlns:xm="http://schemas.microsoft.com/office/excel/2006/main">
          <x14:cfRule type="expression" priority="31" id="{C6D47CE7-3AF5-46A9-904B-C9BF53AA72DF}">
            <xm:f>Categories!$A$8=FALSE</xm:f>
            <x14:dxf>
              <fill>
                <patternFill>
                  <bgColor theme="0" tint="-0.34998626667073579"/>
                </patternFill>
              </fill>
            </x14:dxf>
          </x14:cfRule>
          <xm:sqref>A18:C18</xm:sqref>
        </x14:conditionalFormatting>
        <x14:conditionalFormatting xmlns:xm="http://schemas.microsoft.com/office/excel/2006/main">
          <x14:cfRule type="expression" priority="30" id="{2736EA52-DEBF-4812-8C72-908347DA96A4}">
            <xm:f>Categories!$A$9=FALSE</xm:f>
            <x14:dxf>
              <fill>
                <patternFill>
                  <bgColor theme="0" tint="-0.34998626667073579"/>
                </patternFill>
              </fill>
            </x14:dxf>
          </x14:cfRule>
          <xm:sqref>A19:C19</xm:sqref>
        </x14:conditionalFormatting>
        <x14:conditionalFormatting xmlns:xm="http://schemas.microsoft.com/office/excel/2006/main">
          <x14:cfRule type="expression" priority="18" id="{8BB241A5-24C0-40D0-AD82-5A1CB83103A6}">
            <xm:f>Categories!$A$21=FALSE</xm:f>
            <x14:dxf>
              <fill>
                <patternFill>
                  <bgColor theme="0" tint="-0.34998626667073579"/>
                </patternFill>
              </fill>
            </x14:dxf>
          </x14:cfRule>
          <xm:sqref>A20:C20</xm:sqref>
        </x14:conditionalFormatting>
        <x14:conditionalFormatting xmlns:xm="http://schemas.microsoft.com/office/excel/2006/main">
          <x14:cfRule type="expression" priority="17" id="{5A016ABD-32C4-4FC5-9A15-6E4784672A19}">
            <xm:f>Categories!$A$22=FALSE</xm:f>
            <x14:dxf>
              <fill>
                <patternFill>
                  <bgColor theme="0" tint="-0.34998626667073579"/>
                </patternFill>
              </fill>
            </x14:dxf>
          </x14:cfRule>
          <xm:sqref>A21:C21</xm:sqref>
        </x14:conditionalFormatting>
        <x14:conditionalFormatting xmlns:xm="http://schemas.microsoft.com/office/excel/2006/main">
          <x14:cfRule type="expression" priority="16" id="{0CE88E72-BD90-48F9-9846-1A270F88D922}">
            <xm:f>Categories!$A$23=FALSE</xm:f>
            <x14:dxf>
              <fill>
                <patternFill>
                  <bgColor theme="0" tint="-0.34998626667073579"/>
                </patternFill>
              </fill>
            </x14:dxf>
          </x14:cfRule>
          <xm:sqref>A22:C22</xm:sqref>
        </x14:conditionalFormatting>
        <x14:conditionalFormatting xmlns:xm="http://schemas.microsoft.com/office/excel/2006/main">
          <x14:cfRule type="expression" priority="15" id="{2EC1D4A1-9A90-4EA6-852A-17D011C94F72}">
            <xm:f>Categories!$A$24=FALSE</xm:f>
            <x14:dxf>
              <fill>
                <patternFill>
                  <bgColor theme="0" tint="-0.34998626667073579"/>
                </patternFill>
              </fill>
            </x14:dxf>
          </x14:cfRule>
          <xm:sqref>A23:C23</xm:sqref>
        </x14:conditionalFormatting>
        <x14:conditionalFormatting xmlns:xm="http://schemas.microsoft.com/office/excel/2006/main">
          <x14:cfRule type="expression" priority="14" id="{205AC9F8-6F05-4EC9-B6EC-2C28790380C4}">
            <xm:f>Categories!$A$25=FALSE</xm:f>
            <x14:dxf>
              <fill>
                <patternFill>
                  <bgColor theme="0" tint="-0.34998626667073579"/>
                </patternFill>
              </fill>
            </x14:dxf>
          </x14:cfRule>
          <xm:sqref>A24:C24</xm:sqref>
        </x14:conditionalFormatting>
        <x14:conditionalFormatting xmlns:xm="http://schemas.microsoft.com/office/excel/2006/main">
          <x14:cfRule type="expression" priority="13" id="{5B303488-0181-4B15-87BF-BD13B2EE986E}">
            <xm:f>Categories!$A$26=FALSE</xm:f>
            <x14:dxf>
              <fill>
                <patternFill>
                  <bgColor theme="0" tint="-0.34998626667073579"/>
                </patternFill>
              </fill>
            </x14:dxf>
          </x14:cfRule>
          <xm:sqref>A25:C25</xm:sqref>
        </x14:conditionalFormatting>
        <x14:conditionalFormatting xmlns:xm="http://schemas.microsoft.com/office/excel/2006/main">
          <x14:cfRule type="expression" priority="12" id="{1E0F13B0-8439-40CF-86ED-932BC807AFED}">
            <xm:f>Categories!$A$27=FALSE</xm:f>
            <x14:dxf>
              <fill>
                <patternFill>
                  <bgColor theme="0" tint="-0.34998626667073579"/>
                </patternFill>
              </fill>
            </x14:dxf>
          </x14:cfRule>
          <xm:sqref>A26:C26</xm:sqref>
        </x14:conditionalFormatting>
        <x14:conditionalFormatting xmlns:xm="http://schemas.microsoft.com/office/excel/2006/main">
          <x14:cfRule type="expression" priority="11" id="{0E041D0B-5482-4CC6-83B0-4B444CED8CC9}">
            <xm:f>Categories!$A$28=FALSE</xm:f>
            <x14:dxf>
              <fill>
                <patternFill>
                  <bgColor theme="0" tint="-0.34998626667073579"/>
                </patternFill>
              </fill>
            </x14:dxf>
          </x14:cfRule>
          <xm:sqref>A27:C27</xm:sqref>
        </x14:conditionalFormatting>
        <x14:conditionalFormatting xmlns:xm="http://schemas.microsoft.com/office/excel/2006/main">
          <x14:cfRule type="expression" priority="10" id="{53074C06-077C-408D-B1F3-CE816593CC3B}">
            <xm:f>Categories!$A$29=FALSE</xm:f>
            <x14:dxf>
              <fill>
                <patternFill>
                  <bgColor theme="0" tint="-0.34998626667073579"/>
                </patternFill>
              </fill>
            </x14:dxf>
          </x14:cfRule>
          <xm:sqref>A28:C28</xm:sqref>
        </x14:conditionalFormatting>
        <x14:conditionalFormatting xmlns:xm="http://schemas.microsoft.com/office/excel/2006/main">
          <x14:cfRule type="expression" priority="9" id="{EBBEE443-3171-46F5-A747-7FDB90E1B999}">
            <xm:f>Categories!$A$30=FALSE</xm:f>
            <x14:dxf>
              <fill>
                <patternFill>
                  <bgColor theme="0" tint="-0.34998626667073579"/>
                </patternFill>
              </fill>
            </x14:dxf>
          </x14:cfRule>
          <xm:sqref>A29:C29</xm:sqref>
        </x14:conditionalFormatting>
        <x14:conditionalFormatting xmlns:xm="http://schemas.microsoft.com/office/excel/2006/main">
          <x14:cfRule type="expression" priority="8" id="{A17097E9-D80E-407E-B6BA-9D566DE2FD09}">
            <xm:f>Categories!$A$31=FALSE</xm:f>
            <x14:dxf>
              <fill>
                <patternFill>
                  <bgColor theme="0" tint="-0.34998626667073579"/>
                </patternFill>
              </fill>
            </x14:dxf>
          </x14:cfRule>
          <xm:sqref>A30:C30</xm:sqref>
        </x14:conditionalFormatting>
        <x14:conditionalFormatting xmlns:xm="http://schemas.microsoft.com/office/excel/2006/main">
          <x14:cfRule type="expression" priority="7" id="{7C0AB30C-DF09-4010-9795-312A6948A981}">
            <xm:f>Categories!$A$32=FALSE</xm:f>
            <x14:dxf>
              <fill>
                <patternFill>
                  <bgColor theme="0" tint="-0.34998626667073579"/>
                </patternFill>
              </fill>
            </x14:dxf>
          </x14:cfRule>
          <xm:sqref>A31:C31</xm:sqref>
        </x14:conditionalFormatting>
        <x14:conditionalFormatting xmlns:xm="http://schemas.microsoft.com/office/excel/2006/main">
          <x14:cfRule type="expression" priority="6" id="{E1BC76F4-15FB-4A2A-9E48-813AA184F84C}">
            <xm:f>Categories!$A$33=FALSE</xm:f>
            <x14:dxf>
              <fill>
                <patternFill>
                  <bgColor theme="0" tint="-0.34998626667073579"/>
                </patternFill>
              </fill>
            </x14:dxf>
          </x14:cfRule>
          <xm:sqref>A32:C32</xm:sqref>
        </x14:conditionalFormatting>
        <x14:conditionalFormatting xmlns:xm="http://schemas.microsoft.com/office/excel/2006/main">
          <x14:cfRule type="expression" priority="5" id="{7CEDA094-7560-4F92-BBE5-6AE0C9D1162E}">
            <xm:f>Categories!$A$34=FALSE</xm:f>
            <x14:dxf>
              <fill>
                <patternFill>
                  <bgColor theme="0" tint="-0.34998626667073579"/>
                </patternFill>
              </fill>
            </x14:dxf>
          </x14:cfRule>
          <xm:sqref>A33:C33</xm:sqref>
        </x14:conditionalFormatting>
        <x14:conditionalFormatting xmlns:xm="http://schemas.microsoft.com/office/excel/2006/main">
          <x14:cfRule type="expression" priority="4" id="{286E3B50-FDFC-4165-807D-B6C3D30C4E3E}">
            <xm:f>Categories!$A$35=FALSE</xm:f>
            <x14:dxf>
              <fill>
                <patternFill>
                  <bgColor theme="0" tint="-0.34998626667073579"/>
                </patternFill>
              </fill>
            </x14:dxf>
          </x14:cfRule>
          <xm:sqref>A34:C34</xm:sqref>
        </x14:conditionalFormatting>
        <x14:conditionalFormatting xmlns:xm="http://schemas.microsoft.com/office/excel/2006/main">
          <x14:cfRule type="expression" priority="3" id="{6B1A9887-12B1-4A53-85AC-E62EC9A0A6C4}">
            <xm:f>Categories!$A$36=FALSE</xm:f>
            <x14:dxf>
              <fill>
                <patternFill>
                  <bgColor theme="0" tint="-0.34998626667073579"/>
                </patternFill>
              </fill>
            </x14:dxf>
          </x14:cfRule>
          <xm:sqref>A35:C35</xm:sqref>
        </x14:conditionalFormatting>
        <x14:conditionalFormatting xmlns:xm="http://schemas.microsoft.com/office/excel/2006/main">
          <x14:cfRule type="expression" priority="2" id="{A725E391-F70A-4A68-A554-C06D6788849B}">
            <xm:f>Categories!$A$37=FALSE</xm:f>
            <x14:dxf>
              <fill>
                <patternFill>
                  <bgColor theme="0" tint="-0.34998626667073579"/>
                </patternFill>
              </fill>
            </x14:dxf>
          </x14:cfRule>
          <xm:sqref>A36:C36</xm:sqref>
        </x14:conditionalFormatting>
        <x14:conditionalFormatting xmlns:xm="http://schemas.microsoft.com/office/excel/2006/main">
          <x14:cfRule type="expression" priority="1" id="{8E3705C7-F42F-4A0A-88C7-CF7ED76013E0}">
            <xm:f>Categories!$A$38=FALSE</xm:f>
            <x14:dxf>
              <fill>
                <patternFill>
                  <bgColor theme="0" tint="-0.34998626667073579"/>
                </patternFill>
              </fill>
            </x14:dxf>
          </x14:cfRule>
          <xm:sqref>A38:C39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FF296-9F01-4D30-ADD7-B7DB45EB73BB}">
  <sheetPr filterMode="1">
    <pageSetUpPr fitToPage="1"/>
  </sheetPr>
  <dimension ref="A1:D46"/>
  <sheetViews>
    <sheetView view="pageBreakPreview" zoomScaleNormal="100" zoomScaleSheetLayoutView="100" workbookViewId="0">
      <selection activeCell="A39" sqref="A39:B39"/>
    </sheetView>
  </sheetViews>
  <sheetFormatPr defaultRowHeight="14.4" x14ac:dyDescent="0.3"/>
  <cols>
    <col min="1" max="3" width="44.5546875" customWidth="1"/>
    <col min="4" max="4" width="7.88671875" customWidth="1"/>
    <col min="5" max="6" width="9.109375" customWidth="1"/>
  </cols>
  <sheetData>
    <row r="1" spans="1:4" ht="20.100000000000001" customHeight="1" x14ac:dyDescent="0.3">
      <c r="A1" s="72" t="str">
        <f>+'Section A'!A1</f>
        <v xml:space="preserve">STATE OF ILLINOIS </v>
      </c>
      <c r="B1" s="70" t="str">
        <f>+'Section A'!B1</f>
        <v>UNIFORM GRANT BUDGET TEMPLATE</v>
      </c>
      <c r="C1" s="71" t="str">
        <f>+'Section A'!E1</f>
        <v>Commerce &amp; Economic Opportunity</v>
      </c>
      <c r="D1" s="78" t="s">
        <v>243</v>
      </c>
    </row>
    <row r="2" spans="1:4" ht="39.9" customHeight="1" x14ac:dyDescent="0.3">
      <c r="A2" s="248" t="str">
        <f>"Organization Name: "&amp;'Section A'!B2</f>
        <v xml:space="preserve">Organization Name: </v>
      </c>
      <c r="B2" s="72" t="str">
        <f>"NOFO # "&amp;'Section A'!F2</f>
        <v xml:space="preserve">NOFO # </v>
      </c>
      <c r="C2" s="72" t="str">
        <f>"Fiscal Year "&amp;'Section A'!F3</f>
        <v>Fiscal Year 2026-2027</v>
      </c>
    </row>
    <row r="3" spans="1:4" ht="20.100000000000001" customHeight="1" thickBot="1" x14ac:dyDescent="0.35">
      <c r="A3" s="537" t="s">
        <v>210</v>
      </c>
      <c r="B3" s="538"/>
      <c r="C3" s="77" t="str">
        <f>"Grant Number: "&amp;'Section A'!F4</f>
        <v xml:space="preserve">Grant Number: </v>
      </c>
    </row>
    <row r="4" spans="1:4" ht="20.100000000000001" hidden="1" customHeight="1" x14ac:dyDescent="0.3">
      <c r="A4" s="74" t="s">
        <v>27</v>
      </c>
      <c r="B4" s="75"/>
      <c r="C4" s="76" t="s">
        <v>204</v>
      </c>
    </row>
    <row r="5" spans="1:4" ht="15" hidden="1" customHeight="1" x14ac:dyDescent="0.3">
      <c r="A5" s="543" t="s">
        <v>388</v>
      </c>
      <c r="B5" s="543"/>
      <c r="C5" s="438"/>
    </row>
    <row r="6" spans="1:4" ht="15" hidden="1" customHeight="1" x14ac:dyDescent="0.3">
      <c r="A6" s="544" t="s">
        <v>25</v>
      </c>
      <c r="B6" s="545"/>
      <c r="C6" s="215">
        <v>0</v>
      </c>
    </row>
    <row r="7" spans="1:4" ht="15" hidden="1" customHeight="1" x14ac:dyDescent="0.3">
      <c r="A7" s="544" t="s">
        <v>26</v>
      </c>
      <c r="B7" s="545"/>
      <c r="C7" s="215">
        <v>0</v>
      </c>
    </row>
    <row r="8" spans="1:4" ht="15" hidden="1" customHeight="1" x14ac:dyDescent="0.3">
      <c r="A8" s="546" t="s">
        <v>23</v>
      </c>
      <c r="B8" s="547"/>
      <c r="C8" s="215">
        <v>0</v>
      </c>
    </row>
    <row r="9" spans="1:4" ht="20.100000000000001" hidden="1" customHeight="1" thickBot="1" x14ac:dyDescent="0.35">
      <c r="A9" s="539" t="s">
        <v>211</v>
      </c>
      <c r="B9" s="540"/>
      <c r="C9" s="86">
        <f>(C6+C7+C8)</f>
        <v>0</v>
      </c>
    </row>
    <row r="10" spans="1:4" ht="20.100000000000001" customHeight="1" thickBot="1" x14ac:dyDescent="0.35">
      <c r="A10" s="460" t="s">
        <v>213</v>
      </c>
      <c r="B10" s="462"/>
      <c r="C10" s="464"/>
      <c r="D10" s="78" t="s">
        <v>236</v>
      </c>
    </row>
    <row r="11" spans="1:4" ht="28.5" customHeight="1" x14ac:dyDescent="0.3">
      <c r="A11" s="74" t="s">
        <v>201</v>
      </c>
      <c r="B11" s="74" t="s">
        <v>203</v>
      </c>
      <c r="C11" s="76" t="s">
        <v>205</v>
      </c>
    </row>
    <row r="12" spans="1:4" ht="16.5" customHeight="1" x14ac:dyDescent="0.3">
      <c r="A12" s="62" t="s">
        <v>14</v>
      </c>
      <c r="B12" s="430">
        <v>200.43</v>
      </c>
      <c r="C12" s="67">
        <f>Personnel!G400</f>
        <v>0</v>
      </c>
    </row>
    <row r="13" spans="1:4" ht="16.5" customHeight="1" x14ac:dyDescent="0.3">
      <c r="A13" s="62" t="s">
        <v>15</v>
      </c>
      <c r="B13" s="428">
        <v>200.43100000000001</v>
      </c>
      <c r="C13" s="67">
        <f>'Fringe Benefits'!E399</f>
        <v>0</v>
      </c>
    </row>
    <row r="14" spans="1:4" ht="16.5" customHeight="1" x14ac:dyDescent="0.3">
      <c r="A14" s="62" t="s">
        <v>16</v>
      </c>
      <c r="B14" s="428">
        <v>200.47399999999999</v>
      </c>
      <c r="C14" s="67">
        <f>Travel!G399</f>
        <v>0</v>
      </c>
    </row>
    <row r="15" spans="1:4" ht="16.5" hidden="1" customHeight="1" x14ac:dyDescent="0.3">
      <c r="A15" s="62" t="s">
        <v>0</v>
      </c>
      <c r="B15" s="428">
        <v>200.43899999999999</v>
      </c>
      <c r="C15" s="67">
        <f ca="1">+'Equipment '!D267</f>
        <v>2471944.75</v>
      </c>
    </row>
    <row r="16" spans="1:4" ht="16.5" customHeight="1" x14ac:dyDescent="0.3">
      <c r="A16" s="62" t="s">
        <v>1</v>
      </c>
      <c r="B16" s="428">
        <v>200.94</v>
      </c>
      <c r="C16" s="67">
        <f>Supplies!D398</f>
        <v>0</v>
      </c>
    </row>
    <row r="17" spans="1:3" ht="16.5" customHeight="1" x14ac:dyDescent="0.3">
      <c r="A17" s="62" t="s">
        <v>208</v>
      </c>
      <c r="B17" s="428" t="s">
        <v>207</v>
      </c>
      <c r="C17" s="67">
        <f>'Contractual Services'!C401</f>
        <v>0</v>
      </c>
    </row>
    <row r="18" spans="1:3" ht="16.5" customHeight="1" x14ac:dyDescent="0.3">
      <c r="A18" s="62" t="s">
        <v>13</v>
      </c>
      <c r="B18" s="428">
        <v>200.459</v>
      </c>
      <c r="C18" s="67">
        <f>Consultant!G806+Consultant!G398</f>
        <v>0</v>
      </c>
    </row>
    <row r="19" spans="1:3" ht="16.5" hidden="1" customHeight="1" x14ac:dyDescent="0.3">
      <c r="A19" s="62" t="s">
        <v>387</v>
      </c>
      <c r="B19" s="428"/>
      <c r="C19" s="67">
        <f ca="1">'Construction '!C266</f>
        <v>1852535.27</v>
      </c>
    </row>
    <row r="20" spans="1:3" ht="16.5" hidden="1" customHeight="1" x14ac:dyDescent="0.3">
      <c r="A20" s="62" t="s">
        <v>17</v>
      </c>
      <c r="B20" s="428">
        <v>200.465</v>
      </c>
      <c r="C20" s="67">
        <f ca="1">+'Occupancy '!F267</f>
        <v>11492704.67</v>
      </c>
    </row>
    <row r="21" spans="1:3" ht="16.5" hidden="1" customHeight="1" x14ac:dyDescent="0.3">
      <c r="A21" s="62" t="s">
        <v>18</v>
      </c>
      <c r="B21" s="428">
        <v>200.87</v>
      </c>
      <c r="C21" s="67">
        <f ca="1">+'R &amp; D '!C266</f>
        <v>2164996.88</v>
      </c>
    </row>
    <row r="22" spans="1:3" ht="16.5" hidden="1" customHeight="1" x14ac:dyDescent="0.3">
      <c r="A22" s="62" t="s">
        <v>79</v>
      </c>
      <c r="B22" s="428"/>
      <c r="C22" s="67">
        <f ca="1">+'Telecommunications '!F267</f>
        <v>1995827.52</v>
      </c>
    </row>
    <row r="23" spans="1:3" ht="16.5" hidden="1" customHeight="1" x14ac:dyDescent="0.3">
      <c r="A23" s="62" t="s">
        <v>19</v>
      </c>
      <c r="B23" s="428">
        <v>200.47200000000001</v>
      </c>
      <c r="C23" s="67">
        <f ca="1">+'Training &amp; Education'!F267</f>
        <v>21778826.289999999</v>
      </c>
    </row>
    <row r="24" spans="1:3" ht="16.5" hidden="1" customHeight="1" x14ac:dyDescent="0.3">
      <c r="A24" s="62" t="s">
        <v>84</v>
      </c>
      <c r="B24" s="428" t="s">
        <v>206</v>
      </c>
      <c r="C24" s="67">
        <f ca="1">+'Direct Administrative '!G267</f>
        <v>465547.56</v>
      </c>
    </row>
    <row r="25" spans="1:3" ht="16.5" customHeight="1" x14ac:dyDescent="0.3">
      <c r="A25" s="62" t="s">
        <v>164</v>
      </c>
      <c r="B25" s="428"/>
      <c r="C25" s="67">
        <f>'Miscellaneous (other) Costs '!F399</f>
        <v>0</v>
      </c>
    </row>
    <row r="26" spans="1:3" ht="16.5" hidden="1" customHeight="1" x14ac:dyDescent="0.3">
      <c r="A26" s="62" t="str">
        <f>+'15A'!$A$2&amp;'15A'!$B$2</f>
        <v>15A.GRANT EXCLUSIVE LINE ITEM</v>
      </c>
      <c r="B26" s="428"/>
      <c r="C26" s="67">
        <f ca="1">+'15A'!F$268</f>
        <v>26267958.93</v>
      </c>
    </row>
    <row r="27" spans="1:3" ht="16.5" hidden="1" customHeight="1" x14ac:dyDescent="0.3">
      <c r="A27" s="62" t="str">
        <f>+'15B'!$A$2&amp;'15B'!$B$2</f>
        <v>15B.GRANT EXCLUSIVE LINE ITEM</v>
      </c>
      <c r="B27" s="428"/>
      <c r="C27" s="67">
        <f ca="1">+'15B'!F$268</f>
        <v>19215439.300000001</v>
      </c>
    </row>
    <row r="28" spans="1:3" ht="16.5" hidden="1" customHeight="1" x14ac:dyDescent="0.3">
      <c r="A28" s="62" t="str">
        <f>+'15C'!$A$2&amp;'15C'!$B$2</f>
        <v>15C.GRANT EXCLUSIVE LINE ITEM</v>
      </c>
      <c r="B28" s="428"/>
      <c r="C28" s="67">
        <f ca="1">+'15C'!F$268</f>
        <v>11809479.800000001</v>
      </c>
    </row>
    <row r="29" spans="1:3" ht="16.5" hidden="1" customHeight="1" x14ac:dyDescent="0.3">
      <c r="A29" s="62" t="str">
        <f>+'15D'!$A$2&amp;'15D'!$B$2</f>
        <v>15D.GRANT EXCLUSIVE LINE ITEM</v>
      </c>
      <c r="B29" s="428"/>
      <c r="C29" s="67">
        <f ca="1">+'15D'!F$268</f>
        <v>14002642.02</v>
      </c>
    </row>
    <row r="30" spans="1:3" ht="16.5" hidden="1" customHeight="1" x14ac:dyDescent="0.3">
      <c r="A30" s="62" t="str">
        <f>+'15E'!$A$2&amp;'15E'!$B$2</f>
        <v>15E.GRANT EXCLUSIVE LINE ITEM</v>
      </c>
      <c r="B30" s="428"/>
      <c r="C30" s="67">
        <f ca="1">+'15E'!F$268</f>
        <v>12292071.43</v>
      </c>
    </row>
    <row r="31" spans="1:3" ht="16.5" hidden="1" customHeight="1" x14ac:dyDescent="0.3">
      <c r="A31" s="62" t="str">
        <f>+'15F'!$A$2&amp;'15F'!$B$2</f>
        <v>15F.GRANT EXCLUSIVE LINE ITEM</v>
      </c>
      <c r="B31" s="428"/>
      <c r="C31" s="67">
        <f ca="1">+'15F'!F$268</f>
        <v>6660533.2800000003</v>
      </c>
    </row>
    <row r="32" spans="1:3" ht="16.5" hidden="1" customHeight="1" x14ac:dyDescent="0.3">
      <c r="A32" s="62" t="str">
        <f>+'15G'!$A$2&amp;'15G'!$B$2</f>
        <v>15G.GRANT EXCLUSIVE LINE ITEM</v>
      </c>
      <c r="B32" s="428"/>
      <c r="C32" s="67">
        <f ca="1">+'15G'!F$268</f>
        <v>17234217.09</v>
      </c>
    </row>
    <row r="33" spans="1:3" ht="16.5" hidden="1" customHeight="1" x14ac:dyDescent="0.3">
      <c r="A33" s="62" t="str">
        <f>+'15H'!$A$2&amp;'15H'!$B$2</f>
        <v>15H.GRANT EXCLUSIVE LINE ITEM</v>
      </c>
      <c r="B33" s="428"/>
      <c r="C33" s="67">
        <f ca="1">+'15H'!F$268</f>
        <v>13788439.09</v>
      </c>
    </row>
    <row r="34" spans="1:3" ht="16.5" hidden="1" customHeight="1" x14ac:dyDescent="0.3">
      <c r="A34" s="62" t="str">
        <f>+'15I'!$A$2&amp;'15I'!$B$2</f>
        <v>15I.GRANT EXCLUSIVE LINE ITEM</v>
      </c>
      <c r="B34" s="428"/>
      <c r="C34" s="67">
        <f ca="1">+'15I'!F$268</f>
        <v>12181894.880000001</v>
      </c>
    </row>
    <row r="35" spans="1:3" ht="16.5" hidden="1" customHeight="1" x14ac:dyDescent="0.3">
      <c r="A35" s="62" t="str">
        <f>+'15J'!$A$2&amp;'15J'!$B$2</f>
        <v>15J.GRANT EXCLUSIVE LINE ITEM</v>
      </c>
      <c r="B35" s="428"/>
      <c r="C35" s="67">
        <f ca="1">+'15J'!F$268</f>
        <v>16372147.4</v>
      </c>
    </row>
    <row r="36" spans="1:3" ht="16.5" hidden="1" customHeight="1" x14ac:dyDescent="0.3">
      <c r="A36" s="62" t="str">
        <f>+'15K'!$A$2&amp;'15K'!$B$2</f>
        <v>15K.GRANT EXCLUSIVE LINE ITEM</v>
      </c>
      <c r="B36" s="428"/>
      <c r="C36" s="67">
        <f ca="1">+'15K'!F$268</f>
        <v>18182491.140000001</v>
      </c>
    </row>
    <row r="37" spans="1:3" ht="16.5" customHeight="1" x14ac:dyDescent="0.3">
      <c r="A37" s="62" t="s">
        <v>188</v>
      </c>
      <c r="B37" s="429">
        <v>200.41300000000001</v>
      </c>
      <c r="C37" s="67">
        <f>SUBTOTAL(109,C12:C36)</f>
        <v>0</v>
      </c>
    </row>
    <row r="38" spans="1:3" ht="16.5" customHeight="1" x14ac:dyDescent="0.3">
      <c r="A38" s="439" t="s">
        <v>85</v>
      </c>
      <c r="B38" s="440">
        <v>200.41399999999999</v>
      </c>
      <c r="C38" s="67">
        <f>+'Indirect Costs'!D14</f>
        <v>0</v>
      </c>
    </row>
    <row r="39" spans="1:3" ht="34.5" customHeight="1" x14ac:dyDescent="0.3">
      <c r="A39" s="533" t="s">
        <v>24</v>
      </c>
      <c r="B39" s="534"/>
      <c r="C39" s="68"/>
    </row>
    <row r="40" spans="1:3" ht="22.5" customHeight="1" x14ac:dyDescent="0.3">
      <c r="A40" s="423" t="s">
        <v>212</v>
      </c>
      <c r="B40" s="69"/>
      <c r="C40" s="73">
        <f>(C37+C38)</f>
        <v>0</v>
      </c>
    </row>
    <row r="41" spans="1:3" ht="17.399999999999999" customHeight="1" x14ac:dyDescent="0.3"/>
    <row r="42" spans="1:3" ht="17.399999999999999" customHeight="1" x14ac:dyDescent="0.3"/>
    <row r="43" spans="1:3" ht="17.399999999999999" customHeight="1" x14ac:dyDescent="0.3"/>
    <row r="45" spans="1:3" ht="15" customHeight="1" x14ac:dyDescent="0.3"/>
    <row r="46" spans="1:3" ht="22.5" customHeight="1" x14ac:dyDescent="0.3"/>
  </sheetData>
  <sheetProtection algorithmName="SHA-512" hashValue="1lUpZiTerE09iBqmemmj+BaWL/R1n+Um6m96tp7Q3DlB2eW3X2p+uVzUxmPyGQy6jJbt6/IbgSdPiEaZgtzdkA==" saltValue="89P6Z2F/B4ejvi9/fx4V8g==" spinCount="100000" sheet="1" objects="1" scenarios="1"/>
  <autoFilter ref="A11:A40" xr:uid="{00000000-0001-0000-0300-000000000000}">
    <filterColumn colId="0">
      <colorFilter dxfId="150"/>
    </filterColumn>
  </autoFilter>
  <mergeCells count="8">
    <mergeCell ref="A10:C10"/>
    <mergeCell ref="A39:B39"/>
    <mergeCell ref="A3:B3"/>
    <mergeCell ref="A5:B5"/>
    <mergeCell ref="A6:B6"/>
    <mergeCell ref="A7:B7"/>
    <mergeCell ref="A8:B8"/>
    <mergeCell ref="A9:B9"/>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26" id="{05C95D87-83AC-4B00-8AA5-A7DCDF15E036}">
            <xm:f>Categories!$A$2=FALSE</xm:f>
            <x14:dxf>
              <fill>
                <patternFill>
                  <bgColor theme="0" tint="-0.34998626667073579"/>
                </patternFill>
              </fill>
            </x14:dxf>
          </x14:cfRule>
          <xm:sqref>A12:C12</xm:sqref>
        </x14:conditionalFormatting>
        <x14:conditionalFormatting xmlns:xm="http://schemas.microsoft.com/office/excel/2006/main">
          <x14:cfRule type="expression" priority="25" id="{1A134063-B7A9-4ADB-8296-E434FFBF4A51}">
            <xm:f>Categories!$A$3=FALSE</xm:f>
            <x14:dxf>
              <fill>
                <patternFill>
                  <bgColor theme="0" tint="-0.34998626667073579"/>
                </patternFill>
              </fill>
            </x14:dxf>
          </x14:cfRule>
          <xm:sqref>A13:C13</xm:sqref>
        </x14:conditionalFormatting>
        <x14:conditionalFormatting xmlns:xm="http://schemas.microsoft.com/office/excel/2006/main">
          <x14:cfRule type="expression" priority="24" id="{7EAC75D9-AB05-4B41-9DF1-D049F8CE8626}">
            <xm:f>Categories!$A$4=FALSE</xm:f>
            <x14:dxf>
              <fill>
                <patternFill>
                  <bgColor theme="0" tint="-0.34998626667073579"/>
                </patternFill>
              </fill>
            </x14:dxf>
          </x14:cfRule>
          <xm:sqref>A14:C14</xm:sqref>
        </x14:conditionalFormatting>
        <x14:conditionalFormatting xmlns:xm="http://schemas.microsoft.com/office/excel/2006/main">
          <x14:cfRule type="expression" priority="23" id="{928DA505-4EDD-49C7-A46E-065F93370642}">
            <xm:f>Categories!$A$5=FALSE</xm:f>
            <x14:dxf>
              <fill>
                <patternFill>
                  <bgColor theme="0" tint="-0.34998626667073579"/>
                </patternFill>
              </fill>
            </x14:dxf>
          </x14:cfRule>
          <xm:sqref>A15:C15</xm:sqref>
        </x14:conditionalFormatting>
        <x14:conditionalFormatting xmlns:xm="http://schemas.microsoft.com/office/excel/2006/main">
          <x14:cfRule type="expression" priority="22" id="{637A00BD-46CC-45E6-9425-A53FCAD21286}">
            <xm:f>Categories!$A$6=FALSE</xm:f>
            <x14:dxf>
              <fill>
                <patternFill>
                  <bgColor theme="0" tint="-0.34998626667073579"/>
                </patternFill>
              </fill>
            </x14:dxf>
          </x14:cfRule>
          <xm:sqref>A16:C16</xm:sqref>
        </x14:conditionalFormatting>
        <x14:conditionalFormatting xmlns:xm="http://schemas.microsoft.com/office/excel/2006/main">
          <x14:cfRule type="expression" priority="21" id="{C3A87B9D-4659-4382-A38F-0F0A1188AA61}">
            <xm:f>Categories!$A$7=FALSE</xm:f>
            <x14:dxf>
              <fill>
                <patternFill>
                  <bgColor theme="0" tint="-0.34998626667073579"/>
                </patternFill>
              </fill>
            </x14:dxf>
          </x14:cfRule>
          <xm:sqref>A17:C17</xm:sqref>
        </x14:conditionalFormatting>
        <x14:conditionalFormatting xmlns:xm="http://schemas.microsoft.com/office/excel/2006/main">
          <x14:cfRule type="expression" priority="20" id="{49CDB524-63C9-41A2-98EF-395B71253B49}">
            <xm:f>Categories!$A$8=FALSE</xm:f>
            <x14:dxf>
              <fill>
                <patternFill>
                  <bgColor theme="0" tint="-0.34998626667073579"/>
                </patternFill>
              </fill>
            </x14:dxf>
          </x14:cfRule>
          <xm:sqref>A18:C18</xm:sqref>
        </x14:conditionalFormatting>
        <x14:conditionalFormatting xmlns:xm="http://schemas.microsoft.com/office/excel/2006/main">
          <x14:cfRule type="expression" priority="19" id="{52E108D2-FE91-4517-9205-BA9838F0AA35}">
            <xm:f>Categories!$A$9=FALSE</xm:f>
            <x14:dxf>
              <fill>
                <patternFill>
                  <bgColor theme="0" tint="-0.34998626667073579"/>
                </patternFill>
              </fill>
            </x14:dxf>
          </x14:cfRule>
          <xm:sqref>A19:C19</xm:sqref>
        </x14:conditionalFormatting>
        <x14:conditionalFormatting xmlns:xm="http://schemas.microsoft.com/office/excel/2006/main">
          <x14:cfRule type="expression" priority="18" id="{D590AE9C-E723-48F0-9F68-15838D996D9B}">
            <xm:f>Categories!$A$21=FALSE</xm:f>
            <x14:dxf>
              <fill>
                <patternFill>
                  <bgColor theme="0" tint="-0.34998626667073579"/>
                </patternFill>
              </fill>
            </x14:dxf>
          </x14:cfRule>
          <xm:sqref>A20:C20</xm:sqref>
        </x14:conditionalFormatting>
        <x14:conditionalFormatting xmlns:xm="http://schemas.microsoft.com/office/excel/2006/main">
          <x14:cfRule type="expression" priority="17" id="{35A8662C-ADCE-46E0-A2F6-55D73BA2C6F7}">
            <xm:f>Categories!$A$22=FALSE</xm:f>
            <x14:dxf>
              <fill>
                <patternFill>
                  <bgColor theme="0" tint="-0.34998626667073579"/>
                </patternFill>
              </fill>
            </x14:dxf>
          </x14:cfRule>
          <xm:sqref>A21:C21</xm:sqref>
        </x14:conditionalFormatting>
        <x14:conditionalFormatting xmlns:xm="http://schemas.microsoft.com/office/excel/2006/main">
          <x14:cfRule type="expression" priority="16" id="{733ED539-8967-458B-A853-2B5B78FE4F12}">
            <xm:f>Categories!$A$23=FALSE</xm:f>
            <x14:dxf>
              <fill>
                <patternFill>
                  <bgColor theme="0" tint="-0.34998626667073579"/>
                </patternFill>
              </fill>
            </x14:dxf>
          </x14:cfRule>
          <xm:sqref>A22:C22</xm:sqref>
        </x14:conditionalFormatting>
        <x14:conditionalFormatting xmlns:xm="http://schemas.microsoft.com/office/excel/2006/main">
          <x14:cfRule type="expression" priority="15" id="{DD421893-69C1-4EE5-961C-D6A1F5A51188}">
            <xm:f>Categories!$A$24=FALSE</xm:f>
            <x14:dxf>
              <fill>
                <patternFill>
                  <bgColor theme="0" tint="-0.34998626667073579"/>
                </patternFill>
              </fill>
            </x14:dxf>
          </x14:cfRule>
          <xm:sqref>A23:C23</xm:sqref>
        </x14:conditionalFormatting>
        <x14:conditionalFormatting xmlns:xm="http://schemas.microsoft.com/office/excel/2006/main">
          <x14:cfRule type="expression" priority="14" id="{50DDAAF1-4049-41F5-A07C-E8D221304ADC}">
            <xm:f>Categories!$A$25=FALSE</xm:f>
            <x14:dxf>
              <fill>
                <patternFill>
                  <bgColor theme="0" tint="-0.34998626667073579"/>
                </patternFill>
              </fill>
            </x14:dxf>
          </x14:cfRule>
          <xm:sqref>A24:C24</xm:sqref>
        </x14:conditionalFormatting>
        <x14:conditionalFormatting xmlns:xm="http://schemas.microsoft.com/office/excel/2006/main">
          <x14:cfRule type="expression" priority="13" id="{A6190835-FFDF-47DC-922F-1A0AFE342039}">
            <xm:f>Categories!$A$26=FALSE</xm:f>
            <x14:dxf>
              <fill>
                <patternFill>
                  <bgColor theme="0" tint="-0.34998626667073579"/>
                </patternFill>
              </fill>
            </x14:dxf>
          </x14:cfRule>
          <xm:sqref>A25:C25</xm:sqref>
        </x14:conditionalFormatting>
        <x14:conditionalFormatting xmlns:xm="http://schemas.microsoft.com/office/excel/2006/main">
          <x14:cfRule type="expression" priority="12" id="{DC3B564F-2A39-4586-AF1D-AB61BBA4F1B1}">
            <xm:f>Categories!$A$27=FALSE</xm:f>
            <x14:dxf>
              <fill>
                <patternFill>
                  <bgColor theme="0" tint="-0.34998626667073579"/>
                </patternFill>
              </fill>
            </x14:dxf>
          </x14:cfRule>
          <xm:sqref>A26:C26</xm:sqref>
        </x14:conditionalFormatting>
        <x14:conditionalFormatting xmlns:xm="http://schemas.microsoft.com/office/excel/2006/main">
          <x14:cfRule type="expression" priority="11" id="{24BADB6C-25F1-41B2-91E8-1FAF109774B1}">
            <xm:f>Categories!$A$28=FALSE</xm:f>
            <x14:dxf>
              <fill>
                <patternFill>
                  <bgColor theme="0" tint="-0.34998626667073579"/>
                </patternFill>
              </fill>
            </x14:dxf>
          </x14:cfRule>
          <xm:sqref>A27:C27</xm:sqref>
        </x14:conditionalFormatting>
        <x14:conditionalFormatting xmlns:xm="http://schemas.microsoft.com/office/excel/2006/main">
          <x14:cfRule type="expression" priority="10" id="{8DDB74A1-764C-4825-9B9A-24640531AD8A}">
            <xm:f>Categories!$A$29=FALSE</xm:f>
            <x14:dxf>
              <fill>
                <patternFill>
                  <bgColor theme="0" tint="-0.34998626667073579"/>
                </patternFill>
              </fill>
            </x14:dxf>
          </x14:cfRule>
          <xm:sqref>A28:C28</xm:sqref>
        </x14:conditionalFormatting>
        <x14:conditionalFormatting xmlns:xm="http://schemas.microsoft.com/office/excel/2006/main">
          <x14:cfRule type="expression" priority="9" id="{14407E11-8F8A-4B3B-BA60-89FD0FEB1EAB}">
            <xm:f>Categories!$A$30=FALSE</xm:f>
            <x14:dxf>
              <fill>
                <patternFill>
                  <bgColor theme="0" tint="-0.34998626667073579"/>
                </patternFill>
              </fill>
            </x14:dxf>
          </x14:cfRule>
          <xm:sqref>A29:C29</xm:sqref>
        </x14:conditionalFormatting>
        <x14:conditionalFormatting xmlns:xm="http://schemas.microsoft.com/office/excel/2006/main">
          <x14:cfRule type="expression" priority="8" id="{8B48B212-4B26-4C05-9A46-F9CC858028D6}">
            <xm:f>Categories!$A$31=FALSE</xm:f>
            <x14:dxf>
              <fill>
                <patternFill>
                  <bgColor theme="0" tint="-0.34998626667073579"/>
                </patternFill>
              </fill>
            </x14:dxf>
          </x14:cfRule>
          <xm:sqref>A30:C30</xm:sqref>
        </x14:conditionalFormatting>
        <x14:conditionalFormatting xmlns:xm="http://schemas.microsoft.com/office/excel/2006/main">
          <x14:cfRule type="expression" priority="7" id="{79588A8E-0601-42D2-8F4A-B1FB79012554}">
            <xm:f>Categories!$A$32=FALSE</xm:f>
            <x14:dxf>
              <fill>
                <patternFill>
                  <bgColor theme="0" tint="-0.34998626667073579"/>
                </patternFill>
              </fill>
            </x14:dxf>
          </x14:cfRule>
          <xm:sqref>A31:C31</xm:sqref>
        </x14:conditionalFormatting>
        <x14:conditionalFormatting xmlns:xm="http://schemas.microsoft.com/office/excel/2006/main">
          <x14:cfRule type="expression" priority="6" id="{66F5E9F8-DB78-4062-97B4-26D3327889B0}">
            <xm:f>Categories!$A$33=FALSE</xm:f>
            <x14:dxf>
              <fill>
                <patternFill>
                  <bgColor theme="0" tint="-0.34998626667073579"/>
                </patternFill>
              </fill>
            </x14:dxf>
          </x14:cfRule>
          <xm:sqref>A32:C32</xm:sqref>
        </x14:conditionalFormatting>
        <x14:conditionalFormatting xmlns:xm="http://schemas.microsoft.com/office/excel/2006/main">
          <x14:cfRule type="expression" priority="5" id="{93298534-9A02-41A0-BCC1-060C2CFD2090}">
            <xm:f>Categories!$A$34=FALSE</xm:f>
            <x14:dxf>
              <fill>
                <patternFill>
                  <bgColor theme="0" tint="-0.34998626667073579"/>
                </patternFill>
              </fill>
            </x14:dxf>
          </x14:cfRule>
          <xm:sqref>A33:C33</xm:sqref>
        </x14:conditionalFormatting>
        <x14:conditionalFormatting xmlns:xm="http://schemas.microsoft.com/office/excel/2006/main">
          <x14:cfRule type="expression" priority="4" id="{B7CAB638-06EF-47F4-8B54-CC4F97359D57}">
            <xm:f>Categories!$A$35=FALSE</xm:f>
            <x14:dxf>
              <fill>
                <patternFill>
                  <bgColor theme="0" tint="-0.34998626667073579"/>
                </patternFill>
              </fill>
            </x14:dxf>
          </x14:cfRule>
          <xm:sqref>A34:C34</xm:sqref>
        </x14:conditionalFormatting>
        <x14:conditionalFormatting xmlns:xm="http://schemas.microsoft.com/office/excel/2006/main">
          <x14:cfRule type="expression" priority="3" id="{D6F796B3-129C-4777-98EF-58A5910C0162}">
            <xm:f>Categories!$A$36=FALSE</xm:f>
            <x14:dxf>
              <fill>
                <patternFill>
                  <bgColor theme="0" tint="-0.34998626667073579"/>
                </patternFill>
              </fill>
            </x14:dxf>
          </x14:cfRule>
          <xm:sqref>A35:C35</xm:sqref>
        </x14:conditionalFormatting>
        <x14:conditionalFormatting xmlns:xm="http://schemas.microsoft.com/office/excel/2006/main">
          <x14:cfRule type="expression" priority="2" id="{07CDD8A4-754D-44F3-A1A0-EE2113890331}">
            <xm:f>Categories!$A$37=FALSE</xm:f>
            <x14:dxf>
              <fill>
                <patternFill>
                  <bgColor theme="0" tint="-0.34998626667073579"/>
                </patternFill>
              </fill>
            </x14:dxf>
          </x14:cfRule>
          <xm:sqref>A36:C36</xm:sqref>
        </x14:conditionalFormatting>
        <x14:conditionalFormatting xmlns:xm="http://schemas.microsoft.com/office/excel/2006/main">
          <x14:cfRule type="expression" priority="1" id="{73E550C4-29A5-4438-9E34-21B8F133A11A}">
            <xm:f>Categories!$A$38=FALSE</xm:f>
            <x14:dxf>
              <fill>
                <patternFill>
                  <bgColor theme="0" tint="-0.34998626667073579"/>
                </patternFill>
              </fill>
            </x14:dxf>
          </x14:cfRule>
          <xm:sqref>A38:C39</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27"/>
  <sheetViews>
    <sheetView view="pageBreakPreview" zoomScaleNormal="100" zoomScaleSheetLayoutView="100" workbookViewId="0">
      <selection activeCell="A10" sqref="A10:C10"/>
    </sheetView>
  </sheetViews>
  <sheetFormatPr defaultRowHeight="14.4" x14ac:dyDescent="0.3"/>
  <cols>
    <col min="1" max="9" width="14.33203125" customWidth="1"/>
  </cols>
  <sheetData>
    <row r="1" spans="1:9" ht="39.75" customHeight="1" thickTop="1" thickBot="1" x14ac:dyDescent="0.35">
      <c r="A1" s="550" t="s">
        <v>22</v>
      </c>
      <c r="B1" s="551"/>
      <c r="C1" s="552"/>
      <c r="D1" s="550" t="s">
        <v>197</v>
      </c>
      <c r="E1" s="551"/>
      <c r="F1" s="552"/>
      <c r="G1" s="553" t="str">
        <f>"AGENCY: "&amp;'SectionB-Cash'!C1</f>
        <v>AGENCY: Commerce &amp; Economic Opportunity</v>
      </c>
      <c r="H1" s="554"/>
      <c r="I1" s="555"/>
    </row>
    <row r="2" spans="1:9" s="245" customFormat="1" ht="33" customHeight="1" thickTop="1" thickBot="1" x14ac:dyDescent="0.35">
      <c r="A2" s="553" t="str">
        <f>"Organization Name: "&amp;'Section A'!B2</f>
        <v xml:space="preserve">Organization Name: </v>
      </c>
      <c r="B2" s="554"/>
      <c r="C2" s="554"/>
      <c r="D2" s="558" t="str">
        <f>"CSFA Description: "&amp;'Section A'!D3</f>
        <v>CSFA Description: Illinois SBDC</v>
      </c>
      <c r="E2" s="559"/>
      <c r="F2" s="560"/>
      <c r="G2" s="553" t="str">
        <f>"NOFO # "&amp;'Section A'!F2</f>
        <v xml:space="preserve">NOFO # </v>
      </c>
      <c r="H2" s="554"/>
      <c r="I2" s="555"/>
    </row>
    <row r="3" spans="1:9" ht="16.5" customHeight="1" thickTop="1" thickBot="1" x14ac:dyDescent="0.35">
      <c r="A3" s="556" t="str">
        <f>"CSFA #: "&amp;'Section A'!B3</f>
        <v xml:space="preserve">CSFA #: </v>
      </c>
      <c r="B3" s="557"/>
      <c r="C3" s="557"/>
      <c r="D3" s="561" t="str">
        <f>"UEI # "&amp;'Section A'!D2</f>
        <v xml:space="preserve">UEI # </v>
      </c>
      <c r="E3" s="562"/>
      <c r="F3" s="563"/>
      <c r="G3" s="553" t="str">
        <f>"Fiscal Year(s): "&amp;'Section A'!F3</f>
        <v>Fiscal Year(s): 2026-2027</v>
      </c>
      <c r="H3" s="554"/>
      <c r="I3" s="555"/>
    </row>
    <row r="4" spans="1:9" ht="15" thickTop="1" x14ac:dyDescent="0.3"/>
    <row r="5" spans="1:9" x14ac:dyDescent="0.3">
      <c r="A5" s="47" t="s">
        <v>163</v>
      </c>
      <c r="B5" s="46"/>
    </row>
    <row r="6" spans="1:9" ht="36" customHeight="1" x14ac:dyDescent="0.3">
      <c r="A6" s="549" t="s">
        <v>172</v>
      </c>
      <c r="B6" s="549"/>
      <c r="C6" s="549"/>
      <c r="D6" s="549"/>
      <c r="E6" s="549"/>
      <c r="F6" s="549"/>
      <c r="G6" s="549"/>
      <c r="H6" s="549"/>
      <c r="I6" s="549"/>
    </row>
    <row r="7" spans="1:9" x14ac:dyDescent="0.3">
      <c r="A7" s="4"/>
      <c r="B7" s="5"/>
      <c r="C7" s="5"/>
      <c r="D7" s="5"/>
      <c r="E7" s="5"/>
      <c r="F7" s="5"/>
      <c r="G7" s="5"/>
      <c r="H7" s="5"/>
      <c r="I7" s="5"/>
    </row>
    <row r="8" spans="1:9" x14ac:dyDescent="0.3">
      <c r="A8" s="4"/>
      <c r="B8" s="5"/>
      <c r="C8" s="5"/>
      <c r="D8" s="5"/>
      <c r="E8" s="5"/>
      <c r="F8" s="5"/>
      <c r="G8" s="5"/>
      <c r="H8" s="5"/>
      <c r="I8" s="5"/>
    </row>
    <row r="9" spans="1:9" x14ac:dyDescent="0.3">
      <c r="A9" s="4"/>
      <c r="B9" s="5"/>
      <c r="C9" s="5"/>
      <c r="D9" s="5"/>
      <c r="E9" s="5"/>
      <c r="F9" s="5"/>
      <c r="G9" s="5"/>
      <c r="H9" s="5"/>
      <c r="I9" s="5"/>
    </row>
    <row r="10" spans="1:9" x14ac:dyDescent="0.3">
      <c r="A10" s="564"/>
      <c r="B10" s="564"/>
      <c r="C10" s="564"/>
      <c r="D10" s="5"/>
      <c r="E10" s="564"/>
      <c r="F10" s="564"/>
      <c r="G10" s="564"/>
      <c r="H10" s="5"/>
      <c r="I10" s="5"/>
    </row>
    <row r="11" spans="1:9" x14ac:dyDescent="0.3">
      <c r="A11" s="4" t="s">
        <v>6</v>
      </c>
      <c r="B11" s="5"/>
      <c r="C11" s="5"/>
      <c r="D11" s="5"/>
      <c r="E11" s="4" t="s">
        <v>6</v>
      </c>
      <c r="F11" s="5"/>
      <c r="G11" s="5"/>
      <c r="H11" s="5"/>
      <c r="I11" s="5"/>
    </row>
    <row r="12" spans="1:9" x14ac:dyDescent="0.3">
      <c r="A12" s="4"/>
      <c r="B12" s="5"/>
      <c r="C12" s="5"/>
      <c r="D12" s="5"/>
      <c r="E12" s="4"/>
      <c r="F12" s="5"/>
      <c r="G12" s="5"/>
      <c r="H12" s="5"/>
      <c r="I12" s="5"/>
    </row>
    <row r="13" spans="1:9" x14ac:dyDescent="0.3">
      <c r="A13" s="565"/>
      <c r="B13" s="565"/>
      <c r="C13" s="565"/>
      <c r="D13" s="5"/>
      <c r="E13" s="565"/>
      <c r="F13" s="565"/>
      <c r="G13" s="565"/>
      <c r="H13" s="5"/>
      <c r="I13" s="5"/>
    </row>
    <row r="14" spans="1:9" x14ac:dyDescent="0.3">
      <c r="A14" s="4" t="s">
        <v>7</v>
      </c>
      <c r="B14" s="5"/>
      <c r="C14" s="5"/>
      <c r="D14" s="5"/>
      <c r="E14" s="4" t="s">
        <v>7</v>
      </c>
      <c r="F14" s="5"/>
      <c r="G14" s="5"/>
      <c r="H14" s="5"/>
      <c r="I14" s="5"/>
    </row>
    <row r="15" spans="1:9" x14ac:dyDescent="0.3">
      <c r="A15" s="4"/>
      <c r="B15" s="5"/>
      <c r="C15" s="5"/>
      <c r="D15" s="5"/>
      <c r="E15" s="4"/>
      <c r="F15" s="5"/>
      <c r="G15" s="5"/>
      <c r="H15" s="5"/>
      <c r="I15" s="5"/>
    </row>
    <row r="16" spans="1:9" x14ac:dyDescent="0.3">
      <c r="A16" s="564"/>
      <c r="B16" s="564"/>
      <c r="C16" s="564"/>
      <c r="D16" s="5"/>
      <c r="E16" s="564"/>
      <c r="F16" s="564"/>
      <c r="G16" s="564"/>
      <c r="H16" s="5"/>
      <c r="I16" s="5"/>
    </row>
    <row r="17" spans="1:9" x14ac:dyDescent="0.3">
      <c r="A17" s="4" t="s">
        <v>8</v>
      </c>
      <c r="B17" s="5"/>
      <c r="C17" s="5"/>
      <c r="D17" s="5"/>
      <c r="E17" s="4" t="s">
        <v>8</v>
      </c>
      <c r="F17" s="5"/>
      <c r="G17" s="5"/>
      <c r="H17" s="5"/>
      <c r="I17" s="5"/>
    </row>
    <row r="18" spans="1:9" x14ac:dyDescent="0.3">
      <c r="A18" s="4"/>
      <c r="B18" s="5"/>
      <c r="C18" s="5"/>
      <c r="D18" s="5"/>
      <c r="E18" s="4"/>
      <c r="F18" s="5"/>
      <c r="G18" s="5"/>
      <c r="H18" s="5"/>
      <c r="I18" s="5"/>
    </row>
    <row r="19" spans="1:9" x14ac:dyDescent="0.3">
      <c r="A19" s="564"/>
      <c r="B19" s="564"/>
      <c r="C19" s="564"/>
      <c r="D19" s="5"/>
      <c r="E19" s="564"/>
      <c r="F19" s="564"/>
      <c r="G19" s="564"/>
      <c r="H19" s="5"/>
      <c r="I19" s="5"/>
    </row>
    <row r="20" spans="1:9" x14ac:dyDescent="0.3">
      <c r="A20" s="4" t="s">
        <v>9</v>
      </c>
      <c r="B20" s="5"/>
      <c r="C20" s="5"/>
      <c r="D20" s="5"/>
      <c r="E20" s="4" t="s">
        <v>9</v>
      </c>
      <c r="F20" s="5"/>
      <c r="G20" s="5"/>
      <c r="H20" s="5"/>
      <c r="I20" s="5"/>
    </row>
    <row r="21" spans="1:9" x14ac:dyDescent="0.3">
      <c r="A21" s="4" t="s">
        <v>169</v>
      </c>
      <c r="B21" s="5"/>
      <c r="C21" s="5"/>
      <c r="D21" s="5"/>
      <c r="E21" s="4" t="s">
        <v>170</v>
      </c>
      <c r="F21" s="5"/>
      <c r="G21" s="5"/>
      <c r="H21" s="5"/>
      <c r="I21" s="5"/>
    </row>
    <row r="22" spans="1:9" ht="28.5" customHeight="1" x14ac:dyDescent="0.3">
      <c r="A22" s="564"/>
      <c r="B22" s="564"/>
      <c r="C22" s="564"/>
      <c r="D22" s="5"/>
      <c r="E22" s="564"/>
      <c r="F22" s="564"/>
      <c r="G22" s="564"/>
      <c r="H22" s="5"/>
      <c r="I22" s="5"/>
    </row>
    <row r="23" spans="1:9" x14ac:dyDescent="0.3">
      <c r="A23" s="4" t="s">
        <v>10</v>
      </c>
      <c r="B23" s="5"/>
      <c r="C23" s="5"/>
      <c r="D23" s="5"/>
      <c r="E23" s="4" t="s">
        <v>10</v>
      </c>
      <c r="F23" s="5"/>
      <c r="G23" s="5"/>
      <c r="H23" s="5"/>
      <c r="I23" s="5"/>
    </row>
    <row r="24" spans="1:9" x14ac:dyDescent="0.3">
      <c r="A24" s="5"/>
      <c r="B24" s="5"/>
      <c r="C24" s="5"/>
      <c r="D24" s="5"/>
      <c r="E24" s="5"/>
      <c r="F24" s="5"/>
      <c r="G24" s="5"/>
      <c r="H24" s="5"/>
      <c r="I24" s="5"/>
    </row>
    <row r="27" spans="1:9" ht="42.75" customHeight="1" x14ac:dyDescent="0.3">
      <c r="A27" s="548" t="s">
        <v>171</v>
      </c>
      <c r="B27" s="548"/>
      <c r="C27" s="548"/>
      <c r="D27" s="548"/>
      <c r="E27" s="548"/>
      <c r="F27" s="548"/>
      <c r="G27" s="548"/>
    </row>
  </sheetData>
  <mergeCells count="21">
    <mergeCell ref="E16:G16"/>
    <mergeCell ref="A19:C19"/>
    <mergeCell ref="E19:G19"/>
    <mergeCell ref="A22:C22"/>
    <mergeCell ref="E22:G22"/>
    <mergeCell ref="A27:G27"/>
    <mergeCell ref="A6:I6"/>
    <mergeCell ref="A1:C1"/>
    <mergeCell ref="G1:I1"/>
    <mergeCell ref="G2:I2"/>
    <mergeCell ref="G3:I3"/>
    <mergeCell ref="D1:F1"/>
    <mergeCell ref="A2:C2"/>
    <mergeCell ref="A3:C3"/>
    <mergeCell ref="D2:F2"/>
    <mergeCell ref="D3:F3"/>
    <mergeCell ref="A10:C10"/>
    <mergeCell ref="E10:G10"/>
    <mergeCell ref="A13:C13"/>
    <mergeCell ref="E13:G13"/>
    <mergeCell ref="A16:C16"/>
  </mergeCells>
  <printOptions horizontalCentered="1"/>
  <pageMargins left="0.25" right="0.25" top="0.25" bottom="0.5" header="0.3" footer="0.3"/>
  <pageSetup orientation="landscape" blackAndWhite="1" r:id="rId1"/>
  <headerFooter>
    <oddFooter>&amp;L&amp;F&amp;RPage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S411"/>
  <sheetViews>
    <sheetView view="pageBreakPreview" zoomScaleNormal="100" zoomScaleSheetLayoutView="100" workbookViewId="0">
      <selection activeCell="A411" sqref="A411:G411"/>
    </sheetView>
  </sheetViews>
  <sheetFormatPr defaultRowHeight="14.4" x14ac:dyDescent="0.3"/>
  <cols>
    <col min="1" max="1" width="35.33203125" customWidth="1"/>
    <col min="2" max="2" width="25" customWidth="1"/>
    <col min="3" max="6" width="12.5546875" customWidth="1"/>
    <col min="7" max="7" width="15.33203125" customWidth="1"/>
    <col min="8" max="8" width="11" hidden="1" customWidth="1"/>
    <col min="9" max="9" width="2.33203125" customWidth="1"/>
    <col min="11" max="11" width="11" bestFit="1" customWidth="1"/>
  </cols>
  <sheetData>
    <row r="1" spans="1:16" ht="25.5" customHeight="1" x14ac:dyDescent="0.3">
      <c r="A1" s="570" t="s">
        <v>173</v>
      </c>
      <c r="B1" s="570"/>
      <c r="C1" s="570"/>
      <c r="D1" s="570"/>
      <c r="E1" s="570"/>
      <c r="F1" s="570"/>
      <c r="G1" s="3">
        <f>+'Section A'!B2</f>
        <v>0</v>
      </c>
      <c r="H1" s="49"/>
      <c r="I1" s="49"/>
      <c r="J1" s="49"/>
      <c r="K1" s="49"/>
      <c r="L1" s="49"/>
      <c r="M1" s="49"/>
      <c r="N1" s="49"/>
      <c r="O1" s="49"/>
      <c r="P1" s="49"/>
    </row>
    <row r="2" spans="1:16" ht="67.5" customHeight="1" x14ac:dyDescent="0.3">
      <c r="A2" s="571" t="s">
        <v>175</v>
      </c>
      <c r="B2" s="571"/>
      <c r="C2" s="571"/>
      <c r="D2" s="571"/>
      <c r="E2" s="571"/>
      <c r="F2" s="571"/>
      <c r="G2" s="571"/>
      <c r="H2" s="3"/>
      <c r="I2" s="10"/>
      <c r="J2" s="10"/>
      <c r="K2" s="3"/>
    </row>
    <row r="3" spans="1:16" ht="6.75" customHeight="1" x14ac:dyDescent="0.3">
      <c r="A3" s="10"/>
      <c r="B3" s="10"/>
      <c r="C3" s="10"/>
      <c r="D3" s="10"/>
      <c r="E3" s="10"/>
      <c r="F3" s="10"/>
      <c r="G3" s="10"/>
      <c r="H3" s="3"/>
      <c r="I3" s="10"/>
      <c r="J3" s="10"/>
      <c r="K3" s="3"/>
    </row>
    <row r="4" spans="1:16" ht="6.75" customHeight="1" x14ac:dyDescent="0.3">
      <c r="A4" s="8"/>
      <c r="B4" s="8"/>
      <c r="C4" s="8"/>
      <c r="D4" s="8"/>
      <c r="E4" s="8"/>
      <c r="F4" s="8"/>
      <c r="G4" s="7"/>
      <c r="I4" s="8"/>
      <c r="J4" s="6"/>
    </row>
    <row r="5" spans="1:16" ht="26.4" x14ac:dyDescent="0.3">
      <c r="A5" s="235" t="s">
        <v>28</v>
      </c>
      <c r="B5" s="235" t="s">
        <v>281</v>
      </c>
      <c r="C5" s="9" t="s">
        <v>30</v>
      </c>
      <c r="D5" s="9" t="s">
        <v>34</v>
      </c>
      <c r="E5" s="235" t="s">
        <v>31</v>
      </c>
      <c r="F5" s="235" t="s">
        <v>32</v>
      </c>
      <c r="G5" s="301" t="s">
        <v>259</v>
      </c>
      <c r="H5" s="49" t="s">
        <v>316</v>
      </c>
      <c r="I5" s="8"/>
      <c r="J5" s="139" t="s">
        <v>227</v>
      </c>
      <c r="K5" s="274"/>
    </row>
    <row r="6" spans="1:16" s="112" customFormat="1" x14ac:dyDescent="0.3">
      <c r="A6" s="254"/>
      <c r="B6" s="254"/>
      <c r="C6" s="255"/>
      <c r="D6" s="256"/>
      <c r="E6" s="90"/>
      <c r="F6" s="256"/>
      <c r="G6" s="206">
        <f t="shared" ref="G6:G37" si="0">ROUND(C6*E6*F6,2)</f>
        <v>0</v>
      </c>
      <c r="H6" s="112" t="s">
        <v>314</v>
      </c>
      <c r="I6" s="88"/>
      <c r="J6" s="111"/>
    </row>
    <row r="7" spans="1:16" s="112" customFormat="1" x14ac:dyDescent="0.3">
      <c r="A7" s="254"/>
      <c r="B7" s="254"/>
      <c r="C7" s="255"/>
      <c r="D7" s="256"/>
      <c r="E7" s="90"/>
      <c r="F7" s="256"/>
      <c r="G7" s="206">
        <f t="shared" si="0"/>
        <v>0</v>
      </c>
      <c r="H7" s="112" t="s">
        <v>314</v>
      </c>
      <c r="I7" s="113"/>
      <c r="J7" s="114"/>
    </row>
    <row r="8" spans="1:16" s="112" customFormat="1" x14ac:dyDescent="0.3">
      <c r="A8" s="254"/>
      <c r="B8" s="254"/>
      <c r="C8" s="255"/>
      <c r="D8" s="256"/>
      <c r="E8" s="90"/>
      <c r="F8" s="256"/>
      <c r="G8" s="206">
        <f t="shared" si="0"/>
        <v>0</v>
      </c>
      <c r="H8" s="112" t="s">
        <v>314</v>
      </c>
      <c r="I8" s="113"/>
      <c r="J8" s="115"/>
    </row>
    <row r="9" spans="1:16" s="112" customFormat="1" hidden="1" x14ac:dyDescent="0.3">
      <c r="A9" s="254"/>
      <c r="B9" s="254"/>
      <c r="C9" s="255"/>
      <c r="D9" s="256"/>
      <c r="E9" s="90"/>
      <c r="F9" s="256"/>
      <c r="G9" s="206">
        <f t="shared" si="0"/>
        <v>0</v>
      </c>
      <c r="H9" s="112" t="s">
        <v>314</v>
      </c>
      <c r="I9" s="113"/>
      <c r="J9" s="114"/>
    </row>
    <row r="10" spans="1:16" s="112" customFormat="1" hidden="1" x14ac:dyDescent="0.3">
      <c r="A10" s="254"/>
      <c r="B10" s="254"/>
      <c r="C10" s="255"/>
      <c r="D10" s="256"/>
      <c r="E10" s="90"/>
      <c r="F10" s="256"/>
      <c r="G10" s="206">
        <f t="shared" si="0"/>
        <v>0</v>
      </c>
      <c r="H10" s="112" t="s">
        <v>314</v>
      </c>
      <c r="I10" s="113"/>
      <c r="J10" s="115"/>
    </row>
    <row r="11" spans="1:16" s="112" customFormat="1" hidden="1" x14ac:dyDescent="0.3">
      <c r="A11" s="254"/>
      <c r="B11" s="254"/>
      <c r="C11" s="255"/>
      <c r="D11" s="256"/>
      <c r="E11" s="90"/>
      <c r="F11" s="256"/>
      <c r="G11" s="206">
        <f t="shared" si="0"/>
        <v>0</v>
      </c>
      <c r="H11" s="112" t="s">
        <v>314</v>
      </c>
      <c r="I11" s="113"/>
      <c r="J11" s="114"/>
    </row>
    <row r="12" spans="1:16" s="112" customFormat="1" hidden="1" x14ac:dyDescent="0.3">
      <c r="A12" s="254"/>
      <c r="B12" s="254"/>
      <c r="C12" s="255"/>
      <c r="D12" s="256"/>
      <c r="E12" s="90"/>
      <c r="F12" s="256"/>
      <c r="G12" s="206">
        <f t="shared" si="0"/>
        <v>0</v>
      </c>
      <c r="H12" s="112" t="s">
        <v>314</v>
      </c>
      <c r="I12" s="113"/>
      <c r="J12" s="115"/>
    </row>
    <row r="13" spans="1:16" s="112" customFormat="1" hidden="1" x14ac:dyDescent="0.3">
      <c r="A13" s="254"/>
      <c r="B13" s="254"/>
      <c r="C13" s="255"/>
      <c r="D13" s="256"/>
      <c r="E13" s="90"/>
      <c r="F13" s="256"/>
      <c r="G13" s="206">
        <f t="shared" si="0"/>
        <v>0</v>
      </c>
      <c r="H13" s="112" t="s">
        <v>314</v>
      </c>
      <c r="I13" s="113"/>
      <c r="J13" s="114"/>
    </row>
    <row r="14" spans="1:16" s="112" customFormat="1" hidden="1" x14ac:dyDescent="0.3">
      <c r="A14" s="254"/>
      <c r="B14" s="254"/>
      <c r="C14" s="255"/>
      <c r="D14" s="256"/>
      <c r="E14" s="90"/>
      <c r="F14" s="256"/>
      <c r="G14" s="206">
        <f t="shared" si="0"/>
        <v>0</v>
      </c>
      <c r="H14" s="112" t="s">
        <v>314</v>
      </c>
      <c r="I14" s="113"/>
      <c r="J14" s="115"/>
    </row>
    <row r="15" spans="1:16" s="112" customFormat="1" hidden="1" x14ac:dyDescent="0.3">
      <c r="A15" s="254"/>
      <c r="B15" s="254"/>
      <c r="C15" s="255"/>
      <c r="D15" s="256"/>
      <c r="E15" s="90"/>
      <c r="F15" s="256"/>
      <c r="G15" s="206">
        <f t="shared" si="0"/>
        <v>0</v>
      </c>
      <c r="H15" s="112" t="s">
        <v>314</v>
      </c>
      <c r="I15" s="113"/>
      <c r="J15" s="114"/>
    </row>
    <row r="16" spans="1:16" s="112" customFormat="1" hidden="1" x14ac:dyDescent="0.3">
      <c r="A16" s="254"/>
      <c r="B16" s="254"/>
      <c r="C16" s="255"/>
      <c r="D16" s="256"/>
      <c r="E16" s="90"/>
      <c r="F16" s="256"/>
      <c r="G16" s="206">
        <f t="shared" si="0"/>
        <v>0</v>
      </c>
      <c r="H16" s="112" t="s">
        <v>314</v>
      </c>
      <c r="I16" s="113"/>
      <c r="J16" s="115"/>
    </row>
    <row r="17" spans="1:10" s="112" customFormat="1" hidden="1" x14ac:dyDescent="0.3">
      <c r="A17" s="254"/>
      <c r="B17" s="254"/>
      <c r="C17" s="255"/>
      <c r="D17" s="256"/>
      <c r="E17" s="90"/>
      <c r="F17" s="256"/>
      <c r="G17" s="206">
        <f t="shared" si="0"/>
        <v>0</v>
      </c>
      <c r="H17" s="112" t="s">
        <v>314</v>
      </c>
      <c r="I17" s="113"/>
      <c r="J17" s="114"/>
    </row>
    <row r="18" spans="1:10" s="112" customFormat="1" hidden="1" x14ac:dyDescent="0.3">
      <c r="A18" s="254"/>
      <c r="B18" s="254"/>
      <c r="C18" s="255"/>
      <c r="D18" s="256"/>
      <c r="E18" s="90"/>
      <c r="F18" s="256"/>
      <c r="G18" s="206">
        <f t="shared" si="0"/>
        <v>0</v>
      </c>
      <c r="H18" s="112" t="s">
        <v>314</v>
      </c>
      <c r="I18" s="113"/>
      <c r="J18" s="115"/>
    </row>
    <row r="19" spans="1:10" s="112" customFormat="1" hidden="1" x14ac:dyDescent="0.3">
      <c r="A19" s="254"/>
      <c r="B19" s="254"/>
      <c r="C19" s="255"/>
      <c r="D19" s="256"/>
      <c r="E19" s="90"/>
      <c r="F19" s="256"/>
      <c r="G19" s="206">
        <f t="shared" si="0"/>
        <v>0</v>
      </c>
      <c r="H19" s="112" t="s">
        <v>314</v>
      </c>
      <c r="I19" s="113"/>
      <c r="J19" s="114"/>
    </row>
    <row r="20" spans="1:10" s="112" customFormat="1" hidden="1" x14ac:dyDescent="0.3">
      <c r="A20" s="254"/>
      <c r="B20" s="254"/>
      <c r="C20" s="255"/>
      <c r="D20" s="256"/>
      <c r="E20" s="90"/>
      <c r="F20" s="256"/>
      <c r="G20" s="206">
        <f t="shared" si="0"/>
        <v>0</v>
      </c>
      <c r="H20" s="112" t="s">
        <v>314</v>
      </c>
      <c r="I20" s="113"/>
      <c r="J20" s="115"/>
    </row>
    <row r="21" spans="1:10" s="112" customFormat="1" hidden="1" x14ac:dyDescent="0.3">
      <c r="A21" s="254"/>
      <c r="B21" s="254"/>
      <c r="C21" s="255"/>
      <c r="D21" s="256"/>
      <c r="E21" s="90"/>
      <c r="F21" s="256"/>
      <c r="G21" s="206">
        <f t="shared" si="0"/>
        <v>0</v>
      </c>
      <c r="H21" s="112" t="s">
        <v>314</v>
      </c>
      <c r="I21" s="113"/>
      <c r="J21" s="114"/>
    </row>
    <row r="22" spans="1:10" s="112" customFormat="1" hidden="1" x14ac:dyDescent="0.3">
      <c r="A22" s="254"/>
      <c r="B22" s="254"/>
      <c r="C22" s="255"/>
      <c r="D22" s="256"/>
      <c r="E22" s="90"/>
      <c r="F22" s="256"/>
      <c r="G22" s="206">
        <f t="shared" si="0"/>
        <v>0</v>
      </c>
      <c r="H22" s="112" t="s">
        <v>314</v>
      </c>
      <c r="I22" s="113"/>
      <c r="J22" s="115"/>
    </row>
    <row r="23" spans="1:10" s="112" customFormat="1" hidden="1" x14ac:dyDescent="0.3">
      <c r="A23" s="254"/>
      <c r="B23" s="254"/>
      <c r="C23" s="255"/>
      <c r="D23" s="256"/>
      <c r="E23" s="90"/>
      <c r="F23" s="256"/>
      <c r="G23" s="206">
        <f t="shared" si="0"/>
        <v>0</v>
      </c>
      <c r="H23" s="112" t="s">
        <v>314</v>
      </c>
      <c r="I23" s="113"/>
      <c r="J23" s="114"/>
    </row>
    <row r="24" spans="1:10" s="112" customFormat="1" hidden="1" x14ac:dyDescent="0.3">
      <c r="A24" s="254"/>
      <c r="B24" s="254"/>
      <c r="C24" s="255"/>
      <c r="D24" s="256"/>
      <c r="E24" s="90"/>
      <c r="F24" s="256"/>
      <c r="G24" s="206">
        <f t="shared" si="0"/>
        <v>0</v>
      </c>
      <c r="H24" s="112" t="s">
        <v>314</v>
      </c>
      <c r="I24" s="113"/>
      <c r="J24" s="115"/>
    </row>
    <row r="25" spans="1:10" s="112" customFormat="1" hidden="1" x14ac:dyDescent="0.3">
      <c r="A25" s="254"/>
      <c r="B25" s="254"/>
      <c r="C25" s="255"/>
      <c r="D25" s="256"/>
      <c r="E25" s="90"/>
      <c r="F25" s="256"/>
      <c r="G25" s="206">
        <f t="shared" si="0"/>
        <v>0</v>
      </c>
      <c r="H25" s="112" t="s">
        <v>314</v>
      </c>
      <c r="I25" s="113"/>
      <c r="J25" s="114"/>
    </row>
    <row r="26" spans="1:10" s="112" customFormat="1" hidden="1" x14ac:dyDescent="0.3">
      <c r="A26" s="254"/>
      <c r="B26" s="254"/>
      <c r="C26" s="255"/>
      <c r="D26" s="256"/>
      <c r="E26" s="90"/>
      <c r="F26" s="256"/>
      <c r="G26" s="206">
        <f t="shared" si="0"/>
        <v>0</v>
      </c>
      <c r="H26" s="112" t="s">
        <v>314</v>
      </c>
      <c r="I26" s="113"/>
      <c r="J26" s="115"/>
    </row>
    <row r="27" spans="1:10" s="112" customFormat="1" hidden="1" x14ac:dyDescent="0.3">
      <c r="A27" s="254"/>
      <c r="B27" s="254"/>
      <c r="C27" s="255"/>
      <c r="D27" s="256"/>
      <c r="E27" s="90"/>
      <c r="F27" s="256"/>
      <c r="G27" s="206">
        <f t="shared" si="0"/>
        <v>0</v>
      </c>
      <c r="H27" s="112" t="s">
        <v>314</v>
      </c>
      <c r="I27" s="113"/>
      <c r="J27" s="114"/>
    </row>
    <row r="28" spans="1:10" s="112" customFormat="1" hidden="1" x14ac:dyDescent="0.3">
      <c r="A28" s="254"/>
      <c r="B28" s="254"/>
      <c r="C28" s="255"/>
      <c r="D28" s="256"/>
      <c r="E28" s="90"/>
      <c r="F28" s="256"/>
      <c r="G28" s="206">
        <f t="shared" si="0"/>
        <v>0</v>
      </c>
      <c r="H28" s="112" t="s">
        <v>314</v>
      </c>
      <c r="I28" s="113"/>
      <c r="J28" s="115"/>
    </row>
    <row r="29" spans="1:10" s="112" customFormat="1" hidden="1" x14ac:dyDescent="0.3">
      <c r="A29" s="254"/>
      <c r="B29" s="254"/>
      <c r="C29" s="255"/>
      <c r="D29" s="256"/>
      <c r="E29" s="90"/>
      <c r="F29" s="256"/>
      <c r="G29" s="206">
        <f t="shared" si="0"/>
        <v>0</v>
      </c>
      <c r="H29" s="112" t="s">
        <v>314</v>
      </c>
      <c r="I29" s="113"/>
      <c r="J29" s="114"/>
    </row>
    <row r="30" spans="1:10" s="112" customFormat="1" hidden="1" x14ac:dyDescent="0.3">
      <c r="A30" s="254"/>
      <c r="B30" s="254"/>
      <c r="C30" s="255"/>
      <c r="D30" s="256"/>
      <c r="E30" s="90"/>
      <c r="F30" s="256"/>
      <c r="G30" s="206">
        <f t="shared" si="0"/>
        <v>0</v>
      </c>
      <c r="H30" s="112" t="s">
        <v>314</v>
      </c>
      <c r="I30" s="113"/>
      <c r="J30" s="115"/>
    </row>
    <row r="31" spans="1:10" s="112" customFormat="1" hidden="1" x14ac:dyDescent="0.3">
      <c r="A31" s="254"/>
      <c r="B31" s="254"/>
      <c r="C31" s="255"/>
      <c r="D31" s="256"/>
      <c r="E31" s="90"/>
      <c r="F31" s="256"/>
      <c r="G31" s="206">
        <f t="shared" si="0"/>
        <v>0</v>
      </c>
      <c r="H31" s="112" t="s">
        <v>314</v>
      </c>
      <c r="I31" s="113"/>
      <c r="J31" s="114"/>
    </row>
    <row r="32" spans="1:10" s="112" customFormat="1" hidden="1" x14ac:dyDescent="0.3">
      <c r="A32" s="254"/>
      <c r="B32" s="254"/>
      <c r="C32" s="255"/>
      <c r="D32" s="256"/>
      <c r="E32" s="90"/>
      <c r="F32" s="256"/>
      <c r="G32" s="206">
        <f t="shared" si="0"/>
        <v>0</v>
      </c>
      <c r="H32" s="112" t="s">
        <v>314</v>
      </c>
      <c r="I32" s="113"/>
      <c r="J32" s="115"/>
    </row>
    <row r="33" spans="1:10" s="112" customFormat="1" hidden="1" x14ac:dyDescent="0.3">
      <c r="A33" s="254"/>
      <c r="B33" s="254"/>
      <c r="C33" s="255"/>
      <c r="D33" s="256"/>
      <c r="E33" s="90"/>
      <c r="F33" s="256"/>
      <c r="G33" s="206">
        <f t="shared" si="0"/>
        <v>0</v>
      </c>
      <c r="H33" s="112" t="s">
        <v>314</v>
      </c>
      <c r="I33" s="113"/>
      <c r="J33" s="114"/>
    </row>
    <row r="34" spans="1:10" s="112" customFormat="1" hidden="1" x14ac:dyDescent="0.3">
      <c r="A34" s="254"/>
      <c r="B34" s="254"/>
      <c r="C34" s="255"/>
      <c r="D34" s="256"/>
      <c r="E34" s="90"/>
      <c r="F34" s="256"/>
      <c r="G34" s="206">
        <f t="shared" si="0"/>
        <v>0</v>
      </c>
      <c r="H34" s="112" t="s">
        <v>314</v>
      </c>
      <c r="I34" s="113"/>
      <c r="J34" s="115"/>
    </row>
    <row r="35" spans="1:10" s="112" customFormat="1" hidden="1" x14ac:dyDescent="0.3">
      <c r="A35" s="254"/>
      <c r="B35" s="254"/>
      <c r="C35" s="255"/>
      <c r="D35" s="256"/>
      <c r="E35" s="90"/>
      <c r="F35" s="256"/>
      <c r="G35" s="206">
        <f t="shared" si="0"/>
        <v>0</v>
      </c>
      <c r="H35" s="112" t="s">
        <v>314</v>
      </c>
      <c r="I35" s="113"/>
      <c r="J35" s="114"/>
    </row>
    <row r="36" spans="1:10" s="112" customFormat="1" hidden="1" x14ac:dyDescent="0.3">
      <c r="A36" s="254"/>
      <c r="B36" s="254"/>
      <c r="C36" s="255"/>
      <c r="D36" s="256"/>
      <c r="E36" s="90"/>
      <c r="F36" s="256"/>
      <c r="G36" s="206">
        <f t="shared" si="0"/>
        <v>0</v>
      </c>
      <c r="H36" s="112" t="s">
        <v>314</v>
      </c>
      <c r="I36" s="113"/>
      <c r="J36" s="115"/>
    </row>
    <row r="37" spans="1:10" s="112" customFormat="1" hidden="1" x14ac:dyDescent="0.3">
      <c r="A37" s="254"/>
      <c r="B37" s="254"/>
      <c r="C37" s="255"/>
      <c r="D37" s="256"/>
      <c r="E37" s="90"/>
      <c r="F37" s="256"/>
      <c r="G37" s="206">
        <f t="shared" si="0"/>
        <v>0</v>
      </c>
      <c r="H37" s="112" t="s">
        <v>314</v>
      </c>
      <c r="I37" s="113"/>
      <c r="J37" s="114"/>
    </row>
    <row r="38" spans="1:10" s="112" customFormat="1" hidden="1" x14ac:dyDescent="0.3">
      <c r="A38" s="254"/>
      <c r="B38" s="254"/>
      <c r="C38" s="255"/>
      <c r="D38" s="256"/>
      <c r="E38" s="90"/>
      <c r="F38" s="256"/>
      <c r="G38" s="206">
        <f t="shared" ref="G38:G69" si="1">ROUND(C38*E38*F38,2)</f>
        <v>0</v>
      </c>
      <c r="H38" s="112" t="s">
        <v>314</v>
      </c>
      <c r="I38" s="113"/>
      <c r="J38" s="115"/>
    </row>
    <row r="39" spans="1:10" s="112" customFormat="1" hidden="1" x14ac:dyDescent="0.3">
      <c r="A39" s="254"/>
      <c r="B39" s="254"/>
      <c r="C39" s="255"/>
      <c r="D39" s="256"/>
      <c r="E39" s="90"/>
      <c r="F39" s="256"/>
      <c r="G39" s="206">
        <f t="shared" si="1"/>
        <v>0</v>
      </c>
      <c r="H39" s="112" t="s">
        <v>314</v>
      </c>
      <c r="I39" s="113"/>
      <c r="J39" s="114"/>
    </row>
    <row r="40" spans="1:10" s="112" customFormat="1" hidden="1" x14ac:dyDescent="0.3">
      <c r="A40" s="254"/>
      <c r="B40" s="254"/>
      <c r="C40" s="255"/>
      <c r="D40" s="256"/>
      <c r="E40" s="90"/>
      <c r="F40" s="256"/>
      <c r="G40" s="206">
        <f t="shared" si="1"/>
        <v>0</v>
      </c>
      <c r="H40" s="112" t="s">
        <v>314</v>
      </c>
      <c r="I40" s="113"/>
      <c r="J40" s="115"/>
    </row>
    <row r="41" spans="1:10" s="112" customFormat="1" hidden="1" x14ac:dyDescent="0.3">
      <c r="A41" s="254"/>
      <c r="B41" s="254"/>
      <c r="C41" s="255"/>
      <c r="D41" s="256"/>
      <c r="E41" s="90"/>
      <c r="F41" s="256"/>
      <c r="G41" s="206">
        <f t="shared" si="1"/>
        <v>0</v>
      </c>
      <c r="H41" s="112" t="s">
        <v>314</v>
      </c>
      <c r="I41" s="113"/>
      <c r="J41" s="114"/>
    </row>
    <row r="42" spans="1:10" s="112" customFormat="1" hidden="1" x14ac:dyDescent="0.3">
      <c r="A42" s="254"/>
      <c r="B42" s="254"/>
      <c r="C42" s="255"/>
      <c r="D42" s="256"/>
      <c r="E42" s="90"/>
      <c r="F42" s="256"/>
      <c r="G42" s="206">
        <f t="shared" si="1"/>
        <v>0</v>
      </c>
      <c r="H42" s="112" t="s">
        <v>314</v>
      </c>
      <c r="I42" s="113"/>
      <c r="J42" s="115"/>
    </row>
    <row r="43" spans="1:10" s="112" customFormat="1" hidden="1" x14ac:dyDescent="0.3">
      <c r="A43" s="254"/>
      <c r="B43" s="254"/>
      <c r="C43" s="255"/>
      <c r="D43" s="256"/>
      <c r="E43" s="90"/>
      <c r="F43" s="256"/>
      <c r="G43" s="206">
        <f t="shared" si="1"/>
        <v>0</v>
      </c>
      <c r="H43" s="112" t="s">
        <v>314</v>
      </c>
      <c r="I43" s="113"/>
      <c r="J43" s="114"/>
    </row>
    <row r="44" spans="1:10" s="112" customFormat="1" hidden="1" x14ac:dyDescent="0.3">
      <c r="A44" s="254"/>
      <c r="B44" s="254"/>
      <c r="C44" s="255"/>
      <c r="D44" s="256"/>
      <c r="E44" s="90"/>
      <c r="F44" s="256"/>
      <c r="G44" s="206">
        <f t="shared" si="1"/>
        <v>0</v>
      </c>
      <c r="H44" s="112" t="s">
        <v>314</v>
      </c>
      <c r="I44" s="113"/>
      <c r="J44" s="115"/>
    </row>
    <row r="45" spans="1:10" s="112" customFormat="1" hidden="1" x14ac:dyDescent="0.3">
      <c r="A45" s="254"/>
      <c r="B45" s="254"/>
      <c r="C45" s="255"/>
      <c r="D45" s="256"/>
      <c r="E45" s="90"/>
      <c r="F45" s="256"/>
      <c r="G45" s="206">
        <f t="shared" si="1"/>
        <v>0</v>
      </c>
      <c r="H45" s="112" t="s">
        <v>314</v>
      </c>
      <c r="I45" s="113"/>
      <c r="J45" s="114"/>
    </row>
    <row r="46" spans="1:10" s="112" customFormat="1" hidden="1" x14ac:dyDescent="0.3">
      <c r="A46" s="254"/>
      <c r="B46" s="254"/>
      <c r="C46" s="255"/>
      <c r="D46" s="256"/>
      <c r="E46" s="90"/>
      <c r="F46" s="256"/>
      <c r="G46" s="206">
        <f t="shared" si="1"/>
        <v>0</v>
      </c>
      <c r="H46" s="112" t="s">
        <v>314</v>
      </c>
      <c r="I46" s="113"/>
      <c r="J46" s="115"/>
    </row>
    <row r="47" spans="1:10" s="112" customFormat="1" hidden="1" x14ac:dyDescent="0.3">
      <c r="A47" s="254"/>
      <c r="B47" s="254"/>
      <c r="C47" s="255"/>
      <c r="D47" s="256"/>
      <c r="E47" s="90"/>
      <c r="F47" s="256"/>
      <c r="G47" s="206">
        <f t="shared" si="1"/>
        <v>0</v>
      </c>
      <c r="H47" s="112" t="s">
        <v>314</v>
      </c>
      <c r="I47" s="113"/>
      <c r="J47" s="114"/>
    </row>
    <row r="48" spans="1:10" s="112" customFormat="1" hidden="1" x14ac:dyDescent="0.3">
      <c r="A48" s="254"/>
      <c r="B48" s="254"/>
      <c r="C48" s="255"/>
      <c r="D48" s="256"/>
      <c r="E48" s="90"/>
      <c r="F48" s="256"/>
      <c r="G48" s="206">
        <f t="shared" si="1"/>
        <v>0</v>
      </c>
      <c r="H48" s="112" t="s">
        <v>314</v>
      </c>
      <c r="I48" s="113"/>
      <c r="J48" s="115"/>
    </row>
    <row r="49" spans="1:10" s="112" customFormat="1" hidden="1" x14ac:dyDescent="0.3">
      <c r="A49" s="254"/>
      <c r="B49" s="254"/>
      <c r="C49" s="255"/>
      <c r="D49" s="256"/>
      <c r="E49" s="90"/>
      <c r="F49" s="256"/>
      <c r="G49" s="206">
        <f t="shared" si="1"/>
        <v>0</v>
      </c>
      <c r="H49" s="112" t="s">
        <v>314</v>
      </c>
      <c r="I49" s="113"/>
      <c r="J49" s="114"/>
    </row>
    <row r="50" spans="1:10" s="112" customFormat="1" hidden="1" x14ac:dyDescent="0.3">
      <c r="A50" s="254"/>
      <c r="B50" s="254"/>
      <c r="C50" s="255"/>
      <c r="D50" s="256"/>
      <c r="E50" s="90"/>
      <c r="F50" s="256"/>
      <c r="G50" s="206">
        <f t="shared" si="1"/>
        <v>0</v>
      </c>
      <c r="H50" s="112" t="s">
        <v>314</v>
      </c>
      <c r="I50" s="113"/>
      <c r="J50" s="115"/>
    </row>
    <row r="51" spans="1:10" s="112" customFormat="1" hidden="1" x14ac:dyDescent="0.3">
      <c r="A51" s="254"/>
      <c r="B51" s="254"/>
      <c r="C51" s="255"/>
      <c r="D51" s="256"/>
      <c r="E51" s="90"/>
      <c r="F51" s="256"/>
      <c r="G51" s="206">
        <f t="shared" si="1"/>
        <v>0</v>
      </c>
      <c r="H51" s="112" t="s">
        <v>314</v>
      </c>
      <c r="I51" s="113"/>
      <c r="J51" s="114"/>
    </row>
    <row r="52" spans="1:10" s="112" customFormat="1" hidden="1" x14ac:dyDescent="0.3">
      <c r="A52" s="254"/>
      <c r="B52" s="254"/>
      <c r="C52" s="255"/>
      <c r="D52" s="256"/>
      <c r="E52" s="90"/>
      <c r="F52" s="256"/>
      <c r="G52" s="206">
        <f t="shared" si="1"/>
        <v>0</v>
      </c>
      <c r="H52" s="112" t="s">
        <v>314</v>
      </c>
      <c r="I52" s="113"/>
      <c r="J52" s="115"/>
    </row>
    <row r="53" spans="1:10" s="112" customFormat="1" hidden="1" x14ac:dyDescent="0.3">
      <c r="A53" s="254"/>
      <c r="B53" s="254"/>
      <c r="C53" s="255"/>
      <c r="D53" s="256"/>
      <c r="E53" s="90"/>
      <c r="F53" s="256"/>
      <c r="G53" s="206">
        <f t="shared" si="1"/>
        <v>0</v>
      </c>
      <c r="H53" s="112" t="s">
        <v>314</v>
      </c>
      <c r="I53" s="113"/>
      <c r="J53" s="114"/>
    </row>
    <row r="54" spans="1:10" s="112" customFormat="1" hidden="1" x14ac:dyDescent="0.3">
      <c r="A54" s="254"/>
      <c r="B54" s="254"/>
      <c r="C54" s="255"/>
      <c r="D54" s="256"/>
      <c r="E54" s="90"/>
      <c r="F54" s="256"/>
      <c r="G54" s="206">
        <f t="shared" si="1"/>
        <v>0</v>
      </c>
      <c r="H54" s="112" t="s">
        <v>314</v>
      </c>
      <c r="I54" s="113"/>
      <c r="J54" s="115"/>
    </row>
    <row r="55" spans="1:10" s="112" customFormat="1" hidden="1" x14ac:dyDescent="0.3">
      <c r="A55" s="254"/>
      <c r="B55" s="254"/>
      <c r="C55" s="255"/>
      <c r="D55" s="256"/>
      <c r="E55" s="90"/>
      <c r="F55" s="256"/>
      <c r="G55" s="206">
        <f t="shared" si="1"/>
        <v>0</v>
      </c>
      <c r="H55" s="112" t="s">
        <v>314</v>
      </c>
      <c r="I55" s="113"/>
      <c r="J55" s="114"/>
    </row>
    <row r="56" spans="1:10" s="112" customFormat="1" hidden="1" x14ac:dyDescent="0.3">
      <c r="A56" s="254"/>
      <c r="B56" s="254"/>
      <c r="C56" s="255"/>
      <c r="D56" s="256"/>
      <c r="E56" s="90"/>
      <c r="F56" s="256"/>
      <c r="G56" s="206">
        <f t="shared" si="1"/>
        <v>0</v>
      </c>
      <c r="H56" s="112" t="s">
        <v>314</v>
      </c>
      <c r="I56" s="113"/>
      <c r="J56" s="115"/>
    </row>
    <row r="57" spans="1:10" s="112" customFormat="1" hidden="1" x14ac:dyDescent="0.3">
      <c r="A57" s="254"/>
      <c r="B57" s="254"/>
      <c r="C57" s="255"/>
      <c r="D57" s="256"/>
      <c r="E57" s="90"/>
      <c r="F57" s="256"/>
      <c r="G57" s="206">
        <f t="shared" si="1"/>
        <v>0</v>
      </c>
      <c r="H57" s="112" t="s">
        <v>314</v>
      </c>
      <c r="I57" s="113"/>
      <c r="J57" s="114"/>
    </row>
    <row r="58" spans="1:10" s="112" customFormat="1" hidden="1" x14ac:dyDescent="0.3">
      <c r="A58" s="254"/>
      <c r="B58" s="254"/>
      <c r="C58" s="255"/>
      <c r="D58" s="256"/>
      <c r="E58" s="90"/>
      <c r="F58" s="256"/>
      <c r="G58" s="206">
        <f t="shared" si="1"/>
        <v>0</v>
      </c>
      <c r="H58" s="112" t="s">
        <v>314</v>
      </c>
      <c r="I58" s="113"/>
      <c r="J58" s="115"/>
    </row>
    <row r="59" spans="1:10" s="112" customFormat="1" hidden="1" x14ac:dyDescent="0.3">
      <c r="A59" s="254"/>
      <c r="B59" s="254"/>
      <c r="C59" s="255"/>
      <c r="D59" s="256"/>
      <c r="E59" s="90"/>
      <c r="F59" s="256"/>
      <c r="G59" s="206">
        <f t="shared" si="1"/>
        <v>0</v>
      </c>
      <c r="H59" s="112" t="s">
        <v>314</v>
      </c>
      <c r="I59" s="113"/>
      <c r="J59" s="114"/>
    </row>
    <row r="60" spans="1:10" s="112" customFormat="1" hidden="1" x14ac:dyDescent="0.3">
      <c r="A60" s="254"/>
      <c r="B60" s="254"/>
      <c r="C60" s="255"/>
      <c r="D60" s="256"/>
      <c r="E60" s="90"/>
      <c r="F60" s="256"/>
      <c r="G60" s="206">
        <f t="shared" si="1"/>
        <v>0</v>
      </c>
      <c r="H60" s="112" t="s">
        <v>314</v>
      </c>
      <c r="I60" s="113"/>
      <c r="J60" s="115"/>
    </row>
    <row r="61" spans="1:10" s="112" customFormat="1" hidden="1" x14ac:dyDescent="0.3">
      <c r="A61" s="254"/>
      <c r="B61" s="254"/>
      <c r="C61" s="255"/>
      <c r="D61" s="256"/>
      <c r="E61" s="90"/>
      <c r="F61" s="256"/>
      <c r="G61" s="206">
        <f t="shared" si="1"/>
        <v>0</v>
      </c>
      <c r="H61" s="112" t="s">
        <v>314</v>
      </c>
      <c r="I61" s="113"/>
      <c r="J61" s="114"/>
    </row>
    <row r="62" spans="1:10" s="112" customFormat="1" hidden="1" x14ac:dyDescent="0.3">
      <c r="A62" s="254"/>
      <c r="B62" s="254"/>
      <c r="C62" s="255"/>
      <c r="D62" s="256"/>
      <c r="E62" s="90"/>
      <c r="F62" s="256"/>
      <c r="G62" s="206">
        <f t="shared" si="1"/>
        <v>0</v>
      </c>
      <c r="H62" s="112" t="s">
        <v>314</v>
      </c>
      <c r="I62" s="113"/>
      <c r="J62" s="115"/>
    </row>
    <row r="63" spans="1:10" s="112" customFormat="1" hidden="1" x14ac:dyDescent="0.3">
      <c r="A63" s="254"/>
      <c r="B63" s="254"/>
      <c r="C63" s="255"/>
      <c r="D63" s="256"/>
      <c r="E63" s="90"/>
      <c r="F63" s="256"/>
      <c r="G63" s="206">
        <f t="shared" si="1"/>
        <v>0</v>
      </c>
      <c r="H63" s="112" t="s">
        <v>314</v>
      </c>
      <c r="I63" s="113"/>
      <c r="J63" s="114"/>
    </row>
    <row r="64" spans="1:10" s="112" customFormat="1" hidden="1" x14ac:dyDescent="0.3">
      <c r="A64" s="254"/>
      <c r="B64" s="254"/>
      <c r="C64" s="255"/>
      <c r="D64" s="256"/>
      <c r="E64" s="90"/>
      <c r="F64" s="256"/>
      <c r="G64" s="206">
        <f t="shared" si="1"/>
        <v>0</v>
      </c>
      <c r="H64" s="112" t="s">
        <v>314</v>
      </c>
      <c r="I64" s="113"/>
      <c r="J64" s="115"/>
    </row>
    <row r="65" spans="1:10" s="112" customFormat="1" hidden="1" x14ac:dyDescent="0.3">
      <c r="A65" s="254"/>
      <c r="B65" s="254"/>
      <c r="C65" s="255"/>
      <c r="D65" s="256"/>
      <c r="E65" s="90"/>
      <c r="F65" s="256"/>
      <c r="G65" s="206">
        <f t="shared" si="1"/>
        <v>0</v>
      </c>
      <c r="H65" s="112" t="s">
        <v>314</v>
      </c>
      <c r="I65" s="113"/>
      <c r="J65" s="114"/>
    </row>
    <row r="66" spans="1:10" s="112" customFormat="1" hidden="1" x14ac:dyDescent="0.3">
      <c r="A66" s="254"/>
      <c r="B66" s="254"/>
      <c r="C66" s="255"/>
      <c r="D66" s="256"/>
      <c r="E66" s="90"/>
      <c r="F66" s="256"/>
      <c r="G66" s="206">
        <f t="shared" si="1"/>
        <v>0</v>
      </c>
      <c r="H66" s="112" t="s">
        <v>314</v>
      </c>
      <c r="I66" s="113"/>
      <c r="J66" s="115"/>
    </row>
    <row r="67" spans="1:10" s="112" customFormat="1" hidden="1" x14ac:dyDescent="0.3">
      <c r="A67" s="254"/>
      <c r="B67" s="254"/>
      <c r="C67" s="255"/>
      <c r="D67" s="256"/>
      <c r="E67" s="90"/>
      <c r="F67" s="256"/>
      <c r="G67" s="206">
        <f t="shared" si="1"/>
        <v>0</v>
      </c>
      <c r="H67" s="112" t="s">
        <v>314</v>
      </c>
      <c r="I67" s="113"/>
      <c r="J67" s="114"/>
    </row>
    <row r="68" spans="1:10" s="112" customFormat="1" hidden="1" x14ac:dyDescent="0.3">
      <c r="A68" s="254"/>
      <c r="B68" s="254"/>
      <c r="C68" s="255"/>
      <c r="D68" s="256"/>
      <c r="E68" s="90"/>
      <c r="F68" s="256"/>
      <c r="G68" s="206">
        <f t="shared" si="1"/>
        <v>0</v>
      </c>
      <c r="H68" s="112" t="s">
        <v>314</v>
      </c>
      <c r="I68" s="113"/>
      <c r="J68" s="115"/>
    </row>
    <row r="69" spans="1:10" s="112" customFormat="1" hidden="1" x14ac:dyDescent="0.3">
      <c r="A69" s="254"/>
      <c r="B69" s="254"/>
      <c r="C69" s="255"/>
      <c r="D69" s="256"/>
      <c r="E69" s="90"/>
      <c r="F69" s="256"/>
      <c r="G69" s="206">
        <f t="shared" si="1"/>
        <v>0</v>
      </c>
      <c r="H69" s="112" t="s">
        <v>314</v>
      </c>
      <c r="I69" s="113"/>
      <c r="J69" s="114"/>
    </row>
    <row r="70" spans="1:10" s="112" customFormat="1" hidden="1" x14ac:dyDescent="0.3">
      <c r="A70" s="254"/>
      <c r="B70" s="254"/>
      <c r="C70" s="255"/>
      <c r="D70" s="256"/>
      <c r="E70" s="90"/>
      <c r="F70" s="256"/>
      <c r="G70" s="206">
        <f t="shared" ref="G70:G101" si="2">ROUND(C70*E70*F70,2)</f>
        <v>0</v>
      </c>
      <c r="H70" s="112" t="s">
        <v>314</v>
      </c>
      <c r="I70" s="113"/>
      <c r="J70" s="115"/>
    </row>
    <row r="71" spans="1:10" s="112" customFormat="1" hidden="1" x14ac:dyDescent="0.3">
      <c r="A71" s="254"/>
      <c r="B71" s="254"/>
      <c r="C71" s="255"/>
      <c r="D71" s="256"/>
      <c r="E71" s="90"/>
      <c r="F71" s="256"/>
      <c r="G71" s="206">
        <f t="shared" si="2"/>
        <v>0</v>
      </c>
      <c r="H71" s="112" t="s">
        <v>314</v>
      </c>
      <c r="I71" s="113"/>
      <c r="J71" s="114"/>
    </row>
    <row r="72" spans="1:10" s="112" customFormat="1" hidden="1" x14ac:dyDescent="0.3">
      <c r="A72" s="254"/>
      <c r="B72" s="254"/>
      <c r="C72" s="255"/>
      <c r="D72" s="256"/>
      <c r="E72" s="90"/>
      <c r="F72" s="256"/>
      <c r="G72" s="206">
        <f t="shared" si="2"/>
        <v>0</v>
      </c>
      <c r="H72" s="112" t="s">
        <v>314</v>
      </c>
      <c r="I72" s="113"/>
      <c r="J72" s="115"/>
    </row>
    <row r="73" spans="1:10" s="112" customFormat="1" hidden="1" x14ac:dyDescent="0.3">
      <c r="A73" s="254"/>
      <c r="B73" s="254"/>
      <c r="C73" s="255"/>
      <c r="D73" s="256"/>
      <c r="E73" s="90"/>
      <c r="F73" s="256"/>
      <c r="G73" s="206">
        <f t="shared" si="2"/>
        <v>0</v>
      </c>
      <c r="H73" s="112" t="s">
        <v>314</v>
      </c>
      <c r="I73" s="113"/>
      <c r="J73" s="114"/>
    </row>
    <row r="74" spans="1:10" s="112" customFormat="1" hidden="1" x14ac:dyDescent="0.3">
      <c r="A74" s="254"/>
      <c r="B74" s="254"/>
      <c r="C74" s="255"/>
      <c r="D74" s="256"/>
      <c r="E74" s="90"/>
      <c r="F74" s="256"/>
      <c r="G74" s="206">
        <f t="shared" si="2"/>
        <v>0</v>
      </c>
      <c r="H74" s="112" t="s">
        <v>314</v>
      </c>
      <c r="I74" s="113"/>
      <c r="J74" s="115"/>
    </row>
    <row r="75" spans="1:10" s="112" customFormat="1" hidden="1" x14ac:dyDescent="0.3">
      <c r="A75" s="254"/>
      <c r="B75" s="254"/>
      <c r="C75" s="255"/>
      <c r="D75" s="256"/>
      <c r="E75" s="90"/>
      <c r="F75" s="256"/>
      <c r="G75" s="206">
        <f t="shared" si="2"/>
        <v>0</v>
      </c>
      <c r="H75" s="112" t="s">
        <v>314</v>
      </c>
      <c r="I75" s="113"/>
      <c r="J75" s="114"/>
    </row>
    <row r="76" spans="1:10" s="112" customFormat="1" hidden="1" x14ac:dyDescent="0.3">
      <c r="A76" s="254"/>
      <c r="B76" s="254"/>
      <c r="C76" s="255"/>
      <c r="D76" s="256"/>
      <c r="E76" s="90"/>
      <c r="F76" s="256"/>
      <c r="G76" s="206">
        <f t="shared" si="2"/>
        <v>0</v>
      </c>
      <c r="H76" s="112" t="s">
        <v>314</v>
      </c>
      <c r="I76" s="113"/>
      <c r="J76" s="115"/>
    </row>
    <row r="77" spans="1:10" s="112" customFormat="1" hidden="1" x14ac:dyDescent="0.3">
      <c r="A77" s="254"/>
      <c r="B77" s="254"/>
      <c r="C77" s="255"/>
      <c r="D77" s="256"/>
      <c r="E77" s="90"/>
      <c r="F77" s="256"/>
      <c r="G77" s="206">
        <f t="shared" si="2"/>
        <v>0</v>
      </c>
      <c r="H77" s="112" t="s">
        <v>314</v>
      </c>
      <c r="I77" s="113"/>
      <c r="J77" s="114"/>
    </row>
    <row r="78" spans="1:10" s="112" customFormat="1" hidden="1" x14ac:dyDescent="0.3">
      <c r="A78" s="254"/>
      <c r="B78" s="254"/>
      <c r="C78" s="255"/>
      <c r="D78" s="256"/>
      <c r="E78" s="90"/>
      <c r="F78" s="256"/>
      <c r="G78" s="206">
        <f t="shared" si="2"/>
        <v>0</v>
      </c>
      <c r="H78" s="112" t="s">
        <v>314</v>
      </c>
      <c r="I78" s="113"/>
      <c r="J78" s="115"/>
    </row>
    <row r="79" spans="1:10" s="112" customFormat="1" hidden="1" x14ac:dyDescent="0.3">
      <c r="A79" s="254"/>
      <c r="B79" s="254"/>
      <c r="C79" s="255"/>
      <c r="D79" s="256"/>
      <c r="E79" s="90"/>
      <c r="F79" s="256"/>
      <c r="G79" s="206">
        <f t="shared" si="2"/>
        <v>0</v>
      </c>
      <c r="H79" s="112" t="s">
        <v>314</v>
      </c>
      <c r="I79" s="113"/>
      <c r="J79" s="114"/>
    </row>
    <row r="80" spans="1:10" s="112" customFormat="1" hidden="1" x14ac:dyDescent="0.3">
      <c r="A80" s="254"/>
      <c r="B80" s="254"/>
      <c r="C80" s="255"/>
      <c r="D80" s="256"/>
      <c r="E80" s="90"/>
      <c r="F80" s="256"/>
      <c r="G80" s="206">
        <f t="shared" si="2"/>
        <v>0</v>
      </c>
      <c r="H80" s="112" t="s">
        <v>314</v>
      </c>
      <c r="I80" s="113"/>
      <c r="J80" s="115"/>
    </row>
    <row r="81" spans="1:10" s="112" customFormat="1" hidden="1" x14ac:dyDescent="0.3">
      <c r="A81" s="254"/>
      <c r="B81" s="254"/>
      <c r="C81" s="255"/>
      <c r="D81" s="256"/>
      <c r="E81" s="90"/>
      <c r="F81" s="256"/>
      <c r="G81" s="206">
        <f t="shared" si="2"/>
        <v>0</v>
      </c>
      <c r="H81" s="112" t="s">
        <v>314</v>
      </c>
      <c r="I81" s="113"/>
      <c r="J81" s="114"/>
    </row>
    <row r="82" spans="1:10" s="112" customFormat="1" hidden="1" x14ac:dyDescent="0.3">
      <c r="A82" s="254"/>
      <c r="B82" s="254"/>
      <c r="C82" s="255"/>
      <c r="D82" s="256"/>
      <c r="E82" s="90"/>
      <c r="F82" s="256"/>
      <c r="G82" s="206">
        <f t="shared" si="2"/>
        <v>0</v>
      </c>
      <c r="H82" s="112" t="s">
        <v>314</v>
      </c>
      <c r="I82" s="113"/>
      <c r="J82" s="115"/>
    </row>
    <row r="83" spans="1:10" s="112" customFormat="1" hidden="1" x14ac:dyDescent="0.3">
      <c r="A83" s="254"/>
      <c r="B83" s="254"/>
      <c r="C83" s="255"/>
      <c r="D83" s="256"/>
      <c r="E83" s="90"/>
      <c r="F83" s="256"/>
      <c r="G83" s="206">
        <f t="shared" si="2"/>
        <v>0</v>
      </c>
      <c r="H83" s="112" t="s">
        <v>314</v>
      </c>
      <c r="I83" s="113"/>
      <c r="J83" s="114"/>
    </row>
    <row r="84" spans="1:10" s="112" customFormat="1" hidden="1" x14ac:dyDescent="0.3">
      <c r="A84" s="254"/>
      <c r="B84" s="254"/>
      <c r="C84" s="255"/>
      <c r="D84" s="256"/>
      <c r="E84" s="90"/>
      <c r="F84" s="256"/>
      <c r="G84" s="206">
        <f t="shared" si="2"/>
        <v>0</v>
      </c>
      <c r="H84" s="112" t="s">
        <v>314</v>
      </c>
      <c r="I84" s="113"/>
      <c r="J84" s="115"/>
    </row>
    <row r="85" spans="1:10" s="112" customFormat="1" hidden="1" x14ac:dyDescent="0.3">
      <c r="A85" s="254"/>
      <c r="B85" s="254"/>
      <c r="C85" s="255"/>
      <c r="D85" s="256"/>
      <c r="E85" s="90"/>
      <c r="F85" s="256"/>
      <c r="G85" s="206">
        <f t="shared" si="2"/>
        <v>0</v>
      </c>
      <c r="H85" s="112" t="s">
        <v>314</v>
      </c>
      <c r="I85" s="113"/>
      <c r="J85" s="114"/>
    </row>
    <row r="86" spans="1:10" s="112" customFormat="1" hidden="1" x14ac:dyDescent="0.3">
      <c r="A86" s="254"/>
      <c r="B86" s="254"/>
      <c r="C86" s="255"/>
      <c r="D86" s="256"/>
      <c r="E86" s="90"/>
      <c r="F86" s="256"/>
      <c r="G86" s="206">
        <f t="shared" si="2"/>
        <v>0</v>
      </c>
      <c r="H86" s="112" t="s">
        <v>314</v>
      </c>
      <c r="I86" s="113"/>
      <c r="J86" s="115"/>
    </row>
    <row r="87" spans="1:10" s="112" customFormat="1" hidden="1" x14ac:dyDescent="0.3">
      <c r="A87" s="254"/>
      <c r="B87" s="254"/>
      <c r="C87" s="255"/>
      <c r="D87" s="256"/>
      <c r="E87" s="90"/>
      <c r="F87" s="256"/>
      <c r="G87" s="206">
        <f t="shared" si="2"/>
        <v>0</v>
      </c>
      <c r="H87" s="112" t="s">
        <v>314</v>
      </c>
      <c r="I87" s="113"/>
      <c r="J87" s="114"/>
    </row>
    <row r="88" spans="1:10" s="112" customFormat="1" hidden="1" x14ac:dyDescent="0.3">
      <c r="A88" s="254"/>
      <c r="B88" s="254"/>
      <c r="C88" s="255"/>
      <c r="D88" s="256"/>
      <c r="E88" s="90"/>
      <c r="F88" s="256"/>
      <c r="G88" s="206">
        <f t="shared" si="2"/>
        <v>0</v>
      </c>
      <c r="H88" s="112" t="s">
        <v>314</v>
      </c>
      <c r="I88" s="113"/>
      <c r="J88" s="115"/>
    </row>
    <row r="89" spans="1:10" s="112" customFormat="1" hidden="1" x14ac:dyDescent="0.3">
      <c r="A89" s="254"/>
      <c r="B89" s="254"/>
      <c r="C89" s="255"/>
      <c r="D89" s="256"/>
      <c r="E89" s="90"/>
      <c r="F89" s="256"/>
      <c r="G89" s="206">
        <f t="shared" si="2"/>
        <v>0</v>
      </c>
      <c r="H89" s="112" t="s">
        <v>314</v>
      </c>
      <c r="I89" s="113"/>
      <c r="J89" s="114"/>
    </row>
    <row r="90" spans="1:10" s="112" customFormat="1" hidden="1" x14ac:dyDescent="0.3">
      <c r="A90" s="254"/>
      <c r="B90" s="254"/>
      <c r="C90" s="255"/>
      <c r="D90" s="256"/>
      <c r="E90" s="90"/>
      <c r="F90" s="256"/>
      <c r="G90" s="206">
        <f t="shared" si="2"/>
        <v>0</v>
      </c>
      <c r="H90" s="112" t="s">
        <v>314</v>
      </c>
      <c r="I90" s="113"/>
      <c r="J90" s="115"/>
    </row>
    <row r="91" spans="1:10" s="112" customFormat="1" hidden="1" x14ac:dyDescent="0.3">
      <c r="A91" s="254"/>
      <c r="B91" s="254"/>
      <c r="C91" s="255"/>
      <c r="D91" s="256"/>
      <c r="E91" s="90"/>
      <c r="F91" s="256"/>
      <c r="G91" s="206">
        <f t="shared" si="2"/>
        <v>0</v>
      </c>
      <c r="H91" s="112" t="s">
        <v>314</v>
      </c>
      <c r="I91" s="113"/>
      <c r="J91" s="114"/>
    </row>
    <row r="92" spans="1:10" s="112" customFormat="1" hidden="1" x14ac:dyDescent="0.3">
      <c r="A92" s="254"/>
      <c r="B92" s="254"/>
      <c r="C92" s="255"/>
      <c r="D92" s="256"/>
      <c r="E92" s="90"/>
      <c r="F92" s="256"/>
      <c r="G92" s="206">
        <f t="shared" si="2"/>
        <v>0</v>
      </c>
      <c r="H92" s="112" t="s">
        <v>314</v>
      </c>
      <c r="I92" s="113"/>
      <c r="J92" s="115"/>
    </row>
    <row r="93" spans="1:10" s="112" customFormat="1" hidden="1" x14ac:dyDescent="0.3">
      <c r="A93" s="254"/>
      <c r="B93" s="254"/>
      <c r="C93" s="255"/>
      <c r="D93" s="256"/>
      <c r="E93" s="90"/>
      <c r="F93" s="256"/>
      <c r="G93" s="206">
        <f t="shared" si="2"/>
        <v>0</v>
      </c>
      <c r="H93" s="112" t="s">
        <v>314</v>
      </c>
      <c r="I93" s="113"/>
      <c r="J93" s="114"/>
    </row>
    <row r="94" spans="1:10" s="112" customFormat="1" hidden="1" x14ac:dyDescent="0.3">
      <c r="A94" s="254"/>
      <c r="B94" s="254"/>
      <c r="C94" s="255"/>
      <c r="D94" s="256"/>
      <c r="E94" s="90"/>
      <c r="F94" s="256"/>
      <c r="G94" s="206">
        <f t="shared" si="2"/>
        <v>0</v>
      </c>
      <c r="H94" s="112" t="s">
        <v>314</v>
      </c>
      <c r="I94" s="113"/>
      <c r="J94" s="115"/>
    </row>
    <row r="95" spans="1:10" s="112" customFormat="1" hidden="1" x14ac:dyDescent="0.3">
      <c r="A95" s="254"/>
      <c r="B95" s="254"/>
      <c r="C95" s="255"/>
      <c r="D95" s="256"/>
      <c r="E95" s="90"/>
      <c r="F95" s="256"/>
      <c r="G95" s="206">
        <f t="shared" si="2"/>
        <v>0</v>
      </c>
      <c r="H95" s="112" t="s">
        <v>314</v>
      </c>
      <c r="I95" s="113"/>
      <c r="J95" s="114"/>
    </row>
    <row r="96" spans="1:10" s="112" customFormat="1" hidden="1" x14ac:dyDescent="0.3">
      <c r="A96" s="254"/>
      <c r="B96" s="254"/>
      <c r="C96" s="255"/>
      <c r="D96" s="256"/>
      <c r="E96" s="90"/>
      <c r="F96" s="256"/>
      <c r="G96" s="206">
        <f t="shared" si="2"/>
        <v>0</v>
      </c>
      <c r="H96" s="112" t="s">
        <v>314</v>
      </c>
      <c r="I96" s="113"/>
      <c r="J96" s="115"/>
    </row>
    <row r="97" spans="1:10" s="112" customFormat="1" hidden="1" x14ac:dyDescent="0.3">
      <c r="A97" s="254"/>
      <c r="B97" s="254"/>
      <c r="C97" s="255"/>
      <c r="D97" s="256"/>
      <c r="E97" s="90"/>
      <c r="F97" s="256"/>
      <c r="G97" s="206">
        <f t="shared" si="2"/>
        <v>0</v>
      </c>
      <c r="H97" s="112" t="s">
        <v>314</v>
      </c>
      <c r="I97" s="113"/>
      <c r="J97" s="114"/>
    </row>
    <row r="98" spans="1:10" s="112" customFormat="1" hidden="1" x14ac:dyDescent="0.3">
      <c r="A98" s="254"/>
      <c r="B98" s="254"/>
      <c r="C98" s="255"/>
      <c r="D98" s="256"/>
      <c r="E98" s="90"/>
      <c r="F98" s="256"/>
      <c r="G98" s="206">
        <f t="shared" si="2"/>
        <v>0</v>
      </c>
      <c r="H98" s="112" t="s">
        <v>314</v>
      </c>
      <c r="I98" s="113"/>
      <c r="J98" s="115"/>
    </row>
    <row r="99" spans="1:10" s="112" customFormat="1" hidden="1" x14ac:dyDescent="0.3">
      <c r="A99" s="254"/>
      <c r="B99" s="254"/>
      <c r="C99" s="255"/>
      <c r="D99" s="256"/>
      <c r="E99" s="90"/>
      <c r="F99" s="256"/>
      <c r="G99" s="206">
        <f t="shared" si="2"/>
        <v>0</v>
      </c>
      <c r="H99" s="112" t="s">
        <v>314</v>
      </c>
      <c r="I99" s="113"/>
      <c r="J99" s="114"/>
    </row>
    <row r="100" spans="1:10" s="112" customFormat="1" hidden="1" x14ac:dyDescent="0.3">
      <c r="A100" s="254"/>
      <c r="B100" s="254"/>
      <c r="C100" s="255"/>
      <c r="D100" s="256"/>
      <c r="E100" s="90"/>
      <c r="F100" s="256"/>
      <c r="G100" s="206">
        <f t="shared" si="2"/>
        <v>0</v>
      </c>
      <c r="H100" s="112" t="s">
        <v>314</v>
      </c>
      <c r="I100" s="113"/>
      <c r="J100" s="115"/>
    </row>
    <row r="101" spans="1:10" s="112" customFormat="1" hidden="1" x14ac:dyDescent="0.3">
      <c r="A101" s="254"/>
      <c r="B101" s="254"/>
      <c r="C101" s="255"/>
      <c r="D101" s="256"/>
      <c r="E101" s="90"/>
      <c r="F101" s="256"/>
      <c r="G101" s="206">
        <f t="shared" si="2"/>
        <v>0</v>
      </c>
      <c r="H101" s="112" t="s">
        <v>314</v>
      </c>
      <c r="I101" s="113"/>
      <c r="J101" s="114"/>
    </row>
    <row r="102" spans="1:10" s="112" customFormat="1" hidden="1" x14ac:dyDescent="0.3">
      <c r="A102" s="254"/>
      <c r="B102" s="254"/>
      <c r="C102" s="255"/>
      <c r="D102" s="256"/>
      <c r="E102" s="90"/>
      <c r="F102" s="256"/>
      <c r="G102" s="206">
        <f t="shared" ref="G102:G133" si="3">ROUND(C102*E102*F102,2)</f>
        <v>0</v>
      </c>
      <c r="H102" s="112" t="s">
        <v>314</v>
      </c>
      <c r="I102" s="113"/>
      <c r="J102" s="115"/>
    </row>
    <row r="103" spans="1:10" s="112" customFormat="1" hidden="1" x14ac:dyDescent="0.3">
      <c r="A103" s="254"/>
      <c r="B103" s="254"/>
      <c r="C103" s="255"/>
      <c r="D103" s="256"/>
      <c r="E103" s="90"/>
      <c r="F103" s="256"/>
      <c r="G103" s="206">
        <f t="shared" si="3"/>
        <v>0</v>
      </c>
      <c r="H103" s="112" t="s">
        <v>314</v>
      </c>
      <c r="I103" s="113"/>
      <c r="J103" s="114"/>
    </row>
    <row r="104" spans="1:10" s="112" customFormat="1" hidden="1" x14ac:dyDescent="0.3">
      <c r="A104" s="254"/>
      <c r="B104" s="254"/>
      <c r="C104" s="255"/>
      <c r="D104" s="256"/>
      <c r="E104" s="90"/>
      <c r="F104" s="256"/>
      <c r="G104" s="206">
        <f t="shared" si="3"/>
        <v>0</v>
      </c>
      <c r="H104" s="112" t="s">
        <v>314</v>
      </c>
      <c r="I104" s="113"/>
      <c r="J104" s="115"/>
    </row>
    <row r="105" spans="1:10" s="112" customFormat="1" hidden="1" x14ac:dyDescent="0.3">
      <c r="A105" s="254"/>
      <c r="B105" s="254"/>
      <c r="C105" s="255"/>
      <c r="D105" s="256"/>
      <c r="E105" s="90"/>
      <c r="F105" s="256"/>
      <c r="G105" s="206">
        <f t="shared" si="3"/>
        <v>0</v>
      </c>
      <c r="H105" s="112" t="s">
        <v>314</v>
      </c>
      <c r="I105" s="113"/>
      <c r="J105" s="114"/>
    </row>
    <row r="106" spans="1:10" s="112" customFormat="1" hidden="1" x14ac:dyDescent="0.3">
      <c r="A106" s="254"/>
      <c r="B106" s="254"/>
      <c r="C106" s="255"/>
      <c r="D106" s="256"/>
      <c r="E106" s="90"/>
      <c r="F106" s="256"/>
      <c r="G106" s="206">
        <f t="shared" si="3"/>
        <v>0</v>
      </c>
      <c r="H106" s="112" t="s">
        <v>314</v>
      </c>
      <c r="I106" s="113"/>
      <c r="J106" s="115"/>
    </row>
    <row r="107" spans="1:10" s="112" customFormat="1" hidden="1" x14ac:dyDescent="0.3">
      <c r="A107" s="254"/>
      <c r="B107" s="254"/>
      <c r="C107" s="255"/>
      <c r="D107" s="256"/>
      <c r="E107" s="90"/>
      <c r="F107" s="256"/>
      <c r="G107" s="206">
        <f t="shared" si="3"/>
        <v>0</v>
      </c>
      <c r="H107" s="112" t="s">
        <v>314</v>
      </c>
      <c r="I107" s="113"/>
      <c r="J107" s="114"/>
    </row>
    <row r="108" spans="1:10" s="112" customFormat="1" hidden="1" x14ac:dyDescent="0.3">
      <c r="A108" s="254"/>
      <c r="B108" s="254"/>
      <c r="C108" s="255"/>
      <c r="D108" s="256"/>
      <c r="E108" s="90"/>
      <c r="F108" s="256"/>
      <c r="G108" s="206">
        <f t="shared" si="3"/>
        <v>0</v>
      </c>
      <c r="H108" s="112" t="s">
        <v>314</v>
      </c>
      <c r="I108" s="113"/>
      <c r="J108" s="115"/>
    </row>
    <row r="109" spans="1:10" s="112" customFormat="1" hidden="1" x14ac:dyDescent="0.3">
      <c r="A109" s="254"/>
      <c r="B109" s="254"/>
      <c r="C109" s="255"/>
      <c r="D109" s="256"/>
      <c r="E109" s="90"/>
      <c r="F109" s="256"/>
      <c r="G109" s="206">
        <f t="shared" si="3"/>
        <v>0</v>
      </c>
      <c r="H109" s="112" t="s">
        <v>314</v>
      </c>
      <c r="I109" s="113"/>
      <c r="J109" s="114"/>
    </row>
    <row r="110" spans="1:10" s="112" customFormat="1" hidden="1" x14ac:dyDescent="0.3">
      <c r="A110" s="254"/>
      <c r="B110" s="254"/>
      <c r="C110" s="255"/>
      <c r="D110" s="256"/>
      <c r="E110" s="90"/>
      <c r="F110" s="256"/>
      <c r="G110" s="206">
        <f t="shared" si="3"/>
        <v>0</v>
      </c>
      <c r="H110" s="112" t="s">
        <v>314</v>
      </c>
      <c r="I110" s="113"/>
      <c r="J110" s="115"/>
    </row>
    <row r="111" spans="1:10" s="112" customFormat="1" hidden="1" x14ac:dyDescent="0.3">
      <c r="A111" s="254"/>
      <c r="B111" s="254"/>
      <c r="C111" s="255"/>
      <c r="D111" s="256"/>
      <c r="E111" s="90"/>
      <c r="F111" s="256"/>
      <c r="G111" s="206">
        <f t="shared" si="3"/>
        <v>0</v>
      </c>
      <c r="H111" s="112" t="s">
        <v>314</v>
      </c>
      <c r="I111" s="113"/>
      <c r="J111" s="114"/>
    </row>
    <row r="112" spans="1:10" s="112" customFormat="1" hidden="1" x14ac:dyDescent="0.3">
      <c r="A112" s="254"/>
      <c r="B112" s="254"/>
      <c r="C112" s="255"/>
      <c r="D112" s="256"/>
      <c r="E112" s="90"/>
      <c r="F112" s="256"/>
      <c r="G112" s="206">
        <f t="shared" si="3"/>
        <v>0</v>
      </c>
      <c r="H112" s="112" t="s">
        <v>314</v>
      </c>
      <c r="I112" s="113"/>
      <c r="J112" s="115"/>
    </row>
    <row r="113" spans="1:10" s="112" customFormat="1" hidden="1" x14ac:dyDescent="0.3">
      <c r="A113" s="254"/>
      <c r="B113" s="254"/>
      <c r="C113" s="255"/>
      <c r="D113" s="256"/>
      <c r="E113" s="90"/>
      <c r="F113" s="256"/>
      <c r="G113" s="206">
        <f t="shared" si="3"/>
        <v>0</v>
      </c>
      <c r="H113" s="112" t="s">
        <v>314</v>
      </c>
      <c r="I113" s="113"/>
      <c r="J113" s="114"/>
    </row>
    <row r="114" spans="1:10" s="112" customFormat="1" hidden="1" x14ac:dyDescent="0.3">
      <c r="A114" s="254"/>
      <c r="B114" s="254"/>
      <c r="C114" s="255"/>
      <c r="D114" s="256"/>
      <c r="E114" s="90"/>
      <c r="F114" s="256"/>
      <c r="G114" s="206">
        <f t="shared" si="3"/>
        <v>0</v>
      </c>
      <c r="H114" s="112" t="s">
        <v>314</v>
      </c>
      <c r="I114" s="113"/>
      <c r="J114" s="115"/>
    </row>
    <row r="115" spans="1:10" s="112" customFormat="1" hidden="1" x14ac:dyDescent="0.3">
      <c r="A115" s="254"/>
      <c r="B115" s="254"/>
      <c r="C115" s="255"/>
      <c r="D115" s="256"/>
      <c r="E115" s="90"/>
      <c r="F115" s="256"/>
      <c r="G115" s="206">
        <f t="shared" si="3"/>
        <v>0</v>
      </c>
      <c r="H115" s="112" t="s">
        <v>314</v>
      </c>
      <c r="I115" s="113"/>
      <c r="J115" s="114"/>
    </row>
    <row r="116" spans="1:10" s="112" customFormat="1" hidden="1" x14ac:dyDescent="0.3">
      <c r="A116" s="254"/>
      <c r="B116" s="254"/>
      <c r="C116" s="255"/>
      <c r="D116" s="256"/>
      <c r="E116" s="90"/>
      <c r="F116" s="256"/>
      <c r="G116" s="206">
        <f t="shared" si="3"/>
        <v>0</v>
      </c>
      <c r="H116" s="112" t="s">
        <v>314</v>
      </c>
      <c r="I116" s="113"/>
      <c r="J116" s="115"/>
    </row>
    <row r="117" spans="1:10" s="112" customFormat="1" hidden="1" x14ac:dyDescent="0.3">
      <c r="A117" s="254"/>
      <c r="B117" s="254"/>
      <c r="C117" s="255"/>
      <c r="D117" s="256"/>
      <c r="E117" s="90"/>
      <c r="F117" s="256"/>
      <c r="G117" s="206">
        <f t="shared" si="3"/>
        <v>0</v>
      </c>
      <c r="H117" s="112" t="s">
        <v>314</v>
      </c>
      <c r="I117" s="113"/>
      <c r="J117" s="114"/>
    </row>
    <row r="118" spans="1:10" s="112" customFormat="1" hidden="1" x14ac:dyDescent="0.3">
      <c r="A118" s="254"/>
      <c r="B118" s="254"/>
      <c r="C118" s="255"/>
      <c r="D118" s="256"/>
      <c r="E118" s="90"/>
      <c r="F118" s="256"/>
      <c r="G118" s="206">
        <f t="shared" si="3"/>
        <v>0</v>
      </c>
      <c r="H118" s="112" t="s">
        <v>314</v>
      </c>
      <c r="I118" s="113"/>
      <c r="J118" s="115"/>
    </row>
    <row r="119" spans="1:10" s="112" customFormat="1" hidden="1" x14ac:dyDescent="0.3">
      <c r="A119" s="254"/>
      <c r="B119" s="254"/>
      <c r="C119" s="255"/>
      <c r="D119" s="256"/>
      <c r="E119" s="90"/>
      <c r="F119" s="256"/>
      <c r="G119" s="206">
        <f t="shared" si="3"/>
        <v>0</v>
      </c>
      <c r="H119" s="112" t="s">
        <v>314</v>
      </c>
      <c r="I119" s="113"/>
      <c r="J119" s="114"/>
    </row>
    <row r="120" spans="1:10" s="112" customFormat="1" hidden="1" x14ac:dyDescent="0.3">
      <c r="A120" s="254"/>
      <c r="B120" s="254"/>
      <c r="C120" s="255"/>
      <c r="D120" s="256"/>
      <c r="E120" s="90"/>
      <c r="F120" s="256"/>
      <c r="G120" s="206">
        <f t="shared" si="3"/>
        <v>0</v>
      </c>
      <c r="H120" s="112" t="s">
        <v>314</v>
      </c>
      <c r="I120" s="113"/>
      <c r="J120" s="115"/>
    </row>
    <row r="121" spans="1:10" s="112" customFormat="1" hidden="1" x14ac:dyDescent="0.3">
      <c r="A121" s="254"/>
      <c r="B121" s="254"/>
      <c r="C121" s="255"/>
      <c r="D121" s="256"/>
      <c r="E121" s="90"/>
      <c r="F121" s="256"/>
      <c r="G121" s="206">
        <f t="shared" si="3"/>
        <v>0</v>
      </c>
      <c r="H121" s="112" t="s">
        <v>314</v>
      </c>
      <c r="I121" s="113"/>
      <c r="J121" s="114"/>
    </row>
    <row r="122" spans="1:10" s="112" customFormat="1" hidden="1" x14ac:dyDescent="0.3">
      <c r="A122" s="254"/>
      <c r="B122" s="254"/>
      <c r="C122" s="255"/>
      <c r="D122" s="256"/>
      <c r="E122" s="90"/>
      <c r="F122" s="256"/>
      <c r="G122" s="206">
        <f t="shared" si="3"/>
        <v>0</v>
      </c>
      <c r="H122" s="112" t="s">
        <v>314</v>
      </c>
      <c r="I122" s="113"/>
      <c r="J122" s="115"/>
    </row>
    <row r="123" spans="1:10" s="112" customFormat="1" hidden="1" x14ac:dyDescent="0.3">
      <c r="A123" s="254"/>
      <c r="B123" s="254"/>
      <c r="C123" s="255"/>
      <c r="D123" s="256"/>
      <c r="E123" s="90"/>
      <c r="F123" s="256"/>
      <c r="G123" s="206">
        <f t="shared" si="3"/>
        <v>0</v>
      </c>
      <c r="H123" s="112" t="s">
        <v>314</v>
      </c>
      <c r="I123" s="113"/>
      <c r="J123" s="114"/>
    </row>
    <row r="124" spans="1:10" s="112" customFormat="1" hidden="1" x14ac:dyDescent="0.3">
      <c r="A124" s="254"/>
      <c r="B124" s="254"/>
      <c r="C124" s="255"/>
      <c r="D124" s="256"/>
      <c r="E124" s="90"/>
      <c r="F124" s="256"/>
      <c r="G124" s="206">
        <f t="shared" si="3"/>
        <v>0</v>
      </c>
      <c r="H124" s="112" t="s">
        <v>314</v>
      </c>
      <c r="I124" s="113"/>
      <c r="J124" s="115"/>
    </row>
    <row r="125" spans="1:10" s="112" customFormat="1" hidden="1" x14ac:dyDescent="0.3">
      <c r="A125" s="254"/>
      <c r="B125" s="254"/>
      <c r="C125" s="255"/>
      <c r="D125" s="256"/>
      <c r="E125" s="90"/>
      <c r="F125" s="256"/>
      <c r="G125" s="206">
        <f t="shared" si="3"/>
        <v>0</v>
      </c>
      <c r="H125" s="112" t="s">
        <v>314</v>
      </c>
      <c r="I125" s="113"/>
      <c r="J125" s="114"/>
    </row>
    <row r="126" spans="1:10" s="112" customFormat="1" hidden="1" x14ac:dyDescent="0.3">
      <c r="A126" s="254"/>
      <c r="B126" s="254"/>
      <c r="C126" s="255"/>
      <c r="D126" s="256"/>
      <c r="E126" s="90"/>
      <c r="F126" s="256"/>
      <c r="G126" s="206">
        <f t="shared" si="3"/>
        <v>0</v>
      </c>
      <c r="H126" s="112" t="s">
        <v>314</v>
      </c>
      <c r="I126" s="113"/>
      <c r="J126" s="115"/>
    </row>
    <row r="127" spans="1:10" s="112" customFormat="1" hidden="1" x14ac:dyDescent="0.3">
      <c r="A127" s="254"/>
      <c r="B127" s="254"/>
      <c r="C127" s="255"/>
      <c r="D127" s="256"/>
      <c r="E127" s="90"/>
      <c r="F127" s="256"/>
      <c r="G127" s="206">
        <f t="shared" si="3"/>
        <v>0</v>
      </c>
      <c r="H127" s="112" t="s">
        <v>314</v>
      </c>
      <c r="I127" s="113"/>
      <c r="J127" s="114"/>
    </row>
    <row r="128" spans="1:10" s="112" customFormat="1" hidden="1" x14ac:dyDescent="0.3">
      <c r="A128" s="254"/>
      <c r="B128" s="254"/>
      <c r="C128" s="255"/>
      <c r="D128" s="256"/>
      <c r="E128" s="90"/>
      <c r="F128" s="256"/>
      <c r="G128" s="206">
        <f t="shared" si="3"/>
        <v>0</v>
      </c>
      <c r="H128" s="112" t="s">
        <v>314</v>
      </c>
      <c r="I128" s="113"/>
      <c r="J128" s="115"/>
    </row>
    <row r="129" spans="1:12" s="112" customFormat="1" hidden="1" x14ac:dyDescent="0.3">
      <c r="A129" s="254"/>
      <c r="B129" s="254"/>
      <c r="C129" s="255"/>
      <c r="D129" s="256"/>
      <c r="E129" s="90"/>
      <c r="F129" s="256"/>
      <c r="G129" s="206">
        <f t="shared" si="3"/>
        <v>0</v>
      </c>
      <c r="H129" s="112" t="s">
        <v>314</v>
      </c>
      <c r="I129" s="113"/>
      <c r="J129" s="114"/>
    </row>
    <row r="130" spans="1:12" s="112" customFormat="1" hidden="1" x14ac:dyDescent="0.3">
      <c r="A130" s="254"/>
      <c r="B130" s="254"/>
      <c r="C130" s="255"/>
      <c r="D130" s="256"/>
      <c r="E130" s="90"/>
      <c r="F130" s="256"/>
      <c r="G130" s="206">
        <f t="shared" si="3"/>
        <v>0</v>
      </c>
      <c r="H130" s="112" t="s">
        <v>314</v>
      </c>
      <c r="I130" s="113"/>
      <c r="J130" s="115"/>
    </row>
    <row r="131" spans="1:12" s="112" customFormat="1" hidden="1" x14ac:dyDescent="0.3">
      <c r="A131" s="254"/>
      <c r="B131" s="254"/>
      <c r="C131" s="255"/>
      <c r="D131" s="256"/>
      <c r="E131" s="90"/>
      <c r="F131" s="256"/>
      <c r="G131" s="206">
        <f t="shared" si="3"/>
        <v>0</v>
      </c>
      <c r="H131" s="112" t="s">
        <v>314</v>
      </c>
      <c r="I131" s="113"/>
      <c r="J131" s="114"/>
    </row>
    <row r="132" spans="1:12" s="112" customFormat="1" hidden="1" x14ac:dyDescent="0.3">
      <c r="A132" s="254"/>
      <c r="B132" s="254"/>
      <c r="C132" s="255"/>
      <c r="D132" s="256"/>
      <c r="E132" s="90"/>
      <c r="F132" s="256"/>
      <c r="G132" s="206">
        <f t="shared" si="3"/>
        <v>0</v>
      </c>
      <c r="H132" s="112" t="s">
        <v>314</v>
      </c>
      <c r="I132" s="113"/>
      <c r="J132" s="115"/>
    </row>
    <row r="133" spans="1:12" s="112" customFormat="1" hidden="1" x14ac:dyDescent="0.3">
      <c r="A133" s="254"/>
      <c r="B133" s="254"/>
      <c r="C133" s="255"/>
      <c r="D133" s="256"/>
      <c r="E133" s="90"/>
      <c r="F133" s="256"/>
      <c r="G133" s="206">
        <f t="shared" si="3"/>
        <v>0</v>
      </c>
      <c r="H133" s="112" t="s">
        <v>314</v>
      </c>
      <c r="I133" s="113"/>
      <c r="J133" s="114"/>
    </row>
    <row r="134" spans="1:12" s="112" customFormat="1" hidden="1" x14ac:dyDescent="0.3">
      <c r="A134" s="254"/>
      <c r="B134" s="254"/>
      <c r="C134" s="255"/>
      <c r="D134" s="256"/>
      <c r="E134" s="90"/>
      <c r="F134" s="256"/>
      <c r="G134" s="206">
        <f t="shared" ref="G134:G135" si="4">ROUND(C134*E134*F134,2)</f>
        <v>0</v>
      </c>
      <c r="H134" s="112" t="s">
        <v>314</v>
      </c>
      <c r="I134" s="113"/>
      <c r="J134" s="115"/>
    </row>
    <row r="135" spans="1:12" s="112" customFormat="1" x14ac:dyDescent="0.3">
      <c r="A135" s="254"/>
      <c r="B135" s="254"/>
      <c r="C135" s="255"/>
      <c r="D135" s="256"/>
      <c r="E135" s="90"/>
      <c r="F135" s="256"/>
      <c r="G135" s="296">
        <f t="shared" si="4"/>
        <v>0</v>
      </c>
      <c r="H135" s="112" t="s">
        <v>314</v>
      </c>
      <c r="I135" s="113"/>
      <c r="J135" s="115"/>
      <c r="L135" s="100"/>
    </row>
    <row r="136" spans="1:12" s="112" customFormat="1" x14ac:dyDescent="0.3">
      <c r="A136" s="216"/>
      <c r="B136" s="216"/>
      <c r="C136" s="91"/>
      <c r="D136" s="89"/>
      <c r="E136" s="92"/>
      <c r="F136" s="205" t="s">
        <v>40</v>
      </c>
      <c r="G136" s="306">
        <f>ROUND(SUBTOTAL(109,G6:G135),2)</f>
        <v>0</v>
      </c>
      <c r="H136" s="112" t="s">
        <v>314</v>
      </c>
      <c r="I136" s="113"/>
      <c r="J136" s="115" t="s">
        <v>317</v>
      </c>
    </row>
    <row r="137" spans="1:12" s="112" customFormat="1" x14ac:dyDescent="0.3">
      <c r="A137" s="190"/>
      <c r="B137" s="190"/>
      <c r="C137" s="93"/>
      <c r="D137" s="94"/>
      <c r="E137" s="95"/>
      <c r="F137" s="94"/>
      <c r="G137" s="305"/>
      <c r="H137" s="112" t="s">
        <v>315</v>
      </c>
      <c r="I137" s="116"/>
      <c r="J137" s="117"/>
    </row>
    <row r="138" spans="1:12" s="112" customFormat="1" x14ac:dyDescent="0.3">
      <c r="A138" s="257"/>
      <c r="B138" s="257"/>
      <c r="C138" s="255"/>
      <c r="D138" s="256"/>
      <c r="E138" s="90"/>
      <c r="F138" s="256"/>
      <c r="G138" s="80">
        <f t="shared" ref="G138:G169" si="5">ROUND(C138*E138*F138,2)</f>
        <v>0</v>
      </c>
      <c r="H138" s="112" t="s">
        <v>315</v>
      </c>
      <c r="I138" s="116"/>
      <c r="J138" s="117"/>
    </row>
    <row r="139" spans="1:12" s="112" customFormat="1" x14ac:dyDescent="0.3">
      <c r="A139" s="254"/>
      <c r="B139" s="254"/>
      <c r="C139" s="255"/>
      <c r="D139" s="256"/>
      <c r="E139" s="90"/>
      <c r="F139" s="256"/>
      <c r="G139" s="206">
        <f t="shared" si="5"/>
        <v>0</v>
      </c>
      <c r="H139" s="112" t="s">
        <v>315</v>
      </c>
      <c r="I139" s="113"/>
      <c r="J139" s="114"/>
    </row>
    <row r="140" spans="1:12" s="112" customFormat="1" x14ac:dyDescent="0.3">
      <c r="A140" s="254"/>
      <c r="B140" s="254"/>
      <c r="C140" s="255"/>
      <c r="D140" s="256"/>
      <c r="E140" s="90"/>
      <c r="F140" s="256"/>
      <c r="G140" s="206">
        <f t="shared" si="5"/>
        <v>0</v>
      </c>
      <c r="H140" s="112" t="s">
        <v>315</v>
      </c>
      <c r="I140" s="113"/>
      <c r="J140" s="115"/>
    </row>
    <row r="141" spans="1:12" s="112" customFormat="1" hidden="1" x14ac:dyDescent="0.3">
      <c r="A141" s="254"/>
      <c r="B141" s="254"/>
      <c r="C141" s="255"/>
      <c r="D141" s="256"/>
      <c r="E141" s="90"/>
      <c r="F141" s="256"/>
      <c r="G141" s="206">
        <f t="shared" si="5"/>
        <v>0</v>
      </c>
      <c r="H141" s="112" t="s">
        <v>315</v>
      </c>
      <c r="I141" s="113"/>
      <c r="J141" s="114"/>
    </row>
    <row r="142" spans="1:12" s="112" customFormat="1" hidden="1" x14ac:dyDescent="0.3">
      <c r="A142" s="254"/>
      <c r="B142" s="254"/>
      <c r="C142" s="255"/>
      <c r="D142" s="256"/>
      <c r="E142" s="90"/>
      <c r="F142" s="256"/>
      <c r="G142" s="206">
        <f t="shared" si="5"/>
        <v>0</v>
      </c>
      <c r="H142" s="112" t="s">
        <v>315</v>
      </c>
      <c r="I142" s="113"/>
      <c r="J142" s="115"/>
    </row>
    <row r="143" spans="1:12" s="112" customFormat="1" hidden="1" x14ac:dyDescent="0.3">
      <c r="A143" s="254"/>
      <c r="B143" s="254"/>
      <c r="C143" s="255"/>
      <c r="D143" s="256"/>
      <c r="E143" s="90"/>
      <c r="F143" s="256"/>
      <c r="G143" s="206">
        <f t="shared" si="5"/>
        <v>0</v>
      </c>
      <c r="H143" s="112" t="s">
        <v>315</v>
      </c>
      <c r="I143" s="113"/>
      <c r="J143" s="114"/>
    </row>
    <row r="144" spans="1:12" s="112" customFormat="1" hidden="1" x14ac:dyDescent="0.3">
      <c r="A144" s="254"/>
      <c r="B144" s="254"/>
      <c r="C144" s="255"/>
      <c r="D144" s="256"/>
      <c r="E144" s="90"/>
      <c r="F144" s="256"/>
      <c r="G144" s="206">
        <f t="shared" si="5"/>
        <v>0</v>
      </c>
      <c r="H144" s="112" t="s">
        <v>315</v>
      </c>
      <c r="I144" s="113"/>
      <c r="J144" s="115"/>
    </row>
    <row r="145" spans="1:10" s="112" customFormat="1" hidden="1" x14ac:dyDescent="0.3">
      <c r="A145" s="254"/>
      <c r="B145" s="254"/>
      <c r="C145" s="255"/>
      <c r="D145" s="256"/>
      <c r="E145" s="90"/>
      <c r="F145" s="256"/>
      <c r="G145" s="206">
        <f t="shared" si="5"/>
        <v>0</v>
      </c>
      <c r="H145" s="112" t="s">
        <v>315</v>
      </c>
      <c r="I145" s="113"/>
      <c r="J145" s="114"/>
    </row>
    <row r="146" spans="1:10" s="112" customFormat="1" hidden="1" x14ac:dyDescent="0.3">
      <c r="A146" s="254"/>
      <c r="B146" s="254"/>
      <c r="C146" s="255"/>
      <c r="D146" s="256"/>
      <c r="E146" s="90"/>
      <c r="F146" s="256"/>
      <c r="G146" s="206">
        <f t="shared" si="5"/>
        <v>0</v>
      </c>
      <c r="H146" s="112" t="s">
        <v>315</v>
      </c>
      <c r="I146" s="113"/>
      <c r="J146" s="115"/>
    </row>
    <row r="147" spans="1:10" s="112" customFormat="1" hidden="1" x14ac:dyDescent="0.3">
      <c r="A147" s="254"/>
      <c r="B147" s="254"/>
      <c r="C147" s="255"/>
      <c r="D147" s="256"/>
      <c r="E147" s="90"/>
      <c r="F147" s="256"/>
      <c r="G147" s="206">
        <f t="shared" si="5"/>
        <v>0</v>
      </c>
      <c r="H147" s="112" t="s">
        <v>315</v>
      </c>
      <c r="I147" s="113"/>
      <c r="J147" s="114"/>
    </row>
    <row r="148" spans="1:10" s="112" customFormat="1" hidden="1" x14ac:dyDescent="0.3">
      <c r="A148" s="254"/>
      <c r="B148" s="254"/>
      <c r="C148" s="255"/>
      <c r="D148" s="256"/>
      <c r="E148" s="90"/>
      <c r="F148" s="256"/>
      <c r="G148" s="206">
        <f t="shared" si="5"/>
        <v>0</v>
      </c>
      <c r="H148" s="112" t="s">
        <v>315</v>
      </c>
      <c r="I148" s="113"/>
      <c r="J148" s="115"/>
    </row>
    <row r="149" spans="1:10" s="112" customFormat="1" hidden="1" x14ac:dyDescent="0.3">
      <c r="A149" s="254"/>
      <c r="B149" s="254"/>
      <c r="C149" s="255"/>
      <c r="D149" s="256"/>
      <c r="E149" s="90"/>
      <c r="F149" s="256"/>
      <c r="G149" s="206">
        <f t="shared" si="5"/>
        <v>0</v>
      </c>
      <c r="H149" s="112" t="s">
        <v>315</v>
      </c>
      <c r="I149" s="113"/>
      <c r="J149" s="114"/>
    </row>
    <row r="150" spans="1:10" s="112" customFormat="1" hidden="1" x14ac:dyDescent="0.3">
      <c r="A150" s="254"/>
      <c r="B150" s="254"/>
      <c r="C150" s="255"/>
      <c r="D150" s="256"/>
      <c r="E150" s="90"/>
      <c r="F150" s="256"/>
      <c r="G150" s="206">
        <f t="shared" si="5"/>
        <v>0</v>
      </c>
      <c r="H150" s="112" t="s">
        <v>315</v>
      </c>
      <c r="I150" s="113"/>
      <c r="J150" s="115"/>
    </row>
    <row r="151" spans="1:10" s="112" customFormat="1" hidden="1" x14ac:dyDescent="0.3">
      <c r="A151" s="254"/>
      <c r="B151" s="254"/>
      <c r="C151" s="255"/>
      <c r="D151" s="256"/>
      <c r="E151" s="90"/>
      <c r="F151" s="256"/>
      <c r="G151" s="206">
        <f t="shared" si="5"/>
        <v>0</v>
      </c>
      <c r="H151" s="112" t="s">
        <v>315</v>
      </c>
      <c r="I151" s="113"/>
      <c r="J151" s="114"/>
    </row>
    <row r="152" spans="1:10" s="112" customFormat="1" hidden="1" x14ac:dyDescent="0.3">
      <c r="A152" s="254"/>
      <c r="B152" s="254"/>
      <c r="C152" s="255"/>
      <c r="D152" s="256"/>
      <c r="E152" s="90"/>
      <c r="F152" s="256"/>
      <c r="G152" s="206">
        <f t="shared" si="5"/>
        <v>0</v>
      </c>
      <c r="H152" s="112" t="s">
        <v>315</v>
      </c>
      <c r="I152" s="113"/>
      <c r="J152" s="115"/>
    </row>
    <row r="153" spans="1:10" s="112" customFormat="1" hidden="1" x14ac:dyDescent="0.3">
      <c r="A153" s="254"/>
      <c r="B153" s="254"/>
      <c r="C153" s="255"/>
      <c r="D153" s="256"/>
      <c r="E153" s="90"/>
      <c r="F153" s="256"/>
      <c r="G153" s="206">
        <f t="shared" si="5"/>
        <v>0</v>
      </c>
      <c r="H153" s="112" t="s">
        <v>315</v>
      </c>
      <c r="I153" s="113"/>
      <c r="J153" s="114"/>
    </row>
    <row r="154" spans="1:10" s="112" customFormat="1" hidden="1" x14ac:dyDescent="0.3">
      <c r="A154" s="254"/>
      <c r="B154" s="254"/>
      <c r="C154" s="255"/>
      <c r="D154" s="256"/>
      <c r="E154" s="90"/>
      <c r="F154" s="256"/>
      <c r="G154" s="206">
        <f t="shared" si="5"/>
        <v>0</v>
      </c>
      <c r="H154" s="112" t="s">
        <v>315</v>
      </c>
      <c r="I154" s="113"/>
      <c r="J154" s="115"/>
    </row>
    <row r="155" spans="1:10" s="112" customFormat="1" hidden="1" x14ac:dyDescent="0.3">
      <c r="A155" s="254"/>
      <c r="B155" s="254"/>
      <c r="C155" s="255"/>
      <c r="D155" s="256"/>
      <c r="E155" s="90"/>
      <c r="F155" s="256"/>
      <c r="G155" s="206">
        <f t="shared" si="5"/>
        <v>0</v>
      </c>
      <c r="H155" s="112" t="s">
        <v>315</v>
      </c>
      <c r="I155" s="113"/>
      <c r="J155" s="114"/>
    </row>
    <row r="156" spans="1:10" s="112" customFormat="1" hidden="1" x14ac:dyDescent="0.3">
      <c r="A156" s="254"/>
      <c r="B156" s="254"/>
      <c r="C156" s="255"/>
      <c r="D156" s="256"/>
      <c r="E156" s="90"/>
      <c r="F156" s="256"/>
      <c r="G156" s="206">
        <f t="shared" si="5"/>
        <v>0</v>
      </c>
      <c r="H156" s="112" t="s">
        <v>315</v>
      </c>
      <c r="I156" s="113"/>
      <c r="J156" s="115"/>
    </row>
    <row r="157" spans="1:10" s="112" customFormat="1" hidden="1" x14ac:dyDescent="0.3">
      <c r="A157" s="254"/>
      <c r="B157" s="254"/>
      <c r="C157" s="255"/>
      <c r="D157" s="256"/>
      <c r="E157" s="90"/>
      <c r="F157" s="256"/>
      <c r="G157" s="206">
        <f t="shared" si="5"/>
        <v>0</v>
      </c>
      <c r="H157" s="112" t="s">
        <v>315</v>
      </c>
      <c r="I157" s="113"/>
      <c r="J157" s="114"/>
    </row>
    <row r="158" spans="1:10" s="112" customFormat="1" hidden="1" x14ac:dyDescent="0.3">
      <c r="A158" s="254"/>
      <c r="B158" s="254"/>
      <c r="C158" s="255"/>
      <c r="D158" s="256"/>
      <c r="E158" s="90"/>
      <c r="F158" s="256"/>
      <c r="G158" s="206">
        <f t="shared" si="5"/>
        <v>0</v>
      </c>
      <c r="H158" s="112" t="s">
        <v>315</v>
      </c>
      <c r="I158" s="113"/>
      <c r="J158" s="115"/>
    </row>
    <row r="159" spans="1:10" s="112" customFormat="1" hidden="1" x14ac:dyDescent="0.3">
      <c r="A159" s="254"/>
      <c r="B159" s="254"/>
      <c r="C159" s="255"/>
      <c r="D159" s="256"/>
      <c r="E159" s="90"/>
      <c r="F159" s="256"/>
      <c r="G159" s="206">
        <f t="shared" si="5"/>
        <v>0</v>
      </c>
      <c r="H159" s="112" t="s">
        <v>315</v>
      </c>
      <c r="I159" s="113"/>
      <c r="J159" s="114"/>
    </row>
    <row r="160" spans="1:10" s="112" customFormat="1" hidden="1" x14ac:dyDescent="0.3">
      <c r="A160" s="254"/>
      <c r="B160" s="254"/>
      <c r="C160" s="255"/>
      <c r="D160" s="256"/>
      <c r="E160" s="90"/>
      <c r="F160" s="256"/>
      <c r="G160" s="206">
        <f t="shared" si="5"/>
        <v>0</v>
      </c>
      <c r="H160" s="112" t="s">
        <v>315</v>
      </c>
      <c r="I160" s="113"/>
      <c r="J160" s="115"/>
    </row>
    <row r="161" spans="1:10" s="112" customFormat="1" hidden="1" x14ac:dyDescent="0.3">
      <c r="A161" s="254"/>
      <c r="B161" s="254"/>
      <c r="C161" s="255"/>
      <c r="D161" s="256"/>
      <c r="E161" s="90"/>
      <c r="F161" s="256"/>
      <c r="G161" s="206">
        <f t="shared" si="5"/>
        <v>0</v>
      </c>
      <c r="H161" s="112" t="s">
        <v>315</v>
      </c>
      <c r="I161" s="113"/>
      <c r="J161" s="114"/>
    </row>
    <row r="162" spans="1:10" s="112" customFormat="1" hidden="1" x14ac:dyDescent="0.3">
      <c r="A162" s="254"/>
      <c r="B162" s="254"/>
      <c r="C162" s="255"/>
      <c r="D162" s="256"/>
      <c r="E162" s="90"/>
      <c r="F162" s="256"/>
      <c r="G162" s="206">
        <f t="shared" si="5"/>
        <v>0</v>
      </c>
      <c r="H162" s="112" t="s">
        <v>315</v>
      </c>
      <c r="I162" s="113"/>
      <c r="J162" s="115"/>
    </row>
    <row r="163" spans="1:10" s="112" customFormat="1" hidden="1" x14ac:dyDescent="0.3">
      <c r="A163" s="254"/>
      <c r="B163" s="254"/>
      <c r="C163" s="255"/>
      <c r="D163" s="256"/>
      <c r="E163" s="90"/>
      <c r="F163" s="256"/>
      <c r="G163" s="206">
        <f t="shared" si="5"/>
        <v>0</v>
      </c>
      <c r="H163" s="112" t="s">
        <v>315</v>
      </c>
      <c r="I163" s="113"/>
      <c r="J163" s="114"/>
    </row>
    <row r="164" spans="1:10" s="112" customFormat="1" hidden="1" x14ac:dyDescent="0.3">
      <c r="A164" s="254"/>
      <c r="B164" s="254"/>
      <c r="C164" s="255"/>
      <c r="D164" s="256"/>
      <c r="E164" s="90"/>
      <c r="F164" s="256"/>
      <c r="G164" s="206">
        <f t="shared" si="5"/>
        <v>0</v>
      </c>
      <c r="H164" s="112" t="s">
        <v>315</v>
      </c>
      <c r="I164" s="113"/>
      <c r="J164" s="115"/>
    </row>
    <row r="165" spans="1:10" s="112" customFormat="1" hidden="1" x14ac:dyDescent="0.3">
      <c r="A165" s="254"/>
      <c r="B165" s="254"/>
      <c r="C165" s="255"/>
      <c r="D165" s="256"/>
      <c r="E165" s="90"/>
      <c r="F165" s="256"/>
      <c r="G165" s="206">
        <f t="shared" si="5"/>
        <v>0</v>
      </c>
      <c r="H165" s="112" t="s">
        <v>315</v>
      </c>
      <c r="I165" s="113"/>
      <c r="J165" s="114"/>
    </row>
    <row r="166" spans="1:10" s="112" customFormat="1" hidden="1" x14ac:dyDescent="0.3">
      <c r="A166" s="254"/>
      <c r="B166" s="254"/>
      <c r="C166" s="255"/>
      <c r="D166" s="256"/>
      <c r="E166" s="90"/>
      <c r="F166" s="256"/>
      <c r="G166" s="206">
        <f t="shared" si="5"/>
        <v>0</v>
      </c>
      <c r="H166" s="112" t="s">
        <v>315</v>
      </c>
      <c r="I166" s="113"/>
      <c r="J166" s="115"/>
    </row>
    <row r="167" spans="1:10" s="112" customFormat="1" hidden="1" x14ac:dyDescent="0.3">
      <c r="A167" s="254"/>
      <c r="B167" s="254"/>
      <c r="C167" s="255"/>
      <c r="D167" s="256"/>
      <c r="E167" s="90"/>
      <c r="F167" s="256"/>
      <c r="G167" s="206">
        <f t="shared" si="5"/>
        <v>0</v>
      </c>
      <c r="H167" s="112" t="s">
        <v>315</v>
      </c>
      <c r="I167" s="113"/>
      <c r="J167" s="114"/>
    </row>
    <row r="168" spans="1:10" s="112" customFormat="1" hidden="1" x14ac:dyDescent="0.3">
      <c r="A168" s="254"/>
      <c r="B168" s="254"/>
      <c r="C168" s="255"/>
      <c r="D168" s="256"/>
      <c r="E168" s="90"/>
      <c r="F168" s="256"/>
      <c r="G168" s="206">
        <f t="shared" si="5"/>
        <v>0</v>
      </c>
      <c r="H168" s="112" t="s">
        <v>315</v>
      </c>
      <c r="I168" s="113"/>
      <c r="J168" s="115"/>
    </row>
    <row r="169" spans="1:10" s="112" customFormat="1" hidden="1" x14ac:dyDescent="0.3">
      <c r="A169" s="254"/>
      <c r="B169" s="254"/>
      <c r="C169" s="255"/>
      <c r="D169" s="256"/>
      <c r="E169" s="90"/>
      <c r="F169" s="256"/>
      <c r="G169" s="206">
        <f t="shared" si="5"/>
        <v>0</v>
      </c>
      <c r="H169" s="112" t="s">
        <v>315</v>
      </c>
      <c r="I169" s="113"/>
      <c r="J169" s="114"/>
    </row>
    <row r="170" spans="1:10" s="112" customFormat="1" hidden="1" x14ac:dyDescent="0.3">
      <c r="A170" s="254"/>
      <c r="B170" s="254"/>
      <c r="C170" s="255"/>
      <c r="D170" s="256"/>
      <c r="E170" s="90"/>
      <c r="F170" s="256"/>
      <c r="G170" s="206">
        <f t="shared" ref="G170:G201" si="6">ROUND(C170*E170*F170,2)</f>
        <v>0</v>
      </c>
      <c r="H170" s="112" t="s">
        <v>315</v>
      </c>
      <c r="I170" s="113"/>
      <c r="J170" s="115"/>
    </row>
    <row r="171" spans="1:10" s="112" customFormat="1" hidden="1" x14ac:dyDescent="0.3">
      <c r="A171" s="254"/>
      <c r="B171" s="254"/>
      <c r="C171" s="255"/>
      <c r="D171" s="256"/>
      <c r="E171" s="90"/>
      <c r="F171" s="256"/>
      <c r="G171" s="206">
        <f t="shared" si="6"/>
        <v>0</v>
      </c>
      <c r="H171" s="112" t="s">
        <v>315</v>
      </c>
      <c r="I171" s="113"/>
      <c r="J171" s="114"/>
    </row>
    <row r="172" spans="1:10" s="112" customFormat="1" hidden="1" x14ac:dyDescent="0.3">
      <c r="A172" s="254"/>
      <c r="B172" s="254"/>
      <c r="C172" s="255"/>
      <c r="D172" s="256"/>
      <c r="E172" s="90"/>
      <c r="F172" s="256"/>
      <c r="G172" s="206">
        <f t="shared" si="6"/>
        <v>0</v>
      </c>
      <c r="H172" s="112" t="s">
        <v>315</v>
      </c>
      <c r="I172" s="113"/>
      <c r="J172" s="115"/>
    </row>
    <row r="173" spans="1:10" s="112" customFormat="1" hidden="1" x14ac:dyDescent="0.3">
      <c r="A173" s="254"/>
      <c r="B173" s="254"/>
      <c r="C173" s="255"/>
      <c r="D173" s="256"/>
      <c r="E173" s="90"/>
      <c r="F173" s="256"/>
      <c r="G173" s="206">
        <f t="shared" si="6"/>
        <v>0</v>
      </c>
      <c r="H173" s="112" t="s">
        <v>315</v>
      </c>
      <c r="I173" s="113"/>
      <c r="J173" s="114"/>
    </row>
    <row r="174" spans="1:10" s="112" customFormat="1" hidden="1" x14ac:dyDescent="0.3">
      <c r="A174" s="254"/>
      <c r="B174" s="254"/>
      <c r="C174" s="255"/>
      <c r="D174" s="256"/>
      <c r="E174" s="90"/>
      <c r="F174" s="256"/>
      <c r="G174" s="206">
        <f t="shared" si="6"/>
        <v>0</v>
      </c>
      <c r="H174" s="112" t="s">
        <v>315</v>
      </c>
      <c r="I174" s="113"/>
      <c r="J174" s="115"/>
    </row>
    <row r="175" spans="1:10" s="112" customFormat="1" hidden="1" x14ac:dyDescent="0.3">
      <c r="A175" s="254"/>
      <c r="B175" s="254"/>
      <c r="C175" s="255"/>
      <c r="D175" s="256"/>
      <c r="E175" s="90"/>
      <c r="F175" s="256"/>
      <c r="G175" s="206">
        <f t="shared" si="6"/>
        <v>0</v>
      </c>
      <c r="H175" s="112" t="s">
        <v>315</v>
      </c>
      <c r="I175" s="113"/>
      <c r="J175" s="114"/>
    </row>
    <row r="176" spans="1:10" s="112" customFormat="1" hidden="1" x14ac:dyDescent="0.3">
      <c r="A176" s="254"/>
      <c r="B176" s="254"/>
      <c r="C176" s="255"/>
      <c r="D176" s="256"/>
      <c r="E176" s="90"/>
      <c r="F176" s="256"/>
      <c r="G176" s="206">
        <f t="shared" si="6"/>
        <v>0</v>
      </c>
      <c r="H176" s="112" t="s">
        <v>315</v>
      </c>
      <c r="I176" s="113"/>
      <c r="J176" s="115"/>
    </row>
    <row r="177" spans="1:10" s="112" customFormat="1" hidden="1" x14ac:dyDescent="0.3">
      <c r="A177" s="254"/>
      <c r="B177" s="254"/>
      <c r="C177" s="255"/>
      <c r="D177" s="256"/>
      <c r="E177" s="90"/>
      <c r="F177" s="256"/>
      <c r="G177" s="206">
        <f t="shared" si="6"/>
        <v>0</v>
      </c>
      <c r="H177" s="112" t="s">
        <v>315</v>
      </c>
      <c r="I177" s="113"/>
      <c r="J177" s="114"/>
    </row>
    <row r="178" spans="1:10" s="112" customFormat="1" hidden="1" x14ac:dyDescent="0.3">
      <c r="A178" s="254"/>
      <c r="B178" s="254"/>
      <c r="C178" s="255"/>
      <c r="D178" s="256"/>
      <c r="E178" s="90"/>
      <c r="F178" s="256"/>
      <c r="G178" s="206">
        <f t="shared" si="6"/>
        <v>0</v>
      </c>
      <c r="H178" s="112" t="s">
        <v>315</v>
      </c>
      <c r="I178" s="113"/>
      <c r="J178" s="115"/>
    </row>
    <row r="179" spans="1:10" s="112" customFormat="1" hidden="1" x14ac:dyDescent="0.3">
      <c r="A179" s="254"/>
      <c r="B179" s="254"/>
      <c r="C179" s="255"/>
      <c r="D179" s="256"/>
      <c r="E179" s="90"/>
      <c r="F179" s="256"/>
      <c r="G179" s="206">
        <f t="shared" si="6"/>
        <v>0</v>
      </c>
      <c r="H179" s="112" t="s">
        <v>315</v>
      </c>
      <c r="I179" s="113"/>
      <c r="J179" s="114"/>
    </row>
    <row r="180" spans="1:10" s="112" customFormat="1" hidden="1" x14ac:dyDescent="0.3">
      <c r="A180" s="254"/>
      <c r="B180" s="254"/>
      <c r="C180" s="255"/>
      <c r="D180" s="256"/>
      <c r="E180" s="90"/>
      <c r="F180" s="256"/>
      <c r="G180" s="206">
        <f t="shared" si="6"/>
        <v>0</v>
      </c>
      <c r="H180" s="112" t="s">
        <v>315</v>
      </c>
      <c r="I180" s="113"/>
      <c r="J180" s="115"/>
    </row>
    <row r="181" spans="1:10" s="112" customFormat="1" hidden="1" x14ac:dyDescent="0.3">
      <c r="A181" s="254"/>
      <c r="B181" s="254"/>
      <c r="C181" s="255"/>
      <c r="D181" s="256"/>
      <c r="E181" s="90"/>
      <c r="F181" s="256"/>
      <c r="G181" s="206">
        <f t="shared" si="6"/>
        <v>0</v>
      </c>
      <c r="H181" s="112" t="s">
        <v>315</v>
      </c>
      <c r="I181" s="113"/>
      <c r="J181" s="114"/>
    </row>
    <row r="182" spans="1:10" s="112" customFormat="1" hidden="1" x14ac:dyDescent="0.3">
      <c r="A182" s="254"/>
      <c r="B182" s="254"/>
      <c r="C182" s="255"/>
      <c r="D182" s="256"/>
      <c r="E182" s="90"/>
      <c r="F182" s="256"/>
      <c r="G182" s="206">
        <f t="shared" si="6"/>
        <v>0</v>
      </c>
      <c r="H182" s="112" t="s">
        <v>315</v>
      </c>
      <c r="I182" s="113"/>
      <c r="J182" s="115"/>
    </row>
    <row r="183" spans="1:10" s="112" customFormat="1" hidden="1" x14ac:dyDescent="0.3">
      <c r="A183" s="254"/>
      <c r="B183" s="254"/>
      <c r="C183" s="255"/>
      <c r="D183" s="256"/>
      <c r="E183" s="90"/>
      <c r="F183" s="256"/>
      <c r="G183" s="206">
        <f t="shared" si="6"/>
        <v>0</v>
      </c>
      <c r="H183" s="112" t="s">
        <v>315</v>
      </c>
      <c r="I183" s="113"/>
      <c r="J183" s="114"/>
    </row>
    <row r="184" spans="1:10" s="112" customFormat="1" hidden="1" x14ac:dyDescent="0.3">
      <c r="A184" s="254"/>
      <c r="B184" s="254"/>
      <c r="C184" s="255"/>
      <c r="D184" s="256"/>
      <c r="E184" s="90"/>
      <c r="F184" s="256"/>
      <c r="G184" s="206">
        <f t="shared" si="6"/>
        <v>0</v>
      </c>
      <c r="H184" s="112" t="s">
        <v>315</v>
      </c>
      <c r="I184" s="113"/>
      <c r="J184" s="115"/>
    </row>
    <row r="185" spans="1:10" s="112" customFormat="1" hidden="1" x14ac:dyDescent="0.3">
      <c r="A185" s="254"/>
      <c r="B185" s="254"/>
      <c r="C185" s="255"/>
      <c r="D185" s="256"/>
      <c r="E185" s="90"/>
      <c r="F185" s="256"/>
      <c r="G185" s="206">
        <f t="shared" si="6"/>
        <v>0</v>
      </c>
      <c r="H185" s="112" t="s">
        <v>315</v>
      </c>
      <c r="I185" s="113"/>
      <c r="J185" s="114"/>
    </row>
    <row r="186" spans="1:10" s="112" customFormat="1" hidden="1" x14ac:dyDescent="0.3">
      <c r="A186" s="254"/>
      <c r="B186" s="254"/>
      <c r="C186" s="255"/>
      <c r="D186" s="256"/>
      <c r="E186" s="90"/>
      <c r="F186" s="256"/>
      <c r="G186" s="206">
        <f t="shared" si="6"/>
        <v>0</v>
      </c>
      <c r="H186" s="112" t="s">
        <v>315</v>
      </c>
      <c r="I186" s="113"/>
      <c r="J186" s="115"/>
    </row>
    <row r="187" spans="1:10" s="112" customFormat="1" hidden="1" x14ac:dyDescent="0.3">
      <c r="A187" s="254"/>
      <c r="B187" s="254"/>
      <c r="C187" s="255"/>
      <c r="D187" s="256"/>
      <c r="E187" s="90"/>
      <c r="F187" s="256"/>
      <c r="G187" s="206">
        <f t="shared" si="6"/>
        <v>0</v>
      </c>
      <c r="H187" s="112" t="s">
        <v>315</v>
      </c>
      <c r="I187" s="113"/>
      <c r="J187" s="114"/>
    </row>
    <row r="188" spans="1:10" s="112" customFormat="1" hidden="1" x14ac:dyDescent="0.3">
      <c r="A188" s="254"/>
      <c r="B188" s="254"/>
      <c r="C188" s="255"/>
      <c r="D188" s="256"/>
      <c r="E188" s="90"/>
      <c r="F188" s="256"/>
      <c r="G188" s="206">
        <f t="shared" si="6"/>
        <v>0</v>
      </c>
      <c r="H188" s="112" t="s">
        <v>315</v>
      </c>
      <c r="I188" s="113"/>
      <c r="J188" s="115"/>
    </row>
    <row r="189" spans="1:10" s="112" customFormat="1" hidden="1" x14ac:dyDescent="0.3">
      <c r="A189" s="254"/>
      <c r="B189" s="254"/>
      <c r="C189" s="255"/>
      <c r="D189" s="256"/>
      <c r="E189" s="90"/>
      <c r="F189" s="256"/>
      <c r="G189" s="206">
        <f t="shared" si="6"/>
        <v>0</v>
      </c>
      <c r="H189" s="112" t="s">
        <v>315</v>
      </c>
      <c r="I189" s="113"/>
      <c r="J189" s="114"/>
    </row>
    <row r="190" spans="1:10" s="112" customFormat="1" hidden="1" x14ac:dyDescent="0.3">
      <c r="A190" s="254"/>
      <c r="B190" s="254"/>
      <c r="C190" s="255"/>
      <c r="D190" s="256"/>
      <c r="E190" s="90"/>
      <c r="F190" s="256"/>
      <c r="G190" s="206">
        <f t="shared" si="6"/>
        <v>0</v>
      </c>
      <c r="H190" s="112" t="s">
        <v>315</v>
      </c>
      <c r="I190" s="113"/>
      <c r="J190" s="115"/>
    </row>
    <row r="191" spans="1:10" s="112" customFormat="1" hidden="1" x14ac:dyDescent="0.3">
      <c r="A191" s="254"/>
      <c r="B191" s="254"/>
      <c r="C191" s="255"/>
      <c r="D191" s="256"/>
      <c r="E191" s="90"/>
      <c r="F191" s="256"/>
      <c r="G191" s="206">
        <f t="shared" si="6"/>
        <v>0</v>
      </c>
      <c r="H191" s="112" t="s">
        <v>315</v>
      </c>
      <c r="I191" s="113"/>
      <c r="J191" s="114"/>
    </row>
    <row r="192" spans="1:10" s="112" customFormat="1" hidden="1" x14ac:dyDescent="0.3">
      <c r="A192" s="254"/>
      <c r="B192" s="254"/>
      <c r="C192" s="255"/>
      <c r="D192" s="256"/>
      <c r="E192" s="90"/>
      <c r="F192" s="256"/>
      <c r="G192" s="206">
        <f t="shared" si="6"/>
        <v>0</v>
      </c>
      <c r="H192" s="112" t="s">
        <v>315</v>
      </c>
      <c r="I192" s="113"/>
      <c r="J192" s="115"/>
    </row>
    <row r="193" spans="1:10" s="112" customFormat="1" hidden="1" x14ac:dyDescent="0.3">
      <c r="A193" s="254"/>
      <c r="B193" s="254"/>
      <c r="C193" s="255"/>
      <c r="D193" s="256"/>
      <c r="E193" s="90"/>
      <c r="F193" s="256"/>
      <c r="G193" s="206">
        <f t="shared" si="6"/>
        <v>0</v>
      </c>
      <c r="H193" s="112" t="s">
        <v>315</v>
      </c>
      <c r="I193" s="113"/>
      <c r="J193" s="114"/>
    </row>
    <row r="194" spans="1:10" s="112" customFormat="1" hidden="1" x14ac:dyDescent="0.3">
      <c r="A194" s="254"/>
      <c r="B194" s="254"/>
      <c r="C194" s="255"/>
      <c r="D194" s="256"/>
      <c r="E194" s="90"/>
      <c r="F194" s="256"/>
      <c r="G194" s="206">
        <f t="shared" si="6"/>
        <v>0</v>
      </c>
      <c r="H194" s="112" t="s">
        <v>315</v>
      </c>
      <c r="I194" s="113"/>
      <c r="J194" s="115"/>
    </row>
    <row r="195" spans="1:10" s="112" customFormat="1" hidden="1" x14ac:dyDescent="0.3">
      <c r="A195" s="254"/>
      <c r="B195" s="254"/>
      <c r="C195" s="255"/>
      <c r="D195" s="256"/>
      <c r="E195" s="90"/>
      <c r="F195" s="256"/>
      <c r="G195" s="206">
        <f t="shared" si="6"/>
        <v>0</v>
      </c>
      <c r="H195" s="112" t="s">
        <v>315</v>
      </c>
      <c r="I195" s="113"/>
      <c r="J195" s="114"/>
    </row>
    <row r="196" spans="1:10" s="112" customFormat="1" hidden="1" x14ac:dyDescent="0.3">
      <c r="A196" s="254"/>
      <c r="B196" s="254"/>
      <c r="C196" s="255"/>
      <c r="D196" s="256"/>
      <c r="E196" s="90"/>
      <c r="F196" s="256"/>
      <c r="G196" s="206">
        <f t="shared" si="6"/>
        <v>0</v>
      </c>
      <c r="H196" s="112" t="s">
        <v>315</v>
      </c>
      <c r="I196" s="113"/>
      <c r="J196" s="115"/>
    </row>
    <row r="197" spans="1:10" s="112" customFormat="1" hidden="1" x14ac:dyDescent="0.3">
      <c r="A197" s="254"/>
      <c r="B197" s="254"/>
      <c r="C197" s="255"/>
      <c r="D197" s="256"/>
      <c r="E197" s="90"/>
      <c r="F197" s="256"/>
      <c r="G197" s="206">
        <f t="shared" si="6"/>
        <v>0</v>
      </c>
      <c r="H197" s="112" t="s">
        <v>315</v>
      </c>
      <c r="I197" s="113"/>
      <c r="J197" s="114"/>
    </row>
    <row r="198" spans="1:10" s="112" customFormat="1" hidden="1" x14ac:dyDescent="0.3">
      <c r="A198" s="254"/>
      <c r="B198" s="254"/>
      <c r="C198" s="255"/>
      <c r="D198" s="256"/>
      <c r="E198" s="90"/>
      <c r="F198" s="256"/>
      <c r="G198" s="206">
        <f t="shared" si="6"/>
        <v>0</v>
      </c>
      <c r="H198" s="112" t="s">
        <v>315</v>
      </c>
      <c r="I198" s="113"/>
      <c r="J198" s="115"/>
    </row>
    <row r="199" spans="1:10" s="112" customFormat="1" hidden="1" x14ac:dyDescent="0.3">
      <c r="A199" s="254"/>
      <c r="B199" s="254"/>
      <c r="C199" s="255"/>
      <c r="D199" s="256"/>
      <c r="E199" s="90"/>
      <c r="F199" s="256"/>
      <c r="G199" s="206">
        <f t="shared" si="6"/>
        <v>0</v>
      </c>
      <c r="H199" s="112" t="s">
        <v>315</v>
      </c>
      <c r="I199" s="113"/>
      <c r="J199" s="114"/>
    </row>
    <row r="200" spans="1:10" s="112" customFormat="1" hidden="1" x14ac:dyDescent="0.3">
      <c r="A200" s="254"/>
      <c r="B200" s="254"/>
      <c r="C200" s="255"/>
      <c r="D200" s="256"/>
      <c r="E200" s="90"/>
      <c r="F200" s="256"/>
      <c r="G200" s="206">
        <f t="shared" si="6"/>
        <v>0</v>
      </c>
      <c r="H200" s="112" t="s">
        <v>315</v>
      </c>
      <c r="I200" s="113"/>
      <c r="J200" s="115"/>
    </row>
    <row r="201" spans="1:10" s="112" customFormat="1" hidden="1" x14ac:dyDescent="0.3">
      <c r="A201" s="254"/>
      <c r="B201" s="254"/>
      <c r="C201" s="255"/>
      <c r="D201" s="256"/>
      <c r="E201" s="90"/>
      <c r="F201" s="256"/>
      <c r="G201" s="206">
        <f t="shared" si="6"/>
        <v>0</v>
      </c>
      <c r="H201" s="112" t="s">
        <v>315</v>
      </c>
      <c r="I201" s="113"/>
      <c r="J201" s="114"/>
    </row>
    <row r="202" spans="1:10" s="112" customFormat="1" hidden="1" x14ac:dyDescent="0.3">
      <c r="A202" s="254"/>
      <c r="B202" s="254"/>
      <c r="C202" s="255"/>
      <c r="D202" s="256"/>
      <c r="E202" s="90"/>
      <c r="F202" s="256"/>
      <c r="G202" s="206">
        <f t="shared" ref="G202:G233" si="7">ROUND(C202*E202*F202,2)</f>
        <v>0</v>
      </c>
      <c r="H202" s="112" t="s">
        <v>315</v>
      </c>
      <c r="I202" s="113"/>
      <c r="J202" s="115"/>
    </row>
    <row r="203" spans="1:10" s="112" customFormat="1" hidden="1" x14ac:dyDescent="0.3">
      <c r="A203" s="254"/>
      <c r="B203" s="254"/>
      <c r="C203" s="255"/>
      <c r="D203" s="256"/>
      <c r="E203" s="90"/>
      <c r="F203" s="256"/>
      <c r="G203" s="206">
        <f t="shared" si="7"/>
        <v>0</v>
      </c>
      <c r="H203" s="112" t="s">
        <v>315</v>
      </c>
      <c r="I203" s="113"/>
      <c r="J203" s="114"/>
    </row>
    <row r="204" spans="1:10" s="112" customFormat="1" hidden="1" x14ac:dyDescent="0.3">
      <c r="A204" s="254"/>
      <c r="B204" s="254"/>
      <c r="C204" s="255"/>
      <c r="D204" s="256"/>
      <c r="E204" s="90"/>
      <c r="F204" s="256"/>
      <c r="G204" s="206">
        <f t="shared" si="7"/>
        <v>0</v>
      </c>
      <c r="H204" s="112" t="s">
        <v>315</v>
      </c>
      <c r="I204" s="113"/>
      <c r="J204" s="115"/>
    </row>
    <row r="205" spans="1:10" s="112" customFormat="1" hidden="1" x14ac:dyDescent="0.3">
      <c r="A205" s="254"/>
      <c r="B205" s="254"/>
      <c r="C205" s="255"/>
      <c r="D205" s="256"/>
      <c r="E205" s="90"/>
      <c r="F205" s="256"/>
      <c r="G205" s="206">
        <f t="shared" si="7"/>
        <v>0</v>
      </c>
      <c r="H205" s="112" t="s">
        <v>315</v>
      </c>
      <c r="I205" s="113"/>
      <c r="J205" s="114"/>
    </row>
    <row r="206" spans="1:10" s="112" customFormat="1" hidden="1" x14ac:dyDescent="0.3">
      <c r="A206" s="254"/>
      <c r="B206" s="254"/>
      <c r="C206" s="255"/>
      <c r="D206" s="256"/>
      <c r="E206" s="90"/>
      <c r="F206" s="256"/>
      <c r="G206" s="206">
        <f t="shared" si="7"/>
        <v>0</v>
      </c>
      <c r="H206" s="112" t="s">
        <v>315</v>
      </c>
      <c r="I206" s="113"/>
      <c r="J206" s="115"/>
    </row>
    <row r="207" spans="1:10" s="112" customFormat="1" hidden="1" x14ac:dyDescent="0.3">
      <c r="A207" s="254"/>
      <c r="B207" s="254"/>
      <c r="C207" s="255"/>
      <c r="D207" s="256"/>
      <c r="E207" s="90"/>
      <c r="F207" s="256"/>
      <c r="G207" s="206">
        <f t="shared" si="7"/>
        <v>0</v>
      </c>
      <c r="H207" s="112" t="s">
        <v>315</v>
      </c>
      <c r="I207" s="113"/>
      <c r="J207" s="114"/>
    </row>
    <row r="208" spans="1:10" s="112" customFormat="1" hidden="1" x14ac:dyDescent="0.3">
      <c r="A208" s="254"/>
      <c r="B208" s="254"/>
      <c r="C208" s="255"/>
      <c r="D208" s="256"/>
      <c r="E208" s="90"/>
      <c r="F208" s="256"/>
      <c r="G208" s="206">
        <f t="shared" si="7"/>
        <v>0</v>
      </c>
      <c r="H208" s="112" t="s">
        <v>315</v>
      </c>
      <c r="I208" s="113"/>
      <c r="J208" s="115"/>
    </row>
    <row r="209" spans="1:10" s="112" customFormat="1" hidden="1" x14ac:dyDescent="0.3">
      <c r="A209" s="254"/>
      <c r="B209" s="254"/>
      <c r="C209" s="255"/>
      <c r="D209" s="256"/>
      <c r="E209" s="90"/>
      <c r="F209" s="256"/>
      <c r="G209" s="206">
        <f t="shared" si="7"/>
        <v>0</v>
      </c>
      <c r="H209" s="112" t="s">
        <v>315</v>
      </c>
      <c r="I209" s="113"/>
      <c r="J209" s="114"/>
    </row>
    <row r="210" spans="1:10" s="112" customFormat="1" hidden="1" x14ac:dyDescent="0.3">
      <c r="A210" s="254"/>
      <c r="B210" s="254"/>
      <c r="C210" s="255"/>
      <c r="D210" s="256"/>
      <c r="E210" s="90"/>
      <c r="F210" s="256"/>
      <c r="G210" s="206">
        <f t="shared" si="7"/>
        <v>0</v>
      </c>
      <c r="H210" s="112" t="s">
        <v>315</v>
      </c>
      <c r="I210" s="113"/>
      <c r="J210" s="115"/>
    </row>
    <row r="211" spans="1:10" s="112" customFormat="1" hidden="1" x14ac:dyDescent="0.3">
      <c r="A211" s="254"/>
      <c r="B211" s="254"/>
      <c r="C211" s="255"/>
      <c r="D211" s="256"/>
      <c r="E211" s="90"/>
      <c r="F211" s="256"/>
      <c r="G211" s="206">
        <f t="shared" si="7"/>
        <v>0</v>
      </c>
      <c r="H211" s="112" t="s">
        <v>315</v>
      </c>
      <c r="I211" s="113"/>
      <c r="J211" s="114"/>
    </row>
    <row r="212" spans="1:10" s="112" customFormat="1" hidden="1" x14ac:dyDescent="0.3">
      <c r="A212" s="254"/>
      <c r="B212" s="254"/>
      <c r="C212" s="255"/>
      <c r="D212" s="256"/>
      <c r="E212" s="90"/>
      <c r="F212" s="256"/>
      <c r="G212" s="206">
        <f t="shared" si="7"/>
        <v>0</v>
      </c>
      <c r="H212" s="112" t="s">
        <v>315</v>
      </c>
      <c r="I212" s="113"/>
      <c r="J212" s="115"/>
    </row>
    <row r="213" spans="1:10" s="112" customFormat="1" hidden="1" x14ac:dyDescent="0.3">
      <c r="A213" s="254"/>
      <c r="B213" s="254"/>
      <c r="C213" s="255"/>
      <c r="D213" s="256"/>
      <c r="E213" s="90"/>
      <c r="F213" s="256"/>
      <c r="G213" s="206">
        <f t="shared" si="7"/>
        <v>0</v>
      </c>
      <c r="H213" s="112" t="s">
        <v>315</v>
      </c>
      <c r="I213" s="113"/>
      <c r="J213" s="114"/>
    </row>
    <row r="214" spans="1:10" s="112" customFormat="1" hidden="1" x14ac:dyDescent="0.3">
      <c r="A214" s="254"/>
      <c r="B214" s="254"/>
      <c r="C214" s="255"/>
      <c r="D214" s="256"/>
      <c r="E214" s="90"/>
      <c r="F214" s="256"/>
      <c r="G214" s="206">
        <f t="shared" si="7"/>
        <v>0</v>
      </c>
      <c r="H214" s="112" t="s">
        <v>315</v>
      </c>
      <c r="I214" s="113"/>
      <c r="J214" s="115"/>
    </row>
    <row r="215" spans="1:10" s="112" customFormat="1" hidden="1" x14ac:dyDescent="0.3">
      <c r="A215" s="254"/>
      <c r="B215" s="254"/>
      <c r="C215" s="255"/>
      <c r="D215" s="256"/>
      <c r="E215" s="90"/>
      <c r="F215" s="256"/>
      <c r="G215" s="206">
        <f t="shared" si="7"/>
        <v>0</v>
      </c>
      <c r="H215" s="112" t="s">
        <v>315</v>
      </c>
      <c r="I215" s="113"/>
      <c r="J215" s="114"/>
    </row>
    <row r="216" spans="1:10" s="112" customFormat="1" hidden="1" x14ac:dyDescent="0.3">
      <c r="A216" s="254"/>
      <c r="B216" s="254"/>
      <c r="C216" s="255"/>
      <c r="D216" s="256"/>
      <c r="E216" s="90"/>
      <c r="F216" s="256"/>
      <c r="G216" s="206">
        <f t="shared" si="7"/>
        <v>0</v>
      </c>
      <c r="H216" s="112" t="s">
        <v>315</v>
      </c>
      <c r="I216" s="113"/>
      <c r="J216" s="115"/>
    </row>
    <row r="217" spans="1:10" s="112" customFormat="1" hidden="1" x14ac:dyDescent="0.3">
      <c r="A217" s="254"/>
      <c r="B217" s="254"/>
      <c r="C217" s="255"/>
      <c r="D217" s="256"/>
      <c r="E217" s="90"/>
      <c r="F217" s="256"/>
      <c r="G217" s="206">
        <f t="shared" si="7"/>
        <v>0</v>
      </c>
      <c r="H217" s="112" t="s">
        <v>315</v>
      </c>
      <c r="I217" s="113"/>
      <c r="J217" s="114"/>
    </row>
    <row r="218" spans="1:10" s="112" customFormat="1" hidden="1" x14ac:dyDescent="0.3">
      <c r="A218" s="254"/>
      <c r="B218" s="254"/>
      <c r="C218" s="255"/>
      <c r="D218" s="256"/>
      <c r="E218" s="90"/>
      <c r="F218" s="256"/>
      <c r="G218" s="206">
        <f t="shared" si="7"/>
        <v>0</v>
      </c>
      <c r="H218" s="112" t="s">
        <v>315</v>
      </c>
      <c r="I218" s="113"/>
      <c r="J218" s="115"/>
    </row>
    <row r="219" spans="1:10" s="112" customFormat="1" hidden="1" x14ac:dyDescent="0.3">
      <c r="A219" s="254"/>
      <c r="B219" s="254"/>
      <c r="C219" s="255"/>
      <c r="D219" s="256"/>
      <c r="E219" s="90"/>
      <c r="F219" s="256"/>
      <c r="G219" s="206">
        <f t="shared" si="7"/>
        <v>0</v>
      </c>
      <c r="H219" s="112" t="s">
        <v>315</v>
      </c>
      <c r="I219" s="113"/>
      <c r="J219" s="114"/>
    </row>
    <row r="220" spans="1:10" s="112" customFormat="1" hidden="1" x14ac:dyDescent="0.3">
      <c r="A220" s="254"/>
      <c r="B220" s="254"/>
      <c r="C220" s="255"/>
      <c r="D220" s="256"/>
      <c r="E220" s="90"/>
      <c r="F220" s="256"/>
      <c r="G220" s="206">
        <f t="shared" si="7"/>
        <v>0</v>
      </c>
      <c r="H220" s="112" t="s">
        <v>315</v>
      </c>
      <c r="I220" s="113"/>
      <c r="J220" s="115"/>
    </row>
    <row r="221" spans="1:10" s="112" customFormat="1" hidden="1" x14ac:dyDescent="0.3">
      <c r="A221" s="254"/>
      <c r="B221" s="254"/>
      <c r="C221" s="255"/>
      <c r="D221" s="256"/>
      <c r="E221" s="90"/>
      <c r="F221" s="256"/>
      <c r="G221" s="206">
        <f t="shared" si="7"/>
        <v>0</v>
      </c>
      <c r="H221" s="112" t="s">
        <v>315</v>
      </c>
      <c r="I221" s="113"/>
      <c r="J221" s="114"/>
    </row>
    <row r="222" spans="1:10" s="112" customFormat="1" hidden="1" x14ac:dyDescent="0.3">
      <c r="A222" s="254"/>
      <c r="B222" s="254"/>
      <c r="C222" s="255"/>
      <c r="D222" s="256"/>
      <c r="E222" s="90"/>
      <c r="F222" s="256"/>
      <c r="G222" s="206">
        <f t="shared" si="7"/>
        <v>0</v>
      </c>
      <c r="H222" s="112" t="s">
        <v>315</v>
      </c>
      <c r="I222" s="113"/>
      <c r="J222" s="115"/>
    </row>
    <row r="223" spans="1:10" s="112" customFormat="1" hidden="1" x14ac:dyDescent="0.3">
      <c r="A223" s="254"/>
      <c r="B223" s="254"/>
      <c r="C223" s="255"/>
      <c r="D223" s="256"/>
      <c r="E223" s="90"/>
      <c r="F223" s="256"/>
      <c r="G223" s="206">
        <f t="shared" si="7"/>
        <v>0</v>
      </c>
      <c r="H223" s="112" t="s">
        <v>315</v>
      </c>
      <c r="I223" s="113"/>
      <c r="J223" s="114"/>
    </row>
    <row r="224" spans="1:10" s="112" customFormat="1" hidden="1" x14ac:dyDescent="0.3">
      <c r="A224" s="254"/>
      <c r="B224" s="254"/>
      <c r="C224" s="255"/>
      <c r="D224" s="256"/>
      <c r="E224" s="90"/>
      <c r="F224" s="256"/>
      <c r="G224" s="206">
        <f t="shared" si="7"/>
        <v>0</v>
      </c>
      <c r="H224" s="112" t="s">
        <v>315</v>
      </c>
      <c r="I224" s="113"/>
      <c r="J224" s="115"/>
    </row>
    <row r="225" spans="1:10" s="112" customFormat="1" hidden="1" x14ac:dyDescent="0.3">
      <c r="A225" s="254"/>
      <c r="B225" s="254"/>
      <c r="C225" s="255"/>
      <c r="D225" s="256"/>
      <c r="E225" s="90"/>
      <c r="F225" s="256"/>
      <c r="G225" s="206">
        <f t="shared" si="7"/>
        <v>0</v>
      </c>
      <c r="H225" s="112" t="s">
        <v>315</v>
      </c>
      <c r="I225" s="113"/>
      <c r="J225" s="114"/>
    </row>
    <row r="226" spans="1:10" s="112" customFormat="1" hidden="1" x14ac:dyDescent="0.3">
      <c r="A226" s="254"/>
      <c r="B226" s="254"/>
      <c r="C226" s="255"/>
      <c r="D226" s="256"/>
      <c r="E226" s="90"/>
      <c r="F226" s="256"/>
      <c r="G226" s="206">
        <f t="shared" si="7"/>
        <v>0</v>
      </c>
      <c r="H226" s="112" t="s">
        <v>315</v>
      </c>
      <c r="I226" s="113"/>
      <c r="J226" s="115"/>
    </row>
    <row r="227" spans="1:10" s="112" customFormat="1" hidden="1" x14ac:dyDescent="0.3">
      <c r="A227" s="254"/>
      <c r="B227" s="254"/>
      <c r="C227" s="255"/>
      <c r="D227" s="256"/>
      <c r="E227" s="90"/>
      <c r="F227" s="256"/>
      <c r="G227" s="206">
        <f t="shared" si="7"/>
        <v>0</v>
      </c>
      <c r="H227" s="112" t="s">
        <v>315</v>
      </c>
      <c r="I227" s="113"/>
      <c r="J227" s="114"/>
    </row>
    <row r="228" spans="1:10" s="112" customFormat="1" hidden="1" x14ac:dyDescent="0.3">
      <c r="A228" s="254"/>
      <c r="B228" s="254"/>
      <c r="C228" s="255"/>
      <c r="D228" s="256"/>
      <c r="E228" s="90"/>
      <c r="F228" s="256"/>
      <c r="G228" s="206">
        <f t="shared" si="7"/>
        <v>0</v>
      </c>
      <c r="H228" s="112" t="s">
        <v>315</v>
      </c>
      <c r="I228" s="113"/>
      <c r="J228" s="115"/>
    </row>
    <row r="229" spans="1:10" s="112" customFormat="1" hidden="1" x14ac:dyDescent="0.3">
      <c r="A229" s="254"/>
      <c r="B229" s="254"/>
      <c r="C229" s="255"/>
      <c r="D229" s="256"/>
      <c r="E229" s="90"/>
      <c r="F229" s="256"/>
      <c r="G229" s="206">
        <f t="shared" si="7"/>
        <v>0</v>
      </c>
      <c r="H229" s="112" t="s">
        <v>315</v>
      </c>
      <c r="I229" s="113"/>
      <c r="J229" s="114"/>
    </row>
    <row r="230" spans="1:10" s="112" customFormat="1" hidden="1" x14ac:dyDescent="0.3">
      <c r="A230" s="254"/>
      <c r="B230" s="254"/>
      <c r="C230" s="255"/>
      <c r="D230" s="256"/>
      <c r="E230" s="90"/>
      <c r="F230" s="256"/>
      <c r="G230" s="206">
        <f t="shared" si="7"/>
        <v>0</v>
      </c>
      <c r="H230" s="112" t="s">
        <v>315</v>
      </c>
      <c r="I230" s="113"/>
      <c r="J230" s="115"/>
    </row>
    <row r="231" spans="1:10" s="112" customFormat="1" hidden="1" x14ac:dyDescent="0.3">
      <c r="A231" s="254"/>
      <c r="B231" s="254"/>
      <c r="C231" s="255"/>
      <c r="D231" s="256"/>
      <c r="E231" s="90"/>
      <c r="F231" s="256"/>
      <c r="G231" s="206">
        <f t="shared" si="7"/>
        <v>0</v>
      </c>
      <c r="H231" s="112" t="s">
        <v>315</v>
      </c>
      <c r="I231" s="113"/>
      <c r="J231" s="114"/>
    </row>
    <row r="232" spans="1:10" s="112" customFormat="1" hidden="1" x14ac:dyDescent="0.3">
      <c r="A232" s="254"/>
      <c r="B232" s="254"/>
      <c r="C232" s="255"/>
      <c r="D232" s="256"/>
      <c r="E232" s="90"/>
      <c r="F232" s="256"/>
      <c r="G232" s="206">
        <f t="shared" si="7"/>
        <v>0</v>
      </c>
      <c r="H232" s="112" t="s">
        <v>315</v>
      </c>
      <c r="I232" s="113"/>
      <c r="J232" s="115"/>
    </row>
    <row r="233" spans="1:10" s="112" customFormat="1" hidden="1" x14ac:dyDescent="0.3">
      <c r="A233" s="254"/>
      <c r="B233" s="254"/>
      <c r="C233" s="255"/>
      <c r="D233" s="256"/>
      <c r="E233" s="90"/>
      <c r="F233" s="256"/>
      <c r="G233" s="206">
        <f t="shared" si="7"/>
        <v>0</v>
      </c>
      <c r="H233" s="112" t="s">
        <v>315</v>
      </c>
      <c r="I233" s="113"/>
      <c r="J233" s="114"/>
    </row>
    <row r="234" spans="1:10" s="112" customFormat="1" hidden="1" x14ac:dyDescent="0.3">
      <c r="A234" s="254"/>
      <c r="B234" s="254"/>
      <c r="C234" s="255"/>
      <c r="D234" s="256"/>
      <c r="E234" s="90"/>
      <c r="F234" s="256"/>
      <c r="G234" s="206">
        <f t="shared" ref="G234:G265" si="8">ROUND(C234*E234*F234,2)</f>
        <v>0</v>
      </c>
      <c r="H234" s="112" t="s">
        <v>315</v>
      </c>
      <c r="I234" s="113"/>
      <c r="J234" s="115"/>
    </row>
    <row r="235" spans="1:10" s="112" customFormat="1" hidden="1" x14ac:dyDescent="0.3">
      <c r="A235" s="254"/>
      <c r="B235" s="254"/>
      <c r="C235" s="255"/>
      <c r="D235" s="256"/>
      <c r="E235" s="90"/>
      <c r="F235" s="256"/>
      <c r="G235" s="206">
        <f t="shared" si="8"/>
        <v>0</v>
      </c>
      <c r="H235" s="112" t="s">
        <v>315</v>
      </c>
      <c r="I235" s="113"/>
      <c r="J235" s="114"/>
    </row>
    <row r="236" spans="1:10" s="112" customFormat="1" hidden="1" x14ac:dyDescent="0.3">
      <c r="A236" s="254"/>
      <c r="B236" s="254"/>
      <c r="C236" s="255"/>
      <c r="D236" s="256"/>
      <c r="E236" s="90"/>
      <c r="F236" s="256"/>
      <c r="G236" s="206">
        <f t="shared" si="8"/>
        <v>0</v>
      </c>
      <c r="H236" s="112" t="s">
        <v>315</v>
      </c>
      <c r="I236" s="113"/>
      <c r="J236" s="115"/>
    </row>
    <row r="237" spans="1:10" s="112" customFormat="1" hidden="1" x14ac:dyDescent="0.3">
      <c r="A237" s="254"/>
      <c r="B237" s="254"/>
      <c r="C237" s="255"/>
      <c r="D237" s="256"/>
      <c r="E237" s="90"/>
      <c r="F237" s="256"/>
      <c r="G237" s="206">
        <f t="shared" si="8"/>
        <v>0</v>
      </c>
      <c r="H237" s="112" t="s">
        <v>315</v>
      </c>
      <c r="I237" s="113"/>
      <c r="J237" s="114"/>
    </row>
    <row r="238" spans="1:10" s="112" customFormat="1" hidden="1" x14ac:dyDescent="0.3">
      <c r="A238" s="254"/>
      <c r="B238" s="254"/>
      <c r="C238" s="255"/>
      <c r="D238" s="256"/>
      <c r="E238" s="90"/>
      <c r="F238" s="256"/>
      <c r="G238" s="206">
        <f t="shared" si="8"/>
        <v>0</v>
      </c>
      <c r="H238" s="112" t="s">
        <v>315</v>
      </c>
      <c r="I238" s="113"/>
      <c r="J238" s="115"/>
    </row>
    <row r="239" spans="1:10" s="112" customFormat="1" hidden="1" x14ac:dyDescent="0.3">
      <c r="A239" s="254"/>
      <c r="B239" s="254"/>
      <c r="C239" s="255"/>
      <c r="D239" s="256"/>
      <c r="E239" s="90"/>
      <c r="F239" s="256"/>
      <c r="G239" s="206">
        <f t="shared" si="8"/>
        <v>0</v>
      </c>
      <c r="H239" s="112" t="s">
        <v>315</v>
      </c>
      <c r="I239" s="113"/>
      <c r="J239" s="114"/>
    </row>
    <row r="240" spans="1:10" s="112" customFormat="1" hidden="1" x14ac:dyDescent="0.3">
      <c r="A240" s="254"/>
      <c r="B240" s="254"/>
      <c r="C240" s="255"/>
      <c r="D240" s="256"/>
      <c r="E240" s="90"/>
      <c r="F240" s="256"/>
      <c r="G240" s="206">
        <f t="shared" si="8"/>
        <v>0</v>
      </c>
      <c r="H240" s="112" t="s">
        <v>315</v>
      </c>
      <c r="I240" s="113"/>
      <c r="J240" s="115"/>
    </row>
    <row r="241" spans="1:10" s="112" customFormat="1" hidden="1" x14ac:dyDescent="0.3">
      <c r="A241" s="254"/>
      <c r="B241" s="254"/>
      <c r="C241" s="255"/>
      <c r="D241" s="256"/>
      <c r="E241" s="90"/>
      <c r="F241" s="256"/>
      <c r="G241" s="206">
        <f t="shared" si="8"/>
        <v>0</v>
      </c>
      <c r="H241" s="112" t="s">
        <v>315</v>
      </c>
      <c r="I241" s="113"/>
      <c r="J241" s="114"/>
    </row>
    <row r="242" spans="1:10" s="112" customFormat="1" hidden="1" x14ac:dyDescent="0.3">
      <c r="A242" s="254"/>
      <c r="B242" s="254"/>
      <c r="C242" s="255"/>
      <c r="D242" s="256"/>
      <c r="E242" s="90"/>
      <c r="F242" s="256"/>
      <c r="G242" s="206">
        <f t="shared" si="8"/>
        <v>0</v>
      </c>
      <c r="H242" s="112" t="s">
        <v>315</v>
      </c>
      <c r="I242" s="113"/>
      <c r="J242" s="115"/>
    </row>
    <row r="243" spans="1:10" s="112" customFormat="1" hidden="1" x14ac:dyDescent="0.3">
      <c r="A243" s="254"/>
      <c r="B243" s="254"/>
      <c r="C243" s="255"/>
      <c r="D243" s="256"/>
      <c r="E243" s="90"/>
      <c r="F243" s="256"/>
      <c r="G243" s="206">
        <f t="shared" si="8"/>
        <v>0</v>
      </c>
      <c r="H243" s="112" t="s">
        <v>315</v>
      </c>
      <c r="I243" s="113"/>
      <c r="J243" s="114"/>
    </row>
    <row r="244" spans="1:10" s="112" customFormat="1" hidden="1" x14ac:dyDescent="0.3">
      <c r="A244" s="254"/>
      <c r="B244" s="254"/>
      <c r="C244" s="255"/>
      <c r="D244" s="256"/>
      <c r="E244" s="90"/>
      <c r="F244" s="256"/>
      <c r="G244" s="206">
        <f t="shared" si="8"/>
        <v>0</v>
      </c>
      <c r="H244" s="112" t="s">
        <v>315</v>
      </c>
      <c r="I244" s="113"/>
      <c r="J244" s="115"/>
    </row>
    <row r="245" spans="1:10" s="112" customFormat="1" hidden="1" x14ac:dyDescent="0.3">
      <c r="A245" s="254"/>
      <c r="B245" s="254"/>
      <c r="C245" s="255"/>
      <c r="D245" s="256"/>
      <c r="E245" s="90"/>
      <c r="F245" s="256"/>
      <c r="G245" s="206">
        <f t="shared" si="8"/>
        <v>0</v>
      </c>
      <c r="H245" s="112" t="s">
        <v>315</v>
      </c>
      <c r="I245" s="113"/>
      <c r="J245" s="114"/>
    </row>
    <row r="246" spans="1:10" s="112" customFormat="1" hidden="1" x14ac:dyDescent="0.3">
      <c r="A246" s="254"/>
      <c r="B246" s="254"/>
      <c r="C246" s="255"/>
      <c r="D246" s="256"/>
      <c r="E246" s="90"/>
      <c r="F246" s="256"/>
      <c r="G246" s="206">
        <f t="shared" si="8"/>
        <v>0</v>
      </c>
      <c r="H246" s="112" t="s">
        <v>315</v>
      </c>
      <c r="I246" s="113"/>
      <c r="J246" s="115"/>
    </row>
    <row r="247" spans="1:10" s="112" customFormat="1" hidden="1" x14ac:dyDescent="0.3">
      <c r="A247" s="254"/>
      <c r="B247" s="254"/>
      <c r="C247" s="255"/>
      <c r="D247" s="256"/>
      <c r="E247" s="90"/>
      <c r="F247" s="256"/>
      <c r="G247" s="206">
        <f t="shared" si="8"/>
        <v>0</v>
      </c>
      <c r="H247" s="112" t="s">
        <v>315</v>
      </c>
      <c r="I247" s="113"/>
      <c r="J247" s="114"/>
    </row>
    <row r="248" spans="1:10" s="112" customFormat="1" hidden="1" x14ac:dyDescent="0.3">
      <c r="A248" s="254"/>
      <c r="B248" s="254"/>
      <c r="C248" s="255"/>
      <c r="D248" s="256"/>
      <c r="E248" s="90"/>
      <c r="F248" s="256"/>
      <c r="G248" s="206">
        <f t="shared" si="8"/>
        <v>0</v>
      </c>
      <c r="H248" s="112" t="s">
        <v>315</v>
      </c>
      <c r="I248" s="113"/>
      <c r="J248" s="115"/>
    </row>
    <row r="249" spans="1:10" s="112" customFormat="1" hidden="1" x14ac:dyDescent="0.3">
      <c r="A249" s="254"/>
      <c r="B249" s="254"/>
      <c r="C249" s="255"/>
      <c r="D249" s="256"/>
      <c r="E249" s="90"/>
      <c r="F249" s="256"/>
      <c r="G249" s="206">
        <f t="shared" si="8"/>
        <v>0</v>
      </c>
      <c r="H249" s="112" t="s">
        <v>315</v>
      </c>
      <c r="I249" s="113"/>
      <c r="J249" s="114"/>
    </row>
    <row r="250" spans="1:10" s="112" customFormat="1" hidden="1" x14ac:dyDescent="0.3">
      <c r="A250" s="254"/>
      <c r="B250" s="254"/>
      <c r="C250" s="255"/>
      <c r="D250" s="256"/>
      <c r="E250" s="90"/>
      <c r="F250" s="256"/>
      <c r="G250" s="206">
        <f t="shared" si="8"/>
        <v>0</v>
      </c>
      <c r="H250" s="112" t="s">
        <v>315</v>
      </c>
      <c r="I250" s="113"/>
      <c r="J250" s="115"/>
    </row>
    <row r="251" spans="1:10" s="112" customFormat="1" hidden="1" x14ac:dyDescent="0.3">
      <c r="A251" s="254"/>
      <c r="B251" s="254"/>
      <c r="C251" s="255"/>
      <c r="D251" s="256"/>
      <c r="E251" s="90"/>
      <c r="F251" s="256"/>
      <c r="G251" s="206">
        <f t="shared" si="8"/>
        <v>0</v>
      </c>
      <c r="H251" s="112" t="s">
        <v>315</v>
      </c>
      <c r="I251" s="113"/>
      <c r="J251" s="114"/>
    </row>
    <row r="252" spans="1:10" s="112" customFormat="1" hidden="1" x14ac:dyDescent="0.3">
      <c r="A252" s="254"/>
      <c r="B252" s="254"/>
      <c r="C252" s="255"/>
      <c r="D252" s="256"/>
      <c r="E252" s="90"/>
      <c r="F252" s="256"/>
      <c r="G252" s="206">
        <f t="shared" si="8"/>
        <v>0</v>
      </c>
      <c r="H252" s="112" t="s">
        <v>315</v>
      </c>
      <c r="I252" s="113"/>
      <c r="J252" s="115"/>
    </row>
    <row r="253" spans="1:10" s="112" customFormat="1" hidden="1" x14ac:dyDescent="0.3">
      <c r="A253" s="254"/>
      <c r="B253" s="254"/>
      <c r="C253" s="255"/>
      <c r="D253" s="256"/>
      <c r="E253" s="90"/>
      <c r="F253" s="256"/>
      <c r="G253" s="206">
        <f t="shared" si="8"/>
        <v>0</v>
      </c>
      <c r="H253" s="112" t="s">
        <v>315</v>
      </c>
      <c r="I253" s="113"/>
      <c r="J253" s="114"/>
    </row>
    <row r="254" spans="1:10" s="112" customFormat="1" hidden="1" x14ac:dyDescent="0.3">
      <c r="A254" s="254"/>
      <c r="B254" s="254"/>
      <c r="C254" s="255"/>
      <c r="D254" s="256"/>
      <c r="E254" s="90"/>
      <c r="F254" s="256"/>
      <c r="G254" s="206">
        <f t="shared" si="8"/>
        <v>0</v>
      </c>
      <c r="H254" s="112" t="s">
        <v>315</v>
      </c>
      <c r="I254" s="113"/>
      <c r="J254" s="115"/>
    </row>
    <row r="255" spans="1:10" s="112" customFormat="1" hidden="1" x14ac:dyDescent="0.3">
      <c r="A255" s="254"/>
      <c r="B255" s="254"/>
      <c r="C255" s="255"/>
      <c r="D255" s="256"/>
      <c r="E255" s="90"/>
      <c r="F255" s="256"/>
      <c r="G255" s="206">
        <f t="shared" si="8"/>
        <v>0</v>
      </c>
      <c r="H255" s="112" t="s">
        <v>315</v>
      </c>
      <c r="I255" s="113"/>
      <c r="J255" s="114"/>
    </row>
    <row r="256" spans="1:10" s="112" customFormat="1" hidden="1" x14ac:dyDescent="0.3">
      <c r="A256" s="254"/>
      <c r="B256" s="254"/>
      <c r="C256" s="255"/>
      <c r="D256" s="256"/>
      <c r="E256" s="90"/>
      <c r="F256" s="256"/>
      <c r="G256" s="206">
        <f t="shared" si="8"/>
        <v>0</v>
      </c>
      <c r="H256" s="112" t="s">
        <v>315</v>
      </c>
      <c r="I256" s="113"/>
      <c r="J256" s="115"/>
    </row>
    <row r="257" spans="1:13" s="112" customFormat="1" hidden="1" x14ac:dyDescent="0.3">
      <c r="A257" s="254"/>
      <c r="B257" s="254"/>
      <c r="C257" s="255"/>
      <c r="D257" s="256"/>
      <c r="E257" s="90"/>
      <c r="F257" s="256"/>
      <c r="G257" s="206">
        <f t="shared" si="8"/>
        <v>0</v>
      </c>
      <c r="H257" s="112" t="s">
        <v>315</v>
      </c>
      <c r="I257" s="113"/>
      <c r="J257" s="114"/>
    </row>
    <row r="258" spans="1:13" s="112" customFormat="1" hidden="1" x14ac:dyDescent="0.3">
      <c r="A258" s="254"/>
      <c r="B258" s="254"/>
      <c r="C258" s="255"/>
      <c r="D258" s="256"/>
      <c r="E258" s="90"/>
      <c r="F258" s="256"/>
      <c r="G258" s="206">
        <f t="shared" si="8"/>
        <v>0</v>
      </c>
      <c r="H258" s="112" t="s">
        <v>315</v>
      </c>
      <c r="I258" s="113"/>
      <c r="J258" s="115"/>
    </row>
    <row r="259" spans="1:13" s="112" customFormat="1" hidden="1" x14ac:dyDescent="0.3">
      <c r="A259" s="254"/>
      <c r="B259" s="254"/>
      <c r="C259" s="255"/>
      <c r="D259" s="256"/>
      <c r="E259" s="90"/>
      <c r="F259" s="256"/>
      <c r="G259" s="206">
        <f t="shared" si="8"/>
        <v>0</v>
      </c>
      <c r="H259" s="112" t="s">
        <v>315</v>
      </c>
      <c r="I259" s="113"/>
      <c r="J259" s="114"/>
    </row>
    <row r="260" spans="1:13" s="112" customFormat="1" hidden="1" x14ac:dyDescent="0.3">
      <c r="A260" s="254"/>
      <c r="B260" s="254"/>
      <c r="C260" s="255"/>
      <c r="D260" s="256"/>
      <c r="E260" s="90"/>
      <c r="F260" s="256"/>
      <c r="G260" s="206">
        <f t="shared" si="8"/>
        <v>0</v>
      </c>
      <c r="H260" s="112" t="s">
        <v>315</v>
      </c>
      <c r="I260" s="113"/>
      <c r="J260" s="115"/>
    </row>
    <row r="261" spans="1:13" s="112" customFormat="1" hidden="1" x14ac:dyDescent="0.3">
      <c r="A261" s="254"/>
      <c r="B261" s="254"/>
      <c r="C261" s="255"/>
      <c r="D261" s="256"/>
      <c r="E261" s="90"/>
      <c r="F261" s="256"/>
      <c r="G261" s="206">
        <f t="shared" si="8"/>
        <v>0</v>
      </c>
      <c r="H261" s="112" t="s">
        <v>315</v>
      </c>
      <c r="I261" s="113"/>
      <c r="J261" s="114"/>
    </row>
    <row r="262" spans="1:13" s="112" customFormat="1" hidden="1" x14ac:dyDescent="0.3">
      <c r="A262" s="254"/>
      <c r="B262" s="254"/>
      <c r="C262" s="255"/>
      <c r="D262" s="256"/>
      <c r="E262" s="90"/>
      <c r="F262" s="256"/>
      <c r="G262" s="206">
        <f t="shared" si="8"/>
        <v>0</v>
      </c>
      <c r="H262" s="112" t="s">
        <v>315</v>
      </c>
      <c r="I262" s="113"/>
      <c r="J262" s="115"/>
    </row>
    <row r="263" spans="1:13" s="112" customFormat="1" hidden="1" x14ac:dyDescent="0.3">
      <c r="A263" s="254"/>
      <c r="B263" s="254"/>
      <c r="C263" s="255"/>
      <c r="D263" s="256"/>
      <c r="E263" s="90"/>
      <c r="F263" s="256"/>
      <c r="G263" s="206">
        <f t="shared" si="8"/>
        <v>0</v>
      </c>
      <c r="H263" s="112" t="s">
        <v>315</v>
      </c>
      <c r="I263" s="113"/>
      <c r="J263" s="114"/>
    </row>
    <row r="264" spans="1:13" s="112" customFormat="1" hidden="1" x14ac:dyDescent="0.3">
      <c r="A264" s="254"/>
      <c r="B264" s="254"/>
      <c r="C264" s="255"/>
      <c r="D264" s="256"/>
      <c r="E264" s="90"/>
      <c r="F264" s="256"/>
      <c r="G264" s="206">
        <f t="shared" si="8"/>
        <v>0</v>
      </c>
      <c r="H264" s="112" t="s">
        <v>315</v>
      </c>
      <c r="I264" s="113"/>
      <c r="J264" s="115"/>
    </row>
    <row r="265" spans="1:13" s="112" customFormat="1" hidden="1" x14ac:dyDescent="0.3">
      <c r="A265" s="254"/>
      <c r="B265" s="254"/>
      <c r="C265" s="255"/>
      <c r="D265" s="256"/>
      <c r="E265" s="90"/>
      <c r="F265" s="256"/>
      <c r="G265" s="206">
        <f t="shared" si="8"/>
        <v>0</v>
      </c>
      <c r="H265" s="112" t="s">
        <v>315</v>
      </c>
      <c r="I265" s="113"/>
      <c r="J265" s="114"/>
    </row>
    <row r="266" spans="1:13" s="112" customFormat="1" hidden="1" x14ac:dyDescent="0.3">
      <c r="A266" s="254"/>
      <c r="B266" s="254"/>
      <c r="C266" s="255"/>
      <c r="D266" s="256"/>
      <c r="E266" s="90"/>
      <c r="F266" s="256"/>
      <c r="G266" s="206">
        <f t="shared" ref="G266:G267" si="9">ROUND(C266*E266*F266,2)</f>
        <v>0</v>
      </c>
      <c r="H266" s="112" t="s">
        <v>315</v>
      </c>
      <c r="I266" s="113"/>
      <c r="J266" s="115"/>
    </row>
    <row r="267" spans="1:13" s="112" customFormat="1" x14ac:dyDescent="0.3">
      <c r="A267" s="258"/>
      <c r="B267" s="258"/>
      <c r="C267" s="255"/>
      <c r="D267" s="256"/>
      <c r="E267" s="90"/>
      <c r="F267" s="256"/>
      <c r="G267" s="293">
        <f t="shared" si="9"/>
        <v>0</v>
      </c>
      <c r="H267" s="112" t="s">
        <v>315</v>
      </c>
      <c r="I267" s="100"/>
    </row>
    <row r="268" spans="1:13" s="112" customFormat="1" x14ac:dyDescent="0.3">
      <c r="A268" s="96"/>
      <c r="B268" s="96"/>
      <c r="C268" s="97"/>
      <c r="D268" s="98"/>
      <c r="E268" s="200"/>
      <c r="F268" s="204" t="s">
        <v>389</v>
      </c>
      <c r="G268" s="306">
        <f>ROUND(SUBTOTAL(109,G137:G267),2)</f>
        <v>0</v>
      </c>
      <c r="H268" s="112" t="s">
        <v>315</v>
      </c>
      <c r="I268" s="100"/>
      <c r="J268" s="115" t="s">
        <v>317</v>
      </c>
    </row>
    <row r="269" spans="1:13" x14ac:dyDescent="0.3">
      <c r="A269" s="3"/>
      <c r="B269" s="3"/>
      <c r="C269" s="3"/>
      <c r="D269" s="3"/>
      <c r="E269" s="3"/>
      <c r="F269" s="3"/>
      <c r="G269" s="300"/>
      <c r="H269" s="112" t="s">
        <v>313</v>
      </c>
      <c r="I269" s="3"/>
      <c r="K269" s="112"/>
      <c r="L269" s="3"/>
      <c r="M269" s="3"/>
    </row>
    <row r="270" spans="1:13" s="112" customFormat="1" x14ac:dyDescent="0.3">
      <c r="A270" s="257"/>
      <c r="B270" s="257"/>
      <c r="C270" s="255"/>
      <c r="D270" s="256"/>
      <c r="E270" s="90"/>
      <c r="F270" s="256"/>
      <c r="G270" s="80">
        <f t="shared" ref="G270:G333" si="10">ROUND(C270*E270*F270,2)</f>
        <v>0</v>
      </c>
      <c r="H270" s="112" t="s">
        <v>315</v>
      </c>
      <c r="I270" s="116"/>
      <c r="J270" s="117"/>
    </row>
    <row r="271" spans="1:13" s="112" customFormat="1" x14ac:dyDescent="0.3">
      <c r="A271" s="254"/>
      <c r="B271" s="254"/>
      <c r="C271" s="255"/>
      <c r="D271" s="256"/>
      <c r="E271" s="90"/>
      <c r="F271" s="256"/>
      <c r="G271" s="206">
        <f t="shared" si="10"/>
        <v>0</v>
      </c>
      <c r="H271" s="112" t="s">
        <v>315</v>
      </c>
      <c r="I271" s="113"/>
      <c r="J271" s="114"/>
    </row>
    <row r="272" spans="1:13" s="112" customFormat="1" x14ac:dyDescent="0.3">
      <c r="A272" s="254"/>
      <c r="B272" s="254"/>
      <c r="C272" s="255"/>
      <c r="D272" s="256"/>
      <c r="E272" s="90"/>
      <c r="F272" s="256"/>
      <c r="G272" s="206">
        <f t="shared" si="10"/>
        <v>0</v>
      </c>
      <c r="H272" s="112" t="s">
        <v>315</v>
      </c>
      <c r="I272" s="113"/>
      <c r="J272" s="416"/>
    </row>
    <row r="273" spans="1:10" s="112" customFormat="1" hidden="1" x14ac:dyDescent="0.3">
      <c r="A273" s="254"/>
      <c r="B273" s="254"/>
      <c r="C273" s="255"/>
      <c r="D273" s="256"/>
      <c r="E273" s="90"/>
      <c r="F273" s="256"/>
      <c r="G273" s="206">
        <f t="shared" si="10"/>
        <v>0</v>
      </c>
      <c r="H273" s="112" t="s">
        <v>315</v>
      </c>
      <c r="I273" s="113"/>
      <c r="J273" s="114"/>
    </row>
    <row r="274" spans="1:10" s="112" customFormat="1" hidden="1" x14ac:dyDescent="0.3">
      <c r="A274" s="254"/>
      <c r="B274" s="254"/>
      <c r="C274" s="255"/>
      <c r="D274" s="256"/>
      <c r="E274" s="90"/>
      <c r="F274" s="256"/>
      <c r="G274" s="206">
        <f t="shared" si="10"/>
        <v>0</v>
      </c>
      <c r="H274" s="112" t="s">
        <v>315</v>
      </c>
      <c r="I274" s="113"/>
      <c r="J274" s="416"/>
    </row>
    <row r="275" spans="1:10" s="112" customFormat="1" hidden="1" x14ac:dyDescent="0.3">
      <c r="A275" s="254"/>
      <c r="B275" s="254"/>
      <c r="C275" s="255"/>
      <c r="D275" s="256"/>
      <c r="E275" s="90"/>
      <c r="F275" s="256"/>
      <c r="G275" s="206">
        <f t="shared" si="10"/>
        <v>0</v>
      </c>
      <c r="H275" s="112" t="s">
        <v>315</v>
      </c>
      <c r="I275" s="113"/>
      <c r="J275" s="114"/>
    </row>
    <row r="276" spans="1:10" s="112" customFormat="1" hidden="1" x14ac:dyDescent="0.3">
      <c r="A276" s="254"/>
      <c r="B276" s="254"/>
      <c r="C276" s="255"/>
      <c r="D276" s="256"/>
      <c r="E276" s="90"/>
      <c r="F276" s="256"/>
      <c r="G276" s="206">
        <f t="shared" si="10"/>
        <v>0</v>
      </c>
      <c r="H276" s="112" t="s">
        <v>315</v>
      </c>
      <c r="I276" s="113"/>
      <c r="J276" s="416"/>
    </row>
    <row r="277" spans="1:10" s="112" customFormat="1" hidden="1" x14ac:dyDescent="0.3">
      <c r="A277" s="254"/>
      <c r="B277" s="254"/>
      <c r="C277" s="255"/>
      <c r="D277" s="256"/>
      <c r="E277" s="90"/>
      <c r="F277" s="256"/>
      <c r="G277" s="206">
        <f t="shared" si="10"/>
        <v>0</v>
      </c>
      <c r="H277" s="112" t="s">
        <v>315</v>
      </c>
      <c r="I277" s="113"/>
      <c r="J277" s="114"/>
    </row>
    <row r="278" spans="1:10" s="112" customFormat="1" hidden="1" x14ac:dyDescent="0.3">
      <c r="A278" s="254"/>
      <c r="B278" s="254"/>
      <c r="C278" s="255"/>
      <c r="D278" s="256"/>
      <c r="E278" s="90"/>
      <c r="F278" s="256"/>
      <c r="G278" s="206">
        <f t="shared" si="10"/>
        <v>0</v>
      </c>
      <c r="H278" s="112" t="s">
        <v>315</v>
      </c>
      <c r="I278" s="113"/>
      <c r="J278" s="416"/>
    </row>
    <row r="279" spans="1:10" s="112" customFormat="1" hidden="1" x14ac:dyDescent="0.3">
      <c r="A279" s="254"/>
      <c r="B279" s="254"/>
      <c r="C279" s="255"/>
      <c r="D279" s="256"/>
      <c r="E279" s="90"/>
      <c r="F279" s="256"/>
      <c r="G279" s="206">
        <f t="shared" si="10"/>
        <v>0</v>
      </c>
      <c r="H279" s="112" t="s">
        <v>315</v>
      </c>
      <c r="I279" s="113"/>
      <c r="J279" s="114"/>
    </row>
    <row r="280" spans="1:10" s="112" customFormat="1" hidden="1" x14ac:dyDescent="0.3">
      <c r="A280" s="254"/>
      <c r="B280" s="254"/>
      <c r="C280" s="255"/>
      <c r="D280" s="256"/>
      <c r="E280" s="90"/>
      <c r="F280" s="256"/>
      <c r="G280" s="206">
        <f t="shared" si="10"/>
        <v>0</v>
      </c>
      <c r="H280" s="112" t="s">
        <v>315</v>
      </c>
      <c r="I280" s="113"/>
      <c r="J280" s="416"/>
    </row>
    <row r="281" spans="1:10" s="112" customFormat="1" hidden="1" x14ac:dyDescent="0.3">
      <c r="A281" s="254"/>
      <c r="B281" s="254"/>
      <c r="C281" s="255"/>
      <c r="D281" s="256"/>
      <c r="E281" s="90"/>
      <c r="F281" s="256"/>
      <c r="G281" s="206">
        <f t="shared" si="10"/>
        <v>0</v>
      </c>
      <c r="H281" s="112" t="s">
        <v>315</v>
      </c>
      <c r="I281" s="113"/>
      <c r="J281" s="114"/>
    </row>
    <row r="282" spans="1:10" s="112" customFormat="1" hidden="1" x14ac:dyDescent="0.3">
      <c r="A282" s="254"/>
      <c r="B282" s="254"/>
      <c r="C282" s="255"/>
      <c r="D282" s="256"/>
      <c r="E282" s="90"/>
      <c r="F282" s="256"/>
      <c r="G282" s="206">
        <f t="shared" si="10"/>
        <v>0</v>
      </c>
      <c r="H282" s="112" t="s">
        <v>315</v>
      </c>
      <c r="I282" s="113"/>
      <c r="J282" s="416"/>
    </row>
    <row r="283" spans="1:10" s="112" customFormat="1" hidden="1" x14ac:dyDescent="0.3">
      <c r="A283" s="254"/>
      <c r="B283" s="254"/>
      <c r="C283" s="255"/>
      <c r="D283" s="256"/>
      <c r="E283" s="90"/>
      <c r="F283" s="256"/>
      <c r="G283" s="206">
        <f t="shared" si="10"/>
        <v>0</v>
      </c>
      <c r="H283" s="112" t="s">
        <v>315</v>
      </c>
      <c r="I283" s="113"/>
      <c r="J283" s="114"/>
    </row>
    <row r="284" spans="1:10" s="112" customFormat="1" hidden="1" x14ac:dyDescent="0.3">
      <c r="A284" s="254"/>
      <c r="B284" s="254"/>
      <c r="C284" s="255"/>
      <c r="D284" s="256"/>
      <c r="E284" s="90"/>
      <c r="F284" s="256"/>
      <c r="G284" s="206">
        <f t="shared" si="10"/>
        <v>0</v>
      </c>
      <c r="H284" s="112" t="s">
        <v>315</v>
      </c>
      <c r="I284" s="113"/>
      <c r="J284" s="416"/>
    </row>
    <row r="285" spans="1:10" s="112" customFormat="1" hidden="1" x14ac:dyDescent="0.3">
      <c r="A285" s="254"/>
      <c r="B285" s="254"/>
      <c r="C285" s="255"/>
      <c r="D285" s="256"/>
      <c r="E285" s="90"/>
      <c r="F285" s="256"/>
      <c r="G285" s="206">
        <f t="shared" si="10"/>
        <v>0</v>
      </c>
      <c r="H285" s="112" t="s">
        <v>315</v>
      </c>
      <c r="I285" s="113"/>
      <c r="J285" s="114"/>
    </row>
    <row r="286" spans="1:10" s="112" customFormat="1" hidden="1" x14ac:dyDescent="0.3">
      <c r="A286" s="254"/>
      <c r="B286" s="254"/>
      <c r="C286" s="255"/>
      <c r="D286" s="256"/>
      <c r="E286" s="90"/>
      <c r="F286" s="256"/>
      <c r="G286" s="206">
        <f t="shared" si="10"/>
        <v>0</v>
      </c>
      <c r="H286" s="112" t="s">
        <v>315</v>
      </c>
      <c r="I286" s="113"/>
      <c r="J286" s="416"/>
    </row>
    <row r="287" spans="1:10" s="112" customFormat="1" hidden="1" x14ac:dyDescent="0.3">
      <c r="A287" s="254"/>
      <c r="B287" s="254"/>
      <c r="C287" s="255"/>
      <c r="D287" s="256"/>
      <c r="E287" s="90"/>
      <c r="F287" s="256"/>
      <c r="G287" s="206">
        <f t="shared" si="10"/>
        <v>0</v>
      </c>
      <c r="H287" s="112" t="s">
        <v>315</v>
      </c>
      <c r="I287" s="113"/>
      <c r="J287" s="114"/>
    </row>
    <row r="288" spans="1:10" s="112" customFormat="1" hidden="1" x14ac:dyDescent="0.3">
      <c r="A288" s="254"/>
      <c r="B288" s="254"/>
      <c r="C288" s="255"/>
      <c r="D288" s="256"/>
      <c r="E288" s="90"/>
      <c r="F288" s="256"/>
      <c r="G288" s="206">
        <f t="shared" si="10"/>
        <v>0</v>
      </c>
      <c r="H288" s="112" t="s">
        <v>315</v>
      </c>
      <c r="I288" s="113"/>
      <c r="J288" s="416"/>
    </row>
    <row r="289" spans="1:10" s="112" customFormat="1" hidden="1" x14ac:dyDescent="0.3">
      <c r="A289" s="254"/>
      <c r="B289" s="254"/>
      <c r="C289" s="255"/>
      <c r="D289" s="256"/>
      <c r="E289" s="90"/>
      <c r="F289" s="256"/>
      <c r="G289" s="206">
        <f t="shared" si="10"/>
        <v>0</v>
      </c>
      <c r="H289" s="112" t="s">
        <v>315</v>
      </c>
      <c r="I289" s="113"/>
      <c r="J289" s="114"/>
    </row>
    <row r="290" spans="1:10" s="112" customFormat="1" hidden="1" x14ac:dyDescent="0.3">
      <c r="A290" s="254"/>
      <c r="B290" s="254"/>
      <c r="C290" s="255"/>
      <c r="D290" s="256"/>
      <c r="E290" s="90"/>
      <c r="F290" s="256"/>
      <c r="G290" s="206">
        <f t="shared" si="10"/>
        <v>0</v>
      </c>
      <c r="H290" s="112" t="s">
        <v>315</v>
      </c>
      <c r="I290" s="113"/>
      <c r="J290" s="416"/>
    </row>
    <row r="291" spans="1:10" s="112" customFormat="1" hidden="1" x14ac:dyDescent="0.3">
      <c r="A291" s="254"/>
      <c r="B291" s="254"/>
      <c r="C291" s="255"/>
      <c r="D291" s="256"/>
      <c r="E291" s="90"/>
      <c r="F291" s="256"/>
      <c r="G291" s="206">
        <f t="shared" si="10"/>
        <v>0</v>
      </c>
      <c r="H291" s="112" t="s">
        <v>315</v>
      </c>
      <c r="I291" s="113"/>
      <c r="J291" s="114"/>
    </row>
    <row r="292" spans="1:10" s="112" customFormat="1" hidden="1" x14ac:dyDescent="0.3">
      <c r="A292" s="254"/>
      <c r="B292" s="254"/>
      <c r="C292" s="255"/>
      <c r="D292" s="256"/>
      <c r="E292" s="90"/>
      <c r="F292" s="256"/>
      <c r="G292" s="206">
        <f t="shared" si="10"/>
        <v>0</v>
      </c>
      <c r="H292" s="112" t="s">
        <v>315</v>
      </c>
      <c r="I292" s="113"/>
      <c r="J292" s="416"/>
    </row>
    <row r="293" spans="1:10" s="112" customFormat="1" hidden="1" x14ac:dyDescent="0.3">
      <c r="A293" s="254"/>
      <c r="B293" s="254"/>
      <c r="C293" s="255"/>
      <c r="D293" s="256"/>
      <c r="E293" s="90"/>
      <c r="F293" s="256"/>
      <c r="G293" s="206">
        <f t="shared" si="10"/>
        <v>0</v>
      </c>
      <c r="H293" s="112" t="s">
        <v>315</v>
      </c>
      <c r="I293" s="113"/>
      <c r="J293" s="114"/>
    </row>
    <row r="294" spans="1:10" s="112" customFormat="1" hidden="1" x14ac:dyDescent="0.3">
      <c r="A294" s="254"/>
      <c r="B294" s="254"/>
      <c r="C294" s="255"/>
      <c r="D294" s="256"/>
      <c r="E294" s="90"/>
      <c r="F294" s="256"/>
      <c r="G294" s="206">
        <f t="shared" si="10"/>
        <v>0</v>
      </c>
      <c r="H294" s="112" t="s">
        <v>315</v>
      </c>
      <c r="I294" s="113"/>
      <c r="J294" s="416"/>
    </row>
    <row r="295" spans="1:10" s="112" customFormat="1" hidden="1" x14ac:dyDescent="0.3">
      <c r="A295" s="254"/>
      <c r="B295" s="254"/>
      <c r="C295" s="255"/>
      <c r="D295" s="256"/>
      <c r="E295" s="90"/>
      <c r="F295" s="256"/>
      <c r="G295" s="206">
        <f t="shared" si="10"/>
        <v>0</v>
      </c>
      <c r="H295" s="112" t="s">
        <v>315</v>
      </c>
      <c r="I295" s="113"/>
      <c r="J295" s="114"/>
    </row>
    <row r="296" spans="1:10" s="112" customFormat="1" hidden="1" x14ac:dyDescent="0.3">
      <c r="A296" s="254"/>
      <c r="B296" s="254"/>
      <c r="C296" s="255"/>
      <c r="D296" s="256"/>
      <c r="E296" s="90"/>
      <c r="F296" s="256"/>
      <c r="G296" s="206">
        <f t="shared" si="10"/>
        <v>0</v>
      </c>
      <c r="H296" s="112" t="s">
        <v>315</v>
      </c>
      <c r="I296" s="113"/>
      <c r="J296" s="416"/>
    </row>
    <row r="297" spans="1:10" s="112" customFormat="1" hidden="1" x14ac:dyDescent="0.3">
      <c r="A297" s="254"/>
      <c r="B297" s="254"/>
      <c r="C297" s="255"/>
      <c r="D297" s="256"/>
      <c r="E297" s="90"/>
      <c r="F297" s="256"/>
      <c r="G297" s="206">
        <f t="shared" si="10"/>
        <v>0</v>
      </c>
      <c r="H297" s="112" t="s">
        <v>315</v>
      </c>
      <c r="I297" s="113"/>
      <c r="J297" s="114"/>
    </row>
    <row r="298" spans="1:10" s="112" customFormat="1" hidden="1" x14ac:dyDescent="0.3">
      <c r="A298" s="254"/>
      <c r="B298" s="254"/>
      <c r="C298" s="255"/>
      <c r="D298" s="256"/>
      <c r="E298" s="90"/>
      <c r="F298" s="256"/>
      <c r="G298" s="206">
        <f t="shared" si="10"/>
        <v>0</v>
      </c>
      <c r="H298" s="112" t="s">
        <v>315</v>
      </c>
      <c r="I298" s="113"/>
      <c r="J298" s="416"/>
    </row>
    <row r="299" spans="1:10" s="112" customFormat="1" hidden="1" x14ac:dyDescent="0.3">
      <c r="A299" s="254"/>
      <c r="B299" s="254"/>
      <c r="C299" s="255"/>
      <c r="D299" s="256"/>
      <c r="E299" s="90"/>
      <c r="F299" s="256"/>
      <c r="G299" s="206">
        <f t="shared" si="10"/>
        <v>0</v>
      </c>
      <c r="H299" s="112" t="s">
        <v>315</v>
      </c>
      <c r="I299" s="113"/>
      <c r="J299" s="114"/>
    </row>
    <row r="300" spans="1:10" s="112" customFormat="1" hidden="1" x14ac:dyDescent="0.3">
      <c r="A300" s="254"/>
      <c r="B300" s="254"/>
      <c r="C300" s="255"/>
      <c r="D300" s="256"/>
      <c r="E300" s="90"/>
      <c r="F300" s="256"/>
      <c r="G300" s="206">
        <f t="shared" si="10"/>
        <v>0</v>
      </c>
      <c r="H300" s="112" t="s">
        <v>315</v>
      </c>
      <c r="I300" s="113"/>
      <c r="J300" s="416"/>
    </row>
    <row r="301" spans="1:10" s="112" customFormat="1" hidden="1" x14ac:dyDescent="0.3">
      <c r="A301" s="254"/>
      <c r="B301" s="254"/>
      <c r="C301" s="255"/>
      <c r="D301" s="256"/>
      <c r="E301" s="90"/>
      <c r="F301" s="256"/>
      <c r="G301" s="206">
        <f t="shared" si="10"/>
        <v>0</v>
      </c>
      <c r="H301" s="112" t="s">
        <v>315</v>
      </c>
      <c r="I301" s="113"/>
      <c r="J301" s="114"/>
    </row>
    <row r="302" spans="1:10" s="112" customFormat="1" hidden="1" x14ac:dyDescent="0.3">
      <c r="A302" s="254"/>
      <c r="B302" s="254"/>
      <c r="C302" s="255"/>
      <c r="D302" s="256"/>
      <c r="E302" s="90"/>
      <c r="F302" s="256"/>
      <c r="G302" s="206">
        <f t="shared" si="10"/>
        <v>0</v>
      </c>
      <c r="H302" s="112" t="s">
        <v>315</v>
      </c>
      <c r="I302" s="113"/>
      <c r="J302" s="416"/>
    </row>
    <row r="303" spans="1:10" s="112" customFormat="1" hidden="1" x14ac:dyDescent="0.3">
      <c r="A303" s="254"/>
      <c r="B303" s="254"/>
      <c r="C303" s="255"/>
      <c r="D303" s="256"/>
      <c r="E303" s="90"/>
      <c r="F303" s="256"/>
      <c r="G303" s="206">
        <f t="shared" si="10"/>
        <v>0</v>
      </c>
      <c r="H303" s="112" t="s">
        <v>315</v>
      </c>
      <c r="I303" s="113"/>
      <c r="J303" s="114"/>
    </row>
    <row r="304" spans="1:10" s="112" customFormat="1" hidden="1" x14ac:dyDescent="0.3">
      <c r="A304" s="254"/>
      <c r="B304" s="254"/>
      <c r="C304" s="255"/>
      <c r="D304" s="256"/>
      <c r="E304" s="90"/>
      <c r="F304" s="256"/>
      <c r="G304" s="206">
        <f t="shared" si="10"/>
        <v>0</v>
      </c>
      <c r="H304" s="112" t="s">
        <v>315</v>
      </c>
      <c r="I304" s="113"/>
      <c r="J304" s="416"/>
    </row>
    <row r="305" spans="1:10" s="112" customFormat="1" hidden="1" x14ac:dyDescent="0.3">
      <c r="A305" s="254"/>
      <c r="B305" s="254"/>
      <c r="C305" s="255"/>
      <c r="D305" s="256"/>
      <c r="E305" s="90"/>
      <c r="F305" s="256"/>
      <c r="G305" s="206">
        <f t="shared" si="10"/>
        <v>0</v>
      </c>
      <c r="H305" s="112" t="s">
        <v>315</v>
      </c>
      <c r="I305" s="113"/>
      <c r="J305" s="114"/>
    </row>
    <row r="306" spans="1:10" s="112" customFormat="1" hidden="1" x14ac:dyDescent="0.3">
      <c r="A306" s="254"/>
      <c r="B306" s="254"/>
      <c r="C306" s="255"/>
      <c r="D306" s="256"/>
      <c r="E306" s="90"/>
      <c r="F306" s="256"/>
      <c r="G306" s="206">
        <f t="shared" si="10"/>
        <v>0</v>
      </c>
      <c r="H306" s="112" t="s">
        <v>315</v>
      </c>
      <c r="I306" s="113"/>
      <c r="J306" s="416"/>
    </row>
    <row r="307" spans="1:10" s="112" customFormat="1" hidden="1" x14ac:dyDescent="0.3">
      <c r="A307" s="254"/>
      <c r="B307" s="254"/>
      <c r="C307" s="255"/>
      <c r="D307" s="256"/>
      <c r="E307" s="90"/>
      <c r="F307" s="256"/>
      <c r="G307" s="206">
        <f t="shared" si="10"/>
        <v>0</v>
      </c>
      <c r="H307" s="112" t="s">
        <v>315</v>
      </c>
      <c r="I307" s="113"/>
      <c r="J307" s="114"/>
    </row>
    <row r="308" spans="1:10" s="112" customFormat="1" hidden="1" x14ac:dyDescent="0.3">
      <c r="A308" s="254"/>
      <c r="B308" s="254"/>
      <c r="C308" s="255"/>
      <c r="D308" s="256"/>
      <c r="E308" s="90"/>
      <c r="F308" s="256"/>
      <c r="G308" s="206">
        <f t="shared" si="10"/>
        <v>0</v>
      </c>
      <c r="H308" s="112" t="s">
        <v>315</v>
      </c>
      <c r="I308" s="113"/>
      <c r="J308" s="416"/>
    </row>
    <row r="309" spans="1:10" s="112" customFormat="1" hidden="1" x14ac:dyDescent="0.3">
      <c r="A309" s="254"/>
      <c r="B309" s="254"/>
      <c r="C309" s="255"/>
      <c r="D309" s="256"/>
      <c r="E309" s="90"/>
      <c r="F309" s="256"/>
      <c r="G309" s="206">
        <f t="shared" si="10"/>
        <v>0</v>
      </c>
      <c r="H309" s="112" t="s">
        <v>315</v>
      </c>
      <c r="I309" s="113"/>
      <c r="J309" s="114"/>
    </row>
    <row r="310" spans="1:10" s="112" customFormat="1" hidden="1" x14ac:dyDescent="0.3">
      <c r="A310" s="254"/>
      <c r="B310" s="254"/>
      <c r="C310" s="255"/>
      <c r="D310" s="256"/>
      <c r="E310" s="90"/>
      <c r="F310" s="256"/>
      <c r="G310" s="206">
        <f t="shared" si="10"/>
        <v>0</v>
      </c>
      <c r="H310" s="112" t="s">
        <v>315</v>
      </c>
      <c r="I310" s="113"/>
      <c r="J310" s="416"/>
    </row>
    <row r="311" spans="1:10" s="112" customFormat="1" hidden="1" x14ac:dyDescent="0.3">
      <c r="A311" s="254"/>
      <c r="B311" s="254"/>
      <c r="C311" s="255"/>
      <c r="D311" s="256"/>
      <c r="E311" s="90"/>
      <c r="F311" s="256"/>
      <c r="G311" s="206">
        <f t="shared" si="10"/>
        <v>0</v>
      </c>
      <c r="H311" s="112" t="s">
        <v>315</v>
      </c>
      <c r="I311" s="113"/>
      <c r="J311" s="114"/>
    </row>
    <row r="312" spans="1:10" s="112" customFormat="1" hidden="1" x14ac:dyDescent="0.3">
      <c r="A312" s="254"/>
      <c r="B312" s="254"/>
      <c r="C312" s="255"/>
      <c r="D312" s="256"/>
      <c r="E312" s="90"/>
      <c r="F312" s="256"/>
      <c r="G312" s="206">
        <f t="shared" si="10"/>
        <v>0</v>
      </c>
      <c r="H312" s="112" t="s">
        <v>315</v>
      </c>
      <c r="I312" s="113"/>
      <c r="J312" s="416"/>
    </row>
    <row r="313" spans="1:10" s="112" customFormat="1" hidden="1" x14ac:dyDescent="0.3">
      <c r="A313" s="254"/>
      <c r="B313" s="254"/>
      <c r="C313" s="255"/>
      <c r="D313" s="256"/>
      <c r="E313" s="90"/>
      <c r="F313" s="256"/>
      <c r="G313" s="206">
        <f t="shared" si="10"/>
        <v>0</v>
      </c>
      <c r="H313" s="112" t="s">
        <v>315</v>
      </c>
      <c r="I313" s="113"/>
      <c r="J313" s="114"/>
    </row>
    <row r="314" spans="1:10" s="112" customFormat="1" hidden="1" x14ac:dyDescent="0.3">
      <c r="A314" s="254"/>
      <c r="B314" s="254"/>
      <c r="C314" s="255"/>
      <c r="D314" s="256"/>
      <c r="E314" s="90"/>
      <c r="F314" s="256"/>
      <c r="G314" s="206">
        <f t="shared" si="10"/>
        <v>0</v>
      </c>
      <c r="H314" s="112" t="s">
        <v>315</v>
      </c>
      <c r="I314" s="113"/>
      <c r="J314" s="416"/>
    </row>
    <row r="315" spans="1:10" s="112" customFormat="1" hidden="1" x14ac:dyDescent="0.3">
      <c r="A315" s="254"/>
      <c r="B315" s="254"/>
      <c r="C315" s="255"/>
      <c r="D315" s="256"/>
      <c r="E315" s="90"/>
      <c r="F315" s="256"/>
      <c r="G315" s="206">
        <f t="shared" si="10"/>
        <v>0</v>
      </c>
      <c r="H315" s="112" t="s">
        <v>315</v>
      </c>
      <c r="I315" s="113"/>
      <c r="J315" s="114"/>
    </row>
    <row r="316" spans="1:10" s="112" customFormat="1" hidden="1" x14ac:dyDescent="0.3">
      <c r="A316" s="254"/>
      <c r="B316" s="254"/>
      <c r="C316" s="255"/>
      <c r="D316" s="256"/>
      <c r="E316" s="90"/>
      <c r="F316" s="256"/>
      <c r="G316" s="206">
        <f t="shared" si="10"/>
        <v>0</v>
      </c>
      <c r="H316" s="112" t="s">
        <v>315</v>
      </c>
      <c r="I316" s="113"/>
      <c r="J316" s="416"/>
    </row>
    <row r="317" spans="1:10" s="112" customFormat="1" hidden="1" x14ac:dyDescent="0.3">
      <c r="A317" s="254"/>
      <c r="B317" s="254"/>
      <c r="C317" s="255"/>
      <c r="D317" s="256"/>
      <c r="E317" s="90"/>
      <c r="F317" s="256"/>
      <c r="G317" s="206">
        <f t="shared" si="10"/>
        <v>0</v>
      </c>
      <c r="H317" s="112" t="s">
        <v>315</v>
      </c>
      <c r="I317" s="113"/>
      <c r="J317" s="114"/>
    </row>
    <row r="318" spans="1:10" s="112" customFormat="1" hidden="1" x14ac:dyDescent="0.3">
      <c r="A318" s="254"/>
      <c r="B318" s="254"/>
      <c r="C318" s="255"/>
      <c r="D318" s="256"/>
      <c r="E318" s="90"/>
      <c r="F318" s="256"/>
      <c r="G318" s="206">
        <f t="shared" si="10"/>
        <v>0</v>
      </c>
      <c r="H318" s="112" t="s">
        <v>315</v>
      </c>
      <c r="I318" s="113"/>
      <c r="J318" s="416"/>
    </row>
    <row r="319" spans="1:10" s="112" customFormat="1" hidden="1" x14ac:dyDescent="0.3">
      <c r="A319" s="254"/>
      <c r="B319" s="254"/>
      <c r="C319" s="255"/>
      <c r="D319" s="256"/>
      <c r="E319" s="90"/>
      <c r="F319" s="256"/>
      <c r="G319" s="206">
        <f t="shared" si="10"/>
        <v>0</v>
      </c>
      <c r="H319" s="112" t="s">
        <v>315</v>
      </c>
      <c r="I319" s="113"/>
      <c r="J319" s="114"/>
    </row>
    <row r="320" spans="1:10" s="112" customFormat="1" hidden="1" x14ac:dyDescent="0.3">
      <c r="A320" s="254"/>
      <c r="B320" s="254"/>
      <c r="C320" s="255"/>
      <c r="D320" s="256"/>
      <c r="E320" s="90"/>
      <c r="F320" s="256"/>
      <c r="G320" s="206">
        <f t="shared" si="10"/>
        <v>0</v>
      </c>
      <c r="H320" s="112" t="s">
        <v>315</v>
      </c>
      <c r="I320" s="113"/>
      <c r="J320" s="416"/>
    </row>
    <row r="321" spans="1:10" s="112" customFormat="1" hidden="1" x14ac:dyDescent="0.3">
      <c r="A321" s="254"/>
      <c r="B321" s="254"/>
      <c r="C321" s="255"/>
      <c r="D321" s="256"/>
      <c r="E321" s="90"/>
      <c r="F321" s="256"/>
      <c r="G321" s="206">
        <f t="shared" si="10"/>
        <v>0</v>
      </c>
      <c r="H321" s="112" t="s">
        <v>315</v>
      </c>
      <c r="I321" s="113"/>
      <c r="J321" s="114"/>
    </row>
    <row r="322" spans="1:10" s="112" customFormat="1" hidden="1" x14ac:dyDescent="0.3">
      <c r="A322" s="254"/>
      <c r="B322" s="254"/>
      <c r="C322" s="255"/>
      <c r="D322" s="256"/>
      <c r="E322" s="90"/>
      <c r="F322" s="256"/>
      <c r="G322" s="206">
        <f t="shared" si="10"/>
        <v>0</v>
      </c>
      <c r="H322" s="112" t="s">
        <v>315</v>
      </c>
      <c r="I322" s="113"/>
      <c r="J322" s="416"/>
    </row>
    <row r="323" spans="1:10" s="112" customFormat="1" hidden="1" x14ac:dyDescent="0.3">
      <c r="A323" s="254"/>
      <c r="B323" s="254"/>
      <c r="C323" s="255"/>
      <c r="D323" s="256"/>
      <c r="E323" s="90"/>
      <c r="F323" s="256"/>
      <c r="G323" s="206">
        <f t="shared" si="10"/>
        <v>0</v>
      </c>
      <c r="H323" s="112" t="s">
        <v>315</v>
      </c>
      <c r="I323" s="113"/>
      <c r="J323" s="114"/>
    </row>
    <row r="324" spans="1:10" s="112" customFormat="1" hidden="1" x14ac:dyDescent="0.3">
      <c r="A324" s="254"/>
      <c r="B324" s="254"/>
      <c r="C324" s="255"/>
      <c r="D324" s="256"/>
      <c r="E324" s="90"/>
      <c r="F324" s="256"/>
      <c r="G324" s="206">
        <f t="shared" si="10"/>
        <v>0</v>
      </c>
      <c r="H324" s="112" t="s">
        <v>315</v>
      </c>
      <c r="I324" s="113"/>
      <c r="J324" s="416"/>
    </row>
    <row r="325" spans="1:10" s="112" customFormat="1" hidden="1" x14ac:dyDescent="0.3">
      <c r="A325" s="254"/>
      <c r="B325" s="254"/>
      <c r="C325" s="255"/>
      <c r="D325" s="256"/>
      <c r="E325" s="90"/>
      <c r="F325" s="256"/>
      <c r="G325" s="206">
        <f t="shared" si="10"/>
        <v>0</v>
      </c>
      <c r="H325" s="112" t="s">
        <v>315</v>
      </c>
      <c r="I325" s="113"/>
      <c r="J325" s="114"/>
    </row>
    <row r="326" spans="1:10" s="112" customFormat="1" hidden="1" x14ac:dyDescent="0.3">
      <c r="A326" s="254"/>
      <c r="B326" s="254"/>
      <c r="C326" s="255"/>
      <c r="D326" s="256"/>
      <c r="E326" s="90"/>
      <c r="F326" s="256"/>
      <c r="G326" s="206">
        <f t="shared" si="10"/>
        <v>0</v>
      </c>
      <c r="H326" s="112" t="s">
        <v>315</v>
      </c>
      <c r="I326" s="113"/>
      <c r="J326" s="416"/>
    </row>
    <row r="327" spans="1:10" s="112" customFormat="1" hidden="1" x14ac:dyDescent="0.3">
      <c r="A327" s="254"/>
      <c r="B327" s="254"/>
      <c r="C327" s="255"/>
      <c r="D327" s="256"/>
      <c r="E327" s="90"/>
      <c r="F327" s="256"/>
      <c r="G327" s="206">
        <f t="shared" si="10"/>
        <v>0</v>
      </c>
      <c r="H327" s="112" t="s">
        <v>315</v>
      </c>
      <c r="I327" s="113"/>
      <c r="J327" s="114"/>
    </row>
    <row r="328" spans="1:10" s="112" customFormat="1" hidden="1" x14ac:dyDescent="0.3">
      <c r="A328" s="254"/>
      <c r="B328" s="254"/>
      <c r="C328" s="255"/>
      <c r="D328" s="256"/>
      <c r="E328" s="90"/>
      <c r="F328" s="256"/>
      <c r="G328" s="206">
        <f t="shared" si="10"/>
        <v>0</v>
      </c>
      <c r="H328" s="112" t="s">
        <v>315</v>
      </c>
      <c r="I328" s="113"/>
      <c r="J328" s="416"/>
    </row>
    <row r="329" spans="1:10" s="112" customFormat="1" hidden="1" x14ac:dyDescent="0.3">
      <c r="A329" s="254"/>
      <c r="B329" s="254"/>
      <c r="C329" s="255"/>
      <c r="D329" s="256"/>
      <c r="E329" s="90"/>
      <c r="F329" s="256"/>
      <c r="G329" s="206">
        <f t="shared" si="10"/>
        <v>0</v>
      </c>
      <c r="H329" s="112" t="s">
        <v>315</v>
      </c>
      <c r="I329" s="113"/>
      <c r="J329" s="114"/>
    </row>
    <row r="330" spans="1:10" s="112" customFormat="1" hidden="1" x14ac:dyDescent="0.3">
      <c r="A330" s="254"/>
      <c r="B330" s="254"/>
      <c r="C330" s="255"/>
      <c r="D330" s="256"/>
      <c r="E330" s="90"/>
      <c r="F330" s="256"/>
      <c r="G330" s="206">
        <f t="shared" si="10"/>
        <v>0</v>
      </c>
      <c r="H330" s="112" t="s">
        <v>315</v>
      </c>
      <c r="I330" s="113"/>
      <c r="J330" s="416"/>
    </row>
    <row r="331" spans="1:10" s="112" customFormat="1" hidden="1" x14ac:dyDescent="0.3">
      <c r="A331" s="254"/>
      <c r="B331" s="254"/>
      <c r="C331" s="255"/>
      <c r="D331" s="256"/>
      <c r="E331" s="90"/>
      <c r="F331" s="256"/>
      <c r="G331" s="206">
        <f t="shared" si="10"/>
        <v>0</v>
      </c>
      <c r="H331" s="112" t="s">
        <v>315</v>
      </c>
      <c r="I331" s="113"/>
      <c r="J331" s="114"/>
    </row>
    <row r="332" spans="1:10" s="112" customFormat="1" hidden="1" x14ac:dyDescent="0.3">
      <c r="A332" s="254"/>
      <c r="B332" s="254"/>
      <c r="C332" s="255"/>
      <c r="D332" s="256"/>
      <c r="E332" s="90"/>
      <c r="F332" s="256"/>
      <c r="G332" s="206">
        <f t="shared" si="10"/>
        <v>0</v>
      </c>
      <c r="H332" s="112" t="s">
        <v>315</v>
      </c>
      <c r="I332" s="113"/>
      <c r="J332" s="416"/>
    </row>
    <row r="333" spans="1:10" s="112" customFormat="1" hidden="1" x14ac:dyDescent="0.3">
      <c r="A333" s="254"/>
      <c r="B333" s="254"/>
      <c r="C333" s="255"/>
      <c r="D333" s="256"/>
      <c r="E333" s="90"/>
      <c r="F333" s="256"/>
      <c r="G333" s="206">
        <f t="shared" si="10"/>
        <v>0</v>
      </c>
      <c r="H333" s="112" t="s">
        <v>315</v>
      </c>
      <c r="I333" s="113"/>
      <c r="J333" s="114"/>
    </row>
    <row r="334" spans="1:10" s="112" customFormat="1" hidden="1" x14ac:dyDescent="0.3">
      <c r="A334" s="254"/>
      <c r="B334" s="254"/>
      <c r="C334" s="255"/>
      <c r="D334" s="256"/>
      <c r="E334" s="90"/>
      <c r="F334" s="256"/>
      <c r="G334" s="206">
        <f t="shared" ref="G334:G397" si="11">ROUND(C334*E334*F334,2)</f>
        <v>0</v>
      </c>
      <c r="H334" s="112" t="s">
        <v>315</v>
      </c>
      <c r="I334" s="113"/>
      <c r="J334" s="416"/>
    </row>
    <row r="335" spans="1:10" s="112" customFormat="1" hidden="1" x14ac:dyDescent="0.3">
      <c r="A335" s="254"/>
      <c r="B335" s="254"/>
      <c r="C335" s="255"/>
      <c r="D335" s="256"/>
      <c r="E335" s="90"/>
      <c r="F335" s="256"/>
      <c r="G335" s="206">
        <f t="shared" si="11"/>
        <v>0</v>
      </c>
      <c r="H335" s="112" t="s">
        <v>315</v>
      </c>
      <c r="I335" s="113"/>
      <c r="J335" s="114"/>
    </row>
    <row r="336" spans="1:10" s="112" customFormat="1" hidden="1" x14ac:dyDescent="0.3">
      <c r="A336" s="254"/>
      <c r="B336" s="254"/>
      <c r="C336" s="255"/>
      <c r="D336" s="256"/>
      <c r="E336" s="90"/>
      <c r="F336" s="256"/>
      <c r="G336" s="206">
        <f t="shared" si="11"/>
        <v>0</v>
      </c>
      <c r="H336" s="112" t="s">
        <v>315</v>
      </c>
      <c r="I336" s="113"/>
      <c r="J336" s="416"/>
    </row>
    <row r="337" spans="1:10" s="112" customFormat="1" hidden="1" x14ac:dyDescent="0.3">
      <c r="A337" s="254"/>
      <c r="B337" s="254"/>
      <c r="C337" s="255"/>
      <c r="D337" s="256"/>
      <c r="E337" s="90"/>
      <c r="F337" s="256"/>
      <c r="G337" s="206">
        <f t="shared" si="11"/>
        <v>0</v>
      </c>
      <c r="H337" s="112" t="s">
        <v>315</v>
      </c>
      <c r="I337" s="113"/>
      <c r="J337" s="114"/>
    </row>
    <row r="338" spans="1:10" s="112" customFormat="1" hidden="1" x14ac:dyDescent="0.3">
      <c r="A338" s="254"/>
      <c r="B338" s="254"/>
      <c r="C338" s="255"/>
      <c r="D338" s="256"/>
      <c r="E338" s="90"/>
      <c r="F338" s="256"/>
      <c r="G338" s="206">
        <f t="shared" si="11"/>
        <v>0</v>
      </c>
      <c r="H338" s="112" t="s">
        <v>315</v>
      </c>
      <c r="I338" s="113"/>
      <c r="J338" s="416"/>
    </row>
    <row r="339" spans="1:10" s="112" customFormat="1" hidden="1" x14ac:dyDescent="0.3">
      <c r="A339" s="254"/>
      <c r="B339" s="254"/>
      <c r="C339" s="255"/>
      <c r="D339" s="256"/>
      <c r="E339" s="90"/>
      <c r="F339" s="256"/>
      <c r="G339" s="206">
        <f t="shared" si="11"/>
        <v>0</v>
      </c>
      <c r="H339" s="112" t="s">
        <v>315</v>
      </c>
      <c r="I339" s="113"/>
      <c r="J339" s="114"/>
    </row>
    <row r="340" spans="1:10" s="112" customFormat="1" hidden="1" x14ac:dyDescent="0.3">
      <c r="A340" s="254"/>
      <c r="B340" s="254"/>
      <c r="C340" s="255"/>
      <c r="D340" s="256"/>
      <c r="E340" s="90"/>
      <c r="F340" s="256"/>
      <c r="G340" s="206">
        <f t="shared" si="11"/>
        <v>0</v>
      </c>
      <c r="H340" s="112" t="s">
        <v>315</v>
      </c>
      <c r="I340" s="113"/>
      <c r="J340" s="416"/>
    </row>
    <row r="341" spans="1:10" s="112" customFormat="1" hidden="1" x14ac:dyDescent="0.3">
      <c r="A341" s="254"/>
      <c r="B341" s="254"/>
      <c r="C341" s="255"/>
      <c r="D341" s="256"/>
      <c r="E341" s="90"/>
      <c r="F341" s="256"/>
      <c r="G341" s="206">
        <f t="shared" si="11"/>
        <v>0</v>
      </c>
      <c r="H341" s="112" t="s">
        <v>315</v>
      </c>
      <c r="I341" s="113"/>
      <c r="J341" s="114"/>
    </row>
    <row r="342" spans="1:10" s="112" customFormat="1" hidden="1" x14ac:dyDescent="0.3">
      <c r="A342" s="254"/>
      <c r="B342" s="254"/>
      <c r="C342" s="255"/>
      <c r="D342" s="256"/>
      <c r="E342" s="90"/>
      <c r="F342" s="256"/>
      <c r="G342" s="206">
        <f t="shared" si="11"/>
        <v>0</v>
      </c>
      <c r="H342" s="112" t="s">
        <v>315</v>
      </c>
      <c r="I342" s="113"/>
      <c r="J342" s="416"/>
    </row>
    <row r="343" spans="1:10" s="112" customFormat="1" hidden="1" x14ac:dyDescent="0.3">
      <c r="A343" s="254"/>
      <c r="B343" s="254"/>
      <c r="C343" s="255"/>
      <c r="D343" s="256"/>
      <c r="E343" s="90"/>
      <c r="F343" s="256"/>
      <c r="G343" s="206">
        <f t="shared" si="11"/>
        <v>0</v>
      </c>
      <c r="H343" s="112" t="s">
        <v>315</v>
      </c>
      <c r="I343" s="113"/>
      <c r="J343" s="114"/>
    </row>
    <row r="344" spans="1:10" s="112" customFormat="1" hidden="1" x14ac:dyDescent="0.3">
      <c r="A344" s="254"/>
      <c r="B344" s="254"/>
      <c r="C344" s="255"/>
      <c r="D344" s="256"/>
      <c r="E344" s="90"/>
      <c r="F344" s="256"/>
      <c r="G344" s="206">
        <f t="shared" si="11"/>
        <v>0</v>
      </c>
      <c r="H344" s="112" t="s">
        <v>315</v>
      </c>
      <c r="I344" s="113"/>
      <c r="J344" s="416"/>
    </row>
    <row r="345" spans="1:10" s="112" customFormat="1" hidden="1" x14ac:dyDescent="0.3">
      <c r="A345" s="254"/>
      <c r="B345" s="254"/>
      <c r="C345" s="255"/>
      <c r="D345" s="256"/>
      <c r="E345" s="90"/>
      <c r="F345" s="256"/>
      <c r="G345" s="206">
        <f t="shared" si="11"/>
        <v>0</v>
      </c>
      <c r="H345" s="112" t="s">
        <v>315</v>
      </c>
      <c r="I345" s="113"/>
      <c r="J345" s="114"/>
    </row>
    <row r="346" spans="1:10" s="112" customFormat="1" hidden="1" x14ac:dyDescent="0.3">
      <c r="A346" s="254"/>
      <c r="B346" s="254"/>
      <c r="C346" s="255"/>
      <c r="D346" s="256"/>
      <c r="E346" s="90"/>
      <c r="F346" s="256"/>
      <c r="G346" s="206">
        <f t="shared" si="11"/>
        <v>0</v>
      </c>
      <c r="H346" s="112" t="s">
        <v>315</v>
      </c>
      <c r="I346" s="113"/>
      <c r="J346" s="416"/>
    </row>
    <row r="347" spans="1:10" s="112" customFormat="1" hidden="1" x14ac:dyDescent="0.3">
      <c r="A347" s="254"/>
      <c r="B347" s="254"/>
      <c r="C347" s="255"/>
      <c r="D347" s="256"/>
      <c r="E347" s="90"/>
      <c r="F347" s="256"/>
      <c r="G347" s="206">
        <f t="shared" si="11"/>
        <v>0</v>
      </c>
      <c r="H347" s="112" t="s">
        <v>315</v>
      </c>
      <c r="I347" s="113"/>
      <c r="J347" s="114"/>
    </row>
    <row r="348" spans="1:10" s="112" customFormat="1" hidden="1" x14ac:dyDescent="0.3">
      <c r="A348" s="254"/>
      <c r="B348" s="254"/>
      <c r="C348" s="255"/>
      <c r="D348" s="256"/>
      <c r="E348" s="90"/>
      <c r="F348" s="256"/>
      <c r="G348" s="206">
        <f t="shared" si="11"/>
        <v>0</v>
      </c>
      <c r="H348" s="112" t="s">
        <v>315</v>
      </c>
      <c r="I348" s="113"/>
      <c r="J348" s="416"/>
    </row>
    <row r="349" spans="1:10" s="112" customFormat="1" hidden="1" x14ac:dyDescent="0.3">
      <c r="A349" s="254"/>
      <c r="B349" s="254"/>
      <c r="C349" s="255"/>
      <c r="D349" s="256"/>
      <c r="E349" s="90"/>
      <c r="F349" s="256"/>
      <c r="G349" s="206">
        <f t="shared" si="11"/>
        <v>0</v>
      </c>
      <c r="H349" s="112" t="s">
        <v>315</v>
      </c>
      <c r="I349" s="113"/>
      <c r="J349" s="114"/>
    </row>
    <row r="350" spans="1:10" s="112" customFormat="1" hidden="1" x14ac:dyDescent="0.3">
      <c r="A350" s="254"/>
      <c r="B350" s="254"/>
      <c r="C350" s="255"/>
      <c r="D350" s="256"/>
      <c r="E350" s="90"/>
      <c r="F350" s="256"/>
      <c r="G350" s="206">
        <f t="shared" si="11"/>
        <v>0</v>
      </c>
      <c r="H350" s="112" t="s">
        <v>315</v>
      </c>
      <c r="I350" s="113"/>
      <c r="J350" s="416"/>
    </row>
    <row r="351" spans="1:10" s="112" customFormat="1" hidden="1" x14ac:dyDescent="0.3">
      <c r="A351" s="254"/>
      <c r="B351" s="254"/>
      <c r="C351" s="255"/>
      <c r="D351" s="256"/>
      <c r="E351" s="90"/>
      <c r="F351" s="256"/>
      <c r="G351" s="206">
        <f t="shared" si="11"/>
        <v>0</v>
      </c>
      <c r="H351" s="112" t="s">
        <v>315</v>
      </c>
      <c r="I351" s="113"/>
      <c r="J351" s="114"/>
    </row>
    <row r="352" spans="1:10" s="112" customFormat="1" hidden="1" x14ac:dyDescent="0.3">
      <c r="A352" s="254"/>
      <c r="B352" s="254"/>
      <c r="C352" s="255"/>
      <c r="D352" s="256"/>
      <c r="E352" s="90"/>
      <c r="F352" s="256"/>
      <c r="G352" s="206">
        <f t="shared" si="11"/>
        <v>0</v>
      </c>
      <c r="H352" s="112" t="s">
        <v>315</v>
      </c>
      <c r="I352" s="113"/>
      <c r="J352" s="416"/>
    </row>
    <row r="353" spans="1:10" s="112" customFormat="1" hidden="1" x14ac:dyDescent="0.3">
      <c r="A353" s="254"/>
      <c r="B353" s="254"/>
      <c r="C353" s="255"/>
      <c r="D353" s="256"/>
      <c r="E353" s="90"/>
      <c r="F353" s="256"/>
      <c r="G353" s="206">
        <f t="shared" si="11"/>
        <v>0</v>
      </c>
      <c r="H353" s="112" t="s">
        <v>315</v>
      </c>
      <c r="I353" s="113"/>
      <c r="J353" s="114"/>
    </row>
    <row r="354" spans="1:10" s="112" customFormat="1" hidden="1" x14ac:dyDescent="0.3">
      <c r="A354" s="254"/>
      <c r="B354" s="254"/>
      <c r="C354" s="255"/>
      <c r="D354" s="256"/>
      <c r="E354" s="90"/>
      <c r="F354" s="256"/>
      <c r="G354" s="206">
        <f t="shared" si="11"/>
        <v>0</v>
      </c>
      <c r="H354" s="112" t="s">
        <v>315</v>
      </c>
      <c r="I354" s="113"/>
      <c r="J354" s="416"/>
    </row>
    <row r="355" spans="1:10" s="112" customFormat="1" hidden="1" x14ac:dyDescent="0.3">
      <c r="A355" s="254"/>
      <c r="B355" s="254"/>
      <c r="C355" s="255"/>
      <c r="D355" s="256"/>
      <c r="E355" s="90"/>
      <c r="F355" s="256"/>
      <c r="G355" s="206">
        <f t="shared" si="11"/>
        <v>0</v>
      </c>
      <c r="H355" s="112" t="s">
        <v>315</v>
      </c>
      <c r="I355" s="113"/>
      <c r="J355" s="114"/>
    </row>
    <row r="356" spans="1:10" s="112" customFormat="1" hidden="1" x14ac:dyDescent="0.3">
      <c r="A356" s="254"/>
      <c r="B356" s="254"/>
      <c r="C356" s="255"/>
      <c r="D356" s="256"/>
      <c r="E356" s="90"/>
      <c r="F356" s="256"/>
      <c r="G356" s="206">
        <f t="shared" si="11"/>
        <v>0</v>
      </c>
      <c r="H356" s="112" t="s">
        <v>315</v>
      </c>
      <c r="I356" s="113"/>
      <c r="J356" s="416"/>
    </row>
    <row r="357" spans="1:10" s="112" customFormat="1" hidden="1" x14ac:dyDescent="0.3">
      <c r="A357" s="254"/>
      <c r="B357" s="254"/>
      <c r="C357" s="255"/>
      <c r="D357" s="256"/>
      <c r="E357" s="90"/>
      <c r="F357" s="256"/>
      <c r="G357" s="206">
        <f t="shared" si="11"/>
        <v>0</v>
      </c>
      <c r="H357" s="112" t="s">
        <v>315</v>
      </c>
      <c r="I357" s="113"/>
      <c r="J357" s="114"/>
    </row>
    <row r="358" spans="1:10" s="112" customFormat="1" hidden="1" x14ac:dyDescent="0.3">
      <c r="A358" s="254"/>
      <c r="B358" s="254"/>
      <c r="C358" s="255"/>
      <c r="D358" s="256"/>
      <c r="E358" s="90"/>
      <c r="F358" s="256"/>
      <c r="G358" s="206">
        <f t="shared" si="11"/>
        <v>0</v>
      </c>
      <c r="H358" s="112" t="s">
        <v>315</v>
      </c>
      <c r="I358" s="113"/>
      <c r="J358" s="416"/>
    </row>
    <row r="359" spans="1:10" s="112" customFormat="1" hidden="1" x14ac:dyDescent="0.3">
      <c r="A359" s="254"/>
      <c r="B359" s="254"/>
      <c r="C359" s="255"/>
      <c r="D359" s="256"/>
      <c r="E359" s="90"/>
      <c r="F359" s="256"/>
      <c r="G359" s="206">
        <f t="shared" si="11"/>
        <v>0</v>
      </c>
      <c r="H359" s="112" t="s">
        <v>315</v>
      </c>
      <c r="I359" s="113"/>
      <c r="J359" s="114"/>
    </row>
    <row r="360" spans="1:10" s="112" customFormat="1" hidden="1" x14ac:dyDescent="0.3">
      <c r="A360" s="254"/>
      <c r="B360" s="254"/>
      <c r="C360" s="255"/>
      <c r="D360" s="256"/>
      <c r="E360" s="90"/>
      <c r="F360" s="256"/>
      <c r="G360" s="206">
        <f t="shared" si="11"/>
        <v>0</v>
      </c>
      <c r="H360" s="112" t="s">
        <v>315</v>
      </c>
      <c r="I360" s="113"/>
      <c r="J360" s="416"/>
    </row>
    <row r="361" spans="1:10" s="112" customFormat="1" hidden="1" x14ac:dyDescent="0.3">
      <c r="A361" s="254"/>
      <c r="B361" s="254"/>
      <c r="C361" s="255"/>
      <c r="D361" s="256"/>
      <c r="E361" s="90"/>
      <c r="F361" s="256"/>
      <c r="G361" s="206">
        <f t="shared" si="11"/>
        <v>0</v>
      </c>
      <c r="H361" s="112" t="s">
        <v>315</v>
      </c>
      <c r="I361" s="113"/>
      <c r="J361" s="114"/>
    </row>
    <row r="362" spans="1:10" s="112" customFormat="1" hidden="1" x14ac:dyDescent="0.3">
      <c r="A362" s="254"/>
      <c r="B362" s="254"/>
      <c r="C362" s="255"/>
      <c r="D362" s="256"/>
      <c r="E362" s="90"/>
      <c r="F362" s="256"/>
      <c r="G362" s="206">
        <f t="shared" si="11"/>
        <v>0</v>
      </c>
      <c r="H362" s="112" t="s">
        <v>315</v>
      </c>
      <c r="I362" s="113"/>
      <c r="J362" s="416"/>
    </row>
    <row r="363" spans="1:10" s="112" customFormat="1" hidden="1" x14ac:dyDescent="0.3">
      <c r="A363" s="254"/>
      <c r="B363" s="254"/>
      <c r="C363" s="255"/>
      <c r="D363" s="256"/>
      <c r="E363" s="90"/>
      <c r="F363" s="256"/>
      <c r="G363" s="206">
        <f t="shared" si="11"/>
        <v>0</v>
      </c>
      <c r="H363" s="112" t="s">
        <v>315</v>
      </c>
      <c r="I363" s="113"/>
      <c r="J363" s="114"/>
    </row>
    <row r="364" spans="1:10" s="112" customFormat="1" hidden="1" x14ac:dyDescent="0.3">
      <c r="A364" s="254"/>
      <c r="B364" s="254"/>
      <c r="C364" s="255"/>
      <c r="D364" s="256"/>
      <c r="E364" s="90"/>
      <c r="F364" s="256"/>
      <c r="G364" s="206">
        <f t="shared" si="11"/>
        <v>0</v>
      </c>
      <c r="H364" s="112" t="s">
        <v>315</v>
      </c>
      <c r="I364" s="113"/>
      <c r="J364" s="416"/>
    </row>
    <row r="365" spans="1:10" s="112" customFormat="1" hidden="1" x14ac:dyDescent="0.3">
      <c r="A365" s="254"/>
      <c r="B365" s="254"/>
      <c r="C365" s="255"/>
      <c r="D365" s="256"/>
      <c r="E365" s="90"/>
      <c r="F365" s="256"/>
      <c r="G365" s="206">
        <f t="shared" si="11"/>
        <v>0</v>
      </c>
      <c r="H365" s="112" t="s">
        <v>315</v>
      </c>
      <c r="I365" s="113"/>
      <c r="J365" s="114"/>
    </row>
    <row r="366" spans="1:10" s="112" customFormat="1" hidden="1" x14ac:dyDescent="0.3">
      <c r="A366" s="254"/>
      <c r="B366" s="254"/>
      <c r="C366" s="255"/>
      <c r="D366" s="256"/>
      <c r="E366" s="90"/>
      <c r="F366" s="256"/>
      <c r="G366" s="206">
        <f t="shared" si="11"/>
        <v>0</v>
      </c>
      <c r="H366" s="112" t="s">
        <v>315</v>
      </c>
      <c r="I366" s="113"/>
      <c r="J366" s="416"/>
    </row>
    <row r="367" spans="1:10" s="112" customFormat="1" hidden="1" x14ac:dyDescent="0.3">
      <c r="A367" s="254"/>
      <c r="B367" s="254"/>
      <c r="C367" s="255"/>
      <c r="D367" s="256"/>
      <c r="E367" s="90"/>
      <c r="F367" s="256"/>
      <c r="G367" s="206">
        <f t="shared" si="11"/>
        <v>0</v>
      </c>
      <c r="H367" s="112" t="s">
        <v>315</v>
      </c>
      <c r="I367" s="113"/>
      <c r="J367" s="114"/>
    </row>
    <row r="368" spans="1:10" s="112" customFormat="1" hidden="1" x14ac:dyDescent="0.3">
      <c r="A368" s="254"/>
      <c r="B368" s="254"/>
      <c r="C368" s="255"/>
      <c r="D368" s="256"/>
      <c r="E368" s="90"/>
      <c r="F368" s="256"/>
      <c r="G368" s="206">
        <f t="shared" si="11"/>
        <v>0</v>
      </c>
      <c r="H368" s="112" t="s">
        <v>315</v>
      </c>
      <c r="I368" s="113"/>
      <c r="J368" s="416"/>
    </row>
    <row r="369" spans="1:10" s="112" customFormat="1" hidden="1" x14ac:dyDescent="0.3">
      <c r="A369" s="254"/>
      <c r="B369" s="254"/>
      <c r="C369" s="255"/>
      <c r="D369" s="256"/>
      <c r="E369" s="90"/>
      <c r="F369" s="256"/>
      <c r="G369" s="206">
        <f t="shared" si="11"/>
        <v>0</v>
      </c>
      <c r="H369" s="112" t="s">
        <v>315</v>
      </c>
      <c r="I369" s="113"/>
      <c r="J369" s="114"/>
    </row>
    <row r="370" spans="1:10" s="112" customFormat="1" hidden="1" x14ac:dyDescent="0.3">
      <c r="A370" s="254"/>
      <c r="B370" s="254"/>
      <c r="C370" s="255"/>
      <c r="D370" s="256"/>
      <c r="E370" s="90"/>
      <c r="F370" s="256"/>
      <c r="G370" s="206">
        <f t="shared" si="11"/>
        <v>0</v>
      </c>
      <c r="H370" s="112" t="s">
        <v>315</v>
      </c>
      <c r="I370" s="113"/>
      <c r="J370" s="416"/>
    </row>
    <row r="371" spans="1:10" s="112" customFormat="1" hidden="1" x14ac:dyDescent="0.3">
      <c r="A371" s="254"/>
      <c r="B371" s="254"/>
      <c r="C371" s="255"/>
      <c r="D371" s="256"/>
      <c r="E371" s="90"/>
      <c r="F371" s="256"/>
      <c r="G371" s="206">
        <f t="shared" si="11"/>
        <v>0</v>
      </c>
      <c r="H371" s="112" t="s">
        <v>315</v>
      </c>
      <c r="I371" s="113"/>
      <c r="J371" s="114"/>
    </row>
    <row r="372" spans="1:10" s="112" customFormat="1" hidden="1" x14ac:dyDescent="0.3">
      <c r="A372" s="254"/>
      <c r="B372" s="254"/>
      <c r="C372" s="255"/>
      <c r="D372" s="256"/>
      <c r="E372" s="90"/>
      <c r="F372" s="256"/>
      <c r="G372" s="206">
        <f t="shared" si="11"/>
        <v>0</v>
      </c>
      <c r="H372" s="112" t="s">
        <v>315</v>
      </c>
      <c r="I372" s="113"/>
      <c r="J372" s="416"/>
    </row>
    <row r="373" spans="1:10" s="112" customFormat="1" hidden="1" x14ac:dyDescent="0.3">
      <c r="A373" s="254"/>
      <c r="B373" s="254"/>
      <c r="C373" s="255"/>
      <c r="D373" s="256"/>
      <c r="E373" s="90"/>
      <c r="F373" s="256"/>
      <c r="G373" s="206">
        <f t="shared" si="11"/>
        <v>0</v>
      </c>
      <c r="H373" s="112" t="s">
        <v>315</v>
      </c>
      <c r="I373" s="113"/>
      <c r="J373" s="114"/>
    </row>
    <row r="374" spans="1:10" s="112" customFormat="1" hidden="1" x14ac:dyDescent="0.3">
      <c r="A374" s="254"/>
      <c r="B374" s="254"/>
      <c r="C374" s="255"/>
      <c r="D374" s="256"/>
      <c r="E374" s="90"/>
      <c r="F374" s="256"/>
      <c r="G374" s="206">
        <f t="shared" si="11"/>
        <v>0</v>
      </c>
      <c r="H374" s="112" t="s">
        <v>315</v>
      </c>
      <c r="I374" s="113"/>
      <c r="J374" s="416"/>
    </row>
    <row r="375" spans="1:10" s="112" customFormat="1" hidden="1" x14ac:dyDescent="0.3">
      <c r="A375" s="254"/>
      <c r="B375" s="254"/>
      <c r="C375" s="255"/>
      <c r="D375" s="256"/>
      <c r="E375" s="90"/>
      <c r="F375" s="256"/>
      <c r="G375" s="206">
        <f t="shared" si="11"/>
        <v>0</v>
      </c>
      <c r="H375" s="112" t="s">
        <v>315</v>
      </c>
      <c r="I375" s="113"/>
      <c r="J375" s="114"/>
    </row>
    <row r="376" spans="1:10" s="112" customFormat="1" hidden="1" x14ac:dyDescent="0.3">
      <c r="A376" s="254"/>
      <c r="B376" s="254"/>
      <c r="C376" s="255"/>
      <c r="D376" s="256"/>
      <c r="E376" s="90"/>
      <c r="F376" s="256"/>
      <c r="G376" s="206">
        <f t="shared" si="11"/>
        <v>0</v>
      </c>
      <c r="H376" s="112" t="s">
        <v>315</v>
      </c>
      <c r="I376" s="113"/>
      <c r="J376" s="416"/>
    </row>
    <row r="377" spans="1:10" s="112" customFormat="1" hidden="1" x14ac:dyDescent="0.3">
      <c r="A377" s="254"/>
      <c r="B377" s="254"/>
      <c r="C377" s="255"/>
      <c r="D377" s="256"/>
      <c r="E377" s="90"/>
      <c r="F377" s="256"/>
      <c r="G377" s="206">
        <f t="shared" si="11"/>
        <v>0</v>
      </c>
      <c r="H377" s="112" t="s">
        <v>315</v>
      </c>
      <c r="I377" s="113"/>
      <c r="J377" s="114"/>
    </row>
    <row r="378" spans="1:10" s="112" customFormat="1" hidden="1" x14ac:dyDescent="0.3">
      <c r="A378" s="254"/>
      <c r="B378" s="254"/>
      <c r="C378" s="255"/>
      <c r="D378" s="256"/>
      <c r="E378" s="90"/>
      <c r="F378" s="256"/>
      <c r="G378" s="206">
        <f t="shared" si="11"/>
        <v>0</v>
      </c>
      <c r="H378" s="112" t="s">
        <v>315</v>
      </c>
      <c r="I378" s="113"/>
      <c r="J378" s="416"/>
    </row>
    <row r="379" spans="1:10" s="112" customFormat="1" hidden="1" x14ac:dyDescent="0.3">
      <c r="A379" s="254"/>
      <c r="B379" s="254"/>
      <c r="C379" s="255"/>
      <c r="D379" s="256"/>
      <c r="E379" s="90"/>
      <c r="F379" s="256"/>
      <c r="G379" s="206">
        <f t="shared" si="11"/>
        <v>0</v>
      </c>
      <c r="H379" s="112" t="s">
        <v>315</v>
      </c>
      <c r="I379" s="113"/>
      <c r="J379" s="114"/>
    </row>
    <row r="380" spans="1:10" s="112" customFormat="1" hidden="1" x14ac:dyDescent="0.3">
      <c r="A380" s="254"/>
      <c r="B380" s="254"/>
      <c r="C380" s="255"/>
      <c r="D380" s="256"/>
      <c r="E380" s="90"/>
      <c r="F380" s="256"/>
      <c r="G380" s="206">
        <f t="shared" si="11"/>
        <v>0</v>
      </c>
      <c r="H380" s="112" t="s">
        <v>315</v>
      </c>
      <c r="I380" s="113"/>
      <c r="J380" s="416"/>
    </row>
    <row r="381" spans="1:10" s="112" customFormat="1" hidden="1" x14ac:dyDescent="0.3">
      <c r="A381" s="254"/>
      <c r="B381" s="254"/>
      <c r="C381" s="255"/>
      <c r="D381" s="256"/>
      <c r="E381" s="90"/>
      <c r="F381" s="256"/>
      <c r="G381" s="206">
        <f t="shared" si="11"/>
        <v>0</v>
      </c>
      <c r="H381" s="112" t="s">
        <v>315</v>
      </c>
      <c r="I381" s="113"/>
      <c r="J381" s="114"/>
    </row>
    <row r="382" spans="1:10" s="112" customFormat="1" hidden="1" x14ac:dyDescent="0.3">
      <c r="A382" s="254"/>
      <c r="B382" s="254"/>
      <c r="C382" s="255"/>
      <c r="D382" s="256"/>
      <c r="E382" s="90"/>
      <c r="F382" s="256"/>
      <c r="G382" s="206">
        <f t="shared" si="11"/>
        <v>0</v>
      </c>
      <c r="H382" s="112" t="s">
        <v>315</v>
      </c>
      <c r="I382" s="113"/>
      <c r="J382" s="416"/>
    </row>
    <row r="383" spans="1:10" s="112" customFormat="1" hidden="1" x14ac:dyDescent="0.3">
      <c r="A383" s="254"/>
      <c r="B383" s="254"/>
      <c r="C383" s="255"/>
      <c r="D383" s="256"/>
      <c r="E383" s="90"/>
      <c r="F383" s="256"/>
      <c r="G383" s="206">
        <f t="shared" si="11"/>
        <v>0</v>
      </c>
      <c r="H383" s="112" t="s">
        <v>315</v>
      </c>
      <c r="I383" s="113"/>
      <c r="J383" s="114"/>
    </row>
    <row r="384" spans="1:10" s="112" customFormat="1" hidden="1" x14ac:dyDescent="0.3">
      <c r="A384" s="254"/>
      <c r="B384" s="254"/>
      <c r="C384" s="255"/>
      <c r="D384" s="256"/>
      <c r="E384" s="90"/>
      <c r="F384" s="256"/>
      <c r="G384" s="206">
        <f t="shared" si="11"/>
        <v>0</v>
      </c>
      <c r="H384" s="112" t="s">
        <v>315</v>
      </c>
      <c r="I384" s="113"/>
      <c r="J384" s="416"/>
    </row>
    <row r="385" spans="1:10" s="112" customFormat="1" hidden="1" x14ac:dyDescent="0.3">
      <c r="A385" s="254"/>
      <c r="B385" s="254"/>
      <c r="C385" s="255"/>
      <c r="D385" s="256"/>
      <c r="E385" s="90"/>
      <c r="F385" s="256"/>
      <c r="G385" s="206">
        <f t="shared" si="11"/>
        <v>0</v>
      </c>
      <c r="H385" s="112" t="s">
        <v>315</v>
      </c>
      <c r="I385" s="113"/>
      <c r="J385" s="114"/>
    </row>
    <row r="386" spans="1:10" s="112" customFormat="1" hidden="1" x14ac:dyDescent="0.3">
      <c r="A386" s="254"/>
      <c r="B386" s="254"/>
      <c r="C386" s="255"/>
      <c r="D386" s="256"/>
      <c r="E386" s="90"/>
      <c r="F386" s="256"/>
      <c r="G386" s="206">
        <f t="shared" si="11"/>
        <v>0</v>
      </c>
      <c r="H386" s="112" t="s">
        <v>315</v>
      </c>
      <c r="I386" s="113"/>
      <c r="J386" s="416"/>
    </row>
    <row r="387" spans="1:10" s="112" customFormat="1" hidden="1" x14ac:dyDescent="0.3">
      <c r="A387" s="254"/>
      <c r="B387" s="254"/>
      <c r="C387" s="255"/>
      <c r="D387" s="256"/>
      <c r="E387" s="90"/>
      <c r="F387" s="256"/>
      <c r="G387" s="206">
        <f t="shared" si="11"/>
        <v>0</v>
      </c>
      <c r="H387" s="112" t="s">
        <v>315</v>
      </c>
      <c r="I387" s="113"/>
      <c r="J387" s="114"/>
    </row>
    <row r="388" spans="1:10" s="112" customFormat="1" hidden="1" x14ac:dyDescent="0.3">
      <c r="A388" s="254"/>
      <c r="B388" s="254"/>
      <c r="C388" s="255"/>
      <c r="D388" s="256"/>
      <c r="E388" s="90"/>
      <c r="F388" s="256"/>
      <c r="G388" s="206">
        <f t="shared" si="11"/>
        <v>0</v>
      </c>
      <c r="H388" s="112" t="s">
        <v>315</v>
      </c>
      <c r="I388" s="113"/>
      <c r="J388" s="416"/>
    </row>
    <row r="389" spans="1:10" s="112" customFormat="1" hidden="1" x14ac:dyDescent="0.3">
      <c r="A389" s="254"/>
      <c r="B389" s="254"/>
      <c r="C389" s="255"/>
      <c r="D389" s="256"/>
      <c r="E389" s="90"/>
      <c r="F389" s="256"/>
      <c r="G389" s="206">
        <f t="shared" si="11"/>
        <v>0</v>
      </c>
      <c r="H389" s="112" t="s">
        <v>315</v>
      </c>
      <c r="I389" s="113"/>
      <c r="J389" s="114"/>
    </row>
    <row r="390" spans="1:10" s="112" customFormat="1" hidden="1" x14ac:dyDescent="0.3">
      <c r="A390" s="254"/>
      <c r="B390" s="254"/>
      <c r="C390" s="255"/>
      <c r="D390" s="256"/>
      <c r="E390" s="90"/>
      <c r="F390" s="256"/>
      <c r="G390" s="206">
        <f t="shared" si="11"/>
        <v>0</v>
      </c>
      <c r="H390" s="112" t="s">
        <v>315</v>
      </c>
      <c r="I390" s="113"/>
      <c r="J390" s="416"/>
    </row>
    <row r="391" spans="1:10" s="112" customFormat="1" hidden="1" x14ac:dyDescent="0.3">
      <c r="A391" s="254"/>
      <c r="B391" s="254"/>
      <c r="C391" s="255"/>
      <c r="D391" s="256"/>
      <c r="E391" s="90"/>
      <c r="F391" s="256"/>
      <c r="G391" s="206">
        <f t="shared" si="11"/>
        <v>0</v>
      </c>
      <c r="H391" s="112" t="s">
        <v>315</v>
      </c>
      <c r="I391" s="113"/>
      <c r="J391" s="114"/>
    </row>
    <row r="392" spans="1:10" s="112" customFormat="1" hidden="1" x14ac:dyDescent="0.3">
      <c r="A392" s="254"/>
      <c r="B392" s="254"/>
      <c r="C392" s="255"/>
      <c r="D392" s="256"/>
      <c r="E392" s="90"/>
      <c r="F392" s="256"/>
      <c r="G392" s="206">
        <f t="shared" si="11"/>
        <v>0</v>
      </c>
      <c r="H392" s="112" t="s">
        <v>315</v>
      </c>
      <c r="I392" s="113"/>
      <c r="J392" s="416"/>
    </row>
    <row r="393" spans="1:10" s="112" customFormat="1" hidden="1" x14ac:dyDescent="0.3">
      <c r="A393" s="254"/>
      <c r="B393" s="254"/>
      <c r="C393" s="255"/>
      <c r="D393" s="256"/>
      <c r="E393" s="90"/>
      <c r="F393" s="256"/>
      <c r="G393" s="206">
        <f t="shared" si="11"/>
        <v>0</v>
      </c>
      <c r="H393" s="112" t="s">
        <v>315</v>
      </c>
      <c r="I393" s="113"/>
      <c r="J393" s="114"/>
    </row>
    <row r="394" spans="1:10" s="112" customFormat="1" hidden="1" x14ac:dyDescent="0.3">
      <c r="A394" s="254"/>
      <c r="B394" s="254"/>
      <c r="C394" s="255"/>
      <c r="D394" s="256"/>
      <c r="E394" s="90"/>
      <c r="F394" s="256"/>
      <c r="G394" s="206">
        <f t="shared" si="11"/>
        <v>0</v>
      </c>
      <c r="H394" s="112" t="s">
        <v>315</v>
      </c>
      <c r="I394" s="113"/>
      <c r="J394" s="416"/>
    </row>
    <row r="395" spans="1:10" s="112" customFormat="1" hidden="1" x14ac:dyDescent="0.3">
      <c r="A395" s="254"/>
      <c r="B395" s="254"/>
      <c r="C395" s="255"/>
      <c r="D395" s="256"/>
      <c r="E395" s="90"/>
      <c r="F395" s="256"/>
      <c r="G395" s="206">
        <f t="shared" si="11"/>
        <v>0</v>
      </c>
      <c r="H395" s="112" t="s">
        <v>315</v>
      </c>
      <c r="I395" s="113"/>
      <c r="J395" s="114"/>
    </row>
    <row r="396" spans="1:10" s="112" customFormat="1" hidden="1" x14ac:dyDescent="0.3">
      <c r="A396" s="254"/>
      <c r="B396" s="254"/>
      <c r="C396" s="255"/>
      <c r="D396" s="256"/>
      <c r="E396" s="90"/>
      <c r="F396" s="256"/>
      <c r="G396" s="206">
        <f t="shared" si="11"/>
        <v>0</v>
      </c>
      <c r="H396" s="112" t="s">
        <v>315</v>
      </c>
      <c r="I396" s="113"/>
      <c r="J396" s="416"/>
    </row>
    <row r="397" spans="1:10" s="112" customFormat="1" hidden="1" x14ac:dyDescent="0.3">
      <c r="A397" s="254"/>
      <c r="B397" s="254"/>
      <c r="C397" s="255"/>
      <c r="D397" s="256"/>
      <c r="E397" s="90"/>
      <c r="F397" s="256"/>
      <c r="G397" s="206">
        <f t="shared" si="11"/>
        <v>0</v>
      </c>
      <c r="H397" s="112" t="s">
        <v>315</v>
      </c>
      <c r="I397" s="113"/>
      <c r="J397" s="114"/>
    </row>
    <row r="398" spans="1:10" s="112" customFormat="1" hidden="1" x14ac:dyDescent="0.3">
      <c r="A398" s="254"/>
      <c r="B398" s="254"/>
      <c r="C398" s="255"/>
      <c r="D398" s="256"/>
      <c r="E398" s="90"/>
      <c r="F398" s="256"/>
      <c r="G398" s="206">
        <f t="shared" ref="G398:G399" si="12">ROUND(C398*E398*F398,2)</f>
        <v>0</v>
      </c>
      <c r="H398" s="112" t="s">
        <v>315</v>
      </c>
      <c r="I398" s="113"/>
      <c r="J398" s="416"/>
    </row>
    <row r="399" spans="1:10" s="112" customFormat="1" x14ac:dyDescent="0.3">
      <c r="A399" s="258"/>
      <c r="B399" s="258"/>
      <c r="C399" s="255"/>
      <c r="D399" s="256"/>
      <c r="E399" s="90"/>
      <c r="F399" s="256"/>
      <c r="G399" s="293">
        <f t="shared" si="12"/>
        <v>0</v>
      </c>
      <c r="H399" s="112" t="s">
        <v>315</v>
      </c>
      <c r="I399" s="100"/>
    </row>
    <row r="400" spans="1:10" s="112" customFormat="1" x14ac:dyDescent="0.3">
      <c r="A400" s="96"/>
      <c r="B400" s="96"/>
      <c r="C400" s="97"/>
      <c r="D400" s="98"/>
      <c r="E400" s="200"/>
      <c r="F400" s="204" t="s">
        <v>390</v>
      </c>
      <c r="G400" s="306">
        <f>ROUND(SUBTOTAL(109,G270:G399),2)</f>
        <v>0</v>
      </c>
      <c r="H400" s="112" t="s">
        <v>315</v>
      </c>
      <c r="I400" s="100"/>
      <c r="J400" s="416" t="s">
        <v>317</v>
      </c>
    </row>
    <row r="401" spans="1:19" s="112" customFormat="1" x14ac:dyDescent="0.3">
      <c r="A401" s="96"/>
      <c r="B401" s="96"/>
      <c r="C401" s="97"/>
      <c r="D401" s="98"/>
      <c r="E401" s="200"/>
      <c r="F401" s="204"/>
      <c r="G401" s="206"/>
      <c r="I401" s="100"/>
      <c r="J401" s="416"/>
    </row>
    <row r="402" spans="1:19" x14ac:dyDescent="0.3">
      <c r="A402" s="3"/>
      <c r="B402" s="3"/>
      <c r="C402" s="3"/>
      <c r="D402" s="3"/>
      <c r="E402" s="221"/>
      <c r="F402" s="221" t="s">
        <v>36</v>
      </c>
      <c r="G402" s="80">
        <f>+G268+G136+G400</f>
        <v>0</v>
      </c>
      <c r="H402" s="112" t="s">
        <v>313</v>
      </c>
      <c r="I402" s="3"/>
      <c r="J402" s="139" t="s">
        <v>229</v>
      </c>
      <c r="K402" s="112"/>
    </row>
    <row r="403" spans="1:19" s="112" customFormat="1" x14ac:dyDescent="0.3">
      <c r="A403" s="100"/>
      <c r="B403" s="100"/>
      <c r="C403" s="101"/>
      <c r="D403" s="102"/>
      <c r="E403" s="103"/>
      <c r="F403" s="102"/>
      <c r="G403" s="101"/>
      <c r="H403" s="112" t="s">
        <v>313</v>
      </c>
      <c r="I403" s="100"/>
    </row>
    <row r="404" spans="1:19" s="112" customFormat="1" x14ac:dyDescent="0.3">
      <c r="A404" s="239" t="s">
        <v>37</v>
      </c>
      <c r="B404" s="105"/>
      <c r="C404" s="105"/>
      <c r="D404" s="105"/>
      <c r="E404" s="105"/>
      <c r="F404" s="105"/>
      <c r="G404" s="106"/>
      <c r="H404" s="112" t="s">
        <v>314</v>
      </c>
      <c r="I404" s="100"/>
      <c r="J404" s="140" t="s">
        <v>228</v>
      </c>
    </row>
    <row r="405" spans="1:19" s="112" customFormat="1" ht="45" customHeight="1" x14ac:dyDescent="0.3">
      <c r="A405" s="566"/>
      <c r="B405" s="567"/>
      <c r="C405" s="567"/>
      <c r="D405" s="567"/>
      <c r="E405" s="567"/>
      <c r="F405" s="567"/>
      <c r="G405" s="568"/>
      <c r="H405" s="100" t="s">
        <v>314</v>
      </c>
      <c r="I405" s="100"/>
      <c r="J405" s="569" t="s">
        <v>287</v>
      </c>
      <c r="K405" s="569"/>
      <c r="L405" s="569"/>
      <c r="M405" s="569"/>
      <c r="N405" s="569"/>
      <c r="O405" s="569"/>
      <c r="P405" s="569"/>
      <c r="Q405" s="569"/>
      <c r="R405" s="569"/>
      <c r="S405" s="569"/>
    </row>
    <row r="406" spans="1:19" x14ac:dyDescent="0.3">
      <c r="A406" s="3"/>
      <c r="B406" s="3"/>
      <c r="C406" s="3"/>
      <c r="D406" s="3"/>
      <c r="E406" s="3"/>
      <c r="F406" s="3"/>
      <c r="G406" s="3"/>
      <c r="H406" s="275" t="s">
        <v>315</v>
      </c>
      <c r="I406" s="3"/>
      <c r="L406" s="3"/>
      <c r="M406" s="3"/>
    </row>
    <row r="407" spans="1:19" s="112" customFormat="1" x14ac:dyDescent="0.3">
      <c r="A407" s="239" t="s">
        <v>391</v>
      </c>
      <c r="B407" s="108"/>
      <c r="C407" s="109"/>
      <c r="D407" s="109"/>
      <c r="E407" s="109"/>
      <c r="F407" s="109"/>
      <c r="G407" s="110"/>
      <c r="H407" s="100" t="s">
        <v>315</v>
      </c>
      <c r="I407" s="100"/>
      <c r="J407" s="140" t="s">
        <v>228</v>
      </c>
      <c r="L407" s="100"/>
      <c r="M407" s="100"/>
    </row>
    <row r="408" spans="1:19" s="112" customFormat="1" ht="45" customHeight="1" x14ac:dyDescent="0.3">
      <c r="A408" s="566"/>
      <c r="B408" s="567"/>
      <c r="C408" s="567"/>
      <c r="D408" s="567"/>
      <c r="E408" s="567"/>
      <c r="F408" s="567"/>
      <c r="G408" s="568"/>
      <c r="H408" s="100" t="s">
        <v>315</v>
      </c>
      <c r="I408" s="100"/>
      <c r="J408" s="569" t="s">
        <v>287</v>
      </c>
      <c r="K408" s="569"/>
      <c r="L408" s="569"/>
      <c r="M408" s="569"/>
      <c r="N408" s="569"/>
      <c r="O408" s="569"/>
      <c r="P408" s="569"/>
      <c r="Q408" s="569"/>
      <c r="R408" s="569"/>
      <c r="S408" s="569"/>
    </row>
    <row r="409" spans="1:19" x14ac:dyDescent="0.3">
      <c r="A409" s="3"/>
      <c r="B409" s="3"/>
      <c r="C409" s="3"/>
      <c r="D409" s="3"/>
      <c r="E409" s="3"/>
      <c r="F409" s="3"/>
      <c r="G409" s="3"/>
      <c r="H409" s="3"/>
      <c r="I409" s="3"/>
    </row>
    <row r="410" spans="1:19" s="112" customFormat="1" x14ac:dyDescent="0.3">
      <c r="A410" s="239" t="s">
        <v>392</v>
      </c>
      <c r="B410" s="108"/>
      <c r="C410" s="109"/>
      <c r="D410" s="109"/>
      <c r="E410" s="109"/>
      <c r="F410" s="109"/>
      <c r="G410" s="110"/>
      <c r="H410" s="100" t="s">
        <v>315</v>
      </c>
      <c r="I410" s="100"/>
      <c r="J410" s="140" t="s">
        <v>228</v>
      </c>
      <c r="L410" s="100"/>
      <c r="M410" s="100"/>
    </row>
    <row r="411" spans="1:19" s="112" customFormat="1" ht="45" customHeight="1" x14ac:dyDescent="0.3">
      <c r="A411" s="566"/>
      <c r="B411" s="567"/>
      <c r="C411" s="567"/>
      <c r="D411" s="567"/>
      <c r="E411" s="567"/>
      <c r="F411" s="567"/>
      <c r="G411" s="568"/>
      <c r="H411" s="100" t="s">
        <v>315</v>
      </c>
      <c r="I411" s="100"/>
      <c r="J411" s="569" t="s">
        <v>287</v>
      </c>
      <c r="K411" s="569"/>
      <c r="L411" s="569"/>
      <c r="M411" s="569"/>
      <c r="N411" s="569"/>
      <c r="O411" s="569"/>
      <c r="P411" s="569"/>
      <c r="Q411" s="569"/>
      <c r="R411" s="569"/>
      <c r="S411" s="569"/>
    </row>
  </sheetData>
  <sheetProtection algorithmName="SHA-512" hashValue="YH7iTY2wI4ooIcWmfrkGEmmdodpFb6sj4zaZ3/NaULn3SmqR1gydIFAe5uGxhgFFBWsI3bBBfYfCEs+Pn2UISA==" saltValue="x46eKNr23AG2s22qlpk0NA==" spinCount="100000" sheet="1" formatCells="0" formatRows="0" sort="0" autoFilter="0"/>
  <autoFilter ref="H1:H411" xr:uid="{00000000-0001-0000-0700-000000000000}"/>
  <mergeCells count="8">
    <mergeCell ref="A411:G411"/>
    <mergeCell ref="J411:S411"/>
    <mergeCell ref="A405:G405"/>
    <mergeCell ref="A408:G408"/>
    <mergeCell ref="A1:F1"/>
    <mergeCell ref="A2:G2"/>
    <mergeCell ref="J408:S408"/>
    <mergeCell ref="J405:S405"/>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2" id="{1E88F36E-CDF1-4384-BDC4-239C30D48E7D}">
            <xm:f>Categories!$A$2=FALSE</xm:f>
            <x14:dxf>
              <fill>
                <patternFill>
                  <bgColor theme="0" tint="-0.34998626667073579"/>
                </patternFill>
              </fill>
            </x14:dxf>
          </x14:cfRule>
          <xm:sqref>A1:G408</xm:sqref>
        </x14:conditionalFormatting>
        <x14:conditionalFormatting xmlns:xm="http://schemas.microsoft.com/office/excel/2006/main">
          <x14:cfRule type="expression" priority="1" id="{F8E8684F-F68E-405C-A202-16EF799AA74E}">
            <xm:f>Categories!$A$2=FALSE</xm:f>
            <x14:dxf>
              <fill>
                <patternFill>
                  <bgColor theme="0" tint="-0.34998626667073579"/>
                </patternFill>
              </fill>
            </x14:dxf>
          </x14:cfRule>
          <xm:sqref>A410:G411</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Q593"/>
  <sheetViews>
    <sheetView view="pageBreakPreview" topLeftCell="A2" zoomScaleNormal="100" zoomScaleSheetLayoutView="100" workbookViewId="0">
      <selection activeCell="A398" sqref="A269:D398"/>
    </sheetView>
  </sheetViews>
  <sheetFormatPr defaultRowHeight="14.4" x14ac:dyDescent="0.3"/>
  <cols>
    <col min="1" max="1" width="47" customWidth="1"/>
    <col min="2" max="2" width="26.6640625" customWidth="1"/>
    <col min="3" max="4" width="15.88671875" customWidth="1"/>
    <col min="5" max="5" width="18.5546875" customWidth="1"/>
    <col min="6" max="6" width="11" hidden="1" customWidth="1"/>
    <col min="7" max="7" width="3.33203125" customWidth="1"/>
    <col min="17" max="17" width="8.6640625" customWidth="1"/>
  </cols>
  <sheetData>
    <row r="1" spans="1:15" ht="26.25" customHeight="1" x14ac:dyDescent="0.3">
      <c r="A1" s="570" t="s">
        <v>173</v>
      </c>
      <c r="B1" s="570"/>
      <c r="C1" s="570"/>
      <c r="D1" s="570"/>
      <c r="E1" s="3">
        <f>+'Section A'!B2</f>
        <v>0</v>
      </c>
      <c r="F1" s="49"/>
      <c r="G1" s="3"/>
      <c r="H1" s="3"/>
    </row>
    <row r="2" spans="1:15" ht="61.5" customHeight="1" x14ac:dyDescent="0.3">
      <c r="A2" s="573" t="s">
        <v>177</v>
      </c>
      <c r="B2" s="573"/>
      <c r="C2" s="573"/>
      <c r="D2" s="573"/>
      <c r="E2" s="573"/>
      <c r="F2" s="3"/>
      <c r="G2" s="11"/>
      <c r="H2" s="11"/>
    </row>
    <row r="3" spans="1:15" x14ac:dyDescent="0.3">
      <c r="A3" s="11"/>
      <c r="B3" s="11"/>
      <c r="C3" s="11"/>
      <c r="D3" s="11"/>
      <c r="E3" s="11"/>
      <c r="G3" s="11"/>
      <c r="H3" s="11"/>
    </row>
    <row r="4" spans="1:15" x14ac:dyDescent="0.3">
      <c r="A4" s="251" t="s">
        <v>28</v>
      </c>
      <c r="B4" s="252" t="s">
        <v>281</v>
      </c>
      <c r="C4" s="12" t="s">
        <v>38</v>
      </c>
      <c r="D4" s="12" t="s">
        <v>39</v>
      </c>
      <c r="E4" s="303" t="s">
        <v>260</v>
      </c>
      <c r="F4" s="284" t="s">
        <v>316</v>
      </c>
      <c r="G4" s="8"/>
      <c r="H4" s="8"/>
      <c r="I4" s="3"/>
      <c r="J4" s="3"/>
      <c r="K4" s="3"/>
      <c r="L4" s="3"/>
      <c r="M4" s="3"/>
      <c r="N4" s="3"/>
      <c r="O4" s="3"/>
    </row>
    <row r="5" spans="1:15" s="112" customFormat="1" x14ac:dyDescent="0.3">
      <c r="A5" s="249"/>
      <c r="B5" s="249"/>
      <c r="C5" s="255"/>
      <c r="D5" s="259"/>
      <c r="E5" s="80">
        <f t="shared" ref="E5:E36" si="0">ROUND(C5*D5,2)</f>
        <v>0</v>
      </c>
      <c r="F5" s="112" t="s">
        <v>314</v>
      </c>
      <c r="G5" s="88"/>
      <c r="H5" s="88"/>
      <c r="I5" s="100"/>
      <c r="J5" s="100"/>
      <c r="K5" s="100"/>
      <c r="L5" s="100"/>
      <c r="M5" s="100"/>
      <c r="N5" s="100"/>
      <c r="O5" s="100"/>
    </row>
    <row r="6" spans="1:15" s="112" customFormat="1" x14ac:dyDescent="0.3">
      <c r="A6" s="254"/>
      <c r="B6" s="250"/>
      <c r="C6" s="255"/>
      <c r="D6" s="259"/>
      <c r="E6" s="80">
        <f t="shared" si="0"/>
        <v>0</v>
      </c>
      <c r="F6" s="112" t="s">
        <v>314</v>
      </c>
      <c r="G6" s="88"/>
      <c r="H6" s="281"/>
      <c r="I6" s="100"/>
      <c r="J6" s="100"/>
      <c r="K6" s="100"/>
      <c r="L6" s="100"/>
      <c r="M6" s="100"/>
      <c r="N6" s="100"/>
      <c r="O6" s="100"/>
    </row>
    <row r="7" spans="1:15" s="112" customFormat="1" x14ac:dyDescent="0.3">
      <c r="A7" s="254"/>
      <c r="B7" s="250"/>
      <c r="C7" s="255"/>
      <c r="D7" s="259"/>
      <c r="E7" s="80">
        <f t="shared" si="0"/>
        <v>0</v>
      </c>
      <c r="F7" s="112" t="s">
        <v>314</v>
      </c>
      <c r="G7" s="88"/>
      <c r="H7" s="118"/>
      <c r="I7" s="100"/>
      <c r="J7" s="100"/>
      <c r="K7" s="100"/>
      <c r="L7" s="100"/>
      <c r="M7" s="100"/>
      <c r="N7" s="100"/>
      <c r="O7" s="100"/>
    </row>
    <row r="8" spans="1:15" s="112" customFormat="1" hidden="1" x14ac:dyDescent="0.3">
      <c r="A8" s="254"/>
      <c r="B8" s="250"/>
      <c r="C8" s="255"/>
      <c r="D8" s="259"/>
      <c r="E8" s="80">
        <f t="shared" si="0"/>
        <v>0</v>
      </c>
      <c r="F8" s="112" t="s">
        <v>314</v>
      </c>
      <c r="G8" s="88"/>
      <c r="H8" s="281"/>
      <c r="I8" s="100"/>
      <c r="J8" s="100"/>
      <c r="K8" s="100"/>
      <c r="L8" s="100"/>
      <c r="M8" s="100"/>
      <c r="N8" s="100"/>
      <c r="O8" s="100"/>
    </row>
    <row r="9" spans="1:15" s="112" customFormat="1" hidden="1" x14ac:dyDescent="0.3">
      <c r="A9" s="254"/>
      <c r="B9" s="250"/>
      <c r="C9" s="255"/>
      <c r="D9" s="259"/>
      <c r="E9" s="80">
        <f t="shared" si="0"/>
        <v>0</v>
      </c>
      <c r="F9" s="112" t="s">
        <v>314</v>
      </c>
      <c r="G9" s="88"/>
      <c r="H9" s="118"/>
      <c r="I9" s="100"/>
      <c r="J9" s="100"/>
      <c r="K9" s="100"/>
      <c r="L9" s="100"/>
      <c r="M9" s="100"/>
      <c r="N9" s="100"/>
      <c r="O9" s="100"/>
    </row>
    <row r="10" spans="1:15" s="112" customFormat="1" hidden="1" x14ac:dyDescent="0.3">
      <c r="A10" s="254"/>
      <c r="B10" s="250"/>
      <c r="C10" s="255"/>
      <c r="D10" s="259"/>
      <c r="E10" s="80">
        <f t="shared" si="0"/>
        <v>0</v>
      </c>
      <c r="F10" s="112" t="s">
        <v>314</v>
      </c>
      <c r="G10" s="88"/>
      <c r="H10" s="281"/>
      <c r="I10" s="100"/>
      <c r="J10" s="100"/>
      <c r="K10" s="100"/>
      <c r="L10" s="100"/>
      <c r="M10" s="100"/>
      <c r="N10" s="100"/>
      <c r="O10" s="100"/>
    </row>
    <row r="11" spans="1:15" s="112" customFormat="1" hidden="1" x14ac:dyDescent="0.3">
      <c r="A11" s="254"/>
      <c r="B11" s="250"/>
      <c r="C11" s="255"/>
      <c r="D11" s="259"/>
      <c r="E11" s="80">
        <f t="shared" si="0"/>
        <v>0</v>
      </c>
      <c r="F11" s="112" t="s">
        <v>314</v>
      </c>
      <c r="G11" s="88"/>
      <c r="H11" s="118"/>
      <c r="I11" s="100"/>
      <c r="J11" s="100"/>
      <c r="K11" s="100"/>
      <c r="L11" s="100"/>
      <c r="M11" s="100"/>
      <c r="N11" s="100"/>
      <c r="O11" s="100"/>
    </row>
    <row r="12" spans="1:15" s="112" customFormat="1" hidden="1" x14ac:dyDescent="0.3">
      <c r="A12" s="254"/>
      <c r="B12" s="250"/>
      <c r="C12" s="255"/>
      <c r="D12" s="259"/>
      <c r="E12" s="80">
        <f t="shared" si="0"/>
        <v>0</v>
      </c>
      <c r="F12" s="112" t="s">
        <v>314</v>
      </c>
      <c r="G12" s="88"/>
      <c r="H12" s="281"/>
      <c r="I12" s="100"/>
      <c r="J12" s="100"/>
      <c r="K12" s="100"/>
      <c r="L12" s="100"/>
      <c r="M12" s="100"/>
      <c r="N12" s="100"/>
      <c r="O12" s="100"/>
    </row>
    <row r="13" spans="1:15" s="112" customFormat="1" hidden="1" x14ac:dyDescent="0.3">
      <c r="A13" s="254"/>
      <c r="B13" s="250"/>
      <c r="C13" s="255"/>
      <c r="D13" s="259"/>
      <c r="E13" s="80">
        <f t="shared" si="0"/>
        <v>0</v>
      </c>
      <c r="F13" s="112" t="s">
        <v>314</v>
      </c>
      <c r="G13" s="88"/>
      <c r="H13" s="118"/>
      <c r="I13" s="100"/>
      <c r="J13" s="100"/>
      <c r="K13" s="100"/>
      <c r="L13" s="100"/>
      <c r="M13" s="100"/>
      <c r="N13" s="100"/>
      <c r="O13" s="100"/>
    </row>
    <row r="14" spans="1:15" s="112" customFormat="1" hidden="1" x14ac:dyDescent="0.3">
      <c r="A14" s="254"/>
      <c r="B14" s="250"/>
      <c r="C14" s="255"/>
      <c r="D14" s="259"/>
      <c r="E14" s="80">
        <f t="shared" si="0"/>
        <v>0</v>
      </c>
      <c r="F14" s="112" t="s">
        <v>314</v>
      </c>
      <c r="G14" s="88"/>
      <c r="H14" s="281"/>
      <c r="I14" s="100"/>
      <c r="J14" s="100"/>
      <c r="K14" s="100"/>
      <c r="L14" s="100"/>
      <c r="M14" s="100"/>
      <c r="N14" s="100"/>
      <c r="O14" s="100"/>
    </row>
    <row r="15" spans="1:15" s="112" customFormat="1" hidden="1" x14ac:dyDescent="0.3">
      <c r="A15" s="254"/>
      <c r="B15" s="250"/>
      <c r="C15" s="255"/>
      <c r="D15" s="259"/>
      <c r="E15" s="80">
        <f t="shared" si="0"/>
        <v>0</v>
      </c>
      <c r="F15" s="112" t="s">
        <v>314</v>
      </c>
      <c r="G15" s="88"/>
      <c r="H15" s="118"/>
      <c r="I15" s="100"/>
      <c r="J15" s="100"/>
      <c r="K15" s="100"/>
      <c r="L15" s="100"/>
      <c r="M15" s="100"/>
      <c r="N15" s="100"/>
      <c r="O15" s="100"/>
    </row>
    <row r="16" spans="1:15" s="112" customFormat="1" hidden="1" x14ac:dyDescent="0.3">
      <c r="A16" s="254"/>
      <c r="B16" s="250"/>
      <c r="C16" s="255"/>
      <c r="D16" s="259"/>
      <c r="E16" s="80">
        <f t="shared" si="0"/>
        <v>0</v>
      </c>
      <c r="F16" s="112" t="s">
        <v>314</v>
      </c>
      <c r="G16" s="88"/>
      <c r="H16" s="281"/>
      <c r="I16" s="100"/>
      <c r="J16" s="100"/>
      <c r="K16" s="100"/>
      <c r="L16" s="100"/>
      <c r="M16" s="100"/>
      <c r="N16" s="100"/>
      <c r="O16" s="100"/>
    </row>
    <row r="17" spans="1:15" s="112" customFormat="1" hidden="1" x14ac:dyDescent="0.3">
      <c r="A17" s="254"/>
      <c r="B17" s="250"/>
      <c r="C17" s="255"/>
      <c r="D17" s="259"/>
      <c r="E17" s="80">
        <f t="shared" si="0"/>
        <v>0</v>
      </c>
      <c r="F17" s="112" t="s">
        <v>314</v>
      </c>
      <c r="G17" s="88"/>
      <c r="H17" s="118"/>
      <c r="I17" s="100"/>
      <c r="J17" s="100"/>
      <c r="K17" s="100"/>
      <c r="L17" s="100"/>
      <c r="M17" s="100"/>
      <c r="N17" s="100"/>
      <c r="O17" s="100"/>
    </row>
    <row r="18" spans="1:15" s="112" customFormat="1" hidden="1" x14ac:dyDescent="0.3">
      <c r="A18" s="254"/>
      <c r="B18" s="250"/>
      <c r="C18" s="255"/>
      <c r="D18" s="259"/>
      <c r="E18" s="80">
        <f t="shared" si="0"/>
        <v>0</v>
      </c>
      <c r="F18" s="112" t="s">
        <v>314</v>
      </c>
      <c r="G18" s="88"/>
      <c r="H18" s="281"/>
      <c r="I18" s="100"/>
      <c r="J18" s="100"/>
      <c r="K18" s="100"/>
      <c r="L18" s="100"/>
      <c r="M18" s="100"/>
      <c r="N18" s="100"/>
      <c r="O18" s="100"/>
    </row>
    <row r="19" spans="1:15" s="112" customFormat="1" hidden="1" x14ac:dyDescent="0.3">
      <c r="A19" s="254"/>
      <c r="B19" s="250"/>
      <c r="C19" s="255"/>
      <c r="D19" s="259"/>
      <c r="E19" s="80">
        <f t="shared" si="0"/>
        <v>0</v>
      </c>
      <c r="F19" s="112" t="s">
        <v>314</v>
      </c>
      <c r="G19" s="88"/>
      <c r="H19" s="118"/>
      <c r="I19" s="100"/>
      <c r="J19" s="100"/>
      <c r="K19" s="100"/>
      <c r="L19" s="100"/>
      <c r="M19" s="100"/>
      <c r="N19" s="100"/>
      <c r="O19" s="100"/>
    </row>
    <row r="20" spans="1:15" s="112" customFormat="1" hidden="1" x14ac:dyDescent="0.3">
      <c r="A20" s="254"/>
      <c r="B20" s="250"/>
      <c r="C20" s="255"/>
      <c r="D20" s="259"/>
      <c r="E20" s="80">
        <f t="shared" si="0"/>
        <v>0</v>
      </c>
      <c r="F20" s="112" t="s">
        <v>314</v>
      </c>
      <c r="G20" s="88"/>
      <c r="H20" s="281"/>
      <c r="I20" s="100"/>
      <c r="J20" s="100"/>
      <c r="K20" s="100"/>
      <c r="L20" s="100"/>
      <c r="M20" s="100"/>
      <c r="N20" s="100"/>
      <c r="O20" s="100"/>
    </row>
    <row r="21" spans="1:15" s="112" customFormat="1" hidden="1" x14ac:dyDescent="0.3">
      <c r="A21" s="254"/>
      <c r="B21" s="250"/>
      <c r="C21" s="255"/>
      <c r="D21" s="259"/>
      <c r="E21" s="80">
        <f t="shared" si="0"/>
        <v>0</v>
      </c>
      <c r="F21" s="112" t="s">
        <v>314</v>
      </c>
      <c r="G21" s="88"/>
      <c r="H21" s="118"/>
      <c r="I21" s="100"/>
      <c r="J21" s="100"/>
      <c r="K21" s="100"/>
      <c r="L21" s="100"/>
      <c r="M21" s="100"/>
      <c r="N21" s="100"/>
      <c r="O21" s="100"/>
    </row>
    <row r="22" spans="1:15" s="112" customFormat="1" hidden="1" x14ac:dyDescent="0.3">
      <c r="A22" s="254"/>
      <c r="B22" s="250"/>
      <c r="C22" s="255"/>
      <c r="D22" s="259"/>
      <c r="E22" s="80">
        <f t="shared" si="0"/>
        <v>0</v>
      </c>
      <c r="F22" s="112" t="s">
        <v>314</v>
      </c>
      <c r="G22" s="88"/>
      <c r="H22" s="281"/>
      <c r="I22" s="100"/>
      <c r="J22" s="100"/>
      <c r="K22" s="100"/>
      <c r="L22" s="100"/>
      <c r="M22" s="100"/>
      <c r="N22" s="100"/>
      <c r="O22" s="100"/>
    </row>
    <row r="23" spans="1:15" s="112" customFormat="1" hidden="1" x14ac:dyDescent="0.3">
      <c r="A23" s="254"/>
      <c r="B23" s="250"/>
      <c r="C23" s="255"/>
      <c r="D23" s="259"/>
      <c r="E23" s="80">
        <f t="shared" si="0"/>
        <v>0</v>
      </c>
      <c r="F23" s="112" t="s">
        <v>314</v>
      </c>
      <c r="G23" s="88"/>
      <c r="H23" s="118"/>
      <c r="I23" s="100"/>
      <c r="J23" s="100"/>
      <c r="K23" s="100"/>
      <c r="L23" s="100"/>
      <c r="M23" s="100"/>
      <c r="N23" s="100"/>
      <c r="O23" s="100"/>
    </row>
    <row r="24" spans="1:15" s="112" customFormat="1" hidden="1" x14ac:dyDescent="0.3">
      <c r="A24" s="254"/>
      <c r="B24" s="250"/>
      <c r="C24" s="255"/>
      <c r="D24" s="259"/>
      <c r="E24" s="80">
        <f t="shared" si="0"/>
        <v>0</v>
      </c>
      <c r="F24" s="112" t="s">
        <v>314</v>
      </c>
      <c r="G24" s="88"/>
      <c r="H24" s="281"/>
      <c r="I24" s="100"/>
      <c r="J24" s="100"/>
      <c r="K24" s="100"/>
      <c r="L24" s="100"/>
      <c r="M24" s="100"/>
      <c r="N24" s="100"/>
      <c r="O24" s="100"/>
    </row>
    <row r="25" spans="1:15" s="112" customFormat="1" hidden="1" x14ac:dyDescent="0.3">
      <c r="A25" s="254"/>
      <c r="B25" s="250"/>
      <c r="C25" s="255"/>
      <c r="D25" s="259"/>
      <c r="E25" s="80">
        <f t="shared" si="0"/>
        <v>0</v>
      </c>
      <c r="F25" s="112" t="s">
        <v>314</v>
      </c>
      <c r="G25" s="88"/>
      <c r="H25" s="118"/>
      <c r="I25" s="100"/>
      <c r="J25" s="100"/>
      <c r="K25" s="100"/>
      <c r="L25" s="100"/>
      <c r="M25" s="100"/>
      <c r="N25" s="100"/>
      <c r="O25" s="100"/>
    </row>
    <row r="26" spans="1:15" s="112" customFormat="1" hidden="1" x14ac:dyDescent="0.3">
      <c r="A26" s="254"/>
      <c r="B26" s="250"/>
      <c r="C26" s="255"/>
      <c r="D26" s="259"/>
      <c r="E26" s="80">
        <f t="shared" si="0"/>
        <v>0</v>
      </c>
      <c r="F26" s="112" t="s">
        <v>314</v>
      </c>
      <c r="G26" s="88"/>
      <c r="H26" s="281"/>
      <c r="I26" s="100"/>
      <c r="J26" s="100"/>
      <c r="K26" s="100"/>
      <c r="L26" s="100"/>
      <c r="M26" s="100"/>
      <c r="N26" s="100"/>
      <c r="O26" s="100"/>
    </row>
    <row r="27" spans="1:15" s="112" customFormat="1" hidden="1" x14ac:dyDescent="0.3">
      <c r="A27" s="254"/>
      <c r="B27" s="250"/>
      <c r="C27" s="255"/>
      <c r="D27" s="259"/>
      <c r="E27" s="80">
        <f t="shared" si="0"/>
        <v>0</v>
      </c>
      <c r="F27" s="112" t="s">
        <v>314</v>
      </c>
      <c r="G27" s="88"/>
      <c r="H27" s="118"/>
      <c r="I27" s="100"/>
      <c r="J27" s="100"/>
      <c r="K27" s="100"/>
      <c r="L27" s="100"/>
      <c r="M27" s="100"/>
      <c r="N27" s="100"/>
      <c r="O27" s="100"/>
    </row>
    <row r="28" spans="1:15" s="112" customFormat="1" hidden="1" x14ac:dyDescent="0.3">
      <c r="A28" s="254"/>
      <c r="B28" s="250"/>
      <c r="C28" s="255"/>
      <c r="D28" s="259"/>
      <c r="E28" s="80">
        <f t="shared" si="0"/>
        <v>0</v>
      </c>
      <c r="F28" s="112" t="s">
        <v>314</v>
      </c>
      <c r="G28" s="88"/>
      <c r="H28" s="281"/>
      <c r="I28" s="100"/>
      <c r="J28" s="100"/>
      <c r="K28" s="100"/>
      <c r="L28" s="100"/>
      <c r="M28" s="100"/>
      <c r="N28" s="100"/>
      <c r="O28" s="100"/>
    </row>
    <row r="29" spans="1:15" s="112" customFormat="1" hidden="1" x14ac:dyDescent="0.3">
      <c r="A29" s="254"/>
      <c r="B29" s="250"/>
      <c r="C29" s="255"/>
      <c r="D29" s="259"/>
      <c r="E29" s="80">
        <f t="shared" si="0"/>
        <v>0</v>
      </c>
      <c r="F29" s="112" t="s">
        <v>314</v>
      </c>
      <c r="G29" s="88"/>
      <c r="H29" s="118"/>
      <c r="I29" s="100"/>
      <c r="J29" s="100"/>
      <c r="K29" s="100"/>
      <c r="L29" s="100"/>
      <c r="M29" s="100"/>
      <c r="N29" s="100"/>
      <c r="O29" s="100"/>
    </row>
    <row r="30" spans="1:15" s="112" customFormat="1" hidden="1" x14ac:dyDescent="0.3">
      <c r="A30" s="254"/>
      <c r="B30" s="250"/>
      <c r="C30" s="255"/>
      <c r="D30" s="259"/>
      <c r="E30" s="80">
        <f t="shared" si="0"/>
        <v>0</v>
      </c>
      <c r="F30" s="112" t="s">
        <v>314</v>
      </c>
      <c r="G30" s="88"/>
      <c r="H30" s="281"/>
      <c r="I30" s="100"/>
      <c r="J30" s="100"/>
      <c r="K30" s="100"/>
      <c r="L30" s="100"/>
      <c r="M30" s="100"/>
      <c r="N30" s="100"/>
      <c r="O30" s="100"/>
    </row>
    <row r="31" spans="1:15" s="112" customFormat="1" hidden="1" x14ac:dyDescent="0.3">
      <c r="A31" s="254"/>
      <c r="B31" s="250"/>
      <c r="C31" s="255"/>
      <c r="D31" s="259"/>
      <c r="E31" s="80">
        <f t="shared" si="0"/>
        <v>0</v>
      </c>
      <c r="F31" s="112" t="s">
        <v>314</v>
      </c>
      <c r="G31" s="88"/>
      <c r="H31" s="118"/>
      <c r="I31" s="100"/>
      <c r="J31" s="100"/>
      <c r="K31" s="100"/>
      <c r="L31" s="100"/>
      <c r="M31" s="100"/>
      <c r="N31" s="100"/>
      <c r="O31" s="100"/>
    </row>
    <row r="32" spans="1:15" s="112" customFormat="1" hidden="1" x14ac:dyDescent="0.3">
      <c r="A32" s="254"/>
      <c r="B32" s="250"/>
      <c r="C32" s="255"/>
      <c r="D32" s="259"/>
      <c r="E32" s="80">
        <f t="shared" si="0"/>
        <v>0</v>
      </c>
      <c r="F32" s="112" t="s">
        <v>314</v>
      </c>
      <c r="G32" s="88"/>
      <c r="H32" s="281"/>
      <c r="I32" s="100"/>
      <c r="J32" s="100"/>
      <c r="K32" s="100"/>
      <c r="L32" s="100"/>
      <c r="M32" s="100"/>
      <c r="N32" s="100"/>
      <c r="O32" s="100"/>
    </row>
    <row r="33" spans="1:15" s="112" customFormat="1" hidden="1" x14ac:dyDescent="0.3">
      <c r="A33" s="254"/>
      <c r="B33" s="250"/>
      <c r="C33" s="255"/>
      <c r="D33" s="259"/>
      <c r="E33" s="80">
        <f t="shared" si="0"/>
        <v>0</v>
      </c>
      <c r="F33" s="112" t="s">
        <v>314</v>
      </c>
      <c r="G33" s="88"/>
      <c r="H33" s="118"/>
      <c r="I33" s="100"/>
      <c r="J33" s="100"/>
      <c r="K33" s="100"/>
      <c r="L33" s="100"/>
      <c r="M33" s="100"/>
      <c r="N33" s="100"/>
      <c r="O33" s="100"/>
    </row>
    <row r="34" spans="1:15" s="112" customFormat="1" hidden="1" x14ac:dyDescent="0.3">
      <c r="A34" s="254"/>
      <c r="B34" s="250"/>
      <c r="C34" s="255"/>
      <c r="D34" s="259"/>
      <c r="E34" s="80">
        <f t="shared" si="0"/>
        <v>0</v>
      </c>
      <c r="F34" s="112" t="s">
        <v>314</v>
      </c>
      <c r="G34" s="88"/>
      <c r="H34" s="281"/>
      <c r="I34" s="100"/>
      <c r="J34" s="100"/>
      <c r="K34" s="100"/>
      <c r="L34" s="100"/>
      <c r="M34" s="100"/>
      <c r="N34" s="100"/>
      <c r="O34" s="100"/>
    </row>
    <row r="35" spans="1:15" s="112" customFormat="1" hidden="1" x14ac:dyDescent="0.3">
      <c r="A35" s="254"/>
      <c r="B35" s="250"/>
      <c r="C35" s="255"/>
      <c r="D35" s="259"/>
      <c r="E35" s="80">
        <f t="shared" si="0"/>
        <v>0</v>
      </c>
      <c r="F35" s="112" t="s">
        <v>314</v>
      </c>
      <c r="G35" s="88"/>
      <c r="H35" s="118"/>
      <c r="I35" s="100"/>
      <c r="J35" s="100"/>
      <c r="K35" s="100"/>
      <c r="L35" s="100"/>
      <c r="M35" s="100"/>
      <c r="N35" s="100"/>
      <c r="O35" s="100"/>
    </row>
    <row r="36" spans="1:15" s="112" customFormat="1" hidden="1" x14ac:dyDescent="0.3">
      <c r="A36" s="254"/>
      <c r="B36" s="250"/>
      <c r="C36" s="255"/>
      <c r="D36" s="259"/>
      <c r="E36" s="80">
        <f t="shared" si="0"/>
        <v>0</v>
      </c>
      <c r="F36" s="112" t="s">
        <v>314</v>
      </c>
      <c r="G36" s="88"/>
      <c r="H36" s="281"/>
      <c r="I36" s="100"/>
      <c r="J36" s="100"/>
      <c r="K36" s="100"/>
      <c r="L36" s="100"/>
      <c r="M36" s="100"/>
      <c r="N36" s="100"/>
      <c r="O36" s="100"/>
    </row>
    <row r="37" spans="1:15" s="112" customFormat="1" hidden="1" x14ac:dyDescent="0.3">
      <c r="A37" s="254"/>
      <c r="B37" s="250"/>
      <c r="C37" s="255"/>
      <c r="D37" s="259"/>
      <c r="E37" s="80">
        <f t="shared" ref="E37:E68" si="1">ROUND(C37*D37,2)</f>
        <v>0</v>
      </c>
      <c r="F37" s="112" t="s">
        <v>314</v>
      </c>
      <c r="G37" s="88"/>
      <c r="H37" s="118"/>
      <c r="I37" s="100"/>
      <c r="J37" s="100"/>
      <c r="K37" s="100"/>
      <c r="L37" s="100"/>
      <c r="M37" s="100"/>
      <c r="N37" s="100"/>
      <c r="O37" s="100"/>
    </row>
    <row r="38" spans="1:15" s="112" customFormat="1" hidden="1" x14ac:dyDescent="0.3">
      <c r="A38" s="254"/>
      <c r="B38" s="250"/>
      <c r="C38" s="255"/>
      <c r="D38" s="259"/>
      <c r="E38" s="80">
        <f t="shared" si="1"/>
        <v>0</v>
      </c>
      <c r="F38" s="112" t="s">
        <v>314</v>
      </c>
      <c r="G38" s="88"/>
      <c r="H38" s="281"/>
      <c r="I38" s="100"/>
      <c r="J38" s="100"/>
      <c r="K38" s="100"/>
      <c r="L38" s="100"/>
      <c r="M38" s="100"/>
      <c r="N38" s="100"/>
      <c r="O38" s="100"/>
    </row>
    <row r="39" spans="1:15" s="112" customFormat="1" hidden="1" x14ac:dyDescent="0.3">
      <c r="A39" s="254"/>
      <c r="B39" s="250"/>
      <c r="C39" s="255"/>
      <c r="D39" s="259"/>
      <c r="E39" s="80">
        <f t="shared" si="1"/>
        <v>0</v>
      </c>
      <c r="F39" s="112" t="s">
        <v>314</v>
      </c>
      <c r="G39" s="88"/>
      <c r="H39" s="118"/>
      <c r="I39" s="100"/>
      <c r="J39" s="100"/>
      <c r="K39" s="100"/>
      <c r="L39" s="100"/>
      <c r="M39" s="100"/>
      <c r="N39" s="100"/>
      <c r="O39" s="100"/>
    </row>
    <row r="40" spans="1:15" s="112" customFormat="1" hidden="1" x14ac:dyDescent="0.3">
      <c r="A40" s="254"/>
      <c r="B40" s="250"/>
      <c r="C40" s="255"/>
      <c r="D40" s="259"/>
      <c r="E40" s="80">
        <f t="shared" si="1"/>
        <v>0</v>
      </c>
      <c r="F40" s="112" t="s">
        <v>314</v>
      </c>
      <c r="G40" s="88"/>
      <c r="H40" s="281"/>
      <c r="I40" s="100"/>
      <c r="J40" s="100"/>
      <c r="K40" s="100"/>
      <c r="L40" s="100"/>
      <c r="M40" s="100"/>
      <c r="N40" s="100"/>
      <c r="O40" s="100"/>
    </row>
    <row r="41" spans="1:15" s="112" customFormat="1" hidden="1" x14ac:dyDescent="0.3">
      <c r="A41" s="254"/>
      <c r="B41" s="250"/>
      <c r="C41" s="255"/>
      <c r="D41" s="259"/>
      <c r="E41" s="80">
        <f t="shared" si="1"/>
        <v>0</v>
      </c>
      <c r="F41" s="112" t="s">
        <v>314</v>
      </c>
      <c r="G41" s="88"/>
      <c r="H41" s="118"/>
      <c r="I41" s="100"/>
      <c r="J41" s="100"/>
      <c r="K41" s="100"/>
      <c r="L41" s="100"/>
      <c r="M41" s="100"/>
      <c r="N41" s="100"/>
      <c r="O41" s="100"/>
    </row>
    <row r="42" spans="1:15" s="112" customFormat="1" hidden="1" x14ac:dyDescent="0.3">
      <c r="A42" s="254"/>
      <c r="B42" s="250"/>
      <c r="C42" s="255"/>
      <c r="D42" s="259"/>
      <c r="E42" s="80">
        <f t="shared" si="1"/>
        <v>0</v>
      </c>
      <c r="F42" s="112" t="s">
        <v>314</v>
      </c>
      <c r="G42" s="88"/>
      <c r="H42" s="281"/>
      <c r="I42" s="100"/>
      <c r="J42" s="100"/>
      <c r="K42" s="100"/>
      <c r="L42" s="100"/>
      <c r="M42" s="100"/>
      <c r="N42" s="100"/>
      <c r="O42" s="100"/>
    </row>
    <row r="43" spans="1:15" s="112" customFormat="1" hidden="1" x14ac:dyDescent="0.3">
      <c r="A43" s="254"/>
      <c r="B43" s="250"/>
      <c r="C43" s="255"/>
      <c r="D43" s="259"/>
      <c r="E43" s="80">
        <f t="shared" si="1"/>
        <v>0</v>
      </c>
      <c r="F43" s="112" t="s">
        <v>314</v>
      </c>
      <c r="G43" s="88"/>
      <c r="H43" s="118"/>
      <c r="I43" s="100"/>
      <c r="J43" s="100"/>
      <c r="K43" s="100"/>
      <c r="L43" s="100"/>
      <c r="M43" s="100"/>
      <c r="N43" s="100"/>
      <c r="O43" s="100"/>
    </row>
    <row r="44" spans="1:15" s="112" customFormat="1" hidden="1" x14ac:dyDescent="0.3">
      <c r="A44" s="254"/>
      <c r="B44" s="250"/>
      <c r="C44" s="255"/>
      <c r="D44" s="259"/>
      <c r="E44" s="80">
        <f t="shared" si="1"/>
        <v>0</v>
      </c>
      <c r="F44" s="112" t="s">
        <v>314</v>
      </c>
      <c r="G44" s="88"/>
      <c r="H44" s="281"/>
      <c r="I44" s="100"/>
      <c r="J44" s="100"/>
      <c r="K44" s="100"/>
      <c r="L44" s="100"/>
      <c r="M44" s="100"/>
      <c r="N44" s="100"/>
      <c r="O44" s="100"/>
    </row>
    <row r="45" spans="1:15" s="112" customFormat="1" hidden="1" x14ac:dyDescent="0.3">
      <c r="A45" s="254"/>
      <c r="B45" s="250"/>
      <c r="C45" s="255"/>
      <c r="D45" s="259"/>
      <c r="E45" s="80">
        <f t="shared" si="1"/>
        <v>0</v>
      </c>
      <c r="F45" s="112" t="s">
        <v>314</v>
      </c>
      <c r="G45" s="88"/>
      <c r="H45" s="118"/>
      <c r="I45" s="100"/>
      <c r="J45" s="100"/>
      <c r="K45" s="100"/>
      <c r="L45" s="100"/>
      <c r="M45" s="100"/>
      <c r="N45" s="100"/>
      <c r="O45" s="100"/>
    </row>
    <row r="46" spans="1:15" s="112" customFormat="1" hidden="1" x14ac:dyDescent="0.3">
      <c r="A46" s="254"/>
      <c r="B46" s="250"/>
      <c r="C46" s="255"/>
      <c r="D46" s="259"/>
      <c r="E46" s="80">
        <f t="shared" si="1"/>
        <v>0</v>
      </c>
      <c r="F46" s="112" t="s">
        <v>314</v>
      </c>
      <c r="G46" s="88"/>
      <c r="H46" s="281"/>
      <c r="I46" s="100"/>
      <c r="J46" s="100"/>
      <c r="K46" s="100"/>
      <c r="L46" s="100"/>
      <c r="M46" s="100"/>
      <c r="N46" s="100"/>
      <c r="O46" s="100"/>
    </row>
    <row r="47" spans="1:15" s="112" customFormat="1" hidden="1" x14ac:dyDescent="0.3">
      <c r="A47" s="254"/>
      <c r="B47" s="250"/>
      <c r="C47" s="255"/>
      <c r="D47" s="259"/>
      <c r="E47" s="80">
        <f t="shared" si="1"/>
        <v>0</v>
      </c>
      <c r="F47" s="112" t="s">
        <v>314</v>
      </c>
      <c r="G47" s="88"/>
      <c r="H47" s="118"/>
      <c r="I47" s="100"/>
      <c r="J47" s="100"/>
      <c r="K47" s="100"/>
      <c r="L47" s="100"/>
      <c r="M47" s="100"/>
      <c r="N47" s="100"/>
      <c r="O47" s="100"/>
    </row>
    <row r="48" spans="1:15" s="112" customFormat="1" hidden="1" x14ac:dyDescent="0.3">
      <c r="A48" s="254"/>
      <c r="B48" s="250"/>
      <c r="C48" s="255"/>
      <c r="D48" s="259"/>
      <c r="E48" s="80">
        <f t="shared" si="1"/>
        <v>0</v>
      </c>
      <c r="F48" s="112" t="s">
        <v>314</v>
      </c>
      <c r="G48" s="88"/>
      <c r="H48" s="281"/>
      <c r="I48" s="100"/>
      <c r="J48" s="100"/>
      <c r="K48" s="100"/>
      <c r="L48" s="100"/>
      <c r="M48" s="100"/>
      <c r="N48" s="100"/>
      <c r="O48" s="100"/>
    </row>
    <row r="49" spans="1:15" s="112" customFormat="1" hidden="1" x14ac:dyDescent="0.3">
      <c r="A49" s="254"/>
      <c r="B49" s="250"/>
      <c r="C49" s="255"/>
      <c r="D49" s="259"/>
      <c r="E49" s="80">
        <f t="shared" si="1"/>
        <v>0</v>
      </c>
      <c r="F49" s="112" t="s">
        <v>314</v>
      </c>
      <c r="G49" s="88"/>
      <c r="H49" s="118"/>
      <c r="I49" s="100"/>
      <c r="J49" s="100"/>
      <c r="K49" s="100"/>
      <c r="L49" s="100"/>
      <c r="M49" s="100"/>
      <c r="N49" s="100"/>
      <c r="O49" s="100"/>
    </row>
    <row r="50" spans="1:15" s="112" customFormat="1" hidden="1" x14ac:dyDescent="0.3">
      <c r="A50" s="254"/>
      <c r="B50" s="250"/>
      <c r="C50" s="255"/>
      <c r="D50" s="259"/>
      <c r="E50" s="80">
        <f t="shared" si="1"/>
        <v>0</v>
      </c>
      <c r="F50" s="112" t="s">
        <v>314</v>
      </c>
      <c r="G50" s="88"/>
      <c r="H50" s="281"/>
      <c r="I50" s="100"/>
      <c r="J50" s="100"/>
      <c r="K50" s="100"/>
      <c r="L50" s="100"/>
      <c r="M50" s="100"/>
      <c r="N50" s="100"/>
      <c r="O50" s="100"/>
    </row>
    <row r="51" spans="1:15" s="112" customFormat="1" hidden="1" x14ac:dyDescent="0.3">
      <c r="A51" s="254"/>
      <c r="B51" s="250"/>
      <c r="C51" s="255"/>
      <c r="D51" s="259"/>
      <c r="E51" s="80">
        <f t="shared" si="1"/>
        <v>0</v>
      </c>
      <c r="F51" s="112" t="s">
        <v>314</v>
      </c>
      <c r="G51" s="88"/>
      <c r="H51" s="118"/>
      <c r="I51" s="100"/>
      <c r="J51" s="100"/>
      <c r="K51" s="100"/>
      <c r="L51" s="100"/>
      <c r="M51" s="100"/>
      <c r="N51" s="100"/>
      <c r="O51" s="100"/>
    </row>
    <row r="52" spans="1:15" s="112" customFormat="1" hidden="1" x14ac:dyDescent="0.3">
      <c r="A52" s="254"/>
      <c r="B52" s="250"/>
      <c r="C52" s="255"/>
      <c r="D52" s="259"/>
      <c r="E52" s="80">
        <f t="shared" si="1"/>
        <v>0</v>
      </c>
      <c r="F52" s="112" t="s">
        <v>314</v>
      </c>
      <c r="G52" s="88"/>
      <c r="H52" s="281"/>
      <c r="I52" s="100"/>
      <c r="J52" s="100"/>
      <c r="K52" s="100"/>
      <c r="L52" s="100"/>
      <c r="M52" s="100"/>
      <c r="N52" s="100"/>
      <c r="O52" s="100"/>
    </row>
    <row r="53" spans="1:15" s="112" customFormat="1" hidden="1" x14ac:dyDescent="0.3">
      <c r="A53" s="254"/>
      <c r="B53" s="250"/>
      <c r="C53" s="255"/>
      <c r="D53" s="259"/>
      <c r="E53" s="80">
        <f t="shared" si="1"/>
        <v>0</v>
      </c>
      <c r="F53" s="112" t="s">
        <v>314</v>
      </c>
      <c r="G53" s="88"/>
      <c r="H53" s="118"/>
      <c r="I53" s="100"/>
      <c r="J53" s="100"/>
      <c r="K53" s="100"/>
      <c r="L53" s="100"/>
      <c r="M53" s="100"/>
      <c r="N53" s="100"/>
      <c r="O53" s="100"/>
    </row>
    <row r="54" spans="1:15" s="112" customFormat="1" hidden="1" x14ac:dyDescent="0.3">
      <c r="A54" s="254"/>
      <c r="B54" s="250"/>
      <c r="C54" s="255"/>
      <c r="D54" s="259"/>
      <c r="E54" s="80">
        <f t="shared" si="1"/>
        <v>0</v>
      </c>
      <c r="F54" s="112" t="s">
        <v>314</v>
      </c>
      <c r="G54" s="88"/>
      <c r="H54" s="281"/>
      <c r="I54" s="100"/>
      <c r="J54" s="100"/>
      <c r="K54" s="100"/>
      <c r="L54" s="100"/>
      <c r="M54" s="100"/>
      <c r="N54" s="100"/>
      <c r="O54" s="100"/>
    </row>
    <row r="55" spans="1:15" s="112" customFormat="1" hidden="1" x14ac:dyDescent="0.3">
      <c r="A55" s="254"/>
      <c r="B55" s="250"/>
      <c r="C55" s="255"/>
      <c r="D55" s="259"/>
      <c r="E55" s="80">
        <f t="shared" si="1"/>
        <v>0</v>
      </c>
      <c r="F55" s="112" t="s">
        <v>314</v>
      </c>
      <c r="G55" s="88"/>
      <c r="H55" s="118"/>
      <c r="I55" s="100"/>
      <c r="J55" s="100"/>
      <c r="K55" s="100"/>
      <c r="L55" s="100"/>
      <c r="M55" s="100"/>
      <c r="N55" s="100"/>
      <c r="O55" s="100"/>
    </row>
    <row r="56" spans="1:15" s="112" customFormat="1" hidden="1" x14ac:dyDescent="0.3">
      <c r="A56" s="254"/>
      <c r="B56" s="250"/>
      <c r="C56" s="255"/>
      <c r="D56" s="259"/>
      <c r="E56" s="80">
        <f t="shared" si="1"/>
        <v>0</v>
      </c>
      <c r="F56" s="112" t="s">
        <v>314</v>
      </c>
      <c r="G56" s="88"/>
      <c r="H56" s="281"/>
      <c r="I56" s="100"/>
      <c r="J56" s="100"/>
      <c r="K56" s="100"/>
      <c r="L56" s="100"/>
      <c r="M56" s="100"/>
      <c r="N56" s="100"/>
      <c r="O56" s="100"/>
    </row>
    <row r="57" spans="1:15" s="112" customFormat="1" hidden="1" x14ac:dyDescent="0.3">
      <c r="A57" s="254"/>
      <c r="B57" s="250"/>
      <c r="C57" s="255"/>
      <c r="D57" s="259"/>
      <c r="E57" s="80">
        <f t="shared" si="1"/>
        <v>0</v>
      </c>
      <c r="F57" s="112" t="s">
        <v>314</v>
      </c>
      <c r="G57" s="88"/>
      <c r="H57" s="118"/>
      <c r="I57" s="100"/>
      <c r="J57" s="100"/>
      <c r="K57" s="100"/>
      <c r="L57" s="100"/>
      <c r="M57" s="100"/>
      <c r="N57" s="100"/>
      <c r="O57" s="100"/>
    </row>
    <row r="58" spans="1:15" s="112" customFormat="1" hidden="1" x14ac:dyDescent="0.3">
      <c r="A58" s="254"/>
      <c r="B58" s="250"/>
      <c r="C58" s="255"/>
      <c r="D58" s="259"/>
      <c r="E58" s="80">
        <f t="shared" si="1"/>
        <v>0</v>
      </c>
      <c r="F58" s="112" t="s">
        <v>314</v>
      </c>
      <c r="G58" s="88"/>
      <c r="H58" s="281"/>
      <c r="I58" s="100"/>
      <c r="J58" s="100"/>
      <c r="K58" s="100"/>
      <c r="L58" s="100"/>
      <c r="M58" s="100"/>
      <c r="N58" s="100"/>
      <c r="O58" s="100"/>
    </row>
    <row r="59" spans="1:15" s="112" customFormat="1" hidden="1" x14ac:dyDescent="0.3">
      <c r="A59" s="254"/>
      <c r="B59" s="250"/>
      <c r="C59" s="255"/>
      <c r="D59" s="259"/>
      <c r="E59" s="80">
        <f t="shared" si="1"/>
        <v>0</v>
      </c>
      <c r="F59" s="112" t="s">
        <v>314</v>
      </c>
      <c r="G59" s="88"/>
      <c r="H59" s="118"/>
      <c r="I59" s="100"/>
      <c r="J59" s="100"/>
      <c r="K59" s="100"/>
      <c r="L59" s="100"/>
      <c r="M59" s="100"/>
      <c r="N59" s="100"/>
      <c r="O59" s="100"/>
    </row>
    <row r="60" spans="1:15" s="112" customFormat="1" hidden="1" x14ac:dyDescent="0.3">
      <c r="A60" s="254"/>
      <c r="B60" s="250"/>
      <c r="C60" s="255"/>
      <c r="D60" s="259"/>
      <c r="E60" s="80">
        <f t="shared" si="1"/>
        <v>0</v>
      </c>
      <c r="F60" s="112" t="s">
        <v>314</v>
      </c>
      <c r="G60" s="88"/>
      <c r="H60" s="281"/>
      <c r="I60" s="100"/>
      <c r="J60" s="100"/>
      <c r="K60" s="100"/>
      <c r="L60" s="100"/>
      <c r="M60" s="100"/>
      <c r="N60" s="100"/>
      <c r="O60" s="100"/>
    </row>
    <row r="61" spans="1:15" s="112" customFormat="1" hidden="1" x14ac:dyDescent="0.3">
      <c r="A61" s="254"/>
      <c r="B61" s="250"/>
      <c r="C61" s="255"/>
      <c r="D61" s="259"/>
      <c r="E61" s="80">
        <f t="shared" si="1"/>
        <v>0</v>
      </c>
      <c r="F61" s="112" t="s">
        <v>314</v>
      </c>
      <c r="G61" s="88"/>
      <c r="H61" s="118"/>
      <c r="I61" s="100"/>
      <c r="J61" s="100"/>
      <c r="K61" s="100"/>
      <c r="L61" s="100"/>
      <c r="M61" s="100"/>
      <c r="N61" s="100"/>
      <c r="O61" s="100"/>
    </row>
    <row r="62" spans="1:15" s="112" customFormat="1" hidden="1" x14ac:dyDescent="0.3">
      <c r="A62" s="254"/>
      <c r="B62" s="250"/>
      <c r="C62" s="255"/>
      <c r="D62" s="259"/>
      <c r="E62" s="80">
        <f t="shared" si="1"/>
        <v>0</v>
      </c>
      <c r="F62" s="112" t="s">
        <v>314</v>
      </c>
      <c r="G62" s="88"/>
      <c r="H62" s="281"/>
      <c r="I62" s="100"/>
      <c r="J62" s="100"/>
      <c r="K62" s="100"/>
      <c r="L62" s="100"/>
      <c r="M62" s="100"/>
      <c r="N62" s="100"/>
      <c r="O62" s="100"/>
    </row>
    <row r="63" spans="1:15" s="112" customFormat="1" hidden="1" x14ac:dyDescent="0.3">
      <c r="A63" s="254"/>
      <c r="B63" s="250"/>
      <c r="C63" s="255"/>
      <c r="D63" s="259"/>
      <c r="E63" s="80">
        <f t="shared" si="1"/>
        <v>0</v>
      </c>
      <c r="F63" s="112" t="s">
        <v>314</v>
      </c>
      <c r="G63" s="88"/>
      <c r="H63" s="118"/>
      <c r="I63" s="100"/>
      <c r="J63" s="100"/>
      <c r="K63" s="100"/>
      <c r="L63" s="100"/>
      <c r="M63" s="100"/>
      <c r="N63" s="100"/>
      <c r="O63" s="100"/>
    </row>
    <row r="64" spans="1:15" s="112" customFormat="1" hidden="1" x14ac:dyDescent="0.3">
      <c r="A64" s="254"/>
      <c r="B64" s="250"/>
      <c r="C64" s="255"/>
      <c r="D64" s="259"/>
      <c r="E64" s="80">
        <f t="shared" si="1"/>
        <v>0</v>
      </c>
      <c r="F64" s="112" t="s">
        <v>314</v>
      </c>
      <c r="G64" s="88"/>
      <c r="H64" s="281"/>
      <c r="I64" s="100"/>
      <c r="J64" s="100"/>
      <c r="K64" s="100"/>
      <c r="L64" s="100"/>
      <c r="M64" s="100"/>
      <c r="N64" s="100"/>
      <c r="O64" s="100"/>
    </row>
    <row r="65" spans="1:15" s="112" customFormat="1" hidden="1" x14ac:dyDescent="0.3">
      <c r="A65" s="254"/>
      <c r="B65" s="250"/>
      <c r="C65" s="255"/>
      <c r="D65" s="259"/>
      <c r="E65" s="80">
        <f t="shared" si="1"/>
        <v>0</v>
      </c>
      <c r="F65" s="112" t="s">
        <v>314</v>
      </c>
      <c r="G65" s="88"/>
      <c r="H65" s="118"/>
      <c r="I65" s="100"/>
      <c r="J65" s="100"/>
      <c r="K65" s="100"/>
      <c r="L65" s="100"/>
      <c r="M65" s="100"/>
      <c r="N65" s="100"/>
      <c r="O65" s="100"/>
    </row>
    <row r="66" spans="1:15" s="112" customFormat="1" hidden="1" x14ac:dyDescent="0.3">
      <c r="A66" s="254"/>
      <c r="B66" s="250"/>
      <c r="C66" s="255"/>
      <c r="D66" s="259"/>
      <c r="E66" s="80">
        <f t="shared" si="1"/>
        <v>0</v>
      </c>
      <c r="F66" s="112" t="s">
        <v>314</v>
      </c>
      <c r="G66" s="88"/>
      <c r="H66" s="281"/>
      <c r="I66" s="100"/>
      <c r="J66" s="100"/>
      <c r="K66" s="100"/>
      <c r="L66" s="100"/>
      <c r="M66" s="100"/>
      <c r="N66" s="100"/>
      <c r="O66" s="100"/>
    </row>
    <row r="67" spans="1:15" s="112" customFormat="1" hidden="1" x14ac:dyDescent="0.3">
      <c r="A67" s="254"/>
      <c r="B67" s="250"/>
      <c r="C67" s="255"/>
      <c r="D67" s="259"/>
      <c r="E67" s="80">
        <f t="shared" si="1"/>
        <v>0</v>
      </c>
      <c r="F67" s="112" t="s">
        <v>314</v>
      </c>
      <c r="G67" s="88"/>
      <c r="H67" s="118"/>
      <c r="I67" s="100"/>
      <c r="J67" s="100"/>
      <c r="K67" s="100"/>
      <c r="L67" s="100"/>
      <c r="M67" s="100"/>
      <c r="N67" s="100"/>
      <c r="O67" s="100"/>
    </row>
    <row r="68" spans="1:15" s="112" customFormat="1" hidden="1" x14ac:dyDescent="0.3">
      <c r="A68" s="254"/>
      <c r="B68" s="250"/>
      <c r="C68" s="255"/>
      <c r="D68" s="259"/>
      <c r="E68" s="80">
        <f t="shared" si="1"/>
        <v>0</v>
      </c>
      <c r="F68" s="112" t="s">
        <v>314</v>
      </c>
      <c r="G68" s="88"/>
      <c r="H68" s="281"/>
      <c r="I68" s="100"/>
      <c r="J68" s="100"/>
      <c r="K68" s="100"/>
      <c r="L68" s="100"/>
      <c r="M68" s="100"/>
      <c r="N68" s="100"/>
      <c r="O68" s="100"/>
    </row>
    <row r="69" spans="1:15" s="112" customFormat="1" hidden="1" x14ac:dyDescent="0.3">
      <c r="A69" s="254"/>
      <c r="B69" s="250"/>
      <c r="C69" s="255"/>
      <c r="D69" s="259"/>
      <c r="E69" s="80">
        <f t="shared" ref="E69:E100" si="2">ROUND(C69*D69,2)</f>
        <v>0</v>
      </c>
      <c r="F69" s="112" t="s">
        <v>314</v>
      </c>
      <c r="G69" s="88"/>
      <c r="H69" s="118"/>
      <c r="I69" s="100"/>
      <c r="J69" s="100"/>
      <c r="K69" s="100"/>
      <c r="L69" s="100"/>
      <c r="M69" s="100"/>
      <c r="N69" s="100"/>
      <c r="O69" s="100"/>
    </row>
    <row r="70" spans="1:15" s="112" customFormat="1" hidden="1" x14ac:dyDescent="0.3">
      <c r="A70" s="254"/>
      <c r="B70" s="250"/>
      <c r="C70" s="255"/>
      <c r="D70" s="259"/>
      <c r="E70" s="80">
        <f t="shared" si="2"/>
        <v>0</v>
      </c>
      <c r="F70" s="112" t="s">
        <v>314</v>
      </c>
      <c r="G70" s="88"/>
      <c r="H70" s="281"/>
      <c r="I70" s="100"/>
      <c r="J70" s="100"/>
      <c r="K70" s="100"/>
      <c r="L70" s="100"/>
      <c r="M70" s="100"/>
      <c r="N70" s="100"/>
      <c r="O70" s="100"/>
    </row>
    <row r="71" spans="1:15" s="112" customFormat="1" hidden="1" x14ac:dyDescent="0.3">
      <c r="A71" s="254"/>
      <c r="B71" s="250"/>
      <c r="C71" s="255"/>
      <c r="D71" s="259"/>
      <c r="E71" s="80">
        <f t="shared" si="2"/>
        <v>0</v>
      </c>
      <c r="F71" s="112" t="s">
        <v>314</v>
      </c>
      <c r="G71" s="88"/>
      <c r="H71" s="118"/>
      <c r="I71" s="100"/>
      <c r="J71" s="100"/>
      <c r="K71" s="100"/>
      <c r="L71" s="100"/>
      <c r="M71" s="100"/>
      <c r="N71" s="100"/>
      <c r="O71" s="100"/>
    </row>
    <row r="72" spans="1:15" s="112" customFormat="1" hidden="1" x14ac:dyDescent="0.3">
      <c r="A72" s="254"/>
      <c r="B72" s="250"/>
      <c r="C72" s="255"/>
      <c r="D72" s="259"/>
      <c r="E72" s="80">
        <f t="shared" si="2"/>
        <v>0</v>
      </c>
      <c r="F72" s="112" t="s">
        <v>314</v>
      </c>
      <c r="G72" s="88"/>
      <c r="H72" s="281"/>
      <c r="I72" s="100"/>
      <c r="J72" s="100"/>
      <c r="K72" s="100"/>
      <c r="L72" s="100"/>
      <c r="M72" s="100"/>
      <c r="N72" s="100"/>
      <c r="O72" s="100"/>
    </row>
    <row r="73" spans="1:15" s="112" customFormat="1" hidden="1" x14ac:dyDescent="0.3">
      <c r="A73" s="254"/>
      <c r="B73" s="250"/>
      <c r="C73" s="255"/>
      <c r="D73" s="259"/>
      <c r="E73" s="80">
        <f t="shared" si="2"/>
        <v>0</v>
      </c>
      <c r="F73" s="112" t="s">
        <v>314</v>
      </c>
      <c r="G73" s="88"/>
      <c r="H73" s="118"/>
      <c r="I73" s="100"/>
      <c r="J73" s="100"/>
      <c r="K73" s="100"/>
      <c r="L73" s="100"/>
      <c r="M73" s="100"/>
      <c r="N73" s="100"/>
      <c r="O73" s="100"/>
    </row>
    <row r="74" spans="1:15" s="112" customFormat="1" hidden="1" x14ac:dyDescent="0.3">
      <c r="A74" s="254"/>
      <c r="B74" s="250"/>
      <c r="C74" s="255"/>
      <c r="D74" s="259"/>
      <c r="E74" s="80">
        <f t="shared" si="2"/>
        <v>0</v>
      </c>
      <c r="F74" s="112" t="s">
        <v>314</v>
      </c>
      <c r="G74" s="88"/>
      <c r="H74" s="281"/>
      <c r="I74" s="100"/>
      <c r="J74" s="100"/>
      <c r="K74" s="100"/>
      <c r="L74" s="100"/>
      <c r="M74" s="100"/>
      <c r="N74" s="100"/>
      <c r="O74" s="100"/>
    </row>
    <row r="75" spans="1:15" s="112" customFormat="1" hidden="1" x14ac:dyDescent="0.3">
      <c r="A75" s="254"/>
      <c r="B75" s="250"/>
      <c r="C75" s="255"/>
      <c r="D75" s="259"/>
      <c r="E75" s="80">
        <f t="shared" si="2"/>
        <v>0</v>
      </c>
      <c r="F75" s="112" t="s">
        <v>314</v>
      </c>
      <c r="G75" s="88"/>
      <c r="H75" s="118"/>
      <c r="I75" s="100"/>
      <c r="J75" s="100"/>
      <c r="K75" s="100"/>
      <c r="L75" s="100"/>
      <c r="M75" s="100"/>
      <c r="N75" s="100"/>
      <c r="O75" s="100"/>
    </row>
    <row r="76" spans="1:15" s="112" customFormat="1" hidden="1" x14ac:dyDescent="0.3">
      <c r="A76" s="254"/>
      <c r="B76" s="250"/>
      <c r="C76" s="255"/>
      <c r="D76" s="259"/>
      <c r="E76" s="80">
        <f t="shared" si="2"/>
        <v>0</v>
      </c>
      <c r="F76" s="112" t="s">
        <v>314</v>
      </c>
      <c r="G76" s="88"/>
      <c r="H76" s="281"/>
      <c r="I76" s="100"/>
      <c r="J76" s="100"/>
      <c r="K76" s="100"/>
      <c r="L76" s="100"/>
      <c r="M76" s="100"/>
      <c r="N76" s="100"/>
      <c r="O76" s="100"/>
    </row>
    <row r="77" spans="1:15" s="112" customFormat="1" hidden="1" x14ac:dyDescent="0.3">
      <c r="A77" s="254"/>
      <c r="B77" s="250"/>
      <c r="C77" s="255"/>
      <c r="D77" s="259"/>
      <c r="E77" s="80">
        <f t="shared" si="2"/>
        <v>0</v>
      </c>
      <c r="F77" s="112" t="s">
        <v>314</v>
      </c>
      <c r="G77" s="88"/>
      <c r="H77" s="118"/>
      <c r="I77" s="100"/>
      <c r="J77" s="100"/>
      <c r="K77" s="100"/>
      <c r="L77" s="100"/>
      <c r="M77" s="100"/>
      <c r="N77" s="100"/>
      <c r="O77" s="100"/>
    </row>
    <row r="78" spans="1:15" s="112" customFormat="1" hidden="1" x14ac:dyDescent="0.3">
      <c r="A78" s="254"/>
      <c r="B78" s="250"/>
      <c r="C78" s="255"/>
      <c r="D78" s="259"/>
      <c r="E78" s="80">
        <f t="shared" si="2"/>
        <v>0</v>
      </c>
      <c r="F78" s="112" t="s">
        <v>314</v>
      </c>
      <c r="G78" s="88"/>
      <c r="H78" s="281"/>
      <c r="I78" s="100"/>
      <c r="J78" s="100"/>
      <c r="K78" s="100"/>
      <c r="L78" s="100"/>
      <c r="M78" s="100"/>
      <c r="N78" s="100"/>
      <c r="O78" s="100"/>
    </row>
    <row r="79" spans="1:15" s="112" customFormat="1" hidden="1" x14ac:dyDescent="0.3">
      <c r="A79" s="254"/>
      <c r="B79" s="250"/>
      <c r="C79" s="255"/>
      <c r="D79" s="259"/>
      <c r="E79" s="80">
        <f t="shared" si="2"/>
        <v>0</v>
      </c>
      <c r="F79" s="112" t="s">
        <v>314</v>
      </c>
      <c r="G79" s="88"/>
      <c r="H79" s="118"/>
      <c r="I79" s="100"/>
      <c r="J79" s="100"/>
      <c r="K79" s="100"/>
      <c r="L79" s="100"/>
      <c r="M79" s="100"/>
      <c r="N79" s="100"/>
      <c r="O79" s="100"/>
    </row>
    <row r="80" spans="1:15" s="112" customFormat="1" hidden="1" x14ac:dyDescent="0.3">
      <c r="A80" s="254"/>
      <c r="B80" s="250"/>
      <c r="C80" s="255"/>
      <c r="D80" s="259"/>
      <c r="E80" s="80">
        <f t="shared" si="2"/>
        <v>0</v>
      </c>
      <c r="F80" s="112" t="s">
        <v>314</v>
      </c>
      <c r="G80" s="88"/>
      <c r="H80" s="281"/>
      <c r="I80" s="100"/>
      <c r="J80" s="100"/>
      <c r="K80" s="100"/>
      <c r="L80" s="100"/>
      <c r="M80" s="100"/>
      <c r="N80" s="100"/>
      <c r="O80" s="100"/>
    </row>
    <row r="81" spans="1:15" s="112" customFormat="1" hidden="1" x14ac:dyDescent="0.3">
      <c r="A81" s="254"/>
      <c r="B81" s="250"/>
      <c r="C81" s="255"/>
      <c r="D81" s="259"/>
      <c r="E81" s="80">
        <f t="shared" si="2"/>
        <v>0</v>
      </c>
      <c r="F81" s="112" t="s">
        <v>314</v>
      </c>
      <c r="G81" s="88"/>
      <c r="H81" s="118"/>
      <c r="I81" s="100"/>
      <c r="J81" s="100"/>
      <c r="K81" s="100"/>
      <c r="L81" s="100"/>
      <c r="M81" s="100"/>
      <c r="N81" s="100"/>
      <c r="O81" s="100"/>
    </row>
    <row r="82" spans="1:15" s="112" customFormat="1" hidden="1" x14ac:dyDescent="0.3">
      <c r="A82" s="254"/>
      <c r="B82" s="250"/>
      <c r="C82" s="255"/>
      <c r="D82" s="259"/>
      <c r="E82" s="80">
        <f t="shared" si="2"/>
        <v>0</v>
      </c>
      <c r="F82" s="112" t="s">
        <v>314</v>
      </c>
      <c r="G82" s="88"/>
      <c r="H82" s="281"/>
      <c r="I82" s="100"/>
      <c r="J82" s="100"/>
      <c r="K82" s="100"/>
      <c r="L82" s="100"/>
      <c r="M82" s="100"/>
      <c r="N82" s="100"/>
      <c r="O82" s="100"/>
    </row>
    <row r="83" spans="1:15" s="112" customFormat="1" hidden="1" x14ac:dyDescent="0.3">
      <c r="A83" s="254"/>
      <c r="B83" s="250"/>
      <c r="C83" s="255"/>
      <c r="D83" s="259"/>
      <c r="E83" s="80">
        <f t="shared" si="2"/>
        <v>0</v>
      </c>
      <c r="F83" s="112" t="s">
        <v>314</v>
      </c>
      <c r="G83" s="88"/>
      <c r="H83" s="118"/>
      <c r="I83" s="100"/>
      <c r="J83" s="100"/>
      <c r="K83" s="100"/>
      <c r="L83" s="100"/>
      <c r="M83" s="100"/>
      <c r="N83" s="100"/>
      <c r="O83" s="100"/>
    </row>
    <row r="84" spans="1:15" s="112" customFormat="1" hidden="1" x14ac:dyDescent="0.3">
      <c r="A84" s="254"/>
      <c r="B84" s="250"/>
      <c r="C84" s="255"/>
      <c r="D84" s="259"/>
      <c r="E84" s="80">
        <f t="shared" si="2"/>
        <v>0</v>
      </c>
      <c r="F84" s="112" t="s">
        <v>314</v>
      </c>
      <c r="G84" s="88"/>
      <c r="H84" s="281"/>
      <c r="I84" s="100"/>
      <c r="J84" s="100"/>
      <c r="K84" s="100"/>
      <c r="L84" s="100"/>
      <c r="M84" s="100"/>
      <c r="N84" s="100"/>
      <c r="O84" s="100"/>
    </row>
    <row r="85" spans="1:15" s="112" customFormat="1" hidden="1" x14ac:dyDescent="0.3">
      <c r="A85" s="254"/>
      <c r="B85" s="250"/>
      <c r="C85" s="255"/>
      <c r="D85" s="259"/>
      <c r="E85" s="80">
        <f t="shared" si="2"/>
        <v>0</v>
      </c>
      <c r="F85" s="112" t="s">
        <v>314</v>
      </c>
      <c r="G85" s="88"/>
      <c r="H85" s="118"/>
      <c r="I85" s="100"/>
      <c r="J85" s="100"/>
      <c r="K85" s="100"/>
      <c r="L85" s="100"/>
      <c r="M85" s="100"/>
      <c r="N85" s="100"/>
      <c r="O85" s="100"/>
    </row>
    <row r="86" spans="1:15" s="112" customFormat="1" hidden="1" x14ac:dyDescent="0.3">
      <c r="A86" s="254"/>
      <c r="B86" s="250"/>
      <c r="C86" s="255"/>
      <c r="D86" s="259"/>
      <c r="E86" s="80">
        <f t="shared" si="2"/>
        <v>0</v>
      </c>
      <c r="F86" s="112" t="s">
        <v>314</v>
      </c>
      <c r="G86" s="88"/>
      <c r="H86" s="281"/>
      <c r="I86" s="100"/>
      <c r="J86" s="100"/>
      <c r="K86" s="100"/>
      <c r="L86" s="100"/>
      <c r="M86" s="100"/>
      <c r="N86" s="100"/>
      <c r="O86" s="100"/>
    </row>
    <row r="87" spans="1:15" s="112" customFormat="1" hidden="1" x14ac:dyDescent="0.3">
      <c r="A87" s="254"/>
      <c r="B87" s="250"/>
      <c r="C87" s="255"/>
      <c r="D87" s="259"/>
      <c r="E87" s="80">
        <f t="shared" si="2"/>
        <v>0</v>
      </c>
      <c r="F87" s="112" t="s">
        <v>314</v>
      </c>
      <c r="G87" s="88"/>
      <c r="H87" s="118"/>
      <c r="I87" s="100"/>
      <c r="J87" s="100"/>
      <c r="K87" s="100"/>
      <c r="L87" s="100"/>
      <c r="M87" s="100"/>
      <c r="N87" s="100"/>
      <c r="O87" s="100"/>
    </row>
    <row r="88" spans="1:15" s="112" customFormat="1" hidden="1" x14ac:dyDescent="0.3">
      <c r="A88" s="254"/>
      <c r="B88" s="250"/>
      <c r="C88" s="255"/>
      <c r="D88" s="259"/>
      <c r="E88" s="80">
        <f t="shared" si="2"/>
        <v>0</v>
      </c>
      <c r="F88" s="112" t="s">
        <v>314</v>
      </c>
      <c r="G88" s="88"/>
      <c r="H88" s="281"/>
      <c r="I88" s="100"/>
      <c r="J88" s="100"/>
      <c r="K88" s="100"/>
      <c r="L88" s="100"/>
      <c r="M88" s="100"/>
      <c r="N88" s="100"/>
      <c r="O88" s="100"/>
    </row>
    <row r="89" spans="1:15" s="112" customFormat="1" hidden="1" x14ac:dyDescent="0.3">
      <c r="A89" s="254"/>
      <c r="B89" s="250"/>
      <c r="C89" s="255"/>
      <c r="D89" s="259"/>
      <c r="E89" s="80">
        <f t="shared" si="2"/>
        <v>0</v>
      </c>
      <c r="F89" s="112" t="s">
        <v>314</v>
      </c>
      <c r="G89" s="88"/>
      <c r="H89" s="118"/>
      <c r="I89" s="100"/>
      <c r="J89" s="100"/>
      <c r="K89" s="100"/>
      <c r="L89" s="100"/>
      <c r="M89" s="100"/>
      <c r="N89" s="100"/>
      <c r="O89" s="100"/>
    </row>
    <row r="90" spans="1:15" s="112" customFormat="1" hidden="1" x14ac:dyDescent="0.3">
      <c r="A90" s="254"/>
      <c r="B90" s="250"/>
      <c r="C90" s="255"/>
      <c r="D90" s="259"/>
      <c r="E90" s="80">
        <f t="shared" si="2"/>
        <v>0</v>
      </c>
      <c r="F90" s="112" t="s">
        <v>314</v>
      </c>
      <c r="G90" s="88"/>
      <c r="H90" s="281"/>
      <c r="I90" s="100"/>
      <c r="J90" s="100"/>
      <c r="K90" s="100"/>
      <c r="L90" s="100"/>
      <c r="M90" s="100"/>
      <c r="N90" s="100"/>
      <c r="O90" s="100"/>
    </row>
    <row r="91" spans="1:15" s="112" customFormat="1" hidden="1" x14ac:dyDescent="0.3">
      <c r="A91" s="254"/>
      <c r="B91" s="250"/>
      <c r="C91" s="255"/>
      <c r="D91" s="259"/>
      <c r="E91" s="80">
        <f t="shared" si="2"/>
        <v>0</v>
      </c>
      <c r="F91" s="112" t="s">
        <v>314</v>
      </c>
      <c r="G91" s="88"/>
      <c r="H91" s="118"/>
      <c r="I91" s="100"/>
      <c r="J91" s="100"/>
      <c r="K91" s="100"/>
      <c r="L91" s="100"/>
      <c r="M91" s="100"/>
      <c r="N91" s="100"/>
      <c r="O91" s="100"/>
    </row>
    <row r="92" spans="1:15" s="112" customFormat="1" hidden="1" x14ac:dyDescent="0.3">
      <c r="A92" s="254"/>
      <c r="B92" s="250"/>
      <c r="C92" s="255"/>
      <c r="D92" s="259"/>
      <c r="E92" s="80">
        <f t="shared" si="2"/>
        <v>0</v>
      </c>
      <c r="F92" s="112" t="s">
        <v>314</v>
      </c>
      <c r="G92" s="88"/>
      <c r="H92" s="281"/>
      <c r="I92" s="100"/>
      <c r="J92" s="100"/>
      <c r="K92" s="100"/>
      <c r="L92" s="100"/>
      <c r="M92" s="100"/>
      <c r="N92" s="100"/>
      <c r="O92" s="100"/>
    </row>
    <row r="93" spans="1:15" s="112" customFormat="1" hidden="1" x14ac:dyDescent="0.3">
      <c r="A93" s="254"/>
      <c r="B93" s="250"/>
      <c r="C93" s="255"/>
      <c r="D93" s="259"/>
      <c r="E93" s="80">
        <f t="shared" si="2"/>
        <v>0</v>
      </c>
      <c r="F93" s="112" t="s">
        <v>314</v>
      </c>
      <c r="G93" s="88"/>
      <c r="H93" s="118"/>
      <c r="I93" s="100"/>
      <c r="J93" s="100"/>
      <c r="K93" s="100"/>
      <c r="L93" s="100"/>
      <c r="M93" s="100"/>
      <c r="N93" s="100"/>
      <c r="O93" s="100"/>
    </row>
    <row r="94" spans="1:15" s="112" customFormat="1" hidden="1" x14ac:dyDescent="0.3">
      <c r="A94" s="254"/>
      <c r="B94" s="250"/>
      <c r="C94" s="255"/>
      <c r="D94" s="259"/>
      <c r="E94" s="80">
        <f t="shared" si="2"/>
        <v>0</v>
      </c>
      <c r="F94" s="112" t="s">
        <v>314</v>
      </c>
      <c r="G94" s="88"/>
      <c r="H94" s="281"/>
      <c r="I94" s="100"/>
      <c r="J94" s="100"/>
      <c r="K94" s="100"/>
      <c r="L94" s="100"/>
      <c r="M94" s="100"/>
      <c r="N94" s="100"/>
      <c r="O94" s="100"/>
    </row>
    <row r="95" spans="1:15" s="112" customFormat="1" hidden="1" x14ac:dyDescent="0.3">
      <c r="A95" s="254"/>
      <c r="B95" s="250"/>
      <c r="C95" s="255"/>
      <c r="D95" s="259"/>
      <c r="E95" s="80">
        <f t="shared" si="2"/>
        <v>0</v>
      </c>
      <c r="F95" s="112" t="s">
        <v>314</v>
      </c>
      <c r="G95" s="88"/>
      <c r="H95" s="118"/>
      <c r="I95" s="100"/>
      <c r="J95" s="100"/>
      <c r="K95" s="100"/>
      <c r="L95" s="100"/>
      <c r="M95" s="100"/>
      <c r="N95" s="100"/>
      <c r="O95" s="100"/>
    </row>
    <row r="96" spans="1:15" s="112" customFormat="1" hidden="1" x14ac:dyDescent="0.3">
      <c r="A96" s="254"/>
      <c r="B96" s="250"/>
      <c r="C96" s="255"/>
      <c r="D96" s="259"/>
      <c r="E96" s="80">
        <f t="shared" si="2"/>
        <v>0</v>
      </c>
      <c r="F96" s="112" t="s">
        <v>314</v>
      </c>
      <c r="G96" s="88"/>
      <c r="H96" s="281"/>
      <c r="I96" s="100"/>
      <c r="J96" s="100"/>
      <c r="K96" s="100"/>
      <c r="L96" s="100"/>
      <c r="M96" s="100"/>
      <c r="N96" s="100"/>
      <c r="O96" s="100"/>
    </row>
    <row r="97" spans="1:15" s="112" customFormat="1" hidden="1" x14ac:dyDescent="0.3">
      <c r="A97" s="254"/>
      <c r="B97" s="250"/>
      <c r="C97" s="255"/>
      <c r="D97" s="259"/>
      <c r="E97" s="80">
        <f t="shared" si="2"/>
        <v>0</v>
      </c>
      <c r="F97" s="112" t="s">
        <v>314</v>
      </c>
      <c r="G97" s="88"/>
      <c r="H97" s="118"/>
      <c r="I97" s="100"/>
      <c r="J97" s="100"/>
      <c r="K97" s="100"/>
      <c r="L97" s="100"/>
      <c r="M97" s="100"/>
      <c r="N97" s="100"/>
      <c r="O97" s="100"/>
    </row>
    <row r="98" spans="1:15" s="112" customFormat="1" hidden="1" x14ac:dyDescent="0.3">
      <c r="A98" s="254"/>
      <c r="B98" s="250"/>
      <c r="C98" s="255"/>
      <c r="D98" s="259"/>
      <c r="E98" s="80">
        <f t="shared" si="2"/>
        <v>0</v>
      </c>
      <c r="F98" s="112" t="s">
        <v>314</v>
      </c>
      <c r="G98" s="88"/>
      <c r="H98" s="281"/>
      <c r="I98" s="100"/>
      <c r="J98" s="100"/>
      <c r="K98" s="100"/>
      <c r="L98" s="100"/>
      <c r="M98" s="100"/>
      <c r="N98" s="100"/>
      <c r="O98" s="100"/>
    </row>
    <row r="99" spans="1:15" s="112" customFormat="1" hidden="1" x14ac:dyDescent="0.3">
      <c r="A99" s="254"/>
      <c r="B99" s="250"/>
      <c r="C99" s="255"/>
      <c r="D99" s="259"/>
      <c r="E99" s="80">
        <f t="shared" si="2"/>
        <v>0</v>
      </c>
      <c r="F99" s="112" t="s">
        <v>314</v>
      </c>
      <c r="G99" s="88"/>
      <c r="H99" s="118"/>
      <c r="I99" s="100"/>
      <c r="J99" s="100"/>
      <c r="K99" s="100"/>
      <c r="L99" s="100"/>
      <c r="M99" s="100"/>
      <c r="N99" s="100"/>
      <c r="O99" s="100"/>
    </row>
    <row r="100" spans="1:15" s="112" customFormat="1" hidden="1" x14ac:dyDescent="0.3">
      <c r="A100" s="254"/>
      <c r="B100" s="250"/>
      <c r="C100" s="255"/>
      <c r="D100" s="259"/>
      <c r="E100" s="80">
        <f t="shared" si="2"/>
        <v>0</v>
      </c>
      <c r="F100" s="112" t="s">
        <v>314</v>
      </c>
      <c r="G100" s="88"/>
      <c r="H100" s="281"/>
      <c r="I100" s="100"/>
      <c r="J100" s="100"/>
      <c r="K100" s="100"/>
      <c r="L100" s="100"/>
      <c r="M100" s="100"/>
      <c r="N100" s="100"/>
      <c r="O100" s="100"/>
    </row>
    <row r="101" spans="1:15" s="112" customFormat="1" hidden="1" x14ac:dyDescent="0.3">
      <c r="A101" s="254"/>
      <c r="B101" s="250"/>
      <c r="C101" s="255"/>
      <c r="D101" s="259"/>
      <c r="E101" s="80">
        <f t="shared" ref="E101:E132" si="3">ROUND(C101*D101,2)</f>
        <v>0</v>
      </c>
      <c r="F101" s="112" t="s">
        <v>314</v>
      </c>
      <c r="G101" s="88"/>
      <c r="H101" s="118"/>
      <c r="I101" s="100"/>
      <c r="J101" s="100"/>
      <c r="K101" s="100"/>
      <c r="L101" s="100"/>
      <c r="M101" s="100"/>
      <c r="N101" s="100"/>
      <c r="O101" s="100"/>
    </row>
    <row r="102" spans="1:15" s="112" customFormat="1" hidden="1" x14ac:dyDescent="0.3">
      <c r="A102" s="254"/>
      <c r="B102" s="250"/>
      <c r="C102" s="255"/>
      <c r="D102" s="259"/>
      <c r="E102" s="80">
        <f t="shared" si="3"/>
        <v>0</v>
      </c>
      <c r="F102" s="112" t="s">
        <v>314</v>
      </c>
      <c r="G102" s="88"/>
      <c r="H102" s="281"/>
      <c r="I102" s="100"/>
      <c r="J102" s="100"/>
      <c r="K102" s="100"/>
      <c r="L102" s="100"/>
      <c r="M102" s="100"/>
      <c r="N102" s="100"/>
      <c r="O102" s="100"/>
    </row>
    <row r="103" spans="1:15" s="112" customFormat="1" hidden="1" x14ac:dyDescent="0.3">
      <c r="A103" s="254"/>
      <c r="B103" s="250"/>
      <c r="C103" s="255"/>
      <c r="D103" s="259"/>
      <c r="E103" s="80">
        <f t="shared" si="3"/>
        <v>0</v>
      </c>
      <c r="F103" s="112" t="s">
        <v>314</v>
      </c>
      <c r="G103" s="88"/>
      <c r="H103" s="118"/>
      <c r="I103" s="100"/>
      <c r="J103" s="100"/>
      <c r="K103" s="100"/>
      <c r="L103" s="100"/>
      <c r="M103" s="100"/>
      <c r="N103" s="100"/>
      <c r="O103" s="100"/>
    </row>
    <row r="104" spans="1:15" s="112" customFormat="1" hidden="1" x14ac:dyDescent="0.3">
      <c r="A104" s="254"/>
      <c r="B104" s="250"/>
      <c r="C104" s="255"/>
      <c r="D104" s="259"/>
      <c r="E104" s="80">
        <f t="shared" si="3"/>
        <v>0</v>
      </c>
      <c r="F104" s="112" t="s">
        <v>314</v>
      </c>
      <c r="G104" s="88"/>
      <c r="H104" s="281"/>
      <c r="I104" s="100"/>
      <c r="J104" s="100"/>
      <c r="K104" s="100"/>
      <c r="L104" s="100"/>
      <c r="M104" s="100"/>
      <c r="N104" s="100"/>
      <c r="O104" s="100"/>
    </row>
    <row r="105" spans="1:15" s="112" customFormat="1" hidden="1" x14ac:dyDescent="0.3">
      <c r="A105" s="254"/>
      <c r="B105" s="250"/>
      <c r="C105" s="255"/>
      <c r="D105" s="259"/>
      <c r="E105" s="80">
        <f t="shared" si="3"/>
        <v>0</v>
      </c>
      <c r="F105" s="112" t="s">
        <v>314</v>
      </c>
      <c r="G105" s="88"/>
      <c r="H105" s="118"/>
      <c r="I105" s="100"/>
      <c r="J105" s="100"/>
      <c r="K105" s="100"/>
      <c r="L105" s="100"/>
      <c r="M105" s="100"/>
      <c r="N105" s="100"/>
      <c r="O105" s="100"/>
    </row>
    <row r="106" spans="1:15" s="112" customFormat="1" hidden="1" x14ac:dyDescent="0.3">
      <c r="A106" s="254"/>
      <c r="B106" s="250"/>
      <c r="C106" s="255"/>
      <c r="D106" s="259"/>
      <c r="E106" s="80">
        <f t="shared" si="3"/>
        <v>0</v>
      </c>
      <c r="F106" s="112" t="s">
        <v>314</v>
      </c>
      <c r="G106" s="88"/>
      <c r="H106" s="281"/>
      <c r="I106" s="100"/>
      <c r="J106" s="100"/>
      <c r="K106" s="100"/>
      <c r="L106" s="100"/>
      <c r="M106" s="100"/>
      <c r="N106" s="100"/>
      <c r="O106" s="100"/>
    </row>
    <row r="107" spans="1:15" s="112" customFormat="1" hidden="1" x14ac:dyDescent="0.3">
      <c r="A107" s="254"/>
      <c r="B107" s="250"/>
      <c r="C107" s="255"/>
      <c r="D107" s="259"/>
      <c r="E107" s="80">
        <f t="shared" si="3"/>
        <v>0</v>
      </c>
      <c r="F107" s="112" t="s">
        <v>314</v>
      </c>
      <c r="G107" s="88"/>
      <c r="H107" s="118"/>
      <c r="I107" s="100"/>
      <c r="J107" s="100"/>
      <c r="K107" s="100"/>
      <c r="L107" s="100"/>
      <c r="M107" s="100"/>
      <c r="N107" s="100"/>
      <c r="O107" s="100"/>
    </row>
    <row r="108" spans="1:15" s="112" customFormat="1" hidden="1" x14ac:dyDescent="0.3">
      <c r="A108" s="254"/>
      <c r="B108" s="250"/>
      <c r="C108" s="255"/>
      <c r="D108" s="259"/>
      <c r="E108" s="80">
        <f t="shared" si="3"/>
        <v>0</v>
      </c>
      <c r="F108" s="112" t="s">
        <v>314</v>
      </c>
      <c r="G108" s="88"/>
      <c r="H108" s="281"/>
      <c r="I108" s="100"/>
      <c r="J108" s="100"/>
      <c r="K108" s="100"/>
      <c r="L108" s="100"/>
      <c r="M108" s="100"/>
      <c r="N108" s="100"/>
      <c r="O108" s="100"/>
    </row>
    <row r="109" spans="1:15" s="112" customFormat="1" hidden="1" x14ac:dyDescent="0.3">
      <c r="A109" s="254"/>
      <c r="B109" s="250"/>
      <c r="C109" s="255"/>
      <c r="D109" s="259"/>
      <c r="E109" s="80">
        <f t="shared" si="3"/>
        <v>0</v>
      </c>
      <c r="F109" s="112" t="s">
        <v>314</v>
      </c>
      <c r="G109" s="88"/>
      <c r="H109" s="118"/>
      <c r="I109" s="100"/>
      <c r="J109" s="100"/>
      <c r="K109" s="100"/>
      <c r="L109" s="100"/>
      <c r="M109" s="100"/>
      <c r="N109" s="100"/>
      <c r="O109" s="100"/>
    </row>
    <row r="110" spans="1:15" s="112" customFormat="1" hidden="1" x14ac:dyDescent="0.3">
      <c r="A110" s="254"/>
      <c r="B110" s="250"/>
      <c r="C110" s="255"/>
      <c r="D110" s="259"/>
      <c r="E110" s="80">
        <f t="shared" si="3"/>
        <v>0</v>
      </c>
      <c r="F110" s="112" t="s">
        <v>314</v>
      </c>
      <c r="G110" s="88"/>
      <c r="H110" s="281"/>
      <c r="I110" s="100"/>
      <c r="J110" s="100"/>
      <c r="K110" s="100"/>
      <c r="L110" s="100"/>
      <c r="M110" s="100"/>
      <c r="N110" s="100"/>
      <c r="O110" s="100"/>
    </row>
    <row r="111" spans="1:15" s="112" customFormat="1" hidden="1" x14ac:dyDescent="0.3">
      <c r="A111" s="254"/>
      <c r="B111" s="250"/>
      <c r="C111" s="255"/>
      <c r="D111" s="259"/>
      <c r="E111" s="80">
        <f t="shared" si="3"/>
        <v>0</v>
      </c>
      <c r="F111" s="112" t="s">
        <v>314</v>
      </c>
      <c r="G111" s="88"/>
      <c r="H111" s="118"/>
      <c r="I111" s="100"/>
      <c r="J111" s="100"/>
      <c r="K111" s="100"/>
      <c r="L111" s="100"/>
      <c r="M111" s="100"/>
      <c r="N111" s="100"/>
      <c r="O111" s="100"/>
    </row>
    <row r="112" spans="1:15" s="112" customFormat="1" hidden="1" x14ac:dyDescent="0.3">
      <c r="A112" s="254"/>
      <c r="B112" s="250"/>
      <c r="C112" s="255"/>
      <c r="D112" s="259"/>
      <c r="E112" s="80">
        <f t="shared" si="3"/>
        <v>0</v>
      </c>
      <c r="F112" s="112" t="s">
        <v>314</v>
      </c>
      <c r="G112" s="88"/>
      <c r="H112" s="281"/>
      <c r="I112" s="100"/>
      <c r="J112" s="100"/>
      <c r="K112" s="100"/>
      <c r="L112" s="100"/>
      <c r="M112" s="100"/>
      <c r="N112" s="100"/>
      <c r="O112" s="100"/>
    </row>
    <row r="113" spans="1:15" s="112" customFormat="1" hidden="1" x14ac:dyDescent="0.3">
      <c r="A113" s="254"/>
      <c r="B113" s="250"/>
      <c r="C113" s="255"/>
      <c r="D113" s="259"/>
      <c r="E113" s="80">
        <f t="shared" si="3"/>
        <v>0</v>
      </c>
      <c r="F113" s="112" t="s">
        <v>314</v>
      </c>
      <c r="G113" s="88"/>
      <c r="H113" s="118"/>
      <c r="I113" s="100"/>
      <c r="J113" s="100"/>
      <c r="K113" s="100"/>
      <c r="L113" s="100"/>
      <c r="M113" s="100"/>
      <c r="N113" s="100"/>
      <c r="O113" s="100"/>
    </row>
    <row r="114" spans="1:15" s="112" customFormat="1" hidden="1" x14ac:dyDescent="0.3">
      <c r="A114" s="254"/>
      <c r="B114" s="250"/>
      <c r="C114" s="255"/>
      <c r="D114" s="259"/>
      <c r="E114" s="80">
        <f t="shared" si="3"/>
        <v>0</v>
      </c>
      <c r="F114" s="112" t="s">
        <v>314</v>
      </c>
      <c r="G114" s="88"/>
      <c r="H114" s="281"/>
      <c r="I114" s="100"/>
      <c r="J114" s="100"/>
      <c r="K114" s="100"/>
      <c r="L114" s="100"/>
      <c r="M114" s="100"/>
      <c r="N114" s="100"/>
      <c r="O114" s="100"/>
    </row>
    <row r="115" spans="1:15" s="112" customFormat="1" hidden="1" x14ac:dyDescent="0.3">
      <c r="A115" s="254"/>
      <c r="B115" s="250"/>
      <c r="C115" s="255"/>
      <c r="D115" s="259"/>
      <c r="E115" s="80">
        <f t="shared" si="3"/>
        <v>0</v>
      </c>
      <c r="F115" s="112" t="s">
        <v>314</v>
      </c>
      <c r="G115" s="88"/>
      <c r="H115" s="118"/>
      <c r="I115" s="100"/>
      <c r="J115" s="100"/>
      <c r="K115" s="100"/>
      <c r="L115" s="100"/>
      <c r="M115" s="100"/>
      <c r="N115" s="100"/>
      <c r="O115" s="100"/>
    </row>
    <row r="116" spans="1:15" s="112" customFormat="1" hidden="1" x14ac:dyDescent="0.3">
      <c r="A116" s="254"/>
      <c r="B116" s="250"/>
      <c r="C116" s="255"/>
      <c r="D116" s="259"/>
      <c r="E116" s="80">
        <f t="shared" si="3"/>
        <v>0</v>
      </c>
      <c r="F116" s="112" t="s">
        <v>314</v>
      </c>
      <c r="G116" s="88"/>
      <c r="H116" s="281"/>
      <c r="I116" s="100"/>
      <c r="J116" s="100"/>
      <c r="K116" s="100"/>
      <c r="L116" s="100"/>
      <c r="M116" s="100"/>
      <c r="N116" s="100"/>
      <c r="O116" s="100"/>
    </row>
    <row r="117" spans="1:15" s="112" customFormat="1" hidden="1" x14ac:dyDescent="0.3">
      <c r="A117" s="254"/>
      <c r="B117" s="250"/>
      <c r="C117" s="255"/>
      <c r="D117" s="259"/>
      <c r="E117" s="80">
        <f t="shared" si="3"/>
        <v>0</v>
      </c>
      <c r="F117" s="112" t="s">
        <v>314</v>
      </c>
      <c r="G117" s="88"/>
      <c r="H117" s="118"/>
      <c r="I117" s="100"/>
      <c r="J117" s="100"/>
      <c r="K117" s="100"/>
      <c r="L117" s="100"/>
      <c r="M117" s="100"/>
      <c r="N117" s="100"/>
      <c r="O117" s="100"/>
    </row>
    <row r="118" spans="1:15" s="112" customFormat="1" hidden="1" x14ac:dyDescent="0.3">
      <c r="A118" s="254"/>
      <c r="B118" s="250"/>
      <c r="C118" s="255"/>
      <c r="D118" s="259"/>
      <c r="E118" s="80">
        <f t="shared" si="3"/>
        <v>0</v>
      </c>
      <c r="F118" s="112" t="s">
        <v>314</v>
      </c>
      <c r="G118" s="88"/>
      <c r="H118" s="281"/>
      <c r="I118" s="100"/>
      <c r="J118" s="100"/>
      <c r="K118" s="100"/>
      <c r="L118" s="100"/>
      <c r="M118" s="100"/>
      <c r="N118" s="100"/>
      <c r="O118" s="100"/>
    </row>
    <row r="119" spans="1:15" s="112" customFormat="1" hidden="1" x14ac:dyDescent="0.3">
      <c r="A119" s="254"/>
      <c r="B119" s="250"/>
      <c r="C119" s="255"/>
      <c r="D119" s="259"/>
      <c r="E119" s="80">
        <f t="shared" si="3"/>
        <v>0</v>
      </c>
      <c r="F119" s="112" t="s">
        <v>314</v>
      </c>
      <c r="G119" s="88"/>
      <c r="H119" s="118"/>
      <c r="I119" s="100"/>
      <c r="J119" s="100"/>
      <c r="K119" s="100"/>
      <c r="L119" s="100"/>
      <c r="M119" s="100"/>
      <c r="N119" s="100"/>
      <c r="O119" s="100"/>
    </row>
    <row r="120" spans="1:15" s="112" customFormat="1" hidden="1" x14ac:dyDescent="0.3">
      <c r="A120" s="254"/>
      <c r="B120" s="250"/>
      <c r="C120" s="255"/>
      <c r="D120" s="259"/>
      <c r="E120" s="80">
        <f t="shared" si="3"/>
        <v>0</v>
      </c>
      <c r="F120" s="112" t="s">
        <v>314</v>
      </c>
      <c r="G120" s="88"/>
      <c r="H120" s="281"/>
      <c r="I120" s="100"/>
      <c r="J120" s="100"/>
      <c r="K120" s="100"/>
      <c r="L120" s="100"/>
      <c r="M120" s="100"/>
      <c r="N120" s="100"/>
      <c r="O120" s="100"/>
    </row>
    <row r="121" spans="1:15" s="112" customFormat="1" hidden="1" x14ac:dyDescent="0.3">
      <c r="A121" s="254"/>
      <c r="B121" s="250"/>
      <c r="C121" s="255"/>
      <c r="D121" s="259"/>
      <c r="E121" s="80">
        <f t="shared" si="3"/>
        <v>0</v>
      </c>
      <c r="F121" s="112" t="s">
        <v>314</v>
      </c>
      <c r="G121" s="88"/>
      <c r="H121" s="118"/>
      <c r="I121" s="100"/>
      <c r="J121" s="100"/>
      <c r="K121" s="100"/>
      <c r="L121" s="100"/>
      <c r="M121" s="100"/>
      <c r="N121" s="100"/>
      <c r="O121" s="100"/>
    </row>
    <row r="122" spans="1:15" s="112" customFormat="1" hidden="1" x14ac:dyDescent="0.3">
      <c r="A122" s="254"/>
      <c r="B122" s="250"/>
      <c r="C122" s="255"/>
      <c r="D122" s="259"/>
      <c r="E122" s="80">
        <f t="shared" si="3"/>
        <v>0</v>
      </c>
      <c r="F122" s="112" t="s">
        <v>314</v>
      </c>
      <c r="G122" s="88"/>
      <c r="H122" s="281"/>
      <c r="I122" s="100"/>
      <c r="J122" s="100"/>
      <c r="K122" s="100"/>
      <c r="L122" s="100"/>
      <c r="M122" s="100"/>
      <c r="N122" s="100"/>
      <c r="O122" s="100"/>
    </row>
    <row r="123" spans="1:15" s="112" customFormat="1" hidden="1" x14ac:dyDescent="0.3">
      <c r="A123" s="254"/>
      <c r="B123" s="250"/>
      <c r="C123" s="255"/>
      <c r="D123" s="259"/>
      <c r="E123" s="80">
        <f t="shared" si="3"/>
        <v>0</v>
      </c>
      <c r="F123" s="112" t="s">
        <v>314</v>
      </c>
      <c r="G123" s="88"/>
      <c r="H123" s="118"/>
      <c r="I123" s="100"/>
      <c r="J123" s="100"/>
      <c r="K123" s="100"/>
      <c r="L123" s="100"/>
      <c r="M123" s="100"/>
      <c r="N123" s="100"/>
      <c r="O123" s="100"/>
    </row>
    <row r="124" spans="1:15" s="112" customFormat="1" hidden="1" x14ac:dyDescent="0.3">
      <c r="A124" s="254"/>
      <c r="B124" s="250"/>
      <c r="C124" s="255"/>
      <c r="D124" s="259"/>
      <c r="E124" s="80">
        <f t="shared" si="3"/>
        <v>0</v>
      </c>
      <c r="F124" s="112" t="s">
        <v>314</v>
      </c>
      <c r="G124" s="88"/>
      <c r="H124" s="281"/>
      <c r="I124" s="100"/>
      <c r="J124" s="100"/>
      <c r="K124" s="100"/>
      <c r="L124" s="100"/>
      <c r="M124" s="100"/>
      <c r="N124" s="100"/>
      <c r="O124" s="100"/>
    </row>
    <row r="125" spans="1:15" s="112" customFormat="1" hidden="1" x14ac:dyDescent="0.3">
      <c r="A125" s="254"/>
      <c r="B125" s="250"/>
      <c r="C125" s="255"/>
      <c r="D125" s="259"/>
      <c r="E125" s="80">
        <f t="shared" si="3"/>
        <v>0</v>
      </c>
      <c r="F125" s="112" t="s">
        <v>314</v>
      </c>
      <c r="G125" s="88"/>
      <c r="H125" s="118"/>
      <c r="I125" s="100"/>
      <c r="J125" s="100"/>
      <c r="K125" s="100"/>
      <c r="L125" s="100"/>
      <c r="M125" s="100"/>
      <c r="N125" s="100"/>
      <c r="O125" s="100"/>
    </row>
    <row r="126" spans="1:15" s="112" customFormat="1" hidden="1" x14ac:dyDescent="0.3">
      <c r="A126" s="254"/>
      <c r="B126" s="250"/>
      <c r="C126" s="255"/>
      <c r="D126" s="259"/>
      <c r="E126" s="80">
        <f t="shared" si="3"/>
        <v>0</v>
      </c>
      <c r="F126" s="112" t="s">
        <v>314</v>
      </c>
      <c r="G126" s="88"/>
      <c r="H126" s="281"/>
      <c r="I126" s="100"/>
      <c r="J126" s="100"/>
      <c r="K126" s="100"/>
      <c r="L126" s="100"/>
      <c r="M126" s="100"/>
      <c r="N126" s="100"/>
      <c r="O126" s="100"/>
    </row>
    <row r="127" spans="1:15" s="112" customFormat="1" hidden="1" x14ac:dyDescent="0.3">
      <c r="A127" s="254"/>
      <c r="B127" s="250"/>
      <c r="C127" s="255"/>
      <c r="D127" s="259"/>
      <c r="E127" s="80">
        <f t="shared" si="3"/>
        <v>0</v>
      </c>
      <c r="F127" s="112" t="s">
        <v>314</v>
      </c>
      <c r="G127" s="88"/>
      <c r="H127" s="118"/>
      <c r="I127" s="100"/>
      <c r="J127" s="100"/>
      <c r="K127" s="100"/>
      <c r="L127" s="100"/>
      <c r="M127" s="100"/>
      <c r="N127" s="100"/>
      <c r="O127" s="100"/>
    </row>
    <row r="128" spans="1:15" s="112" customFormat="1" hidden="1" x14ac:dyDescent="0.3">
      <c r="A128" s="254"/>
      <c r="B128" s="250"/>
      <c r="C128" s="255"/>
      <c r="D128" s="259"/>
      <c r="E128" s="80">
        <f t="shared" si="3"/>
        <v>0</v>
      </c>
      <c r="F128" s="112" t="s">
        <v>314</v>
      </c>
      <c r="G128" s="88"/>
      <c r="H128" s="281"/>
      <c r="I128" s="100"/>
      <c r="J128" s="100"/>
      <c r="K128" s="100"/>
      <c r="L128" s="100"/>
      <c r="M128" s="100"/>
      <c r="N128" s="100"/>
      <c r="O128" s="100"/>
    </row>
    <row r="129" spans="1:15" s="112" customFormat="1" hidden="1" x14ac:dyDescent="0.3">
      <c r="A129" s="254"/>
      <c r="B129" s="250"/>
      <c r="C129" s="255"/>
      <c r="D129" s="259"/>
      <c r="E129" s="80">
        <f t="shared" si="3"/>
        <v>0</v>
      </c>
      <c r="F129" s="112" t="s">
        <v>314</v>
      </c>
      <c r="G129" s="88"/>
      <c r="H129" s="118"/>
      <c r="I129" s="100"/>
      <c r="J129" s="100"/>
      <c r="K129" s="100"/>
      <c r="L129" s="100"/>
      <c r="M129" s="100"/>
      <c r="N129" s="100"/>
      <c r="O129" s="100"/>
    </row>
    <row r="130" spans="1:15" s="112" customFormat="1" hidden="1" x14ac:dyDescent="0.3">
      <c r="A130" s="254"/>
      <c r="B130" s="250"/>
      <c r="C130" s="255"/>
      <c r="D130" s="259"/>
      <c r="E130" s="80">
        <f t="shared" si="3"/>
        <v>0</v>
      </c>
      <c r="F130" s="112" t="s">
        <v>314</v>
      </c>
      <c r="G130" s="88"/>
      <c r="H130" s="281"/>
      <c r="I130" s="100"/>
      <c r="J130" s="100"/>
      <c r="K130" s="100"/>
      <c r="L130" s="100"/>
      <c r="M130" s="100"/>
      <c r="N130" s="100"/>
      <c r="O130" s="100"/>
    </row>
    <row r="131" spans="1:15" s="112" customFormat="1" hidden="1" x14ac:dyDescent="0.3">
      <c r="A131" s="254"/>
      <c r="B131" s="250"/>
      <c r="C131" s="255"/>
      <c r="D131" s="259"/>
      <c r="E131" s="80">
        <f t="shared" si="3"/>
        <v>0</v>
      </c>
      <c r="F131" s="112" t="s">
        <v>314</v>
      </c>
      <c r="G131" s="88"/>
      <c r="H131" s="118"/>
      <c r="I131" s="100"/>
      <c r="J131" s="100"/>
      <c r="K131" s="100"/>
      <c r="L131" s="100"/>
      <c r="M131" s="100"/>
      <c r="N131" s="100"/>
      <c r="O131" s="100"/>
    </row>
    <row r="132" spans="1:15" s="112" customFormat="1" hidden="1" x14ac:dyDescent="0.3">
      <c r="A132" s="254"/>
      <c r="B132" s="250"/>
      <c r="C132" s="255"/>
      <c r="D132" s="259"/>
      <c r="E132" s="80">
        <f t="shared" si="3"/>
        <v>0</v>
      </c>
      <c r="F132" s="112" t="s">
        <v>314</v>
      </c>
      <c r="G132" s="88"/>
      <c r="H132" s="87"/>
      <c r="I132" s="100"/>
      <c r="J132" s="100"/>
      <c r="K132" s="100"/>
      <c r="L132" s="100"/>
      <c r="M132" s="100"/>
      <c r="N132" s="100"/>
      <c r="O132" s="100"/>
    </row>
    <row r="133" spans="1:15" s="112" customFormat="1" hidden="1" x14ac:dyDescent="0.3">
      <c r="A133" s="254"/>
      <c r="B133" s="250"/>
      <c r="C133" s="255"/>
      <c r="D133" s="259"/>
      <c r="E133" s="80">
        <f t="shared" ref="E133:E134" si="4">ROUND(C133*D133,2)</f>
        <v>0</v>
      </c>
      <c r="F133" s="112" t="s">
        <v>314</v>
      </c>
      <c r="G133" s="88"/>
      <c r="H133" s="118"/>
      <c r="I133" s="100"/>
      <c r="J133" s="100"/>
      <c r="K133" s="100"/>
      <c r="L133" s="100"/>
      <c r="M133" s="100"/>
      <c r="N133" s="100"/>
      <c r="O133" s="100"/>
    </row>
    <row r="134" spans="1:15" s="112" customFormat="1" x14ac:dyDescent="0.3">
      <c r="A134" s="250"/>
      <c r="B134" s="250"/>
      <c r="C134" s="255"/>
      <c r="D134" s="259"/>
      <c r="E134" s="293">
        <f t="shared" si="4"/>
        <v>0</v>
      </c>
      <c r="F134" s="112" t="s">
        <v>314</v>
      </c>
      <c r="G134" s="88"/>
      <c r="H134" s="88"/>
      <c r="I134" s="100"/>
      <c r="J134" s="100"/>
      <c r="K134" s="100"/>
      <c r="L134" s="100"/>
      <c r="M134" s="100"/>
      <c r="N134" s="100"/>
      <c r="O134" s="100"/>
    </row>
    <row r="135" spans="1:15" s="112" customFormat="1" x14ac:dyDescent="0.3">
      <c r="A135" s="250"/>
      <c r="B135" s="250"/>
      <c r="C135" s="97"/>
      <c r="D135" s="207" t="s">
        <v>226</v>
      </c>
      <c r="E135" s="307">
        <f>ROUND(SUBTOTAL(109,E5:E134),2)</f>
        <v>0</v>
      </c>
      <c r="F135" s="112" t="s">
        <v>314</v>
      </c>
      <c r="G135" s="120"/>
      <c r="H135" s="115" t="s">
        <v>318</v>
      </c>
      <c r="I135" s="87"/>
      <c r="J135" s="100"/>
      <c r="K135" s="100"/>
      <c r="L135" s="100"/>
      <c r="M135" s="100"/>
      <c r="N135" s="100"/>
      <c r="O135" s="100"/>
    </row>
    <row r="136" spans="1:15" s="112" customFormat="1" x14ac:dyDescent="0.3">
      <c r="A136" s="250"/>
      <c r="B136" s="250"/>
      <c r="C136" s="100"/>
      <c r="D136" s="100"/>
      <c r="E136" s="302"/>
      <c r="F136" s="112" t="s">
        <v>315</v>
      </c>
      <c r="G136" s="100"/>
      <c r="H136" s="118"/>
      <c r="I136" s="100"/>
      <c r="J136" s="100"/>
      <c r="K136" s="100"/>
      <c r="L136" s="100"/>
      <c r="M136" s="100"/>
      <c r="N136" s="100"/>
      <c r="O136" s="100"/>
    </row>
    <row r="137" spans="1:15" s="112" customFormat="1" x14ac:dyDescent="0.3">
      <c r="A137" s="250"/>
      <c r="B137" s="250"/>
      <c r="C137" s="255"/>
      <c r="D137" s="259"/>
      <c r="E137" s="80">
        <f t="shared" ref="E137:E168" si="5">ROUND(C137*D137,2)</f>
        <v>0</v>
      </c>
      <c r="F137" s="112" t="s">
        <v>315</v>
      </c>
      <c r="G137" s="100"/>
      <c r="H137" s="118"/>
      <c r="I137" s="100"/>
      <c r="J137" s="100"/>
      <c r="K137" s="100"/>
      <c r="L137" s="100"/>
      <c r="M137" s="100"/>
      <c r="N137" s="100"/>
      <c r="O137" s="100"/>
    </row>
    <row r="138" spans="1:15" s="112" customFormat="1" x14ac:dyDescent="0.3">
      <c r="A138" s="254"/>
      <c r="B138" s="250"/>
      <c r="C138" s="255"/>
      <c r="D138" s="259"/>
      <c r="E138" s="80">
        <f t="shared" si="5"/>
        <v>0</v>
      </c>
      <c r="F138" s="112" t="s">
        <v>315</v>
      </c>
      <c r="G138" s="88"/>
      <c r="H138" s="281"/>
      <c r="I138" s="100"/>
      <c r="J138" s="100"/>
      <c r="K138" s="100"/>
      <c r="L138" s="100"/>
      <c r="M138" s="100"/>
      <c r="N138" s="100"/>
      <c r="O138" s="100"/>
    </row>
    <row r="139" spans="1:15" s="112" customFormat="1" x14ac:dyDescent="0.3">
      <c r="A139" s="254"/>
      <c r="B139" s="250"/>
      <c r="C139" s="255"/>
      <c r="D139" s="259"/>
      <c r="E139" s="80">
        <f t="shared" si="5"/>
        <v>0</v>
      </c>
      <c r="F139" s="112" t="s">
        <v>315</v>
      </c>
      <c r="G139" s="88"/>
      <c r="H139" s="118"/>
      <c r="I139" s="100"/>
      <c r="J139" s="100"/>
      <c r="K139" s="100"/>
      <c r="L139" s="100"/>
      <c r="M139" s="100"/>
      <c r="N139" s="100"/>
      <c r="O139" s="100"/>
    </row>
    <row r="140" spans="1:15" s="112" customFormat="1" hidden="1" x14ac:dyDescent="0.3">
      <c r="A140" s="254"/>
      <c r="B140" s="250"/>
      <c r="C140" s="255"/>
      <c r="D140" s="259"/>
      <c r="E140" s="80">
        <f t="shared" si="5"/>
        <v>0</v>
      </c>
      <c r="F140" s="112" t="s">
        <v>315</v>
      </c>
      <c r="G140" s="88"/>
      <c r="H140" s="281"/>
      <c r="I140" s="100"/>
      <c r="J140" s="100"/>
      <c r="K140" s="100"/>
      <c r="L140" s="100"/>
      <c r="M140" s="100"/>
      <c r="N140" s="100"/>
      <c r="O140" s="100"/>
    </row>
    <row r="141" spans="1:15" s="112" customFormat="1" hidden="1" x14ac:dyDescent="0.3">
      <c r="A141" s="254"/>
      <c r="B141" s="250"/>
      <c r="C141" s="255"/>
      <c r="D141" s="259"/>
      <c r="E141" s="80">
        <f t="shared" si="5"/>
        <v>0</v>
      </c>
      <c r="F141" s="112" t="s">
        <v>315</v>
      </c>
      <c r="G141" s="88"/>
      <c r="H141" s="118"/>
      <c r="I141" s="100"/>
      <c r="J141" s="100"/>
      <c r="K141" s="100"/>
      <c r="L141" s="100"/>
      <c r="M141" s="100"/>
      <c r="N141" s="100"/>
      <c r="O141" s="100"/>
    </row>
    <row r="142" spans="1:15" s="112" customFormat="1" hidden="1" x14ac:dyDescent="0.3">
      <c r="A142" s="254"/>
      <c r="B142" s="250"/>
      <c r="C142" s="255"/>
      <c r="D142" s="259"/>
      <c r="E142" s="80">
        <f t="shared" si="5"/>
        <v>0</v>
      </c>
      <c r="F142" s="112" t="s">
        <v>315</v>
      </c>
      <c r="G142" s="88"/>
      <c r="H142" s="281"/>
      <c r="I142" s="100"/>
      <c r="J142" s="100"/>
      <c r="K142" s="100"/>
      <c r="L142" s="100"/>
      <c r="M142" s="100"/>
      <c r="N142" s="100"/>
      <c r="O142" s="100"/>
    </row>
    <row r="143" spans="1:15" s="112" customFormat="1" hidden="1" x14ac:dyDescent="0.3">
      <c r="A143" s="254"/>
      <c r="B143" s="250"/>
      <c r="C143" s="255"/>
      <c r="D143" s="259"/>
      <c r="E143" s="80">
        <f t="shared" si="5"/>
        <v>0</v>
      </c>
      <c r="F143" s="112" t="s">
        <v>315</v>
      </c>
      <c r="G143" s="88"/>
      <c r="H143" s="118"/>
      <c r="I143" s="100"/>
      <c r="J143" s="100"/>
      <c r="K143" s="100"/>
      <c r="L143" s="100"/>
      <c r="M143" s="100"/>
      <c r="N143" s="100"/>
      <c r="O143" s="100"/>
    </row>
    <row r="144" spans="1:15" s="112" customFormat="1" hidden="1" x14ac:dyDescent="0.3">
      <c r="A144" s="254"/>
      <c r="B144" s="250"/>
      <c r="C144" s="255"/>
      <c r="D144" s="259"/>
      <c r="E144" s="80">
        <f t="shared" si="5"/>
        <v>0</v>
      </c>
      <c r="F144" s="112" t="s">
        <v>315</v>
      </c>
      <c r="G144" s="88"/>
      <c r="H144" s="281"/>
      <c r="I144" s="100"/>
      <c r="J144" s="100"/>
      <c r="K144" s="100"/>
      <c r="L144" s="100"/>
      <c r="M144" s="100"/>
      <c r="N144" s="100"/>
      <c r="O144" s="100"/>
    </row>
    <row r="145" spans="1:15" s="112" customFormat="1" hidden="1" x14ac:dyDescent="0.3">
      <c r="A145" s="254"/>
      <c r="B145" s="250"/>
      <c r="C145" s="255"/>
      <c r="D145" s="259"/>
      <c r="E145" s="80">
        <f t="shared" si="5"/>
        <v>0</v>
      </c>
      <c r="F145" s="112" t="s">
        <v>315</v>
      </c>
      <c r="G145" s="88"/>
      <c r="H145" s="118"/>
      <c r="I145" s="100"/>
      <c r="J145" s="100"/>
      <c r="K145" s="100"/>
      <c r="L145" s="100"/>
      <c r="M145" s="100"/>
      <c r="N145" s="100"/>
      <c r="O145" s="100"/>
    </row>
    <row r="146" spans="1:15" s="112" customFormat="1" hidden="1" x14ac:dyDescent="0.3">
      <c r="A146" s="254"/>
      <c r="B146" s="250"/>
      <c r="C146" s="255"/>
      <c r="D146" s="259"/>
      <c r="E146" s="80">
        <f t="shared" si="5"/>
        <v>0</v>
      </c>
      <c r="F146" s="112" t="s">
        <v>315</v>
      </c>
      <c r="G146" s="88"/>
      <c r="H146" s="281"/>
      <c r="I146" s="100"/>
      <c r="J146" s="100"/>
      <c r="K146" s="100"/>
      <c r="L146" s="100"/>
      <c r="M146" s="100"/>
      <c r="N146" s="100"/>
      <c r="O146" s="100"/>
    </row>
    <row r="147" spans="1:15" s="112" customFormat="1" hidden="1" x14ac:dyDescent="0.3">
      <c r="A147" s="254"/>
      <c r="B147" s="250"/>
      <c r="C147" s="255"/>
      <c r="D147" s="259"/>
      <c r="E147" s="80">
        <f t="shared" si="5"/>
        <v>0</v>
      </c>
      <c r="F147" s="112" t="s">
        <v>315</v>
      </c>
      <c r="G147" s="88"/>
      <c r="H147" s="118"/>
      <c r="I147" s="100"/>
      <c r="J147" s="100"/>
      <c r="K147" s="100"/>
      <c r="L147" s="100"/>
      <c r="M147" s="100"/>
      <c r="N147" s="100"/>
      <c r="O147" s="100"/>
    </row>
    <row r="148" spans="1:15" s="112" customFormat="1" hidden="1" x14ac:dyDescent="0.3">
      <c r="A148" s="254"/>
      <c r="B148" s="250"/>
      <c r="C148" s="255"/>
      <c r="D148" s="259"/>
      <c r="E148" s="80">
        <f t="shared" si="5"/>
        <v>0</v>
      </c>
      <c r="F148" s="112" t="s">
        <v>315</v>
      </c>
      <c r="G148" s="88"/>
      <c r="H148" s="281"/>
      <c r="I148" s="100"/>
      <c r="J148" s="100"/>
      <c r="K148" s="100"/>
      <c r="L148" s="100"/>
      <c r="M148" s="100"/>
      <c r="N148" s="100"/>
      <c r="O148" s="100"/>
    </row>
    <row r="149" spans="1:15" s="112" customFormat="1" hidden="1" x14ac:dyDescent="0.3">
      <c r="A149" s="254"/>
      <c r="B149" s="250"/>
      <c r="C149" s="255"/>
      <c r="D149" s="259"/>
      <c r="E149" s="80">
        <f t="shared" si="5"/>
        <v>0</v>
      </c>
      <c r="F149" s="112" t="s">
        <v>315</v>
      </c>
      <c r="G149" s="88"/>
      <c r="H149" s="118"/>
      <c r="I149" s="100"/>
      <c r="J149" s="100"/>
      <c r="K149" s="100"/>
      <c r="L149" s="100"/>
      <c r="M149" s="100"/>
      <c r="N149" s="100"/>
      <c r="O149" s="100"/>
    </row>
    <row r="150" spans="1:15" s="112" customFormat="1" hidden="1" x14ac:dyDescent="0.3">
      <c r="A150" s="254"/>
      <c r="B150" s="250"/>
      <c r="C150" s="255"/>
      <c r="D150" s="259"/>
      <c r="E150" s="80">
        <f t="shared" si="5"/>
        <v>0</v>
      </c>
      <c r="F150" s="112" t="s">
        <v>315</v>
      </c>
      <c r="G150" s="88"/>
      <c r="H150" s="281"/>
      <c r="I150" s="100"/>
      <c r="J150" s="100"/>
      <c r="K150" s="100"/>
      <c r="L150" s="100"/>
      <c r="M150" s="100"/>
      <c r="N150" s="100"/>
      <c r="O150" s="100"/>
    </row>
    <row r="151" spans="1:15" s="112" customFormat="1" hidden="1" x14ac:dyDescent="0.3">
      <c r="A151" s="254"/>
      <c r="B151" s="250"/>
      <c r="C151" s="255"/>
      <c r="D151" s="259"/>
      <c r="E151" s="80">
        <f t="shared" si="5"/>
        <v>0</v>
      </c>
      <c r="F151" s="112" t="s">
        <v>315</v>
      </c>
      <c r="G151" s="88"/>
      <c r="H151" s="118"/>
      <c r="I151" s="100"/>
      <c r="J151" s="100"/>
      <c r="K151" s="100"/>
      <c r="L151" s="100"/>
      <c r="M151" s="100"/>
      <c r="N151" s="100"/>
      <c r="O151" s="100"/>
    </row>
    <row r="152" spans="1:15" s="112" customFormat="1" hidden="1" x14ac:dyDescent="0.3">
      <c r="A152" s="254"/>
      <c r="B152" s="250"/>
      <c r="C152" s="255"/>
      <c r="D152" s="259"/>
      <c r="E152" s="80">
        <f t="shared" si="5"/>
        <v>0</v>
      </c>
      <c r="F152" s="112" t="s">
        <v>315</v>
      </c>
      <c r="G152" s="88"/>
      <c r="H152" s="281"/>
      <c r="I152" s="100"/>
      <c r="J152" s="100"/>
      <c r="K152" s="100"/>
      <c r="L152" s="100"/>
      <c r="M152" s="100"/>
      <c r="N152" s="100"/>
      <c r="O152" s="100"/>
    </row>
    <row r="153" spans="1:15" s="112" customFormat="1" hidden="1" x14ac:dyDescent="0.3">
      <c r="A153" s="254"/>
      <c r="B153" s="250"/>
      <c r="C153" s="255"/>
      <c r="D153" s="259"/>
      <c r="E153" s="80">
        <f t="shared" si="5"/>
        <v>0</v>
      </c>
      <c r="F153" s="112" t="s">
        <v>315</v>
      </c>
      <c r="G153" s="88"/>
      <c r="H153" s="118"/>
      <c r="I153" s="100"/>
      <c r="J153" s="100"/>
      <c r="K153" s="100"/>
      <c r="L153" s="100"/>
      <c r="M153" s="100"/>
      <c r="N153" s="100"/>
      <c r="O153" s="100"/>
    </row>
    <row r="154" spans="1:15" s="112" customFormat="1" hidden="1" x14ac:dyDescent="0.3">
      <c r="A154" s="254"/>
      <c r="B154" s="250"/>
      <c r="C154" s="255"/>
      <c r="D154" s="259"/>
      <c r="E154" s="80">
        <f t="shared" si="5"/>
        <v>0</v>
      </c>
      <c r="F154" s="112" t="s">
        <v>315</v>
      </c>
      <c r="G154" s="88"/>
      <c r="H154" s="281"/>
      <c r="I154" s="100"/>
      <c r="J154" s="100"/>
      <c r="K154" s="100"/>
      <c r="L154" s="100"/>
      <c r="M154" s="100"/>
      <c r="N154" s="100"/>
      <c r="O154" s="100"/>
    </row>
    <row r="155" spans="1:15" s="112" customFormat="1" hidden="1" x14ac:dyDescent="0.3">
      <c r="A155" s="254"/>
      <c r="B155" s="250"/>
      <c r="C155" s="255"/>
      <c r="D155" s="259"/>
      <c r="E155" s="80">
        <f t="shared" si="5"/>
        <v>0</v>
      </c>
      <c r="F155" s="112" t="s">
        <v>315</v>
      </c>
      <c r="G155" s="88"/>
      <c r="H155" s="118"/>
      <c r="I155" s="100"/>
      <c r="J155" s="100"/>
      <c r="K155" s="100"/>
      <c r="L155" s="100"/>
      <c r="M155" s="100"/>
      <c r="N155" s="100"/>
      <c r="O155" s="100"/>
    </row>
    <row r="156" spans="1:15" s="112" customFormat="1" hidden="1" x14ac:dyDescent="0.3">
      <c r="A156" s="254"/>
      <c r="B156" s="250"/>
      <c r="C156" s="255"/>
      <c r="D156" s="259"/>
      <c r="E156" s="80">
        <f t="shared" si="5"/>
        <v>0</v>
      </c>
      <c r="F156" s="112" t="s">
        <v>315</v>
      </c>
      <c r="G156" s="88"/>
      <c r="H156" s="281"/>
      <c r="I156" s="100"/>
      <c r="J156" s="100"/>
      <c r="K156" s="100"/>
      <c r="L156" s="100"/>
      <c r="M156" s="100"/>
      <c r="N156" s="100"/>
      <c r="O156" s="100"/>
    </row>
    <row r="157" spans="1:15" s="112" customFormat="1" hidden="1" x14ac:dyDescent="0.3">
      <c r="A157" s="254"/>
      <c r="B157" s="250"/>
      <c r="C157" s="255"/>
      <c r="D157" s="259"/>
      <c r="E157" s="80">
        <f t="shared" si="5"/>
        <v>0</v>
      </c>
      <c r="F157" s="112" t="s">
        <v>315</v>
      </c>
      <c r="G157" s="88"/>
      <c r="H157" s="118"/>
      <c r="I157" s="100"/>
      <c r="J157" s="100"/>
      <c r="K157" s="100"/>
      <c r="L157" s="100"/>
      <c r="M157" s="100"/>
      <c r="N157" s="100"/>
      <c r="O157" s="100"/>
    </row>
    <row r="158" spans="1:15" s="112" customFormat="1" hidden="1" x14ac:dyDescent="0.3">
      <c r="A158" s="254"/>
      <c r="B158" s="250"/>
      <c r="C158" s="255"/>
      <c r="D158" s="259"/>
      <c r="E158" s="80">
        <f t="shared" si="5"/>
        <v>0</v>
      </c>
      <c r="F158" s="112" t="s">
        <v>315</v>
      </c>
      <c r="G158" s="88"/>
      <c r="H158" s="281"/>
      <c r="I158" s="100"/>
      <c r="J158" s="100"/>
      <c r="K158" s="100"/>
      <c r="L158" s="100"/>
      <c r="M158" s="100"/>
      <c r="N158" s="100"/>
      <c r="O158" s="100"/>
    </row>
    <row r="159" spans="1:15" s="112" customFormat="1" hidden="1" x14ac:dyDescent="0.3">
      <c r="A159" s="254"/>
      <c r="B159" s="250"/>
      <c r="C159" s="255"/>
      <c r="D159" s="259"/>
      <c r="E159" s="80">
        <f t="shared" si="5"/>
        <v>0</v>
      </c>
      <c r="F159" s="112" t="s">
        <v>315</v>
      </c>
      <c r="G159" s="88"/>
      <c r="H159" s="118"/>
      <c r="I159" s="100"/>
      <c r="J159" s="100"/>
      <c r="K159" s="100"/>
      <c r="L159" s="100"/>
      <c r="M159" s="100"/>
      <c r="N159" s="100"/>
      <c r="O159" s="100"/>
    </row>
    <row r="160" spans="1:15" s="112" customFormat="1" hidden="1" x14ac:dyDescent="0.3">
      <c r="A160" s="254"/>
      <c r="B160" s="250"/>
      <c r="C160" s="255"/>
      <c r="D160" s="259"/>
      <c r="E160" s="80">
        <f t="shared" si="5"/>
        <v>0</v>
      </c>
      <c r="F160" s="112" t="s">
        <v>315</v>
      </c>
      <c r="G160" s="88"/>
      <c r="H160" s="281"/>
      <c r="I160" s="100"/>
      <c r="J160" s="100"/>
      <c r="K160" s="100"/>
      <c r="L160" s="100"/>
      <c r="M160" s="100"/>
      <c r="N160" s="100"/>
      <c r="O160" s="100"/>
    </row>
    <row r="161" spans="1:15" s="112" customFormat="1" hidden="1" x14ac:dyDescent="0.3">
      <c r="A161" s="254"/>
      <c r="B161" s="250"/>
      <c r="C161" s="255"/>
      <c r="D161" s="259"/>
      <c r="E161" s="80">
        <f t="shared" si="5"/>
        <v>0</v>
      </c>
      <c r="F161" s="112" t="s">
        <v>315</v>
      </c>
      <c r="G161" s="88"/>
      <c r="H161" s="118"/>
      <c r="I161" s="100"/>
      <c r="J161" s="100"/>
      <c r="K161" s="100"/>
      <c r="L161" s="100"/>
      <c r="M161" s="100"/>
      <c r="N161" s="100"/>
      <c r="O161" s="100"/>
    </row>
    <row r="162" spans="1:15" s="112" customFormat="1" hidden="1" x14ac:dyDescent="0.3">
      <c r="A162" s="254"/>
      <c r="B162" s="250"/>
      <c r="C162" s="255"/>
      <c r="D162" s="259"/>
      <c r="E162" s="80">
        <f t="shared" si="5"/>
        <v>0</v>
      </c>
      <c r="F162" s="112" t="s">
        <v>315</v>
      </c>
      <c r="G162" s="88"/>
      <c r="H162" s="281"/>
      <c r="I162" s="100"/>
      <c r="J162" s="100"/>
      <c r="K162" s="100"/>
      <c r="L162" s="100"/>
      <c r="M162" s="100"/>
      <c r="N162" s="100"/>
      <c r="O162" s="100"/>
    </row>
    <row r="163" spans="1:15" s="112" customFormat="1" hidden="1" x14ac:dyDescent="0.3">
      <c r="A163" s="254"/>
      <c r="B163" s="250"/>
      <c r="C163" s="255"/>
      <c r="D163" s="259"/>
      <c r="E163" s="80">
        <f t="shared" si="5"/>
        <v>0</v>
      </c>
      <c r="F163" s="112" t="s">
        <v>315</v>
      </c>
      <c r="G163" s="88"/>
      <c r="H163" s="118"/>
      <c r="I163" s="100"/>
      <c r="J163" s="100"/>
      <c r="K163" s="100"/>
      <c r="L163" s="100"/>
      <c r="M163" s="100"/>
      <c r="N163" s="100"/>
      <c r="O163" s="100"/>
    </row>
    <row r="164" spans="1:15" s="112" customFormat="1" hidden="1" x14ac:dyDescent="0.3">
      <c r="A164" s="254"/>
      <c r="B164" s="250"/>
      <c r="C164" s="255"/>
      <c r="D164" s="259"/>
      <c r="E164" s="80">
        <f t="shared" si="5"/>
        <v>0</v>
      </c>
      <c r="F164" s="112" t="s">
        <v>315</v>
      </c>
      <c r="G164" s="88"/>
      <c r="H164" s="281"/>
      <c r="I164" s="100"/>
      <c r="J164" s="100"/>
      <c r="K164" s="100"/>
      <c r="L164" s="100"/>
      <c r="M164" s="100"/>
      <c r="N164" s="100"/>
      <c r="O164" s="100"/>
    </row>
    <row r="165" spans="1:15" s="112" customFormat="1" hidden="1" x14ac:dyDescent="0.3">
      <c r="A165" s="254"/>
      <c r="B165" s="250"/>
      <c r="C165" s="255"/>
      <c r="D165" s="259"/>
      <c r="E165" s="80">
        <f t="shared" si="5"/>
        <v>0</v>
      </c>
      <c r="F165" s="112" t="s">
        <v>315</v>
      </c>
      <c r="G165" s="88"/>
      <c r="H165" s="118"/>
      <c r="I165" s="100"/>
      <c r="J165" s="100"/>
      <c r="K165" s="100"/>
      <c r="L165" s="100"/>
      <c r="M165" s="100"/>
      <c r="N165" s="100"/>
      <c r="O165" s="100"/>
    </row>
    <row r="166" spans="1:15" s="112" customFormat="1" hidden="1" x14ac:dyDescent="0.3">
      <c r="A166" s="254"/>
      <c r="B166" s="250"/>
      <c r="C166" s="255"/>
      <c r="D166" s="259"/>
      <c r="E166" s="80">
        <f t="shared" si="5"/>
        <v>0</v>
      </c>
      <c r="F166" s="112" t="s">
        <v>315</v>
      </c>
      <c r="G166" s="88"/>
      <c r="H166" s="281"/>
      <c r="I166" s="100"/>
      <c r="J166" s="100"/>
      <c r="K166" s="100"/>
      <c r="L166" s="100"/>
      <c r="M166" s="100"/>
      <c r="N166" s="100"/>
      <c r="O166" s="100"/>
    </row>
    <row r="167" spans="1:15" s="112" customFormat="1" hidden="1" x14ac:dyDescent="0.3">
      <c r="A167" s="254"/>
      <c r="B167" s="250"/>
      <c r="C167" s="255"/>
      <c r="D167" s="259"/>
      <c r="E167" s="80">
        <f t="shared" si="5"/>
        <v>0</v>
      </c>
      <c r="F167" s="112" t="s">
        <v>315</v>
      </c>
      <c r="G167" s="88"/>
      <c r="H167" s="118"/>
      <c r="I167" s="100"/>
      <c r="J167" s="100"/>
      <c r="K167" s="100"/>
      <c r="L167" s="100"/>
      <c r="M167" s="100"/>
      <c r="N167" s="100"/>
      <c r="O167" s="100"/>
    </row>
    <row r="168" spans="1:15" s="112" customFormat="1" hidden="1" x14ac:dyDescent="0.3">
      <c r="A168" s="254"/>
      <c r="B168" s="250"/>
      <c r="C168" s="255"/>
      <c r="D168" s="259"/>
      <c r="E168" s="80">
        <f t="shared" si="5"/>
        <v>0</v>
      </c>
      <c r="F168" s="112" t="s">
        <v>315</v>
      </c>
      <c r="G168" s="88"/>
      <c r="H168" s="281"/>
      <c r="I168" s="100"/>
      <c r="J168" s="100"/>
      <c r="K168" s="100"/>
      <c r="L168" s="100"/>
      <c r="M168" s="100"/>
      <c r="N168" s="100"/>
      <c r="O168" s="100"/>
    </row>
    <row r="169" spans="1:15" s="112" customFormat="1" hidden="1" x14ac:dyDescent="0.3">
      <c r="A169" s="254"/>
      <c r="B169" s="250"/>
      <c r="C169" s="255"/>
      <c r="D169" s="259"/>
      <c r="E169" s="80">
        <f t="shared" ref="E169:E200" si="6">ROUND(C169*D169,2)</f>
        <v>0</v>
      </c>
      <c r="F169" s="112" t="s">
        <v>315</v>
      </c>
      <c r="G169" s="88"/>
      <c r="H169" s="118"/>
      <c r="I169" s="100"/>
      <c r="J169" s="100"/>
      <c r="K169" s="100"/>
      <c r="L169" s="100"/>
      <c r="M169" s="100"/>
      <c r="N169" s="100"/>
      <c r="O169" s="100"/>
    </row>
    <row r="170" spans="1:15" s="112" customFormat="1" hidden="1" x14ac:dyDescent="0.3">
      <c r="A170" s="254"/>
      <c r="B170" s="250"/>
      <c r="C170" s="255"/>
      <c r="D170" s="259"/>
      <c r="E170" s="80">
        <f t="shared" si="6"/>
        <v>0</v>
      </c>
      <c r="F170" s="112" t="s">
        <v>315</v>
      </c>
      <c r="G170" s="88"/>
      <c r="H170" s="281"/>
      <c r="I170" s="100"/>
      <c r="J170" s="100"/>
      <c r="K170" s="100"/>
      <c r="L170" s="100"/>
      <c r="M170" s="100"/>
      <c r="N170" s="100"/>
      <c r="O170" s="100"/>
    </row>
    <row r="171" spans="1:15" s="112" customFormat="1" hidden="1" x14ac:dyDescent="0.3">
      <c r="A171" s="254"/>
      <c r="B171" s="250"/>
      <c r="C171" s="255"/>
      <c r="D171" s="259"/>
      <c r="E171" s="80">
        <f t="shared" si="6"/>
        <v>0</v>
      </c>
      <c r="F171" s="112" t="s">
        <v>315</v>
      </c>
      <c r="G171" s="88"/>
      <c r="H171" s="118"/>
      <c r="I171" s="100"/>
      <c r="J171" s="100"/>
      <c r="K171" s="100"/>
      <c r="L171" s="100"/>
      <c r="M171" s="100"/>
      <c r="N171" s="100"/>
      <c r="O171" s="100"/>
    </row>
    <row r="172" spans="1:15" s="112" customFormat="1" hidden="1" x14ac:dyDescent="0.3">
      <c r="A172" s="254"/>
      <c r="B172" s="250"/>
      <c r="C172" s="255"/>
      <c r="D172" s="259"/>
      <c r="E172" s="80">
        <f t="shared" si="6"/>
        <v>0</v>
      </c>
      <c r="F172" s="112" t="s">
        <v>315</v>
      </c>
      <c r="G172" s="88"/>
      <c r="H172" s="281"/>
      <c r="I172" s="100"/>
      <c r="J172" s="100"/>
      <c r="K172" s="100"/>
      <c r="L172" s="100"/>
      <c r="M172" s="100"/>
      <c r="N172" s="100"/>
      <c r="O172" s="100"/>
    </row>
    <row r="173" spans="1:15" s="112" customFormat="1" hidden="1" x14ac:dyDescent="0.3">
      <c r="A173" s="254"/>
      <c r="B173" s="250"/>
      <c r="C173" s="255"/>
      <c r="D173" s="259"/>
      <c r="E173" s="80">
        <f t="shared" si="6"/>
        <v>0</v>
      </c>
      <c r="F173" s="112" t="s">
        <v>315</v>
      </c>
      <c r="G173" s="88"/>
      <c r="H173" s="118"/>
      <c r="I173" s="100"/>
      <c r="J173" s="100"/>
      <c r="K173" s="100"/>
      <c r="L173" s="100"/>
      <c r="M173" s="100"/>
      <c r="N173" s="100"/>
      <c r="O173" s="100"/>
    </row>
    <row r="174" spans="1:15" s="112" customFormat="1" hidden="1" x14ac:dyDescent="0.3">
      <c r="A174" s="254"/>
      <c r="B174" s="250"/>
      <c r="C174" s="255"/>
      <c r="D174" s="259"/>
      <c r="E174" s="80">
        <f t="shared" si="6"/>
        <v>0</v>
      </c>
      <c r="F174" s="112" t="s">
        <v>315</v>
      </c>
      <c r="G174" s="88"/>
      <c r="H174" s="281"/>
      <c r="I174" s="100"/>
      <c r="J174" s="100"/>
      <c r="K174" s="100"/>
      <c r="L174" s="100"/>
      <c r="M174" s="100"/>
      <c r="N174" s="100"/>
      <c r="O174" s="100"/>
    </row>
    <row r="175" spans="1:15" s="112" customFormat="1" hidden="1" x14ac:dyDescent="0.3">
      <c r="A175" s="254"/>
      <c r="B175" s="250"/>
      <c r="C175" s="255"/>
      <c r="D175" s="259"/>
      <c r="E175" s="80">
        <f t="shared" si="6"/>
        <v>0</v>
      </c>
      <c r="F175" s="112" t="s">
        <v>315</v>
      </c>
      <c r="G175" s="88"/>
      <c r="H175" s="118"/>
      <c r="I175" s="100"/>
      <c r="J175" s="100"/>
      <c r="K175" s="100"/>
      <c r="L175" s="100"/>
      <c r="M175" s="100"/>
      <c r="N175" s="100"/>
      <c r="O175" s="100"/>
    </row>
    <row r="176" spans="1:15" s="112" customFormat="1" hidden="1" x14ac:dyDescent="0.3">
      <c r="A176" s="254"/>
      <c r="B176" s="250"/>
      <c r="C176" s="255"/>
      <c r="D176" s="259"/>
      <c r="E176" s="80">
        <f t="shared" si="6"/>
        <v>0</v>
      </c>
      <c r="F176" s="112" t="s">
        <v>315</v>
      </c>
      <c r="G176" s="88"/>
      <c r="H176" s="281"/>
      <c r="I176" s="100"/>
      <c r="J176" s="100"/>
      <c r="K176" s="100"/>
      <c r="L176" s="100"/>
      <c r="M176" s="100"/>
      <c r="N176" s="100"/>
      <c r="O176" s="100"/>
    </row>
    <row r="177" spans="1:15" s="112" customFormat="1" hidden="1" x14ac:dyDescent="0.3">
      <c r="A177" s="254"/>
      <c r="B177" s="250"/>
      <c r="C177" s="255"/>
      <c r="D177" s="259"/>
      <c r="E177" s="80">
        <f t="shared" si="6"/>
        <v>0</v>
      </c>
      <c r="F177" s="112" t="s">
        <v>315</v>
      </c>
      <c r="G177" s="88"/>
      <c r="H177" s="118"/>
      <c r="I177" s="100"/>
      <c r="J177" s="100"/>
      <c r="K177" s="100"/>
      <c r="L177" s="100"/>
      <c r="M177" s="100"/>
      <c r="N177" s="100"/>
      <c r="O177" s="100"/>
    </row>
    <row r="178" spans="1:15" s="112" customFormat="1" hidden="1" x14ac:dyDescent="0.3">
      <c r="A178" s="254"/>
      <c r="B178" s="250"/>
      <c r="C178" s="255"/>
      <c r="D178" s="259"/>
      <c r="E178" s="80">
        <f t="shared" si="6"/>
        <v>0</v>
      </c>
      <c r="F178" s="112" t="s">
        <v>315</v>
      </c>
      <c r="G178" s="88"/>
      <c r="H178" s="281"/>
      <c r="I178" s="100"/>
      <c r="J178" s="100"/>
      <c r="K178" s="100"/>
      <c r="L178" s="100"/>
      <c r="M178" s="100"/>
      <c r="N178" s="100"/>
      <c r="O178" s="100"/>
    </row>
    <row r="179" spans="1:15" s="112" customFormat="1" hidden="1" x14ac:dyDescent="0.3">
      <c r="A179" s="254"/>
      <c r="B179" s="250"/>
      <c r="C179" s="255"/>
      <c r="D179" s="259"/>
      <c r="E179" s="80">
        <f t="shared" si="6"/>
        <v>0</v>
      </c>
      <c r="F179" s="112" t="s">
        <v>315</v>
      </c>
      <c r="G179" s="88"/>
      <c r="H179" s="118"/>
      <c r="I179" s="100"/>
      <c r="J179" s="100"/>
      <c r="K179" s="100"/>
      <c r="L179" s="100"/>
      <c r="M179" s="100"/>
      <c r="N179" s="100"/>
      <c r="O179" s="100"/>
    </row>
    <row r="180" spans="1:15" s="112" customFormat="1" hidden="1" x14ac:dyDescent="0.3">
      <c r="A180" s="254"/>
      <c r="B180" s="250"/>
      <c r="C180" s="255"/>
      <c r="D180" s="259"/>
      <c r="E180" s="80">
        <f t="shared" si="6"/>
        <v>0</v>
      </c>
      <c r="F180" s="112" t="s">
        <v>315</v>
      </c>
      <c r="G180" s="88"/>
      <c r="H180" s="281"/>
      <c r="I180" s="100"/>
      <c r="J180" s="100"/>
      <c r="K180" s="100"/>
      <c r="L180" s="100"/>
      <c r="M180" s="100"/>
      <c r="N180" s="100"/>
      <c r="O180" s="100"/>
    </row>
    <row r="181" spans="1:15" s="112" customFormat="1" hidden="1" x14ac:dyDescent="0.3">
      <c r="A181" s="254"/>
      <c r="B181" s="250"/>
      <c r="C181" s="255"/>
      <c r="D181" s="259"/>
      <c r="E181" s="80">
        <f t="shared" si="6"/>
        <v>0</v>
      </c>
      <c r="F181" s="112" t="s">
        <v>315</v>
      </c>
      <c r="G181" s="88"/>
      <c r="H181" s="118"/>
      <c r="I181" s="100"/>
      <c r="J181" s="100"/>
      <c r="K181" s="100"/>
      <c r="L181" s="100"/>
      <c r="M181" s="100"/>
      <c r="N181" s="100"/>
      <c r="O181" s="100"/>
    </row>
    <row r="182" spans="1:15" s="112" customFormat="1" hidden="1" x14ac:dyDescent="0.3">
      <c r="A182" s="254"/>
      <c r="B182" s="250"/>
      <c r="C182" s="255"/>
      <c r="D182" s="259"/>
      <c r="E182" s="80">
        <f t="shared" si="6"/>
        <v>0</v>
      </c>
      <c r="F182" s="112" t="s">
        <v>315</v>
      </c>
      <c r="G182" s="88"/>
      <c r="H182" s="281"/>
      <c r="I182" s="100"/>
      <c r="J182" s="100"/>
      <c r="K182" s="100"/>
      <c r="L182" s="100"/>
      <c r="M182" s="100"/>
      <c r="N182" s="100"/>
      <c r="O182" s="100"/>
    </row>
    <row r="183" spans="1:15" s="112" customFormat="1" hidden="1" x14ac:dyDescent="0.3">
      <c r="A183" s="254"/>
      <c r="B183" s="250"/>
      <c r="C183" s="255"/>
      <c r="D183" s="259"/>
      <c r="E183" s="80">
        <f t="shared" si="6"/>
        <v>0</v>
      </c>
      <c r="F183" s="112" t="s">
        <v>315</v>
      </c>
      <c r="G183" s="88"/>
      <c r="H183" s="118"/>
      <c r="I183" s="100"/>
      <c r="J183" s="100"/>
      <c r="K183" s="100"/>
      <c r="L183" s="100"/>
      <c r="M183" s="100"/>
      <c r="N183" s="100"/>
      <c r="O183" s="100"/>
    </row>
    <row r="184" spans="1:15" s="112" customFormat="1" hidden="1" x14ac:dyDescent="0.3">
      <c r="A184" s="254"/>
      <c r="B184" s="250"/>
      <c r="C184" s="255"/>
      <c r="D184" s="259"/>
      <c r="E184" s="80">
        <f t="shared" si="6"/>
        <v>0</v>
      </c>
      <c r="F184" s="112" t="s">
        <v>315</v>
      </c>
      <c r="G184" s="88"/>
      <c r="H184" s="281"/>
      <c r="I184" s="100"/>
      <c r="J184" s="100"/>
      <c r="K184" s="100"/>
      <c r="L184" s="100"/>
      <c r="M184" s="100"/>
      <c r="N184" s="100"/>
      <c r="O184" s="100"/>
    </row>
    <row r="185" spans="1:15" s="112" customFormat="1" hidden="1" x14ac:dyDescent="0.3">
      <c r="A185" s="254"/>
      <c r="B185" s="250"/>
      <c r="C185" s="255"/>
      <c r="D185" s="259"/>
      <c r="E185" s="80">
        <f t="shared" si="6"/>
        <v>0</v>
      </c>
      <c r="F185" s="112" t="s">
        <v>315</v>
      </c>
      <c r="G185" s="88"/>
      <c r="H185" s="118"/>
      <c r="I185" s="100"/>
      <c r="J185" s="100"/>
      <c r="K185" s="100"/>
      <c r="L185" s="100"/>
      <c r="M185" s="100"/>
      <c r="N185" s="100"/>
      <c r="O185" s="100"/>
    </row>
    <row r="186" spans="1:15" s="112" customFormat="1" hidden="1" x14ac:dyDescent="0.3">
      <c r="A186" s="254"/>
      <c r="B186" s="250"/>
      <c r="C186" s="255"/>
      <c r="D186" s="259"/>
      <c r="E186" s="80">
        <f t="shared" si="6"/>
        <v>0</v>
      </c>
      <c r="F186" s="112" t="s">
        <v>315</v>
      </c>
      <c r="G186" s="88"/>
      <c r="H186" s="281"/>
      <c r="I186" s="100"/>
      <c r="J186" s="100"/>
      <c r="K186" s="100"/>
      <c r="L186" s="100"/>
      <c r="M186" s="100"/>
      <c r="N186" s="100"/>
      <c r="O186" s="100"/>
    </row>
    <row r="187" spans="1:15" s="112" customFormat="1" hidden="1" x14ac:dyDescent="0.3">
      <c r="A187" s="254"/>
      <c r="B187" s="250"/>
      <c r="C187" s="255"/>
      <c r="D187" s="259"/>
      <c r="E187" s="80">
        <f t="shared" si="6"/>
        <v>0</v>
      </c>
      <c r="F187" s="112" t="s">
        <v>315</v>
      </c>
      <c r="G187" s="88"/>
      <c r="H187" s="118"/>
      <c r="I187" s="100"/>
      <c r="J187" s="100"/>
      <c r="K187" s="100"/>
      <c r="L187" s="100"/>
      <c r="M187" s="100"/>
      <c r="N187" s="100"/>
      <c r="O187" s="100"/>
    </row>
    <row r="188" spans="1:15" s="112" customFormat="1" hidden="1" x14ac:dyDescent="0.3">
      <c r="A188" s="254"/>
      <c r="B188" s="250"/>
      <c r="C188" s="255"/>
      <c r="D188" s="259"/>
      <c r="E188" s="80">
        <f t="shared" si="6"/>
        <v>0</v>
      </c>
      <c r="F188" s="112" t="s">
        <v>315</v>
      </c>
      <c r="G188" s="88"/>
      <c r="H188" s="281"/>
      <c r="I188" s="100"/>
      <c r="J188" s="100"/>
      <c r="K188" s="100"/>
      <c r="L188" s="100"/>
      <c r="M188" s="100"/>
      <c r="N188" s="100"/>
      <c r="O188" s="100"/>
    </row>
    <row r="189" spans="1:15" s="112" customFormat="1" hidden="1" x14ac:dyDescent="0.3">
      <c r="A189" s="254"/>
      <c r="B189" s="250"/>
      <c r="C189" s="255"/>
      <c r="D189" s="259"/>
      <c r="E189" s="80">
        <f t="shared" si="6"/>
        <v>0</v>
      </c>
      <c r="F189" s="112" t="s">
        <v>315</v>
      </c>
      <c r="G189" s="88"/>
      <c r="H189" s="118"/>
      <c r="I189" s="100"/>
      <c r="J189" s="100"/>
      <c r="K189" s="100"/>
      <c r="L189" s="100"/>
      <c r="M189" s="100"/>
      <c r="N189" s="100"/>
      <c r="O189" s="100"/>
    </row>
    <row r="190" spans="1:15" s="112" customFormat="1" hidden="1" x14ac:dyDescent="0.3">
      <c r="A190" s="254"/>
      <c r="B190" s="250"/>
      <c r="C190" s="255"/>
      <c r="D190" s="259"/>
      <c r="E190" s="80">
        <f t="shared" si="6"/>
        <v>0</v>
      </c>
      <c r="F190" s="112" t="s">
        <v>315</v>
      </c>
      <c r="G190" s="88"/>
      <c r="H190" s="281"/>
      <c r="I190" s="100"/>
      <c r="J190" s="100"/>
      <c r="K190" s="100"/>
      <c r="L190" s="100"/>
      <c r="M190" s="100"/>
      <c r="N190" s="100"/>
      <c r="O190" s="100"/>
    </row>
    <row r="191" spans="1:15" s="112" customFormat="1" hidden="1" x14ac:dyDescent="0.3">
      <c r="A191" s="254"/>
      <c r="B191" s="250"/>
      <c r="C191" s="255"/>
      <c r="D191" s="259"/>
      <c r="E191" s="80">
        <f t="shared" si="6"/>
        <v>0</v>
      </c>
      <c r="F191" s="112" t="s">
        <v>315</v>
      </c>
      <c r="G191" s="88"/>
      <c r="H191" s="118"/>
      <c r="I191" s="100"/>
      <c r="J191" s="100"/>
      <c r="K191" s="100"/>
      <c r="L191" s="100"/>
      <c r="M191" s="100"/>
      <c r="N191" s="100"/>
      <c r="O191" s="100"/>
    </row>
    <row r="192" spans="1:15" s="112" customFormat="1" hidden="1" x14ac:dyDescent="0.3">
      <c r="A192" s="254"/>
      <c r="B192" s="250"/>
      <c r="C192" s="255"/>
      <c r="D192" s="259"/>
      <c r="E192" s="80">
        <f t="shared" si="6"/>
        <v>0</v>
      </c>
      <c r="F192" s="112" t="s">
        <v>315</v>
      </c>
      <c r="G192" s="88"/>
      <c r="H192" s="281"/>
      <c r="I192" s="100"/>
      <c r="J192" s="100"/>
      <c r="K192" s="100"/>
      <c r="L192" s="100"/>
      <c r="M192" s="100"/>
      <c r="N192" s="100"/>
      <c r="O192" s="100"/>
    </row>
    <row r="193" spans="1:15" s="112" customFormat="1" hidden="1" x14ac:dyDescent="0.3">
      <c r="A193" s="254"/>
      <c r="B193" s="250"/>
      <c r="C193" s="255"/>
      <c r="D193" s="259"/>
      <c r="E193" s="80">
        <f t="shared" si="6"/>
        <v>0</v>
      </c>
      <c r="F193" s="112" t="s">
        <v>315</v>
      </c>
      <c r="G193" s="88"/>
      <c r="H193" s="118"/>
      <c r="I193" s="100"/>
      <c r="J193" s="100"/>
      <c r="K193" s="100"/>
      <c r="L193" s="100"/>
      <c r="M193" s="100"/>
      <c r="N193" s="100"/>
      <c r="O193" s="100"/>
    </row>
    <row r="194" spans="1:15" s="112" customFormat="1" hidden="1" x14ac:dyDescent="0.3">
      <c r="A194" s="254"/>
      <c r="B194" s="250"/>
      <c r="C194" s="255"/>
      <c r="D194" s="259"/>
      <c r="E194" s="80">
        <f t="shared" si="6"/>
        <v>0</v>
      </c>
      <c r="F194" s="112" t="s">
        <v>315</v>
      </c>
      <c r="G194" s="88"/>
      <c r="H194" s="281"/>
      <c r="I194" s="100"/>
      <c r="J194" s="100"/>
      <c r="K194" s="100"/>
      <c r="L194" s="100"/>
      <c r="M194" s="100"/>
      <c r="N194" s="100"/>
      <c r="O194" s="100"/>
    </row>
    <row r="195" spans="1:15" s="112" customFormat="1" hidden="1" x14ac:dyDescent="0.3">
      <c r="A195" s="254"/>
      <c r="B195" s="250"/>
      <c r="C195" s="255"/>
      <c r="D195" s="259"/>
      <c r="E195" s="80">
        <f t="shared" si="6"/>
        <v>0</v>
      </c>
      <c r="F195" s="112" t="s">
        <v>315</v>
      </c>
      <c r="G195" s="88"/>
      <c r="H195" s="118"/>
      <c r="I195" s="100"/>
      <c r="J195" s="100"/>
      <c r="K195" s="100"/>
      <c r="L195" s="100"/>
      <c r="M195" s="100"/>
      <c r="N195" s="100"/>
      <c r="O195" s="100"/>
    </row>
    <row r="196" spans="1:15" s="112" customFormat="1" hidden="1" x14ac:dyDescent="0.3">
      <c r="A196" s="254"/>
      <c r="B196" s="250"/>
      <c r="C196" s="255"/>
      <c r="D196" s="259"/>
      <c r="E196" s="80">
        <f t="shared" si="6"/>
        <v>0</v>
      </c>
      <c r="F196" s="112" t="s">
        <v>315</v>
      </c>
      <c r="G196" s="88"/>
      <c r="H196" s="281"/>
      <c r="I196" s="100"/>
      <c r="J196" s="100"/>
      <c r="K196" s="100"/>
      <c r="L196" s="100"/>
      <c r="M196" s="100"/>
      <c r="N196" s="100"/>
      <c r="O196" s="100"/>
    </row>
    <row r="197" spans="1:15" s="112" customFormat="1" hidden="1" x14ac:dyDescent="0.3">
      <c r="A197" s="254"/>
      <c r="B197" s="250"/>
      <c r="C197" s="255"/>
      <c r="D197" s="259"/>
      <c r="E197" s="80">
        <f t="shared" si="6"/>
        <v>0</v>
      </c>
      <c r="F197" s="112" t="s">
        <v>315</v>
      </c>
      <c r="G197" s="88"/>
      <c r="H197" s="118"/>
      <c r="I197" s="100"/>
      <c r="J197" s="100"/>
      <c r="K197" s="100"/>
      <c r="L197" s="100"/>
      <c r="M197" s="100"/>
      <c r="N197" s="100"/>
      <c r="O197" s="100"/>
    </row>
    <row r="198" spans="1:15" s="112" customFormat="1" hidden="1" x14ac:dyDescent="0.3">
      <c r="A198" s="254"/>
      <c r="B198" s="250"/>
      <c r="C198" s="255"/>
      <c r="D198" s="259"/>
      <c r="E198" s="80">
        <f t="shared" si="6"/>
        <v>0</v>
      </c>
      <c r="F198" s="112" t="s">
        <v>315</v>
      </c>
      <c r="G198" s="88"/>
      <c r="H198" s="281"/>
      <c r="I198" s="100"/>
      <c r="J198" s="100"/>
      <c r="K198" s="100"/>
      <c r="L198" s="100"/>
      <c r="M198" s="100"/>
      <c r="N198" s="100"/>
      <c r="O198" s="100"/>
    </row>
    <row r="199" spans="1:15" s="112" customFormat="1" hidden="1" x14ac:dyDescent="0.3">
      <c r="A199" s="254"/>
      <c r="B199" s="250"/>
      <c r="C199" s="255"/>
      <c r="D199" s="259"/>
      <c r="E199" s="80">
        <f t="shared" si="6"/>
        <v>0</v>
      </c>
      <c r="F199" s="112" t="s">
        <v>315</v>
      </c>
      <c r="G199" s="88"/>
      <c r="H199" s="118"/>
      <c r="I199" s="100"/>
      <c r="J199" s="100"/>
      <c r="K199" s="100"/>
      <c r="L199" s="100"/>
      <c r="M199" s="100"/>
      <c r="N199" s="100"/>
      <c r="O199" s="100"/>
    </row>
    <row r="200" spans="1:15" s="112" customFormat="1" hidden="1" x14ac:dyDescent="0.3">
      <c r="A200" s="254"/>
      <c r="B200" s="250"/>
      <c r="C200" s="255"/>
      <c r="D200" s="259"/>
      <c r="E200" s="80">
        <f t="shared" si="6"/>
        <v>0</v>
      </c>
      <c r="F200" s="112" t="s">
        <v>315</v>
      </c>
      <c r="G200" s="88"/>
      <c r="H200" s="281"/>
      <c r="I200" s="100"/>
      <c r="J200" s="100"/>
      <c r="K200" s="100"/>
      <c r="L200" s="100"/>
      <c r="M200" s="100"/>
      <c r="N200" s="100"/>
      <c r="O200" s="100"/>
    </row>
    <row r="201" spans="1:15" s="112" customFormat="1" hidden="1" x14ac:dyDescent="0.3">
      <c r="A201" s="254"/>
      <c r="B201" s="250"/>
      <c r="C201" s="255"/>
      <c r="D201" s="259"/>
      <c r="E201" s="80">
        <f t="shared" ref="E201:E232" si="7">ROUND(C201*D201,2)</f>
        <v>0</v>
      </c>
      <c r="F201" s="112" t="s">
        <v>315</v>
      </c>
      <c r="G201" s="88"/>
      <c r="H201" s="118"/>
      <c r="I201" s="100"/>
      <c r="J201" s="100"/>
      <c r="K201" s="100"/>
      <c r="L201" s="100"/>
      <c r="M201" s="100"/>
      <c r="N201" s="100"/>
      <c r="O201" s="100"/>
    </row>
    <row r="202" spans="1:15" s="112" customFormat="1" hidden="1" x14ac:dyDescent="0.3">
      <c r="A202" s="254"/>
      <c r="B202" s="250"/>
      <c r="C202" s="255"/>
      <c r="D202" s="259"/>
      <c r="E202" s="80">
        <f t="shared" si="7"/>
        <v>0</v>
      </c>
      <c r="F202" s="112" t="s">
        <v>315</v>
      </c>
      <c r="G202" s="88"/>
      <c r="H202" s="281"/>
      <c r="I202" s="100"/>
      <c r="J202" s="100"/>
      <c r="K202" s="100"/>
      <c r="L202" s="100"/>
      <c r="M202" s="100"/>
      <c r="N202" s="100"/>
      <c r="O202" s="100"/>
    </row>
    <row r="203" spans="1:15" s="112" customFormat="1" hidden="1" x14ac:dyDescent="0.3">
      <c r="A203" s="254"/>
      <c r="B203" s="250"/>
      <c r="C203" s="255"/>
      <c r="D203" s="259"/>
      <c r="E203" s="80">
        <f t="shared" si="7"/>
        <v>0</v>
      </c>
      <c r="F203" s="112" t="s">
        <v>315</v>
      </c>
      <c r="G203" s="88"/>
      <c r="H203" s="118"/>
      <c r="I203" s="100"/>
      <c r="J203" s="100"/>
      <c r="K203" s="100"/>
      <c r="L203" s="100"/>
      <c r="M203" s="100"/>
      <c r="N203" s="100"/>
      <c r="O203" s="100"/>
    </row>
    <row r="204" spans="1:15" s="112" customFormat="1" hidden="1" x14ac:dyDescent="0.3">
      <c r="A204" s="254"/>
      <c r="B204" s="250"/>
      <c r="C204" s="255"/>
      <c r="D204" s="259"/>
      <c r="E204" s="80">
        <f t="shared" si="7"/>
        <v>0</v>
      </c>
      <c r="F204" s="112" t="s">
        <v>315</v>
      </c>
      <c r="G204" s="88"/>
      <c r="H204" s="281"/>
      <c r="I204" s="100"/>
      <c r="J204" s="100"/>
      <c r="K204" s="100"/>
      <c r="L204" s="100"/>
      <c r="M204" s="100"/>
      <c r="N204" s="100"/>
      <c r="O204" s="100"/>
    </row>
    <row r="205" spans="1:15" s="112" customFormat="1" hidden="1" x14ac:dyDescent="0.3">
      <c r="A205" s="254"/>
      <c r="B205" s="250"/>
      <c r="C205" s="255"/>
      <c r="D205" s="259"/>
      <c r="E205" s="80">
        <f t="shared" si="7"/>
        <v>0</v>
      </c>
      <c r="F205" s="112" t="s">
        <v>315</v>
      </c>
      <c r="G205" s="88"/>
      <c r="H205" s="118"/>
      <c r="I205" s="100"/>
      <c r="J205" s="100"/>
      <c r="K205" s="100"/>
      <c r="L205" s="100"/>
      <c r="M205" s="100"/>
      <c r="N205" s="100"/>
      <c r="O205" s="100"/>
    </row>
    <row r="206" spans="1:15" s="112" customFormat="1" hidden="1" x14ac:dyDescent="0.3">
      <c r="A206" s="254"/>
      <c r="B206" s="250"/>
      <c r="C206" s="255"/>
      <c r="D206" s="259"/>
      <c r="E206" s="80">
        <f t="shared" si="7"/>
        <v>0</v>
      </c>
      <c r="F206" s="112" t="s">
        <v>315</v>
      </c>
      <c r="G206" s="88"/>
      <c r="H206" s="281"/>
      <c r="I206" s="100"/>
      <c r="J206" s="100"/>
      <c r="K206" s="100"/>
      <c r="L206" s="100"/>
      <c r="M206" s="100"/>
      <c r="N206" s="100"/>
      <c r="O206" s="100"/>
    </row>
    <row r="207" spans="1:15" s="112" customFormat="1" hidden="1" x14ac:dyDescent="0.3">
      <c r="A207" s="254"/>
      <c r="B207" s="250"/>
      <c r="C207" s="255"/>
      <c r="D207" s="259"/>
      <c r="E207" s="80">
        <f t="shared" si="7"/>
        <v>0</v>
      </c>
      <c r="F207" s="112" t="s">
        <v>315</v>
      </c>
      <c r="G207" s="88"/>
      <c r="H207" s="118"/>
      <c r="I207" s="100"/>
      <c r="J207" s="100"/>
      <c r="K207" s="100"/>
      <c r="L207" s="100"/>
      <c r="M207" s="100"/>
      <c r="N207" s="100"/>
      <c r="O207" s="100"/>
    </row>
    <row r="208" spans="1:15" s="112" customFormat="1" hidden="1" x14ac:dyDescent="0.3">
      <c r="A208" s="254"/>
      <c r="B208" s="250"/>
      <c r="C208" s="255"/>
      <c r="D208" s="259"/>
      <c r="E208" s="80">
        <f t="shared" si="7"/>
        <v>0</v>
      </c>
      <c r="F208" s="112" t="s">
        <v>315</v>
      </c>
      <c r="G208" s="88"/>
      <c r="H208" s="281"/>
      <c r="I208" s="100"/>
      <c r="J208" s="100"/>
      <c r="K208" s="100"/>
      <c r="L208" s="100"/>
      <c r="M208" s="100"/>
      <c r="N208" s="100"/>
      <c r="O208" s="100"/>
    </row>
    <row r="209" spans="1:15" s="112" customFormat="1" hidden="1" x14ac:dyDescent="0.3">
      <c r="A209" s="254"/>
      <c r="B209" s="250"/>
      <c r="C209" s="255"/>
      <c r="D209" s="259"/>
      <c r="E209" s="80">
        <f t="shared" si="7"/>
        <v>0</v>
      </c>
      <c r="F209" s="112" t="s">
        <v>315</v>
      </c>
      <c r="G209" s="88"/>
      <c r="H209" s="118"/>
      <c r="I209" s="100"/>
      <c r="J209" s="100"/>
      <c r="K209" s="100"/>
      <c r="L209" s="100"/>
      <c r="M209" s="100"/>
      <c r="N209" s="100"/>
      <c r="O209" s="100"/>
    </row>
    <row r="210" spans="1:15" s="112" customFormat="1" hidden="1" x14ac:dyDescent="0.3">
      <c r="A210" s="254"/>
      <c r="B210" s="250"/>
      <c r="C210" s="255"/>
      <c r="D210" s="259"/>
      <c r="E210" s="80">
        <f t="shared" si="7"/>
        <v>0</v>
      </c>
      <c r="F210" s="112" t="s">
        <v>315</v>
      </c>
      <c r="G210" s="88"/>
      <c r="H210" s="281"/>
      <c r="I210" s="100"/>
      <c r="J210" s="100"/>
      <c r="K210" s="100"/>
      <c r="L210" s="100"/>
      <c r="M210" s="100"/>
      <c r="N210" s="100"/>
      <c r="O210" s="100"/>
    </row>
    <row r="211" spans="1:15" s="112" customFormat="1" hidden="1" x14ac:dyDescent="0.3">
      <c r="A211" s="254"/>
      <c r="B211" s="250"/>
      <c r="C211" s="255"/>
      <c r="D211" s="259"/>
      <c r="E211" s="80">
        <f t="shared" si="7"/>
        <v>0</v>
      </c>
      <c r="F211" s="112" t="s">
        <v>315</v>
      </c>
      <c r="G211" s="88"/>
      <c r="H211" s="118"/>
      <c r="I211" s="100"/>
      <c r="J211" s="100"/>
      <c r="K211" s="100"/>
      <c r="L211" s="100"/>
      <c r="M211" s="100"/>
      <c r="N211" s="100"/>
      <c r="O211" s="100"/>
    </row>
    <row r="212" spans="1:15" s="112" customFormat="1" hidden="1" x14ac:dyDescent="0.3">
      <c r="A212" s="254"/>
      <c r="B212" s="250"/>
      <c r="C212" s="255"/>
      <c r="D212" s="259"/>
      <c r="E212" s="80">
        <f t="shared" si="7"/>
        <v>0</v>
      </c>
      <c r="F212" s="112" t="s">
        <v>315</v>
      </c>
      <c r="G212" s="88"/>
      <c r="H212" s="281"/>
      <c r="I212" s="100"/>
      <c r="J212" s="100"/>
      <c r="K212" s="100"/>
      <c r="L212" s="100"/>
      <c r="M212" s="100"/>
      <c r="N212" s="100"/>
      <c r="O212" s="100"/>
    </row>
    <row r="213" spans="1:15" s="112" customFormat="1" hidden="1" x14ac:dyDescent="0.3">
      <c r="A213" s="254"/>
      <c r="B213" s="250"/>
      <c r="C213" s="255"/>
      <c r="D213" s="259"/>
      <c r="E213" s="80">
        <f t="shared" si="7"/>
        <v>0</v>
      </c>
      <c r="F213" s="112" t="s">
        <v>315</v>
      </c>
      <c r="G213" s="88"/>
      <c r="H213" s="118"/>
      <c r="I213" s="100"/>
      <c r="J213" s="100"/>
      <c r="K213" s="100"/>
      <c r="L213" s="100"/>
      <c r="M213" s="100"/>
      <c r="N213" s="100"/>
      <c r="O213" s="100"/>
    </row>
    <row r="214" spans="1:15" s="112" customFormat="1" hidden="1" x14ac:dyDescent="0.3">
      <c r="A214" s="254"/>
      <c r="B214" s="250"/>
      <c r="C214" s="255"/>
      <c r="D214" s="259"/>
      <c r="E214" s="80">
        <f t="shared" si="7"/>
        <v>0</v>
      </c>
      <c r="F214" s="112" t="s">
        <v>315</v>
      </c>
      <c r="G214" s="88"/>
      <c r="H214" s="281"/>
      <c r="I214" s="100"/>
      <c r="J214" s="100"/>
      <c r="K214" s="100"/>
      <c r="L214" s="100"/>
      <c r="M214" s="100"/>
      <c r="N214" s="100"/>
      <c r="O214" s="100"/>
    </row>
    <row r="215" spans="1:15" s="112" customFormat="1" hidden="1" x14ac:dyDescent="0.3">
      <c r="A215" s="254"/>
      <c r="B215" s="250"/>
      <c r="C215" s="255"/>
      <c r="D215" s="259"/>
      <c r="E215" s="80">
        <f t="shared" si="7"/>
        <v>0</v>
      </c>
      <c r="F215" s="112" t="s">
        <v>315</v>
      </c>
      <c r="G215" s="88"/>
      <c r="H215" s="118"/>
      <c r="I215" s="100"/>
      <c r="J215" s="100"/>
      <c r="K215" s="100"/>
      <c r="L215" s="100"/>
      <c r="M215" s="100"/>
      <c r="N215" s="100"/>
      <c r="O215" s="100"/>
    </row>
    <row r="216" spans="1:15" s="112" customFormat="1" hidden="1" x14ac:dyDescent="0.3">
      <c r="A216" s="254"/>
      <c r="B216" s="250"/>
      <c r="C216" s="255"/>
      <c r="D216" s="259"/>
      <c r="E216" s="80">
        <f t="shared" si="7"/>
        <v>0</v>
      </c>
      <c r="F216" s="112" t="s">
        <v>315</v>
      </c>
      <c r="G216" s="88"/>
      <c r="H216" s="281"/>
      <c r="I216" s="100"/>
      <c r="J216" s="100"/>
      <c r="K216" s="100"/>
      <c r="L216" s="100"/>
      <c r="M216" s="100"/>
      <c r="N216" s="100"/>
      <c r="O216" s="100"/>
    </row>
    <row r="217" spans="1:15" s="112" customFormat="1" hidden="1" x14ac:dyDescent="0.3">
      <c r="A217" s="254"/>
      <c r="B217" s="250"/>
      <c r="C217" s="255"/>
      <c r="D217" s="259"/>
      <c r="E217" s="80">
        <f t="shared" si="7"/>
        <v>0</v>
      </c>
      <c r="F217" s="112" t="s">
        <v>315</v>
      </c>
      <c r="G217" s="88"/>
      <c r="H217" s="118"/>
      <c r="I217" s="100"/>
      <c r="J217" s="100"/>
      <c r="K217" s="100"/>
      <c r="L217" s="100"/>
      <c r="M217" s="100"/>
      <c r="N217" s="100"/>
      <c r="O217" s="100"/>
    </row>
    <row r="218" spans="1:15" s="112" customFormat="1" hidden="1" x14ac:dyDescent="0.3">
      <c r="A218" s="254"/>
      <c r="B218" s="250"/>
      <c r="C218" s="255"/>
      <c r="D218" s="259"/>
      <c r="E218" s="80">
        <f t="shared" si="7"/>
        <v>0</v>
      </c>
      <c r="F218" s="112" t="s">
        <v>315</v>
      </c>
      <c r="G218" s="88"/>
      <c r="H218" s="281"/>
      <c r="I218" s="100"/>
      <c r="J218" s="100"/>
      <c r="K218" s="100"/>
      <c r="L218" s="100"/>
      <c r="M218" s="100"/>
      <c r="N218" s="100"/>
      <c r="O218" s="100"/>
    </row>
    <row r="219" spans="1:15" s="112" customFormat="1" hidden="1" x14ac:dyDescent="0.3">
      <c r="A219" s="254"/>
      <c r="B219" s="250"/>
      <c r="C219" s="255"/>
      <c r="D219" s="259"/>
      <c r="E219" s="80">
        <f t="shared" si="7"/>
        <v>0</v>
      </c>
      <c r="F219" s="112" t="s">
        <v>315</v>
      </c>
      <c r="G219" s="88"/>
      <c r="H219" s="118"/>
      <c r="I219" s="100"/>
      <c r="J219" s="100"/>
      <c r="K219" s="100"/>
      <c r="L219" s="100"/>
      <c r="M219" s="100"/>
      <c r="N219" s="100"/>
      <c r="O219" s="100"/>
    </row>
    <row r="220" spans="1:15" s="112" customFormat="1" hidden="1" x14ac:dyDescent="0.3">
      <c r="A220" s="254"/>
      <c r="B220" s="250"/>
      <c r="C220" s="255"/>
      <c r="D220" s="259"/>
      <c r="E220" s="80">
        <f t="shared" si="7"/>
        <v>0</v>
      </c>
      <c r="F220" s="112" t="s">
        <v>315</v>
      </c>
      <c r="G220" s="88"/>
      <c r="H220" s="281"/>
      <c r="I220" s="100"/>
      <c r="J220" s="100"/>
      <c r="K220" s="100"/>
      <c r="L220" s="100"/>
      <c r="M220" s="100"/>
      <c r="N220" s="100"/>
      <c r="O220" s="100"/>
    </row>
    <row r="221" spans="1:15" s="112" customFormat="1" hidden="1" x14ac:dyDescent="0.3">
      <c r="A221" s="254"/>
      <c r="B221" s="250"/>
      <c r="C221" s="255"/>
      <c r="D221" s="259"/>
      <c r="E221" s="80">
        <f t="shared" si="7"/>
        <v>0</v>
      </c>
      <c r="F221" s="112" t="s">
        <v>315</v>
      </c>
      <c r="G221" s="88"/>
      <c r="H221" s="118"/>
      <c r="I221" s="100"/>
      <c r="J221" s="100"/>
      <c r="K221" s="100"/>
      <c r="L221" s="100"/>
      <c r="M221" s="100"/>
      <c r="N221" s="100"/>
      <c r="O221" s="100"/>
    </row>
    <row r="222" spans="1:15" s="112" customFormat="1" hidden="1" x14ac:dyDescent="0.3">
      <c r="A222" s="254"/>
      <c r="B222" s="250"/>
      <c r="C222" s="255"/>
      <c r="D222" s="259"/>
      <c r="E222" s="80">
        <f t="shared" si="7"/>
        <v>0</v>
      </c>
      <c r="F222" s="112" t="s">
        <v>315</v>
      </c>
      <c r="G222" s="88"/>
      <c r="H222" s="281"/>
      <c r="I222" s="100"/>
      <c r="J222" s="100"/>
      <c r="K222" s="100"/>
      <c r="L222" s="100"/>
      <c r="M222" s="100"/>
      <c r="N222" s="100"/>
      <c r="O222" s="100"/>
    </row>
    <row r="223" spans="1:15" s="112" customFormat="1" hidden="1" x14ac:dyDescent="0.3">
      <c r="A223" s="254"/>
      <c r="B223" s="250"/>
      <c r="C223" s="255"/>
      <c r="D223" s="259"/>
      <c r="E223" s="80">
        <f t="shared" si="7"/>
        <v>0</v>
      </c>
      <c r="F223" s="112" t="s">
        <v>315</v>
      </c>
      <c r="G223" s="88"/>
      <c r="H223" s="118"/>
      <c r="I223" s="100"/>
      <c r="J223" s="100"/>
      <c r="K223" s="100"/>
      <c r="L223" s="100"/>
      <c r="M223" s="100"/>
      <c r="N223" s="100"/>
      <c r="O223" s="100"/>
    </row>
    <row r="224" spans="1:15" s="112" customFormat="1" hidden="1" x14ac:dyDescent="0.3">
      <c r="A224" s="254"/>
      <c r="B224" s="250"/>
      <c r="C224" s="255"/>
      <c r="D224" s="259"/>
      <c r="E224" s="80">
        <f t="shared" si="7"/>
        <v>0</v>
      </c>
      <c r="F224" s="112" t="s">
        <v>315</v>
      </c>
      <c r="G224" s="88"/>
      <c r="H224" s="281"/>
      <c r="I224" s="100"/>
      <c r="J224" s="100"/>
      <c r="K224" s="100"/>
      <c r="L224" s="100"/>
      <c r="M224" s="100"/>
      <c r="N224" s="100"/>
      <c r="O224" s="100"/>
    </row>
    <row r="225" spans="1:15" s="112" customFormat="1" hidden="1" x14ac:dyDescent="0.3">
      <c r="A225" s="254"/>
      <c r="B225" s="250"/>
      <c r="C225" s="255"/>
      <c r="D225" s="259"/>
      <c r="E225" s="80">
        <f t="shared" si="7"/>
        <v>0</v>
      </c>
      <c r="F225" s="112" t="s">
        <v>315</v>
      </c>
      <c r="G225" s="88"/>
      <c r="H225" s="118"/>
      <c r="I225" s="100"/>
      <c r="J225" s="100"/>
      <c r="K225" s="100"/>
      <c r="L225" s="100"/>
      <c r="M225" s="100"/>
      <c r="N225" s="100"/>
      <c r="O225" s="100"/>
    </row>
    <row r="226" spans="1:15" s="112" customFormat="1" hidden="1" x14ac:dyDescent="0.3">
      <c r="A226" s="254"/>
      <c r="B226" s="250"/>
      <c r="C226" s="255"/>
      <c r="D226" s="259"/>
      <c r="E226" s="80">
        <f t="shared" si="7"/>
        <v>0</v>
      </c>
      <c r="F226" s="112" t="s">
        <v>315</v>
      </c>
      <c r="G226" s="88"/>
      <c r="H226" s="281"/>
      <c r="I226" s="100"/>
      <c r="J226" s="100"/>
      <c r="K226" s="100"/>
      <c r="L226" s="100"/>
      <c r="M226" s="100"/>
      <c r="N226" s="100"/>
      <c r="O226" s="100"/>
    </row>
    <row r="227" spans="1:15" s="112" customFormat="1" hidden="1" x14ac:dyDescent="0.3">
      <c r="A227" s="254"/>
      <c r="B227" s="250"/>
      <c r="C227" s="255"/>
      <c r="D227" s="259"/>
      <c r="E227" s="80">
        <f t="shared" si="7"/>
        <v>0</v>
      </c>
      <c r="F227" s="112" t="s">
        <v>315</v>
      </c>
      <c r="G227" s="88"/>
      <c r="H227" s="118"/>
      <c r="I227" s="100"/>
      <c r="J227" s="100"/>
      <c r="K227" s="100"/>
      <c r="L227" s="100"/>
      <c r="M227" s="100"/>
      <c r="N227" s="100"/>
      <c r="O227" s="100"/>
    </row>
    <row r="228" spans="1:15" s="112" customFormat="1" hidden="1" x14ac:dyDescent="0.3">
      <c r="A228" s="254"/>
      <c r="B228" s="250"/>
      <c r="C228" s="255"/>
      <c r="D228" s="259"/>
      <c r="E228" s="80">
        <f t="shared" si="7"/>
        <v>0</v>
      </c>
      <c r="F228" s="112" t="s">
        <v>315</v>
      </c>
      <c r="G228" s="88"/>
      <c r="H228" s="281"/>
      <c r="I228" s="100"/>
      <c r="J228" s="100"/>
      <c r="K228" s="100"/>
      <c r="L228" s="100"/>
      <c r="M228" s="100"/>
      <c r="N228" s="100"/>
      <c r="O228" s="100"/>
    </row>
    <row r="229" spans="1:15" s="112" customFormat="1" hidden="1" x14ac:dyDescent="0.3">
      <c r="A229" s="254"/>
      <c r="B229" s="250"/>
      <c r="C229" s="255"/>
      <c r="D229" s="259"/>
      <c r="E229" s="80">
        <f t="shared" si="7"/>
        <v>0</v>
      </c>
      <c r="F229" s="112" t="s">
        <v>315</v>
      </c>
      <c r="G229" s="88"/>
      <c r="H229" s="118"/>
      <c r="I229" s="100"/>
      <c r="J229" s="100"/>
      <c r="K229" s="100"/>
      <c r="L229" s="100"/>
      <c r="M229" s="100"/>
      <c r="N229" s="100"/>
      <c r="O229" s="100"/>
    </row>
    <row r="230" spans="1:15" s="112" customFormat="1" hidden="1" x14ac:dyDescent="0.3">
      <c r="A230" s="254"/>
      <c r="B230" s="250"/>
      <c r="C230" s="255"/>
      <c r="D230" s="259"/>
      <c r="E230" s="80">
        <f t="shared" si="7"/>
        <v>0</v>
      </c>
      <c r="F230" s="112" t="s">
        <v>315</v>
      </c>
      <c r="G230" s="88"/>
      <c r="H230" s="281"/>
      <c r="I230" s="100"/>
      <c r="J230" s="100"/>
      <c r="K230" s="100"/>
      <c r="L230" s="100"/>
      <c r="M230" s="100"/>
      <c r="N230" s="100"/>
      <c r="O230" s="100"/>
    </row>
    <row r="231" spans="1:15" s="112" customFormat="1" hidden="1" x14ac:dyDescent="0.3">
      <c r="A231" s="254"/>
      <c r="B231" s="250"/>
      <c r="C231" s="255"/>
      <c r="D231" s="259"/>
      <c r="E231" s="80">
        <f t="shared" si="7"/>
        <v>0</v>
      </c>
      <c r="F231" s="112" t="s">
        <v>315</v>
      </c>
      <c r="G231" s="88"/>
      <c r="H231" s="118"/>
      <c r="I231" s="100"/>
      <c r="J231" s="100"/>
      <c r="K231" s="100"/>
      <c r="L231" s="100"/>
      <c r="M231" s="100"/>
      <c r="N231" s="100"/>
      <c r="O231" s="100"/>
    </row>
    <row r="232" spans="1:15" s="112" customFormat="1" hidden="1" x14ac:dyDescent="0.3">
      <c r="A232" s="254"/>
      <c r="B232" s="250"/>
      <c r="C232" s="255"/>
      <c r="D232" s="259"/>
      <c r="E232" s="80">
        <f t="shared" si="7"/>
        <v>0</v>
      </c>
      <c r="F232" s="112" t="s">
        <v>315</v>
      </c>
      <c r="G232" s="88"/>
      <c r="H232" s="281"/>
      <c r="I232" s="100"/>
      <c r="J232" s="100"/>
      <c r="K232" s="100"/>
      <c r="L232" s="100"/>
      <c r="M232" s="100"/>
      <c r="N232" s="100"/>
      <c r="O232" s="100"/>
    </row>
    <row r="233" spans="1:15" s="112" customFormat="1" hidden="1" x14ac:dyDescent="0.3">
      <c r="A233" s="254"/>
      <c r="B233" s="250"/>
      <c r="C233" s="255"/>
      <c r="D233" s="259"/>
      <c r="E233" s="80">
        <f t="shared" ref="E233:E264" si="8">ROUND(C233*D233,2)</f>
        <v>0</v>
      </c>
      <c r="F233" s="112" t="s">
        <v>315</v>
      </c>
      <c r="G233" s="88"/>
      <c r="H233" s="118"/>
      <c r="I233" s="100"/>
      <c r="J233" s="100"/>
      <c r="K233" s="100"/>
      <c r="L233" s="100"/>
      <c r="M233" s="100"/>
      <c r="N233" s="100"/>
      <c r="O233" s="100"/>
    </row>
    <row r="234" spans="1:15" s="112" customFormat="1" hidden="1" x14ac:dyDescent="0.3">
      <c r="A234" s="254"/>
      <c r="B234" s="250"/>
      <c r="C234" s="255"/>
      <c r="D234" s="259"/>
      <c r="E234" s="80">
        <f t="shared" si="8"/>
        <v>0</v>
      </c>
      <c r="F234" s="112" t="s">
        <v>315</v>
      </c>
      <c r="G234" s="88"/>
      <c r="H234" s="281"/>
      <c r="I234" s="100"/>
      <c r="J234" s="100"/>
      <c r="K234" s="100"/>
      <c r="L234" s="100"/>
      <c r="M234" s="100"/>
      <c r="N234" s="100"/>
      <c r="O234" s="100"/>
    </row>
    <row r="235" spans="1:15" s="112" customFormat="1" hidden="1" x14ac:dyDescent="0.3">
      <c r="A235" s="254"/>
      <c r="B235" s="250"/>
      <c r="C235" s="255"/>
      <c r="D235" s="259"/>
      <c r="E235" s="80">
        <f t="shared" si="8"/>
        <v>0</v>
      </c>
      <c r="F235" s="112" t="s">
        <v>315</v>
      </c>
      <c r="G235" s="88"/>
      <c r="H235" s="118"/>
      <c r="I235" s="100"/>
      <c r="J235" s="100"/>
      <c r="K235" s="100"/>
      <c r="L235" s="100"/>
      <c r="M235" s="100"/>
      <c r="N235" s="100"/>
      <c r="O235" s="100"/>
    </row>
    <row r="236" spans="1:15" s="112" customFormat="1" hidden="1" x14ac:dyDescent="0.3">
      <c r="A236" s="254"/>
      <c r="B236" s="250"/>
      <c r="C236" s="255"/>
      <c r="D236" s="259"/>
      <c r="E236" s="80">
        <f t="shared" si="8"/>
        <v>0</v>
      </c>
      <c r="F236" s="112" t="s">
        <v>315</v>
      </c>
      <c r="G236" s="88"/>
      <c r="H236" s="281"/>
      <c r="I236" s="100"/>
      <c r="J236" s="100"/>
      <c r="K236" s="100"/>
      <c r="L236" s="100"/>
      <c r="M236" s="100"/>
      <c r="N236" s="100"/>
      <c r="O236" s="100"/>
    </row>
    <row r="237" spans="1:15" s="112" customFormat="1" hidden="1" x14ac:dyDescent="0.3">
      <c r="A237" s="254"/>
      <c r="B237" s="250"/>
      <c r="C237" s="255"/>
      <c r="D237" s="259"/>
      <c r="E237" s="80">
        <f t="shared" si="8"/>
        <v>0</v>
      </c>
      <c r="F237" s="112" t="s">
        <v>315</v>
      </c>
      <c r="G237" s="88"/>
      <c r="H237" s="118"/>
      <c r="I237" s="100"/>
      <c r="J237" s="100"/>
      <c r="K237" s="100"/>
      <c r="L237" s="100"/>
      <c r="M237" s="100"/>
      <c r="N237" s="100"/>
      <c r="O237" s="100"/>
    </row>
    <row r="238" spans="1:15" s="112" customFormat="1" hidden="1" x14ac:dyDescent="0.3">
      <c r="A238" s="254"/>
      <c r="B238" s="250"/>
      <c r="C238" s="255"/>
      <c r="D238" s="259"/>
      <c r="E238" s="80">
        <f t="shared" si="8"/>
        <v>0</v>
      </c>
      <c r="F238" s="112" t="s">
        <v>315</v>
      </c>
      <c r="G238" s="88"/>
      <c r="H238" s="281"/>
      <c r="I238" s="100"/>
      <c r="J238" s="100"/>
      <c r="K238" s="100"/>
      <c r="L238" s="100"/>
      <c r="M238" s="100"/>
      <c r="N238" s="100"/>
      <c r="O238" s="100"/>
    </row>
    <row r="239" spans="1:15" s="112" customFormat="1" hidden="1" x14ac:dyDescent="0.3">
      <c r="A239" s="254"/>
      <c r="B239" s="250"/>
      <c r="C239" s="255"/>
      <c r="D239" s="259"/>
      <c r="E239" s="80">
        <f t="shared" si="8"/>
        <v>0</v>
      </c>
      <c r="F239" s="112" t="s">
        <v>315</v>
      </c>
      <c r="G239" s="88"/>
      <c r="H239" s="118"/>
      <c r="I239" s="100"/>
      <c r="J239" s="100"/>
      <c r="K239" s="100"/>
      <c r="L239" s="100"/>
      <c r="M239" s="100"/>
      <c r="N239" s="100"/>
      <c r="O239" s="100"/>
    </row>
    <row r="240" spans="1:15" s="112" customFormat="1" hidden="1" x14ac:dyDescent="0.3">
      <c r="A240" s="254"/>
      <c r="B240" s="250"/>
      <c r="C240" s="255"/>
      <c r="D240" s="259"/>
      <c r="E240" s="80">
        <f t="shared" si="8"/>
        <v>0</v>
      </c>
      <c r="F240" s="112" t="s">
        <v>315</v>
      </c>
      <c r="G240" s="88"/>
      <c r="H240" s="281"/>
      <c r="I240" s="100"/>
      <c r="J240" s="100"/>
      <c r="K240" s="100"/>
      <c r="L240" s="100"/>
      <c r="M240" s="100"/>
      <c r="N240" s="100"/>
      <c r="O240" s="100"/>
    </row>
    <row r="241" spans="1:15" s="112" customFormat="1" hidden="1" x14ac:dyDescent="0.3">
      <c r="A241" s="254"/>
      <c r="B241" s="250"/>
      <c r="C241" s="255"/>
      <c r="D241" s="259"/>
      <c r="E241" s="80">
        <f t="shared" si="8"/>
        <v>0</v>
      </c>
      <c r="F241" s="112" t="s">
        <v>315</v>
      </c>
      <c r="G241" s="88"/>
      <c r="H241" s="118"/>
      <c r="I241" s="100"/>
      <c r="J241" s="100"/>
      <c r="K241" s="100"/>
      <c r="L241" s="100"/>
      <c r="M241" s="100"/>
      <c r="N241" s="100"/>
      <c r="O241" s="100"/>
    </row>
    <row r="242" spans="1:15" s="112" customFormat="1" hidden="1" x14ac:dyDescent="0.3">
      <c r="A242" s="254"/>
      <c r="B242" s="250"/>
      <c r="C242" s="255"/>
      <c r="D242" s="259"/>
      <c r="E242" s="80">
        <f t="shared" si="8"/>
        <v>0</v>
      </c>
      <c r="F242" s="112" t="s">
        <v>315</v>
      </c>
      <c r="G242" s="88"/>
      <c r="H242" s="281"/>
      <c r="I242" s="100"/>
      <c r="J242" s="100"/>
      <c r="K242" s="100"/>
      <c r="L242" s="100"/>
      <c r="M242" s="100"/>
      <c r="N242" s="100"/>
      <c r="O242" s="100"/>
    </row>
    <row r="243" spans="1:15" s="112" customFormat="1" hidden="1" x14ac:dyDescent="0.3">
      <c r="A243" s="254"/>
      <c r="B243" s="250"/>
      <c r="C243" s="255"/>
      <c r="D243" s="259"/>
      <c r="E243" s="80">
        <f t="shared" si="8"/>
        <v>0</v>
      </c>
      <c r="F243" s="112" t="s">
        <v>315</v>
      </c>
      <c r="G243" s="88"/>
      <c r="H243" s="118"/>
      <c r="I243" s="100"/>
      <c r="J243" s="100"/>
      <c r="K243" s="100"/>
      <c r="L243" s="100"/>
      <c r="M243" s="100"/>
      <c r="N243" s="100"/>
      <c r="O243" s="100"/>
    </row>
    <row r="244" spans="1:15" s="112" customFormat="1" hidden="1" x14ac:dyDescent="0.3">
      <c r="A244" s="254"/>
      <c r="B244" s="250"/>
      <c r="C244" s="255"/>
      <c r="D244" s="259"/>
      <c r="E244" s="80">
        <f t="shared" si="8"/>
        <v>0</v>
      </c>
      <c r="F244" s="112" t="s">
        <v>315</v>
      </c>
      <c r="G244" s="88"/>
      <c r="H244" s="281"/>
      <c r="I244" s="100"/>
      <c r="J244" s="100"/>
      <c r="K244" s="100"/>
      <c r="L244" s="100"/>
      <c r="M244" s="100"/>
      <c r="N244" s="100"/>
      <c r="O244" s="100"/>
    </row>
    <row r="245" spans="1:15" s="112" customFormat="1" hidden="1" x14ac:dyDescent="0.3">
      <c r="A245" s="254"/>
      <c r="B245" s="250"/>
      <c r="C245" s="255"/>
      <c r="D245" s="259"/>
      <c r="E245" s="80">
        <f t="shared" si="8"/>
        <v>0</v>
      </c>
      <c r="F245" s="112" t="s">
        <v>315</v>
      </c>
      <c r="G245" s="88"/>
      <c r="H245" s="118"/>
      <c r="I245" s="100"/>
      <c r="J245" s="100"/>
      <c r="K245" s="100"/>
      <c r="L245" s="100"/>
      <c r="M245" s="100"/>
      <c r="N245" s="100"/>
      <c r="O245" s="100"/>
    </row>
    <row r="246" spans="1:15" s="112" customFormat="1" hidden="1" x14ac:dyDescent="0.3">
      <c r="A246" s="254"/>
      <c r="B246" s="250"/>
      <c r="C246" s="255"/>
      <c r="D246" s="259"/>
      <c r="E246" s="80">
        <f t="shared" si="8"/>
        <v>0</v>
      </c>
      <c r="F246" s="112" t="s">
        <v>315</v>
      </c>
      <c r="G246" s="88"/>
      <c r="H246" s="281"/>
      <c r="I246" s="100"/>
      <c r="J246" s="100"/>
      <c r="K246" s="100"/>
      <c r="L246" s="100"/>
      <c r="M246" s="100"/>
      <c r="N246" s="100"/>
      <c r="O246" s="100"/>
    </row>
    <row r="247" spans="1:15" s="112" customFormat="1" hidden="1" x14ac:dyDescent="0.3">
      <c r="A247" s="254"/>
      <c r="B247" s="250"/>
      <c r="C247" s="255"/>
      <c r="D247" s="259"/>
      <c r="E247" s="80">
        <f t="shared" si="8"/>
        <v>0</v>
      </c>
      <c r="F247" s="112" t="s">
        <v>315</v>
      </c>
      <c r="G247" s="88"/>
      <c r="H247" s="118"/>
      <c r="I247" s="100"/>
      <c r="J247" s="100"/>
      <c r="K247" s="100"/>
      <c r="L247" s="100"/>
      <c r="M247" s="100"/>
      <c r="N247" s="100"/>
      <c r="O247" s="100"/>
    </row>
    <row r="248" spans="1:15" s="112" customFormat="1" hidden="1" x14ac:dyDescent="0.3">
      <c r="A248" s="254"/>
      <c r="B248" s="250"/>
      <c r="C248" s="255"/>
      <c r="D248" s="259"/>
      <c r="E248" s="80">
        <f t="shared" si="8"/>
        <v>0</v>
      </c>
      <c r="F248" s="112" t="s">
        <v>315</v>
      </c>
      <c r="G248" s="88"/>
      <c r="H248" s="281"/>
      <c r="I248" s="100"/>
      <c r="J248" s="100"/>
      <c r="K248" s="100"/>
      <c r="L248" s="100"/>
      <c r="M248" s="100"/>
      <c r="N248" s="100"/>
      <c r="O248" s="100"/>
    </row>
    <row r="249" spans="1:15" s="112" customFormat="1" hidden="1" x14ac:dyDescent="0.3">
      <c r="A249" s="254"/>
      <c r="B249" s="250"/>
      <c r="C249" s="255"/>
      <c r="D249" s="259"/>
      <c r="E249" s="80">
        <f t="shared" si="8"/>
        <v>0</v>
      </c>
      <c r="F249" s="112" t="s">
        <v>315</v>
      </c>
      <c r="G249" s="88"/>
      <c r="H249" s="118"/>
      <c r="I249" s="100"/>
      <c r="J249" s="100"/>
      <c r="K249" s="100"/>
      <c r="L249" s="100"/>
      <c r="M249" s="100"/>
      <c r="N249" s="100"/>
      <c r="O249" s="100"/>
    </row>
    <row r="250" spans="1:15" s="112" customFormat="1" hidden="1" x14ac:dyDescent="0.3">
      <c r="A250" s="254"/>
      <c r="B250" s="250"/>
      <c r="C250" s="255"/>
      <c r="D250" s="259"/>
      <c r="E250" s="80">
        <f t="shared" si="8"/>
        <v>0</v>
      </c>
      <c r="F250" s="112" t="s">
        <v>315</v>
      </c>
      <c r="G250" s="88"/>
      <c r="H250" s="281"/>
      <c r="I250" s="100"/>
      <c r="J250" s="100"/>
      <c r="K250" s="100"/>
      <c r="L250" s="100"/>
      <c r="M250" s="100"/>
      <c r="N250" s="100"/>
      <c r="O250" s="100"/>
    </row>
    <row r="251" spans="1:15" s="112" customFormat="1" hidden="1" x14ac:dyDescent="0.3">
      <c r="A251" s="254"/>
      <c r="B251" s="250"/>
      <c r="C251" s="255"/>
      <c r="D251" s="259"/>
      <c r="E251" s="80">
        <f t="shared" si="8"/>
        <v>0</v>
      </c>
      <c r="F251" s="112" t="s">
        <v>315</v>
      </c>
      <c r="G251" s="88"/>
      <c r="H251" s="118"/>
      <c r="I251" s="100"/>
      <c r="J251" s="100"/>
      <c r="K251" s="100"/>
      <c r="L251" s="100"/>
      <c r="M251" s="100"/>
      <c r="N251" s="100"/>
      <c r="O251" s="100"/>
    </row>
    <row r="252" spans="1:15" s="112" customFormat="1" hidden="1" x14ac:dyDescent="0.3">
      <c r="A252" s="254"/>
      <c r="B252" s="250"/>
      <c r="C252" s="255"/>
      <c r="D252" s="259"/>
      <c r="E252" s="80">
        <f t="shared" si="8"/>
        <v>0</v>
      </c>
      <c r="F252" s="112" t="s">
        <v>315</v>
      </c>
      <c r="G252" s="88"/>
      <c r="H252" s="281"/>
      <c r="I252" s="100"/>
      <c r="J252" s="100"/>
      <c r="K252" s="100"/>
      <c r="L252" s="100"/>
      <c r="M252" s="100"/>
      <c r="N252" s="100"/>
      <c r="O252" s="100"/>
    </row>
    <row r="253" spans="1:15" s="112" customFormat="1" hidden="1" x14ac:dyDescent="0.3">
      <c r="A253" s="254"/>
      <c r="B253" s="250"/>
      <c r="C253" s="255"/>
      <c r="D253" s="259"/>
      <c r="E253" s="80">
        <f t="shared" si="8"/>
        <v>0</v>
      </c>
      <c r="F253" s="112" t="s">
        <v>315</v>
      </c>
      <c r="G253" s="88"/>
      <c r="H253" s="118"/>
      <c r="I253" s="100"/>
      <c r="J253" s="100"/>
      <c r="K253" s="100"/>
      <c r="L253" s="100"/>
      <c r="M253" s="100"/>
      <c r="N253" s="100"/>
      <c r="O253" s="100"/>
    </row>
    <row r="254" spans="1:15" s="112" customFormat="1" hidden="1" x14ac:dyDescent="0.3">
      <c r="A254" s="254"/>
      <c r="B254" s="250"/>
      <c r="C254" s="255"/>
      <c r="D254" s="259"/>
      <c r="E254" s="80">
        <f t="shared" si="8"/>
        <v>0</v>
      </c>
      <c r="F254" s="112" t="s">
        <v>315</v>
      </c>
      <c r="G254" s="88"/>
      <c r="H254" s="281"/>
      <c r="I254" s="100"/>
      <c r="J254" s="100"/>
      <c r="K254" s="100"/>
      <c r="L254" s="100"/>
      <c r="M254" s="100"/>
      <c r="N254" s="100"/>
      <c r="O254" s="100"/>
    </row>
    <row r="255" spans="1:15" s="112" customFormat="1" hidden="1" x14ac:dyDescent="0.3">
      <c r="A255" s="254"/>
      <c r="B255" s="250"/>
      <c r="C255" s="255"/>
      <c r="D255" s="259"/>
      <c r="E255" s="80">
        <f t="shared" si="8"/>
        <v>0</v>
      </c>
      <c r="F255" s="112" t="s">
        <v>315</v>
      </c>
      <c r="G255" s="88"/>
      <c r="H255" s="118"/>
      <c r="I255" s="100"/>
      <c r="J255" s="100"/>
      <c r="K255" s="100"/>
      <c r="L255" s="100"/>
      <c r="M255" s="100"/>
      <c r="N255" s="100"/>
      <c r="O255" s="100"/>
    </row>
    <row r="256" spans="1:15" s="112" customFormat="1" hidden="1" x14ac:dyDescent="0.3">
      <c r="A256" s="254"/>
      <c r="B256" s="250"/>
      <c r="C256" s="255"/>
      <c r="D256" s="259"/>
      <c r="E256" s="80">
        <f t="shared" si="8"/>
        <v>0</v>
      </c>
      <c r="F256" s="112" t="s">
        <v>315</v>
      </c>
      <c r="G256" s="88"/>
      <c r="H256" s="281"/>
      <c r="I256" s="100"/>
      <c r="J256" s="100"/>
      <c r="K256" s="100"/>
      <c r="L256" s="100"/>
      <c r="M256" s="100"/>
      <c r="N256" s="100"/>
      <c r="O256" s="100"/>
    </row>
    <row r="257" spans="1:15" s="112" customFormat="1" hidden="1" x14ac:dyDescent="0.3">
      <c r="A257" s="254"/>
      <c r="B257" s="250"/>
      <c r="C257" s="255"/>
      <c r="D257" s="259"/>
      <c r="E257" s="80">
        <f t="shared" si="8"/>
        <v>0</v>
      </c>
      <c r="F257" s="112" t="s">
        <v>315</v>
      </c>
      <c r="G257" s="88"/>
      <c r="H257" s="118"/>
      <c r="I257" s="100"/>
      <c r="J257" s="100"/>
      <c r="K257" s="100"/>
      <c r="L257" s="100"/>
      <c r="M257" s="100"/>
      <c r="N257" s="100"/>
      <c r="O257" s="100"/>
    </row>
    <row r="258" spans="1:15" s="112" customFormat="1" hidden="1" x14ac:dyDescent="0.3">
      <c r="A258" s="254"/>
      <c r="B258" s="250"/>
      <c r="C258" s="255"/>
      <c r="D258" s="259"/>
      <c r="E258" s="80">
        <f t="shared" si="8"/>
        <v>0</v>
      </c>
      <c r="F258" s="112" t="s">
        <v>315</v>
      </c>
      <c r="G258" s="88"/>
      <c r="H258" s="281"/>
      <c r="I258" s="100"/>
      <c r="J258" s="100"/>
      <c r="K258" s="100"/>
      <c r="L258" s="100"/>
      <c r="M258" s="100"/>
      <c r="N258" s="100"/>
      <c r="O258" s="100"/>
    </row>
    <row r="259" spans="1:15" s="112" customFormat="1" hidden="1" x14ac:dyDescent="0.3">
      <c r="A259" s="254"/>
      <c r="B259" s="250"/>
      <c r="C259" s="255"/>
      <c r="D259" s="259"/>
      <c r="E259" s="80">
        <f t="shared" si="8"/>
        <v>0</v>
      </c>
      <c r="F259" s="112" t="s">
        <v>315</v>
      </c>
      <c r="G259" s="88"/>
      <c r="H259" s="118"/>
      <c r="I259" s="100"/>
      <c r="J259" s="100"/>
      <c r="K259" s="100"/>
      <c r="L259" s="100"/>
      <c r="M259" s="100"/>
      <c r="N259" s="100"/>
      <c r="O259" s="100"/>
    </row>
    <row r="260" spans="1:15" s="112" customFormat="1" hidden="1" x14ac:dyDescent="0.3">
      <c r="A260" s="254"/>
      <c r="B260" s="250"/>
      <c r="C260" s="255"/>
      <c r="D260" s="259"/>
      <c r="E260" s="80">
        <f t="shared" si="8"/>
        <v>0</v>
      </c>
      <c r="F260" s="112" t="s">
        <v>315</v>
      </c>
      <c r="G260" s="88"/>
      <c r="H260" s="281"/>
      <c r="I260" s="100"/>
      <c r="J260" s="100"/>
      <c r="K260" s="100"/>
      <c r="L260" s="100"/>
      <c r="M260" s="100"/>
      <c r="N260" s="100"/>
      <c r="O260" s="100"/>
    </row>
    <row r="261" spans="1:15" s="112" customFormat="1" hidden="1" x14ac:dyDescent="0.3">
      <c r="A261" s="254"/>
      <c r="B261" s="250"/>
      <c r="C261" s="255"/>
      <c r="D261" s="259"/>
      <c r="E261" s="80">
        <f t="shared" si="8"/>
        <v>0</v>
      </c>
      <c r="F261" s="112" t="s">
        <v>315</v>
      </c>
      <c r="G261" s="88"/>
      <c r="H261" s="118"/>
      <c r="I261" s="100"/>
      <c r="J261" s="100"/>
      <c r="K261" s="100"/>
      <c r="L261" s="100"/>
      <c r="M261" s="100"/>
      <c r="N261" s="100"/>
      <c r="O261" s="100"/>
    </row>
    <row r="262" spans="1:15" s="112" customFormat="1" hidden="1" x14ac:dyDescent="0.3">
      <c r="A262" s="254"/>
      <c r="B262" s="250"/>
      <c r="C262" s="255"/>
      <c r="D262" s="259"/>
      <c r="E262" s="80">
        <f t="shared" si="8"/>
        <v>0</v>
      </c>
      <c r="F262" s="112" t="s">
        <v>315</v>
      </c>
      <c r="G262" s="88"/>
      <c r="H262" s="281"/>
      <c r="I262" s="100"/>
      <c r="J262" s="100"/>
      <c r="K262" s="100"/>
      <c r="L262" s="100"/>
      <c r="M262" s="100"/>
      <c r="N262" s="100"/>
      <c r="O262" s="100"/>
    </row>
    <row r="263" spans="1:15" s="112" customFormat="1" hidden="1" x14ac:dyDescent="0.3">
      <c r="A263" s="254"/>
      <c r="B263" s="250"/>
      <c r="C263" s="255"/>
      <c r="D263" s="259"/>
      <c r="E263" s="80">
        <f t="shared" si="8"/>
        <v>0</v>
      </c>
      <c r="F263" s="112" t="s">
        <v>315</v>
      </c>
      <c r="G263" s="88"/>
      <c r="H263" s="118"/>
      <c r="I263" s="100"/>
      <c r="J263" s="100"/>
      <c r="K263" s="100"/>
      <c r="L263" s="100"/>
      <c r="M263" s="100"/>
      <c r="N263" s="100"/>
      <c r="O263" s="100"/>
    </row>
    <row r="264" spans="1:15" s="112" customFormat="1" hidden="1" x14ac:dyDescent="0.3">
      <c r="A264" s="254"/>
      <c r="B264" s="250"/>
      <c r="C264" s="255"/>
      <c r="D264" s="259"/>
      <c r="E264" s="80">
        <f t="shared" si="8"/>
        <v>0</v>
      </c>
      <c r="F264" s="112" t="s">
        <v>315</v>
      </c>
      <c r="G264" s="88"/>
      <c r="H264" s="281"/>
      <c r="I264" s="100"/>
      <c r="J264" s="100"/>
      <c r="K264" s="100"/>
      <c r="L264" s="100"/>
      <c r="M264" s="100"/>
      <c r="N264" s="100"/>
      <c r="O264" s="100"/>
    </row>
    <row r="265" spans="1:15" s="112" customFormat="1" hidden="1" x14ac:dyDescent="0.3">
      <c r="A265" s="254"/>
      <c r="B265" s="250"/>
      <c r="C265" s="255"/>
      <c r="D265" s="259"/>
      <c r="E265" s="80">
        <f t="shared" ref="E265:E266" si="9">ROUND(C265*D265,2)</f>
        <v>0</v>
      </c>
      <c r="F265" s="112" t="s">
        <v>315</v>
      </c>
      <c r="G265" s="88"/>
      <c r="H265" s="118"/>
      <c r="I265" s="100"/>
      <c r="J265" s="100"/>
      <c r="K265" s="100"/>
      <c r="L265" s="100"/>
      <c r="M265" s="100"/>
      <c r="N265" s="100"/>
      <c r="O265" s="100"/>
    </row>
    <row r="266" spans="1:15" s="112" customFormat="1" x14ac:dyDescent="0.3">
      <c r="A266" s="250"/>
      <c r="B266" s="250"/>
      <c r="C266" s="255"/>
      <c r="D266" s="259"/>
      <c r="E266" s="293">
        <f t="shared" si="9"/>
        <v>0</v>
      </c>
      <c r="F266" s="112" t="s">
        <v>315</v>
      </c>
      <c r="G266" s="100"/>
      <c r="H266" s="118"/>
      <c r="I266" s="100"/>
      <c r="J266" s="100"/>
      <c r="K266" s="100"/>
      <c r="L266" s="100"/>
      <c r="M266" s="100"/>
      <c r="N266" s="100"/>
      <c r="O266" s="100"/>
    </row>
    <row r="267" spans="1:15" s="112" customFormat="1" x14ac:dyDescent="0.3">
      <c r="A267" s="253"/>
      <c r="B267" s="250"/>
      <c r="C267" s="200"/>
      <c r="D267" s="204" t="s">
        <v>393</v>
      </c>
      <c r="E267" s="307">
        <f>ROUND(SUBTOTAL(109,E136:E266),2)</f>
        <v>0</v>
      </c>
      <c r="F267" s="112" t="s">
        <v>315</v>
      </c>
      <c r="G267" s="100"/>
      <c r="H267" s="115" t="s">
        <v>318</v>
      </c>
      <c r="I267" s="100"/>
      <c r="J267" s="100"/>
      <c r="K267" s="100"/>
      <c r="L267" s="100"/>
      <c r="M267" s="100"/>
      <c r="N267" s="100"/>
      <c r="O267" s="100"/>
    </row>
    <row r="268" spans="1:15" x14ac:dyDescent="0.3">
      <c r="A268" s="3"/>
      <c r="B268" s="3"/>
      <c r="C268" s="3"/>
      <c r="D268" s="3"/>
      <c r="E268" s="295"/>
      <c r="F268" s="112" t="s">
        <v>313</v>
      </c>
      <c r="G268" s="3"/>
    </row>
    <row r="269" spans="1:15" s="112" customFormat="1" x14ac:dyDescent="0.3">
      <c r="A269" s="250"/>
      <c r="B269" s="250"/>
      <c r="C269" s="255"/>
      <c r="D269" s="259"/>
      <c r="E269" s="80">
        <f t="shared" ref="E269:E332" si="10">ROUND(C269*D269,2)</f>
        <v>0</v>
      </c>
      <c r="F269" s="112" t="s">
        <v>315</v>
      </c>
      <c r="G269" s="100"/>
      <c r="H269" s="118"/>
      <c r="I269" s="100"/>
      <c r="J269" s="100"/>
      <c r="K269" s="100"/>
      <c r="L269" s="100"/>
      <c r="M269" s="100"/>
      <c r="N269" s="100"/>
      <c r="O269" s="100"/>
    </row>
    <row r="270" spans="1:15" s="112" customFormat="1" x14ac:dyDescent="0.3">
      <c r="A270" s="254"/>
      <c r="B270" s="250"/>
      <c r="C270" s="255"/>
      <c r="D270" s="259"/>
      <c r="E270" s="80">
        <f t="shared" si="10"/>
        <v>0</v>
      </c>
      <c r="F270" s="112" t="s">
        <v>315</v>
      </c>
      <c r="G270" s="88"/>
      <c r="H270" s="432"/>
      <c r="I270" s="100"/>
      <c r="J270" s="100"/>
      <c r="K270" s="100"/>
      <c r="L270" s="100"/>
      <c r="M270" s="100"/>
      <c r="N270" s="100"/>
      <c r="O270" s="100"/>
    </row>
    <row r="271" spans="1:15" s="112" customFormat="1" x14ac:dyDescent="0.3">
      <c r="A271" s="254"/>
      <c r="B271" s="250"/>
      <c r="C271" s="255"/>
      <c r="D271" s="259"/>
      <c r="E271" s="80">
        <f t="shared" si="10"/>
        <v>0</v>
      </c>
      <c r="F271" s="112" t="s">
        <v>315</v>
      </c>
      <c r="G271" s="88"/>
      <c r="H271" s="118"/>
      <c r="I271" s="100"/>
      <c r="J271" s="100"/>
      <c r="K271" s="100"/>
      <c r="L271" s="100"/>
      <c r="M271" s="100"/>
      <c r="N271" s="100"/>
      <c r="O271" s="100"/>
    </row>
    <row r="272" spans="1:15" s="112" customFormat="1" hidden="1" x14ac:dyDescent="0.3">
      <c r="A272" s="254"/>
      <c r="B272" s="250"/>
      <c r="C272" s="255"/>
      <c r="D272" s="259"/>
      <c r="E272" s="80">
        <f t="shared" si="10"/>
        <v>0</v>
      </c>
      <c r="F272" s="112" t="s">
        <v>315</v>
      </c>
      <c r="G272" s="88"/>
      <c r="H272" s="432"/>
      <c r="I272" s="100"/>
      <c r="J272" s="100"/>
      <c r="K272" s="100"/>
      <c r="L272" s="100"/>
      <c r="M272" s="100"/>
      <c r="N272" s="100"/>
      <c r="O272" s="100"/>
    </row>
    <row r="273" spans="1:15" s="112" customFormat="1" hidden="1" x14ac:dyDescent="0.3">
      <c r="A273" s="254"/>
      <c r="B273" s="250"/>
      <c r="C273" s="255"/>
      <c r="D273" s="259"/>
      <c r="E273" s="80">
        <f t="shared" si="10"/>
        <v>0</v>
      </c>
      <c r="F273" s="112" t="s">
        <v>315</v>
      </c>
      <c r="G273" s="88"/>
      <c r="H273" s="118"/>
      <c r="I273" s="100"/>
      <c r="J273" s="100"/>
      <c r="K273" s="100"/>
      <c r="L273" s="100"/>
      <c r="M273" s="100"/>
      <c r="N273" s="100"/>
      <c r="O273" s="100"/>
    </row>
    <row r="274" spans="1:15" s="112" customFormat="1" hidden="1" x14ac:dyDescent="0.3">
      <c r="A274" s="254"/>
      <c r="B274" s="250"/>
      <c r="C274" s="255"/>
      <c r="D274" s="259"/>
      <c r="E274" s="80">
        <f t="shared" si="10"/>
        <v>0</v>
      </c>
      <c r="F274" s="112" t="s">
        <v>315</v>
      </c>
      <c r="G274" s="88"/>
      <c r="H274" s="432"/>
      <c r="I274" s="100"/>
      <c r="J274" s="100"/>
      <c r="K274" s="100"/>
      <c r="L274" s="100"/>
      <c r="M274" s="100"/>
      <c r="N274" s="100"/>
      <c r="O274" s="100"/>
    </row>
    <row r="275" spans="1:15" s="112" customFormat="1" hidden="1" x14ac:dyDescent="0.3">
      <c r="A275" s="254"/>
      <c r="B275" s="250"/>
      <c r="C275" s="255"/>
      <c r="D275" s="259"/>
      <c r="E275" s="80">
        <f t="shared" si="10"/>
        <v>0</v>
      </c>
      <c r="F275" s="112" t="s">
        <v>315</v>
      </c>
      <c r="G275" s="88"/>
      <c r="H275" s="118"/>
      <c r="I275" s="100"/>
      <c r="J275" s="100"/>
      <c r="K275" s="100"/>
      <c r="L275" s="100"/>
      <c r="M275" s="100"/>
      <c r="N275" s="100"/>
      <c r="O275" s="100"/>
    </row>
    <row r="276" spans="1:15" s="112" customFormat="1" hidden="1" x14ac:dyDescent="0.3">
      <c r="A276" s="254"/>
      <c r="B276" s="250"/>
      <c r="C276" s="255"/>
      <c r="D276" s="259"/>
      <c r="E276" s="80">
        <f t="shared" si="10"/>
        <v>0</v>
      </c>
      <c r="F276" s="112" t="s">
        <v>315</v>
      </c>
      <c r="G276" s="88"/>
      <c r="H276" s="432"/>
      <c r="I276" s="100"/>
      <c r="J276" s="100"/>
      <c r="K276" s="100"/>
      <c r="L276" s="100"/>
      <c r="M276" s="100"/>
      <c r="N276" s="100"/>
      <c r="O276" s="100"/>
    </row>
    <row r="277" spans="1:15" s="112" customFormat="1" hidden="1" x14ac:dyDescent="0.3">
      <c r="A277" s="254"/>
      <c r="B277" s="250"/>
      <c r="C277" s="255"/>
      <c r="D277" s="259"/>
      <c r="E277" s="80">
        <f t="shared" si="10"/>
        <v>0</v>
      </c>
      <c r="F277" s="112" t="s">
        <v>315</v>
      </c>
      <c r="G277" s="88"/>
      <c r="H277" s="118"/>
      <c r="I277" s="100"/>
      <c r="J277" s="100"/>
      <c r="K277" s="100"/>
      <c r="L277" s="100"/>
      <c r="M277" s="100"/>
      <c r="N277" s="100"/>
      <c r="O277" s="100"/>
    </row>
    <row r="278" spans="1:15" s="112" customFormat="1" hidden="1" x14ac:dyDescent="0.3">
      <c r="A278" s="254"/>
      <c r="B278" s="250"/>
      <c r="C278" s="255"/>
      <c r="D278" s="259"/>
      <c r="E278" s="80">
        <f t="shared" si="10"/>
        <v>0</v>
      </c>
      <c r="F278" s="112" t="s">
        <v>315</v>
      </c>
      <c r="G278" s="88"/>
      <c r="H278" s="432"/>
      <c r="I278" s="100"/>
      <c r="J278" s="100"/>
      <c r="K278" s="100"/>
      <c r="L278" s="100"/>
      <c r="M278" s="100"/>
      <c r="N278" s="100"/>
      <c r="O278" s="100"/>
    </row>
    <row r="279" spans="1:15" s="112" customFormat="1" hidden="1" x14ac:dyDescent="0.3">
      <c r="A279" s="254"/>
      <c r="B279" s="250"/>
      <c r="C279" s="255"/>
      <c r="D279" s="259"/>
      <c r="E279" s="80">
        <f t="shared" si="10"/>
        <v>0</v>
      </c>
      <c r="F279" s="112" t="s">
        <v>315</v>
      </c>
      <c r="G279" s="88"/>
      <c r="H279" s="118"/>
      <c r="I279" s="100"/>
      <c r="J279" s="100"/>
      <c r="K279" s="100"/>
      <c r="L279" s="100"/>
      <c r="M279" s="100"/>
      <c r="N279" s="100"/>
      <c r="O279" s="100"/>
    </row>
    <row r="280" spans="1:15" s="112" customFormat="1" hidden="1" x14ac:dyDescent="0.3">
      <c r="A280" s="254"/>
      <c r="B280" s="250"/>
      <c r="C280" s="255"/>
      <c r="D280" s="259"/>
      <c r="E280" s="80">
        <f t="shared" si="10"/>
        <v>0</v>
      </c>
      <c r="F280" s="112" t="s">
        <v>315</v>
      </c>
      <c r="G280" s="88"/>
      <c r="H280" s="432"/>
      <c r="I280" s="100"/>
      <c r="J280" s="100"/>
      <c r="K280" s="100"/>
      <c r="L280" s="100"/>
      <c r="M280" s="100"/>
      <c r="N280" s="100"/>
      <c r="O280" s="100"/>
    </row>
    <row r="281" spans="1:15" s="112" customFormat="1" hidden="1" x14ac:dyDescent="0.3">
      <c r="A281" s="254"/>
      <c r="B281" s="250"/>
      <c r="C281" s="255"/>
      <c r="D281" s="259"/>
      <c r="E281" s="80">
        <f t="shared" si="10"/>
        <v>0</v>
      </c>
      <c r="F281" s="112" t="s">
        <v>315</v>
      </c>
      <c r="G281" s="88"/>
      <c r="H281" s="118"/>
      <c r="I281" s="100"/>
      <c r="J281" s="100"/>
      <c r="K281" s="100"/>
      <c r="L281" s="100"/>
      <c r="M281" s="100"/>
      <c r="N281" s="100"/>
      <c r="O281" s="100"/>
    </row>
    <row r="282" spans="1:15" s="112" customFormat="1" hidden="1" x14ac:dyDescent="0.3">
      <c r="A282" s="254"/>
      <c r="B282" s="250"/>
      <c r="C282" s="255"/>
      <c r="D282" s="259"/>
      <c r="E282" s="80">
        <f t="shared" si="10"/>
        <v>0</v>
      </c>
      <c r="F282" s="112" t="s">
        <v>315</v>
      </c>
      <c r="G282" s="88"/>
      <c r="H282" s="432"/>
      <c r="I282" s="100"/>
      <c r="J282" s="100"/>
      <c r="K282" s="100"/>
      <c r="L282" s="100"/>
      <c r="M282" s="100"/>
      <c r="N282" s="100"/>
      <c r="O282" s="100"/>
    </row>
    <row r="283" spans="1:15" s="112" customFormat="1" hidden="1" x14ac:dyDescent="0.3">
      <c r="A283" s="254"/>
      <c r="B283" s="250"/>
      <c r="C283" s="255"/>
      <c r="D283" s="259"/>
      <c r="E283" s="80">
        <f t="shared" si="10"/>
        <v>0</v>
      </c>
      <c r="F283" s="112" t="s">
        <v>315</v>
      </c>
      <c r="G283" s="88"/>
      <c r="H283" s="118"/>
      <c r="I283" s="100"/>
      <c r="J283" s="100"/>
      <c r="K283" s="100"/>
      <c r="L283" s="100"/>
      <c r="M283" s="100"/>
      <c r="N283" s="100"/>
      <c r="O283" s="100"/>
    </row>
    <row r="284" spans="1:15" s="112" customFormat="1" hidden="1" x14ac:dyDescent="0.3">
      <c r="A284" s="254"/>
      <c r="B284" s="250"/>
      <c r="C284" s="255"/>
      <c r="D284" s="259"/>
      <c r="E284" s="80">
        <f t="shared" si="10"/>
        <v>0</v>
      </c>
      <c r="F284" s="112" t="s">
        <v>315</v>
      </c>
      <c r="G284" s="88"/>
      <c r="H284" s="432"/>
      <c r="I284" s="100"/>
      <c r="J284" s="100"/>
      <c r="K284" s="100"/>
      <c r="L284" s="100"/>
      <c r="M284" s="100"/>
      <c r="N284" s="100"/>
      <c r="O284" s="100"/>
    </row>
    <row r="285" spans="1:15" s="112" customFormat="1" hidden="1" x14ac:dyDescent="0.3">
      <c r="A285" s="254"/>
      <c r="B285" s="250"/>
      <c r="C285" s="255"/>
      <c r="D285" s="259"/>
      <c r="E285" s="80">
        <f t="shared" si="10"/>
        <v>0</v>
      </c>
      <c r="F285" s="112" t="s">
        <v>315</v>
      </c>
      <c r="G285" s="88"/>
      <c r="H285" s="118"/>
      <c r="I285" s="100"/>
      <c r="J285" s="100"/>
      <c r="K285" s="100"/>
      <c r="L285" s="100"/>
      <c r="M285" s="100"/>
      <c r="N285" s="100"/>
      <c r="O285" s="100"/>
    </row>
    <row r="286" spans="1:15" s="112" customFormat="1" hidden="1" x14ac:dyDescent="0.3">
      <c r="A286" s="254"/>
      <c r="B286" s="250"/>
      <c r="C286" s="255"/>
      <c r="D286" s="259"/>
      <c r="E286" s="80">
        <f t="shared" si="10"/>
        <v>0</v>
      </c>
      <c r="F286" s="112" t="s">
        <v>315</v>
      </c>
      <c r="G286" s="88"/>
      <c r="H286" s="432"/>
      <c r="I286" s="100"/>
      <c r="J286" s="100"/>
      <c r="K286" s="100"/>
      <c r="L286" s="100"/>
      <c r="M286" s="100"/>
      <c r="N286" s="100"/>
      <c r="O286" s="100"/>
    </row>
    <row r="287" spans="1:15" s="112" customFormat="1" hidden="1" x14ac:dyDescent="0.3">
      <c r="A287" s="254"/>
      <c r="B287" s="250"/>
      <c r="C287" s="255"/>
      <c r="D287" s="259"/>
      <c r="E287" s="80">
        <f t="shared" si="10"/>
        <v>0</v>
      </c>
      <c r="F287" s="112" t="s">
        <v>315</v>
      </c>
      <c r="G287" s="88"/>
      <c r="H287" s="118"/>
      <c r="I287" s="100"/>
      <c r="J287" s="100"/>
      <c r="K287" s="100"/>
      <c r="L287" s="100"/>
      <c r="M287" s="100"/>
      <c r="N287" s="100"/>
      <c r="O287" s="100"/>
    </row>
    <row r="288" spans="1:15" s="112" customFormat="1" hidden="1" x14ac:dyDescent="0.3">
      <c r="A288" s="254"/>
      <c r="B288" s="250"/>
      <c r="C288" s="255"/>
      <c r="D288" s="259"/>
      <c r="E288" s="80">
        <f t="shared" si="10"/>
        <v>0</v>
      </c>
      <c r="F288" s="112" t="s">
        <v>315</v>
      </c>
      <c r="G288" s="88"/>
      <c r="H288" s="432"/>
      <c r="I288" s="100"/>
      <c r="J288" s="100"/>
      <c r="K288" s="100"/>
      <c r="L288" s="100"/>
      <c r="M288" s="100"/>
      <c r="N288" s="100"/>
      <c r="O288" s="100"/>
    </row>
    <row r="289" spans="1:15" s="112" customFormat="1" hidden="1" x14ac:dyDescent="0.3">
      <c r="A289" s="254"/>
      <c r="B289" s="250"/>
      <c r="C289" s="255"/>
      <c r="D289" s="259"/>
      <c r="E289" s="80">
        <f t="shared" si="10"/>
        <v>0</v>
      </c>
      <c r="F289" s="112" t="s">
        <v>315</v>
      </c>
      <c r="G289" s="88"/>
      <c r="H289" s="118"/>
      <c r="I289" s="100"/>
      <c r="J289" s="100"/>
      <c r="K289" s="100"/>
      <c r="L289" s="100"/>
      <c r="M289" s="100"/>
      <c r="N289" s="100"/>
      <c r="O289" s="100"/>
    </row>
    <row r="290" spans="1:15" s="112" customFormat="1" hidden="1" x14ac:dyDescent="0.3">
      <c r="A290" s="254"/>
      <c r="B290" s="250"/>
      <c r="C290" s="255"/>
      <c r="D290" s="259"/>
      <c r="E290" s="80">
        <f t="shared" si="10"/>
        <v>0</v>
      </c>
      <c r="F290" s="112" t="s">
        <v>315</v>
      </c>
      <c r="G290" s="88"/>
      <c r="H290" s="432"/>
      <c r="I290" s="100"/>
      <c r="J290" s="100"/>
      <c r="K290" s="100"/>
      <c r="L290" s="100"/>
      <c r="M290" s="100"/>
      <c r="N290" s="100"/>
      <c r="O290" s="100"/>
    </row>
    <row r="291" spans="1:15" s="112" customFormat="1" hidden="1" x14ac:dyDescent="0.3">
      <c r="A291" s="254"/>
      <c r="B291" s="250"/>
      <c r="C291" s="255"/>
      <c r="D291" s="259"/>
      <c r="E291" s="80">
        <f t="shared" si="10"/>
        <v>0</v>
      </c>
      <c r="F291" s="112" t="s">
        <v>315</v>
      </c>
      <c r="G291" s="88"/>
      <c r="H291" s="118"/>
      <c r="I291" s="100"/>
      <c r="J291" s="100"/>
      <c r="K291" s="100"/>
      <c r="L291" s="100"/>
      <c r="M291" s="100"/>
      <c r="N291" s="100"/>
      <c r="O291" s="100"/>
    </row>
    <row r="292" spans="1:15" s="112" customFormat="1" hidden="1" x14ac:dyDescent="0.3">
      <c r="A292" s="254"/>
      <c r="B292" s="250"/>
      <c r="C292" s="255"/>
      <c r="D292" s="259"/>
      <c r="E292" s="80">
        <f t="shared" si="10"/>
        <v>0</v>
      </c>
      <c r="F292" s="112" t="s">
        <v>315</v>
      </c>
      <c r="G292" s="88"/>
      <c r="H292" s="432"/>
      <c r="I292" s="100"/>
      <c r="J292" s="100"/>
      <c r="K292" s="100"/>
      <c r="L292" s="100"/>
      <c r="M292" s="100"/>
      <c r="N292" s="100"/>
      <c r="O292" s="100"/>
    </row>
    <row r="293" spans="1:15" s="112" customFormat="1" hidden="1" x14ac:dyDescent="0.3">
      <c r="A293" s="254"/>
      <c r="B293" s="250"/>
      <c r="C293" s="255"/>
      <c r="D293" s="259"/>
      <c r="E293" s="80">
        <f t="shared" si="10"/>
        <v>0</v>
      </c>
      <c r="F293" s="112" t="s">
        <v>315</v>
      </c>
      <c r="G293" s="88"/>
      <c r="H293" s="118"/>
      <c r="I293" s="100"/>
      <c r="J293" s="100"/>
      <c r="K293" s="100"/>
      <c r="L293" s="100"/>
      <c r="M293" s="100"/>
      <c r="N293" s="100"/>
      <c r="O293" s="100"/>
    </row>
    <row r="294" spans="1:15" s="112" customFormat="1" hidden="1" x14ac:dyDescent="0.3">
      <c r="A294" s="254"/>
      <c r="B294" s="250"/>
      <c r="C294" s="255"/>
      <c r="D294" s="259"/>
      <c r="E294" s="80">
        <f t="shared" si="10"/>
        <v>0</v>
      </c>
      <c r="F294" s="112" t="s">
        <v>315</v>
      </c>
      <c r="G294" s="88"/>
      <c r="H294" s="432"/>
      <c r="I294" s="100"/>
      <c r="J294" s="100"/>
      <c r="K294" s="100"/>
      <c r="L294" s="100"/>
      <c r="M294" s="100"/>
      <c r="N294" s="100"/>
      <c r="O294" s="100"/>
    </row>
    <row r="295" spans="1:15" s="112" customFormat="1" hidden="1" x14ac:dyDescent="0.3">
      <c r="A295" s="254"/>
      <c r="B295" s="250"/>
      <c r="C295" s="255"/>
      <c r="D295" s="259"/>
      <c r="E295" s="80">
        <f t="shared" si="10"/>
        <v>0</v>
      </c>
      <c r="F295" s="112" t="s">
        <v>315</v>
      </c>
      <c r="G295" s="88"/>
      <c r="H295" s="118"/>
      <c r="I295" s="100"/>
      <c r="J295" s="100"/>
      <c r="K295" s="100"/>
      <c r="L295" s="100"/>
      <c r="M295" s="100"/>
      <c r="N295" s="100"/>
      <c r="O295" s="100"/>
    </row>
    <row r="296" spans="1:15" s="112" customFormat="1" hidden="1" x14ac:dyDescent="0.3">
      <c r="A296" s="254"/>
      <c r="B296" s="250"/>
      <c r="C296" s="255"/>
      <c r="D296" s="259"/>
      <c r="E296" s="80">
        <f t="shared" si="10"/>
        <v>0</v>
      </c>
      <c r="F296" s="112" t="s">
        <v>315</v>
      </c>
      <c r="G296" s="88"/>
      <c r="H296" s="432"/>
      <c r="I296" s="100"/>
      <c r="J296" s="100"/>
      <c r="K296" s="100"/>
      <c r="L296" s="100"/>
      <c r="M296" s="100"/>
      <c r="N296" s="100"/>
      <c r="O296" s="100"/>
    </row>
    <row r="297" spans="1:15" s="112" customFormat="1" hidden="1" x14ac:dyDescent="0.3">
      <c r="A297" s="254"/>
      <c r="B297" s="250"/>
      <c r="C297" s="255"/>
      <c r="D297" s="259"/>
      <c r="E297" s="80">
        <f t="shared" si="10"/>
        <v>0</v>
      </c>
      <c r="F297" s="112" t="s">
        <v>315</v>
      </c>
      <c r="G297" s="88"/>
      <c r="H297" s="118"/>
      <c r="I297" s="100"/>
      <c r="J297" s="100"/>
      <c r="K297" s="100"/>
      <c r="L297" s="100"/>
      <c r="M297" s="100"/>
      <c r="N297" s="100"/>
      <c r="O297" s="100"/>
    </row>
    <row r="298" spans="1:15" s="112" customFormat="1" hidden="1" x14ac:dyDescent="0.3">
      <c r="A298" s="254"/>
      <c r="B298" s="250"/>
      <c r="C298" s="255"/>
      <c r="D298" s="259"/>
      <c r="E298" s="80">
        <f t="shared" si="10"/>
        <v>0</v>
      </c>
      <c r="F298" s="112" t="s">
        <v>315</v>
      </c>
      <c r="G298" s="88"/>
      <c r="H298" s="432"/>
      <c r="I298" s="100"/>
      <c r="J298" s="100"/>
      <c r="K298" s="100"/>
      <c r="L298" s="100"/>
      <c r="M298" s="100"/>
      <c r="N298" s="100"/>
      <c r="O298" s="100"/>
    </row>
    <row r="299" spans="1:15" s="112" customFormat="1" hidden="1" x14ac:dyDescent="0.3">
      <c r="A299" s="254"/>
      <c r="B299" s="250"/>
      <c r="C299" s="255"/>
      <c r="D299" s="259"/>
      <c r="E299" s="80">
        <f t="shared" si="10"/>
        <v>0</v>
      </c>
      <c r="F299" s="112" t="s">
        <v>315</v>
      </c>
      <c r="G299" s="88"/>
      <c r="H299" s="118"/>
      <c r="I299" s="100"/>
      <c r="J299" s="100"/>
      <c r="K299" s="100"/>
      <c r="L299" s="100"/>
      <c r="M299" s="100"/>
      <c r="N299" s="100"/>
      <c r="O299" s="100"/>
    </row>
    <row r="300" spans="1:15" s="112" customFormat="1" hidden="1" x14ac:dyDescent="0.3">
      <c r="A300" s="254"/>
      <c r="B300" s="250"/>
      <c r="C300" s="255"/>
      <c r="D300" s="259"/>
      <c r="E300" s="80">
        <f t="shared" si="10"/>
        <v>0</v>
      </c>
      <c r="F300" s="112" t="s">
        <v>315</v>
      </c>
      <c r="G300" s="88"/>
      <c r="H300" s="432"/>
      <c r="I300" s="100"/>
      <c r="J300" s="100"/>
      <c r="K300" s="100"/>
      <c r="L300" s="100"/>
      <c r="M300" s="100"/>
      <c r="N300" s="100"/>
      <c r="O300" s="100"/>
    </row>
    <row r="301" spans="1:15" s="112" customFormat="1" hidden="1" x14ac:dyDescent="0.3">
      <c r="A301" s="254"/>
      <c r="B301" s="250"/>
      <c r="C301" s="255"/>
      <c r="D301" s="259"/>
      <c r="E301" s="80">
        <f t="shared" si="10"/>
        <v>0</v>
      </c>
      <c r="F301" s="112" t="s">
        <v>315</v>
      </c>
      <c r="G301" s="88"/>
      <c r="H301" s="118"/>
      <c r="I301" s="100"/>
      <c r="J301" s="100"/>
      <c r="K301" s="100"/>
      <c r="L301" s="100"/>
      <c r="M301" s="100"/>
      <c r="N301" s="100"/>
      <c r="O301" s="100"/>
    </row>
    <row r="302" spans="1:15" s="112" customFormat="1" hidden="1" x14ac:dyDescent="0.3">
      <c r="A302" s="254"/>
      <c r="B302" s="250"/>
      <c r="C302" s="255"/>
      <c r="D302" s="259"/>
      <c r="E302" s="80">
        <f t="shared" si="10"/>
        <v>0</v>
      </c>
      <c r="F302" s="112" t="s">
        <v>315</v>
      </c>
      <c r="G302" s="88"/>
      <c r="H302" s="432"/>
      <c r="I302" s="100"/>
      <c r="J302" s="100"/>
      <c r="K302" s="100"/>
      <c r="L302" s="100"/>
      <c r="M302" s="100"/>
      <c r="N302" s="100"/>
      <c r="O302" s="100"/>
    </row>
    <row r="303" spans="1:15" s="112" customFormat="1" hidden="1" x14ac:dyDescent="0.3">
      <c r="A303" s="254"/>
      <c r="B303" s="250"/>
      <c r="C303" s="255"/>
      <c r="D303" s="259"/>
      <c r="E303" s="80">
        <f t="shared" si="10"/>
        <v>0</v>
      </c>
      <c r="F303" s="112" t="s">
        <v>315</v>
      </c>
      <c r="G303" s="88"/>
      <c r="H303" s="118"/>
      <c r="I303" s="100"/>
      <c r="J303" s="100"/>
      <c r="K303" s="100"/>
      <c r="L303" s="100"/>
      <c r="M303" s="100"/>
      <c r="N303" s="100"/>
      <c r="O303" s="100"/>
    </row>
    <row r="304" spans="1:15" s="112" customFormat="1" hidden="1" x14ac:dyDescent="0.3">
      <c r="A304" s="254"/>
      <c r="B304" s="250"/>
      <c r="C304" s="255"/>
      <c r="D304" s="259"/>
      <c r="E304" s="80">
        <f t="shared" si="10"/>
        <v>0</v>
      </c>
      <c r="F304" s="112" t="s">
        <v>315</v>
      </c>
      <c r="G304" s="88"/>
      <c r="H304" s="432"/>
      <c r="I304" s="100"/>
      <c r="J304" s="100"/>
      <c r="K304" s="100"/>
      <c r="L304" s="100"/>
      <c r="M304" s="100"/>
      <c r="N304" s="100"/>
      <c r="O304" s="100"/>
    </row>
    <row r="305" spans="1:15" s="112" customFormat="1" hidden="1" x14ac:dyDescent="0.3">
      <c r="A305" s="254"/>
      <c r="B305" s="250"/>
      <c r="C305" s="255"/>
      <c r="D305" s="259"/>
      <c r="E305" s="80">
        <f t="shared" si="10"/>
        <v>0</v>
      </c>
      <c r="F305" s="112" t="s">
        <v>315</v>
      </c>
      <c r="G305" s="88"/>
      <c r="H305" s="118"/>
      <c r="I305" s="100"/>
      <c r="J305" s="100"/>
      <c r="K305" s="100"/>
      <c r="L305" s="100"/>
      <c r="M305" s="100"/>
      <c r="N305" s="100"/>
      <c r="O305" s="100"/>
    </row>
    <row r="306" spans="1:15" s="112" customFormat="1" hidden="1" x14ac:dyDescent="0.3">
      <c r="A306" s="254"/>
      <c r="B306" s="250"/>
      <c r="C306" s="255"/>
      <c r="D306" s="259"/>
      <c r="E306" s="80">
        <f t="shared" si="10"/>
        <v>0</v>
      </c>
      <c r="F306" s="112" t="s">
        <v>315</v>
      </c>
      <c r="G306" s="88"/>
      <c r="H306" s="432"/>
      <c r="I306" s="100"/>
      <c r="J306" s="100"/>
      <c r="K306" s="100"/>
      <c r="L306" s="100"/>
      <c r="M306" s="100"/>
      <c r="N306" s="100"/>
      <c r="O306" s="100"/>
    </row>
    <row r="307" spans="1:15" s="112" customFormat="1" hidden="1" x14ac:dyDescent="0.3">
      <c r="A307" s="254"/>
      <c r="B307" s="250"/>
      <c r="C307" s="255"/>
      <c r="D307" s="259"/>
      <c r="E307" s="80">
        <f t="shared" si="10"/>
        <v>0</v>
      </c>
      <c r="F307" s="112" t="s">
        <v>315</v>
      </c>
      <c r="G307" s="88"/>
      <c r="H307" s="118"/>
      <c r="I307" s="100"/>
      <c r="J307" s="100"/>
      <c r="K307" s="100"/>
      <c r="L307" s="100"/>
      <c r="M307" s="100"/>
      <c r="N307" s="100"/>
      <c r="O307" s="100"/>
    </row>
    <row r="308" spans="1:15" s="112" customFormat="1" hidden="1" x14ac:dyDescent="0.3">
      <c r="A308" s="254"/>
      <c r="B308" s="250"/>
      <c r="C308" s="255"/>
      <c r="D308" s="259"/>
      <c r="E308" s="80">
        <f t="shared" si="10"/>
        <v>0</v>
      </c>
      <c r="F308" s="112" t="s">
        <v>315</v>
      </c>
      <c r="G308" s="88"/>
      <c r="H308" s="432"/>
      <c r="I308" s="100"/>
      <c r="J308" s="100"/>
      <c r="K308" s="100"/>
      <c r="L308" s="100"/>
      <c r="M308" s="100"/>
      <c r="N308" s="100"/>
      <c r="O308" s="100"/>
    </row>
    <row r="309" spans="1:15" s="112" customFormat="1" hidden="1" x14ac:dyDescent="0.3">
      <c r="A309" s="254"/>
      <c r="B309" s="250"/>
      <c r="C309" s="255"/>
      <c r="D309" s="259"/>
      <c r="E309" s="80">
        <f t="shared" si="10"/>
        <v>0</v>
      </c>
      <c r="F309" s="112" t="s">
        <v>315</v>
      </c>
      <c r="G309" s="88"/>
      <c r="H309" s="118"/>
      <c r="I309" s="100"/>
      <c r="J309" s="100"/>
      <c r="K309" s="100"/>
      <c r="L309" s="100"/>
      <c r="M309" s="100"/>
      <c r="N309" s="100"/>
      <c r="O309" s="100"/>
    </row>
    <row r="310" spans="1:15" s="112" customFormat="1" hidden="1" x14ac:dyDescent="0.3">
      <c r="A310" s="254"/>
      <c r="B310" s="250"/>
      <c r="C310" s="255"/>
      <c r="D310" s="259"/>
      <c r="E310" s="80">
        <f t="shared" si="10"/>
        <v>0</v>
      </c>
      <c r="F310" s="112" t="s">
        <v>315</v>
      </c>
      <c r="G310" s="88"/>
      <c r="H310" s="432"/>
      <c r="I310" s="100"/>
      <c r="J310" s="100"/>
      <c r="K310" s="100"/>
      <c r="L310" s="100"/>
      <c r="M310" s="100"/>
      <c r="N310" s="100"/>
      <c r="O310" s="100"/>
    </row>
    <row r="311" spans="1:15" s="112" customFormat="1" hidden="1" x14ac:dyDescent="0.3">
      <c r="A311" s="254"/>
      <c r="B311" s="250"/>
      <c r="C311" s="255"/>
      <c r="D311" s="259"/>
      <c r="E311" s="80">
        <f t="shared" si="10"/>
        <v>0</v>
      </c>
      <c r="F311" s="112" t="s">
        <v>315</v>
      </c>
      <c r="G311" s="88"/>
      <c r="H311" s="118"/>
      <c r="I311" s="100"/>
      <c r="J311" s="100"/>
      <c r="K311" s="100"/>
      <c r="L311" s="100"/>
      <c r="M311" s="100"/>
      <c r="N311" s="100"/>
      <c r="O311" s="100"/>
    </row>
    <row r="312" spans="1:15" s="112" customFormat="1" hidden="1" x14ac:dyDescent="0.3">
      <c r="A312" s="254"/>
      <c r="B312" s="250"/>
      <c r="C312" s="255"/>
      <c r="D312" s="259"/>
      <c r="E312" s="80">
        <f t="shared" si="10"/>
        <v>0</v>
      </c>
      <c r="F312" s="112" t="s">
        <v>315</v>
      </c>
      <c r="G312" s="88"/>
      <c r="H312" s="432"/>
      <c r="I312" s="100"/>
      <c r="J312" s="100"/>
      <c r="K312" s="100"/>
      <c r="L312" s="100"/>
      <c r="M312" s="100"/>
      <c r="N312" s="100"/>
      <c r="O312" s="100"/>
    </row>
    <row r="313" spans="1:15" s="112" customFormat="1" hidden="1" x14ac:dyDescent="0.3">
      <c r="A313" s="254"/>
      <c r="B313" s="250"/>
      <c r="C313" s="255"/>
      <c r="D313" s="259"/>
      <c r="E313" s="80">
        <f t="shared" si="10"/>
        <v>0</v>
      </c>
      <c r="F313" s="112" t="s">
        <v>315</v>
      </c>
      <c r="G313" s="88"/>
      <c r="H313" s="118"/>
      <c r="I313" s="100"/>
      <c r="J313" s="100"/>
      <c r="K313" s="100"/>
      <c r="L313" s="100"/>
      <c r="M313" s="100"/>
      <c r="N313" s="100"/>
      <c r="O313" s="100"/>
    </row>
    <row r="314" spans="1:15" s="112" customFormat="1" hidden="1" x14ac:dyDescent="0.3">
      <c r="A314" s="254"/>
      <c r="B314" s="250"/>
      <c r="C314" s="255"/>
      <c r="D314" s="259"/>
      <c r="E314" s="80">
        <f t="shared" si="10"/>
        <v>0</v>
      </c>
      <c r="F314" s="112" t="s">
        <v>315</v>
      </c>
      <c r="G314" s="88"/>
      <c r="H314" s="432"/>
      <c r="I314" s="100"/>
      <c r="J314" s="100"/>
      <c r="K314" s="100"/>
      <c r="L314" s="100"/>
      <c r="M314" s="100"/>
      <c r="N314" s="100"/>
      <c r="O314" s="100"/>
    </row>
    <row r="315" spans="1:15" s="112" customFormat="1" hidden="1" x14ac:dyDescent="0.3">
      <c r="A315" s="254"/>
      <c r="B315" s="250"/>
      <c r="C315" s="255"/>
      <c r="D315" s="259"/>
      <c r="E315" s="80">
        <f t="shared" si="10"/>
        <v>0</v>
      </c>
      <c r="F315" s="112" t="s">
        <v>315</v>
      </c>
      <c r="G315" s="88"/>
      <c r="H315" s="118"/>
      <c r="I315" s="100"/>
      <c r="J315" s="100"/>
      <c r="K315" s="100"/>
      <c r="L315" s="100"/>
      <c r="M315" s="100"/>
      <c r="N315" s="100"/>
      <c r="O315" s="100"/>
    </row>
    <row r="316" spans="1:15" s="112" customFormat="1" hidden="1" x14ac:dyDescent="0.3">
      <c r="A316" s="254"/>
      <c r="B316" s="250"/>
      <c r="C316" s="255"/>
      <c r="D316" s="259"/>
      <c r="E316" s="80">
        <f t="shared" si="10"/>
        <v>0</v>
      </c>
      <c r="F316" s="112" t="s">
        <v>315</v>
      </c>
      <c r="G316" s="88"/>
      <c r="H316" s="432"/>
      <c r="I316" s="100"/>
      <c r="J316" s="100"/>
      <c r="K316" s="100"/>
      <c r="L316" s="100"/>
      <c r="M316" s="100"/>
      <c r="N316" s="100"/>
      <c r="O316" s="100"/>
    </row>
    <row r="317" spans="1:15" s="112" customFormat="1" hidden="1" x14ac:dyDescent="0.3">
      <c r="A317" s="254"/>
      <c r="B317" s="250"/>
      <c r="C317" s="255"/>
      <c r="D317" s="259"/>
      <c r="E317" s="80">
        <f t="shared" si="10"/>
        <v>0</v>
      </c>
      <c r="F317" s="112" t="s">
        <v>315</v>
      </c>
      <c r="G317" s="88"/>
      <c r="H317" s="118"/>
      <c r="I317" s="100"/>
      <c r="J317" s="100"/>
      <c r="K317" s="100"/>
      <c r="L317" s="100"/>
      <c r="M317" s="100"/>
      <c r="N317" s="100"/>
      <c r="O317" s="100"/>
    </row>
    <row r="318" spans="1:15" s="112" customFormat="1" hidden="1" x14ac:dyDescent="0.3">
      <c r="A318" s="254"/>
      <c r="B318" s="250"/>
      <c r="C318" s="255"/>
      <c r="D318" s="259"/>
      <c r="E318" s="80">
        <f t="shared" si="10"/>
        <v>0</v>
      </c>
      <c r="F318" s="112" t="s">
        <v>315</v>
      </c>
      <c r="G318" s="88"/>
      <c r="H318" s="432"/>
      <c r="I318" s="100"/>
      <c r="J318" s="100"/>
      <c r="K318" s="100"/>
      <c r="L318" s="100"/>
      <c r="M318" s="100"/>
      <c r="N318" s="100"/>
      <c r="O318" s="100"/>
    </row>
    <row r="319" spans="1:15" s="112" customFormat="1" hidden="1" x14ac:dyDescent="0.3">
      <c r="A319" s="254"/>
      <c r="B319" s="250"/>
      <c r="C319" s="255"/>
      <c r="D319" s="259"/>
      <c r="E319" s="80">
        <f t="shared" si="10"/>
        <v>0</v>
      </c>
      <c r="F319" s="112" t="s">
        <v>315</v>
      </c>
      <c r="G319" s="88"/>
      <c r="H319" s="118"/>
      <c r="I319" s="100"/>
      <c r="J319" s="100"/>
      <c r="K319" s="100"/>
      <c r="L319" s="100"/>
      <c r="M319" s="100"/>
      <c r="N319" s="100"/>
      <c r="O319" s="100"/>
    </row>
    <row r="320" spans="1:15" s="112" customFormat="1" hidden="1" x14ac:dyDescent="0.3">
      <c r="A320" s="254"/>
      <c r="B320" s="250"/>
      <c r="C320" s="255"/>
      <c r="D320" s="259"/>
      <c r="E320" s="80">
        <f t="shared" si="10"/>
        <v>0</v>
      </c>
      <c r="F320" s="112" t="s">
        <v>315</v>
      </c>
      <c r="G320" s="88"/>
      <c r="H320" s="432"/>
      <c r="I320" s="100"/>
      <c r="J320" s="100"/>
      <c r="K320" s="100"/>
      <c r="L320" s="100"/>
      <c r="M320" s="100"/>
      <c r="N320" s="100"/>
      <c r="O320" s="100"/>
    </row>
    <row r="321" spans="1:15" s="112" customFormat="1" hidden="1" x14ac:dyDescent="0.3">
      <c r="A321" s="254"/>
      <c r="B321" s="250"/>
      <c r="C321" s="255"/>
      <c r="D321" s="259"/>
      <c r="E321" s="80">
        <f t="shared" si="10"/>
        <v>0</v>
      </c>
      <c r="F321" s="112" t="s">
        <v>315</v>
      </c>
      <c r="G321" s="88"/>
      <c r="H321" s="118"/>
      <c r="I321" s="100"/>
      <c r="J321" s="100"/>
      <c r="K321" s="100"/>
      <c r="L321" s="100"/>
      <c r="M321" s="100"/>
      <c r="N321" s="100"/>
      <c r="O321" s="100"/>
    </row>
    <row r="322" spans="1:15" s="112" customFormat="1" hidden="1" x14ac:dyDescent="0.3">
      <c r="A322" s="254"/>
      <c r="B322" s="250"/>
      <c r="C322" s="255"/>
      <c r="D322" s="259"/>
      <c r="E322" s="80">
        <f t="shared" si="10"/>
        <v>0</v>
      </c>
      <c r="F322" s="112" t="s">
        <v>315</v>
      </c>
      <c r="G322" s="88"/>
      <c r="H322" s="432"/>
      <c r="I322" s="100"/>
      <c r="J322" s="100"/>
      <c r="K322" s="100"/>
      <c r="L322" s="100"/>
      <c r="M322" s="100"/>
      <c r="N322" s="100"/>
      <c r="O322" s="100"/>
    </row>
    <row r="323" spans="1:15" s="112" customFormat="1" hidden="1" x14ac:dyDescent="0.3">
      <c r="A323" s="254"/>
      <c r="B323" s="250"/>
      <c r="C323" s="255"/>
      <c r="D323" s="259"/>
      <c r="E323" s="80">
        <f t="shared" si="10"/>
        <v>0</v>
      </c>
      <c r="F323" s="112" t="s">
        <v>315</v>
      </c>
      <c r="G323" s="88"/>
      <c r="H323" s="118"/>
      <c r="I323" s="100"/>
      <c r="J323" s="100"/>
      <c r="K323" s="100"/>
      <c r="L323" s="100"/>
      <c r="M323" s="100"/>
      <c r="N323" s="100"/>
      <c r="O323" s="100"/>
    </row>
    <row r="324" spans="1:15" s="112" customFormat="1" hidden="1" x14ac:dyDescent="0.3">
      <c r="A324" s="254"/>
      <c r="B324" s="250"/>
      <c r="C324" s="255"/>
      <c r="D324" s="259"/>
      <c r="E324" s="80">
        <f t="shared" si="10"/>
        <v>0</v>
      </c>
      <c r="F324" s="112" t="s">
        <v>315</v>
      </c>
      <c r="G324" s="88"/>
      <c r="H324" s="432"/>
      <c r="I324" s="100"/>
      <c r="J324" s="100"/>
      <c r="K324" s="100"/>
      <c r="L324" s="100"/>
      <c r="M324" s="100"/>
      <c r="N324" s="100"/>
      <c r="O324" s="100"/>
    </row>
    <row r="325" spans="1:15" s="112" customFormat="1" hidden="1" x14ac:dyDescent="0.3">
      <c r="A325" s="254"/>
      <c r="B325" s="250"/>
      <c r="C325" s="255"/>
      <c r="D325" s="259"/>
      <c r="E325" s="80">
        <f t="shared" si="10"/>
        <v>0</v>
      </c>
      <c r="F325" s="112" t="s">
        <v>315</v>
      </c>
      <c r="G325" s="88"/>
      <c r="H325" s="118"/>
      <c r="I325" s="100"/>
      <c r="J325" s="100"/>
      <c r="K325" s="100"/>
      <c r="L325" s="100"/>
      <c r="M325" s="100"/>
      <c r="N325" s="100"/>
      <c r="O325" s="100"/>
    </row>
    <row r="326" spans="1:15" s="112" customFormat="1" hidden="1" x14ac:dyDescent="0.3">
      <c r="A326" s="254"/>
      <c r="B326" s="250"/>
      <c r="C326" s="255"/>
      <c r="D326" s="259"/>
      <c r="E326" s="80">
        <f t="shared" si="10"/>
        <v>0</v>
      </c>
      <c r="F326" s="112" t="s">
        <v>315</v>
      </c>
      <c r="G326" s="88"/>
      <c r="H326" s="432"/>
      <c r="I326" s="100"/>
      <c r="J326" s="100"/>
      <c r="K326" s="100"/>
      <c r="L326" s="100"/>
      <c r="M326" s="100"/>
      <c r="N326" s="100"/>
      <c r="O326" s="100"/>
    </row>
    <row r="327" spans="1:15" s="112" customFormat="1" hidden="1" x14ac:dyDescent="0.3">
      <c r="A327" s="254"/>
      <c r="B327" s="250"/>
      <c r="C327" s="255"/>
      <c r="D327" s="259"/>
      <c r="E327" s="80">
        <f t="shared" si="10"/>
        <v>0</v>
      </c>
      <c r="F327" s="112" t="s">
        <v>315</v>
      </c>
      <c r="G327" s="88"/>
      <c r="H327" s="118"/>
      <c r="I327" s="100"/>
      <c r="J327" s="100"/>
      <c r="K327" s="100"/>
      <c r="L327" s="100"/>
      <c r="M327" s="100"/>
      <c r="N327" s="100"/>
      <c r="O327" s="100"/>
    </row>
    <row r="328" spans="1:15" s="112" customFormat="1" hidden="1" x14ac:dyDescent="0.3">
      <c r="A328" s="254"/>
      <c r="B328" s="250"/>
      <c r="C328" s="255"/>
      <c r="D328" s="259"/>
      <c r="E328" s="80">
        <f t="shared" si="10"/>
        <v>0</v>
      </c>
      <c r="F328" s="112" t="s">
        <v>315</v>
      </c>
      <c r="G328" s="88"/>
      <c r="H328" s="432"/>
      <c r="I328" s="100"/>
      <c r="J328" s="100"/>
      <c r="K328" s="100"/>
      <c r="L328" s="100"/>
      <c r="M328" s="100"/>
      <c r="N328" s="100"/>
      <c r="O328" s="100"/>
    </row>
    <row r="329" spans="1:15" s="112" customFormat="1" hidden="1" x14ac:dyDescent="0.3">
      <c r="A329" s="254"/>
      <c r="B329" s="250"/>
      <c r="C329" s="255"/>
      <c r="D329" s="259"/>
      <c r="E329" s="80">
        <f t="shared" si="10"/>
        <v>0</v>
      </c>
      <c r="F329" s="112" t="s">
        <v>315</v>
      </c>
      <c r="G329" s="88"/>
      <c r="H329" s="118"/>
      <c r="I329" s="100"/>
      <c r="J329" s="100"/>
      <c r="K329" s="100"/>
      <c r="L329" s="100"/>
      <c r="M329" s="100"/>
      <c r="N329" s="100"/>
      <c r="O329" s="100"/>
    </row>
    <row r="330" spans="1:15" s="112" customFormat="1" hidden="1" x14ac:dyDescent="0.3">
      <c r="A330" s="254"/>
      <c r="B330" s="250"/>
      <c r="C330" s="255"/>
      <c r="D330" s="259"/>
      <c r="E330" s="80">
        <f t="shared" si="10"/>
        <v>0</v>
      </c>
      <c r="F330" s="112" t="s">
        <v>315</v>
      </c>
      <c r="G330" s="88"/>
      <c r="H330" s="432"/>
      <c r="I330" s="100"/>
      <c r="J330" s="100"/>
      <c r="K330" s="100"/>
      <c r="L330" s="100"/>
      <c r="M330" s="100"/>
      <c r="N330" s="100"/>
      <c r="O330" s="100"/>
    </row>
    <row r="331" spans="1:15" s="112" customFormat="1" hidden="1" x14ac:dyDescent="0.3">
      <c r="A331" s="254"/>
      <c r="B331" s="250"/>
      <c r="C331" s="255"/>
      <c r="D331" s="259"/>
      <c r="E331" s="80">
        <f t="shared" si="10"/>
        <v>0</v>
      </c>
      <c r="F331" s="112" t="s">
        <v>315</v>
      </c>
      <c r="G331" s="88"/>
      <c r="H331" s="118"/>
      <c r="I331" s="100"/>
      <c r="J331" s="100"/>
      <c r="K331" s="100"/>
      <c r="L331" s="100"/>
      <c r="M331" s="100"/>
      <c r="N331" s="100"/>
      <c r="O331" s="100"/>
    </row>
    <row r="332" spans="1:15" s="112" customFormat="1" hidden="1" x14ac:dyDescent="0.3">
      <c r="A332" s="254"/>
      <c r="B332" s="250"/>
      <c r="C332" s="255"/>
      <c r="D332" s="259"/>
      <c r="E332" s="80">
        <f t="shared" si="10"/>
        <v>0</v>
      </c>
      <c r="F332" s="112" t="s">
        <v>315</v>
      </c>
      <c r="G332" s="88"/>
      <c r="H332" s="432"/>
      <c r="I332" s="100"/>
      <c r="J332" s="100"/>
      <c r="K332" s="100"/>
      <c r="L332" s="100"/>
      <c r="M332" s="100"/>
      <c r="N332" s="100"/>
      <c r="O332" s="100"/>
    </row>
    <row r="333" spans="1:15" s="112" customFormat="1" hidden="1" x14ac:dyDescent="0.3">
      <c r="A333" s="254"/>
      <c r="B333" s="250"/>
      <c r="C333" s="255"/>
      <c r="D333" s="259"/>
      <c r="E333" s="80">
        <f t="shared" ref="E333:E396" si="11">ROUND(C333*D333,2)</f>
        <v>0</v>
      </c>
      <c r="F333" s="112" t="s">
        <v>315</v>
      </c>
      <c r="G333" s="88"/>
      <c r="H333" s="118"/>
      <c r="I333" s="100"/>
      <c r="J333" s="100"/>
      <c r="K333" s="100"/>
      <c r="L333" s="100"/>
      <c r="M333" s="100"/>
      <c r="N333" s="100"/>
      <c r="O333" s="100"/>
    </row>
    <row r="334" spans="1:15" s="112" customFormat="1" hidden="1" x14ac:dyDescent="0.3">
      <c r="A334" s="254"/>
      <c r="B334" s="250"/>
      <c r="C334" s="255"/>
      <c r="D334" s="259"/>
      <c r="E334" s="80">
        <f t="shared" si="11"/>
        <v>0</v>
      </c>
      <c r="F334" s="112" t="s">
        <v>315</v>
      </c>
      <c r="G334" s="88"/>
      <c r="H334" s="432"/>
      <c r="I334" s="100"/>
      <c r="J334" s="100"/>
      <c r="K334" s="100"/>
      <c r="L334" s="100"/>
      <c r="M334" s="100"/>
      <c r="N334" s="100"/>
      <c r="O334" s="100"/>
    </row>
    <row r="335" spans="1:15" s="112" customFormat="1" hidden="1" x14ac:dyDescent="0.3">
      <c r="A335" s="254"/>
      <c r="B335" s="250"/>
      <c r="C335" s="255"/>
      <c r="D335" s="259"/>
      <c r="E335" s="80">
        <f t="shared" si="11"/>
        <v>0</v>
      </c>
      <c r="F335" s="112" t="s">
        <v>315</v>
      </c>
      <c r="G335" s="88"/>
      <c r="H335" s="118"/>
      <c r="I335" s="100"/>
      <c r="J335" s="100"/>
      <c r="K335" s="100"/>
      <c r="L335" s="100"/>
      <c r="M335" s="100"/>
      <c r="N335" s="100"/>
      <c r="O335" s="100"/>
    </row>
    <row r="336" spans="1:15" s="112" customFormat="1" hidden="1" x14ac:dyDescent="0.3">
      <c r="A336" s="254"/>
      <c r="B336" s="250"/>
      <c r="C336" s="255"/>
      <c r="D336" s="259"/>
      <c r="E336" s="80">
        <f t="shared" si="11"/>
        <v>0</v>
      </c>
      <c r="F336" s="112" t="s">
        <v>315</v>
      </c>
      <c r="G336" s="88"/>
      <c r="H336" s="432"/>
      <c r="I336" s="100"/>
      <c r="J336" s="100"/>
      <c r="K336" s="100"/>
      <c r="L336" s="100"/>
      <c r="M336" s="100"/>
      <c r="N336" s="100"/>
      <c r="O336" s="100"/>
    </row>
    <row r="337" spans="1:15" s="112" customFormat="1" hidden="1" x14ac:dyDescent="0.3">
      <c r="A337" s="254"/>
      <c r="B337" s="250"/>
      <c r="C337" s="255"/>
      <c r="D337" s="259"/>
      <c r="E337" s="80">
        <f t="shared" si="11"/>
        <v>0</v>
      </c>
      <c r="F337" s="112" t="s">
        <v>315</v>
      </c>
      <c r="G337" s="88"/>
      <c r="H337" s="118"/>
      <c r="I337" s="100"/>
      <c r="J337" s="100"/>
      <c r="K337" s="100"/>
      <c r="L337" s="100"/>
      <c r="M337" s="100"/>
      <c r="N337" s="100"/>
      <c r="O337" s="100"/>
    </row>
    <row r="338" spans="1:15" s="112" customFormat="1" hidden="1" x14ac:dyDescent="0.3">
      <c r="A338" s="254"/>
      <c r="B338" s="250"/>
      <c r="C338" s="255"/>
      <c r="D338" s="259"/>
      <c r="E338" s="80">
        <f t="shared" si="11"/>
        <v>0</v>
      </c>
      <c r="F338" s="112" t="s">
        <v>315</v>
      </c>
      <c r="G338" s="88"/>
      <c r="H338" s="432"/>
      <c r="I338" s="100"/>
      <c r="J338" s="100"/>
      <c r="K338" s="100"/>
      <c r="L338" s="100"/>
      <c r="M338" s="100"/>
      <c r="N338" s="100"/>
      <c r="O338" s="100"/>
    </row>
    <row r="339" spans="1:15" s="112" customFormat="1" hidden="1" x14ac:dyDescent="0.3">
      <c r="A339" s="254"/>
      <c r="B339" s="250"/>
      <c r="C339" s="255"/>
      <c r="D339" s="259"/>
      <c r="E339" s="80">
        <f t="shared" si="11"/>
        <v>0</v>
      </c>
      <c r="F339" s="112" t="s">
        <v>315</v>
      </c>
      <c r="G339" s="88"/>
      <c r="H339" s="118"/>
      <c r="I339" s="100"/>
      <c r="J339" s="100"/>
      <c r="K339" s="100"/>
      <c r="L339" s="100"/>
      <c r="M339" s="100"/>
      <c r="N339" s="100"/>
      <c r="O339" s="100"/>
    </row>
    <row r="340" spans="1:15" s="112" customFormat="1" hidden="1" x14ac:dyDescent="0.3">
      <c r="A340" s="254"/>
      <c r="B340" s="250"/>
      <c r="C340" s="255"/>
      <c r="D340" s="259"/>
      <c r="E340" s="80">
        <f t="shared" si="11"/>
        <v>0</v>
      </c>
      <c r="F340" s="112" t="s">
        <v>315</v>
      </c>
      <c r="G340" s="88"/>
      <c r="H340" s="432"/>
      <c r="I340" s="100"/>
      <c r="J340" s="100"/>
      <c r="K340" s="100"/>
      <c r="L340" s="100"/>
      <c r="M340" s="100"/>
      <c r="N340" s="100"/>
      <c r="O340" s="100"/>
    </row>
    <row r="341" spans="1:15" s="112" customFormat="1" hidden="1" x14ac:dyDescent="0.3">
      <c r="A341" s="254"/>
      <c r="B341" s="250"/>
      <c r="C341" s="255"/>
      <c r="D341" s="259"/>
      <c r="E341" s="80">
        <f t="shared" si="11"/>
        <v>0</v>
      </c>
      <c r="F341" s="112" t="s">
        <v>315</v>
      </c>
      <c r="G341" s="88"/>
      <c r="H341" s="118"/>
      <c r="I341" s="100"/>
      <c r="J341" s="100"/>
      <c r="K341" s="100"/>
      <c r="L341" s="100"/>
      <c r="M341" s="100"/>
      <c r="N341" s="100"/>
      <c r="O341" s="100"/>
    </row>
    <row r="342" spans="1:15" s="112" customFormat="1" hidden="1" x14ac:dyDescent="0.3">
      <c r="A342" s="254"/>
      <c r="B342" s="250"/>
      <c r="C342" s="255"/>
      <c r="D342" s="259"/>
      <c r="E342" s="80">
        <f t="shared" si="11"/>
        <v>0</v>
      </c>
      <c r="F342" s="112" t="s">
        <v>315</v>
      </c>
      <c r="G342" s="88"/>
      <c r="H342" s="432"/>
      <c r="I342" s="100"/>
      <c r="J342" s="100"/>
      <c r="K342" s="100"/>
      <c r="L342" s="100"/>
      <c r="M342" s="100"/>
      <c r="N342" s="100"/>
      <c r="O342" s="100"/>
    </row>
    <row r="343" spans="1:15" s="112" customFormat="1" hidden="1" x14ac:dyDescent="0.3">
      <c r="A343" s="254"/>
      <c r="B343" s="250"/>
      <c r="C343" s="255"/>
      <c r="D343" s="259"/>
      <c r="E343" s="80">
        <f t="shared" si="11"/>
        <v>0</v>
      </c>
      <c r="F343" s="112" t="s">
        <v>315</v>
      </c>
      <c r="G343" s="88"/>
      <c r="H343" s="118"/>
      <c r="I343" s="100"/>
      <c r="J343" s="100"/>
      <c r="K343" s="100"/>
      <c r="L343" s="100"/>
      <c r="M343" s="100"/>
      <c r="N343" s="100"/>
      <c r="O343" s="100"/>
    </row>
    <row r="344" spans="1:15" s="112" customFormat="1" hidden="1" x14ac:dyDescent="0.3">
      <c r="A344" s="254"/>
      <c r="B344" s="250"/>
      <c r="C344" s="255"/>
      <c r="D344" s="259"/>
      <c r="E344" s="80">
        <f t="shared" si="11"/>
        <v>0</v>
      </c>
      <c r="F344" s="112" t="s">
        <v>315</v>
      </c>
      <c r="G344" s="88"/>
      <c r="H344" s="432"/>
      <c r="I344" s="100"/>
      <c r="J344" s="100"/>
      <c r="K344" s="100"/>
      <c r="L344" s="100"/>
      <c r="M344" s="100"/>
      <c r="N344" s="100"/>
      <c r="O344" s="100"/>
    </row>
    <row r="345" spans="1:15" s="112" customFormat="1" hidden="1" x14ac:dyDescent="0.3">
      <c r="A345" s="254"/>
      <c r="B345" s="250"/>
      <c r="C345" s="255"/>
      <c r="D345" s="259"/>
      <c r="E345" s="80">
        <f t="shared" si="11"/>
        <v>0</v>
      </c>
      <c r="F345" s="112" t="s">
        <v>315</v>
      </c>
      <c r="G345" s="88"/>
      <c r="H345" s="118"/>
      <c r="I345" s="100"/>
      <c r="J345" s="100"/>
      <c r="K345" s="100"/>
      <c r="L345" s="100"/>
      <c r="M345" s="100"/>
      <c r="N345" s="100"/>
      <c r="O345" s="100"/>
    </row>
    <row r="346" spans="1:15" s="112" customFormat="1" hidden="1" x14ac:dyDescent="0.3">
      <c r="A346" s="254"/>
      <c r="B346" s="250"/>
      <c r="C346" s="255"/>
      <c r="D346" s="259"/>
      <c r="E346" s="80">
        <f t="shared" si="11"/>
        <v>0</v>
      </c>
      <c r="F346" s="112" t="s">
        <v>315</v>
      </c>
      <c r="G346" s="88"/>
      <c r="H346" s="432"/>
      <c r="I346" s="100"/>
      <c r="J346" s="100"/>
      <c r="K346" s="100"/>
      <c r="L346" s="100"/>
      <c r="M346" s="100"/>
      <c r="N346" s="100"/>
      <c r="O346" s="100"/>
    </row>
    <row r="347" spans="1:15" s="112" customFormat="1" hidden="1" x14ac:dyDescent="0.3">
      <c r="A347" s="254"/>
      <c r="B347" s="250"/>
      <c r="C347" s="255"/>
      <c r="D347" s="259"/>
      <c r="E347" s="80">
        <f t="shared" si="11"/>
        <v>0</v>
      </c>
      <c r="F347" s="112" t="s">
        <v>315</v>
      </c>
      <c r="G347" s="88"/>
      <c r="H347" s="118"/>
      <c r="I347" s="100"/>
      <c r="J347" s="100"/>
      <c r="K347" s="100"/>
      <c r="L347" s="100"/>
      <c r="M347" s="100"/>
      <c r="N347" s="100"/>
      <c r="O347" s="100"/>
    </row>
    <row r="348" spans="1:15" s="112" customFormat="1" hidden="1" x14ac:dyDescent="0.3">
      <c r="A348" s="254"/>
      <c r="B348" s="250"/>
      <c r="C348" s="255"/>
      <c r="D348" s="259"/>
      <c r="E348" s="80">
        <f t="shared" si="11"/>
        <v>0</v>
      </c>
      <c r="F348" s="112" t="s">
        <v>315</v>
      </c>
      <c r="G348" s="88"/>
      <c r="H348" s="432"/>
      <c r="I348" s="100"/>
      <c r="J348" s="100"/>
      <c r="K348" s="100"/>
      <c r="L348" s="100"/>
      <c r="M348" s="100"/>
      <c r="N348" s="100"/>
      <c r="O348" s="100"/>
    </row>
    <row r="349" spans="1:15" s="112" customFormat="1" hidden="1" x14ac:dyDescent="0.3">
      <c r="A349" s="254"/>
      <c r="B349" s="250"/>
      <c r="C349" s="255"/>
      <c r="D349" s="259"/>
      <c r="E349" s="80">
        <f t="shared" si="11"/>
        <v>0</v>
      </c>
      <c r="F349" s="112" t="s">
        <v>315</v>
      </c>
      <c r="G349" s="88"/>
      <c r="H349" s="118"/>
      <c r="I349" s="100"/>
      <c r="J349" s="100"/>
      <c r="K349" s="100"/>
      <c r="L349" s="100"/>
      <c r="M349" s="100"/>
      <c r="N349" s="100"/>
      <c r="O349" s="100"/>
    </row>
    <row r="350" spans="1:15" s="112" customFormat="1" hidden="1" x14ac:dyDescent="0.3">
      <c r="A350" s="254"/>
      <c r="B350" s="250"/>
      <c r="C350" s="255"/>
      <c r="D350" s="259"/>
      <c r="E350" s="80">
        <f t="shared" si="11"/>
        <v>0</v>
      </c>
      <c r="F350" s="112" t="s">
        <v>315</v>
      </c>
      <c r="G350" s="88"/>
      <c r="H350" s="432"/>
      <c r="I350" s="100"/>
      <c r="J350" s="100"/>
      <c r="K350" s="100"/>
      <c r="L350" s="100"/>
      <c r="M350" s="100"/>
      <c r="N350" s="100"/>
      <c r="O350" s="100"/>
    </row>
    <row r="351" spans="1:15" s="112" customFormat="1" hidden="1" x14ac:dyDescent="0.3">
      <c r="A351" s="254"/>
      <c r="B351" s="250"/>
      <c r="C351" s="255"/>
      <c r="D351" s="259"/>
      <c r="E351" s="80">
        <f t="shared" si="11"/>
        <v>0</v>
      </c>
      <c r="F351" s="112" t="s">
        <v>315</v>
      </c>
      <c r="G351" s="88"/>
      <c r="H351" s="118"/>
      <c r="I351" s="100"/>
      <c r="J351" s="100"/>
      <c r="K351" s="100"/>
      <c r="L351" s="100"/>
      <c r="M351" s="100"/>
      <c r="N351" s="100"/>
      <c r="O351" s="100"/>
    </row>
    <row r="352" spans="1:15" s="112" customFormat="1" hidden="1" x14ac:dyDescent="0.3">
      <c r="A352" s="254"/>
      <c r="B352" s="250"/>
      <c r="C352" s="255"/>
      <c r="D352" s="259"/>
      <c r="E352" s="80">
        <f t="shared" si="11"/>
        <v>0</v>
      </c>
      <c r="F352" s="112" t="s">
        <v>315</v>
      </c>
      <c r="G352" s="88"/>
      <c r="H352" s="432"/>
      <c r="I352" s="100"/>
      <c r="J352" s="100"/>
      <c r="K352" s="100"/>
      <c r="L352" s="100"/>
      <c r="M352" s="100"/>
      <c r="N352" s="100"/>
      <c r="O352" s="100"/>
    </row>
    <row r="353" spans="1:15" s="112" customFormat="1" hidden="1" x14ac:dyDescent="0.3">
      <c r="A353" s="254"/>
      <c r="B353" s="250"/>
      <c r="C353" s="255"/>
      <c r="D353" s="259"/>
      <c r="E353" s="80">
        <f t="shared" si="11"/>
        <v>0</v>
      </c>
      <c r="F353" s="112" t="s">
        <v>315</v>
      </c>
      <c r="G353" s="88"/>
      <c r="H353" s="118"/>
      <c r="I353" s="100"/>
      <c r="J353" s="100"/>
      <c r="K353" s="100"/>
      <c r="L353" s="100"/>
      <c r="M353" s="100"/>
      <c r="N353" s="100"/>
      <c r="O353" s="100"/>
    </row>
    <row r="354" spans="1:15" s="112" customFormat="1" hidden="1" x14ac:dyDescent="0.3">
      <c r="A354" s="254"/>
      <c r="B354" s="250"/>
      <c r="C354" s="255"/>
      <c r="D354" s="259"/>
      <c r="E354" s="80">
        <f t="shared" si="11"/>
        <v>0</v>
      </c>
      <c r="F354" s="112" t="s">
        <v>315</v>
      </c>
      <c r="G354" s="88"/>
      <c r="H354" s="432"/>
      <c r="I354" s="100"/>
      <c r="J354" s="100"/>
      <c r="K354" s="100"/>
      <c r="L354" s="100"/>
      <c r="M354" s="100"/>
      <c r="N354" s="100"/>
      <c r="O354" s="100"/>
    </row>
    <row r="355" spans="1:15" s="112" customFormat="1" hidden="1" x14ac:dyDescent="0.3">
      <c r="A355" s="254"/>
      <c r="B355" s="250"/>
      <c r="C355" s="255"/>
      <c r="D355" s="259"/>
      <c r="E355" s="80">
        <f t="shared" si="11"/>
        <v>0</v>
      </c>
      <c r="F355" s="112" t="s">
        <v>315</v>
      </c>
      <c r="G355" s="88"/>
      <c r="H355" s="118"/>
      <c r="I355" s="100"/>
      <c r="J355" s="100"/>
      <c r="K355" s="100"/>
      <c r="L355" s="100"/>
      <c r="M355" s="100"/>
      <c r="N355" s="100"/>
      <c r="O355" s="100"/>
    </row>
    <row r="356" spans="1:15" s="112" customFormat="1" hidden="1" x14ac:dyDescent="0.3">
      <c r="A356" s="254"/>
      <c r="B356" s="250"/>
      <c r="C356" s="255"/>
      <c r="D356" s="259"/>
      <c r="E356" s="80">
        <f t="shared" si="11"/>
        <v>0</v>
      </c>
      <c r="F356" s="112" t="s">
        <v>315</v>
      </c>
      <c r="G356" s="88"/>
      <c r="H356" s="432"/>
      <c r="I356" s="100"/>
      <c r="J356" s="100"/>
      <c r="K356" s="100"/>
      <c r="L356" s="100"/>
      <c r="M356" s="100"/>
      <c r="N356" s="100"/>
      <c r="O356" s="100"/>
    </row>
    <row r="357" spans="1:15" s="112" customFormat="1" hidden="1" x14ac:dyDescent="0.3">
      <c r="A357" s="254"/>
      <c r="B357" s="250"/>
      <c r="C357" s="255"/>
      <c r="D357" s="259"/>
      <c r="E357" s="80">
        <f t="shared" si="11"/>
        <v>0</v>
      </c>
      <c r="F357" s="112" t="s">
        <v>315</v>
      </c>
      <c r="G357" s="88"/>
      <c r="H357" s="118"/>
      <c r="I357" s="100"/>
      <c r="J357" s="100"/>
      <c r="K357" s="100"/>
      <c r="L357" s="100"/>
      <c r="M357" s="100"/>
      <c r="N357" s="100"/>
      <c r="O357" s="100"/>
    </row>
    <row r="358" spans="1:15" s="112" customFormat="1" hidden="1" x14ac:dyDescent="0.3">
      <c r="A358" s="254"/>
      <c r="B358" s="250"/>
      <c r="C358" s="255"/>
      <c r="D358" s="259"/>
      <c r="E358" s="80">
        <f t="shared" si="11"/>
        <v>0</v>
      </c>
      <c r="F358" s="112" t="s">
        <v>315</v>
      </c>
      <c r="G358" s="88"/>
      <c r="H358" s="432"/>
      <c r="I358" s="100"/>
      <c r="J358" s="100"/>
      <c r="K358" s="100"/>
      <c r="L358" s="100"/>
      <c r="M358" s="100"/>
      <c r="N358" s="100"/>
      <c r="O358" s="100"/>
    </row>
    <row r="359" spans="1:15" s="112" customFormat="1" hidden="1" x14ac:dyDescent="0.3">
      <c r="A359" s="254"/>
      <c r="B359" s="250"/>
      <c r="C359" s="255"/>
      <c r="D359" s="259"/>
      <c r="E359" s="80">
        <f t="shared" si="11"/>
        <v>0</v>
      </c>
      <c r="F359" s="112" t="s">
        <v>315</v>
      </c>
      <c r="G359" s="88"/>
      <c r="H359" s="118"/>
      <c r="I359" s="100"/>
      <c r="J359" s="100"/>
      <c r="K359" s="100"/>
      <c r="L359" s="100"/>
      <c r="M359" s="100"/>
      <c r="N359" s="100"/>
      <c r="O359" s="100"/>
    </row>
    <row r="360" spans="1:15" s="112" customFormat="1" hidden="1" x14ac:dyDescent="0.3">
      <c r="A360" s="254"/>
      <c r="B360" s="250"/>
      <c r="C360" s="255"/>
      <c r="D360" s="259"/>
      <c r="E360" s="80">
        <f t="shared" si="11"/>
        <v>0</v>
      </c>
      <c r="F360" s="112" t="s">
        <v>315</v>
      </c>
      <c r="G360" s="88"/>
      <c r="H360" s="432"/>
      <c r="I360" s="100"/>
      <c r="J360" s="100"/>
      <c r="K360" s="100"/>
      <c r="L360" s="100"/>
      <c r="M360" s="100"/>
      <c r="N360" s="100"/>
      <c r="O360" s="100"/>
    </row>
    <row r="361" spans="1:15" s="112" customFormat="1" hidden="1" x14ac:dyDescent="0.3">
      <c r="A361" s="254"/>
      <c r="B361" s="250"/>
      <c r="C361" s="255"/>
      <c r="D361" s="259"/>
      <c r="E361" s="80">
        <f t="shared" si="11"/>
        <v>0</v>
      </c>
      <c r="F361" s="112" t="s">
        <v>315</v>
      </c>
      <c r="G361" s="88"/>
      <c r="H361" s="118"/>
      <c r="I361" s="100"/>
      <c r="J361" s="100"/>
      <c r="K361" s="100"/>
      <c r="L361" s="100"/>
      <c r="M361" s="100"/>
      <c r="N361" s="100"/>
      <c r="O361" s="100"/>
    </row>
    <row r="362" spans="1:15" s="112" customFormat="1" hidden="1" x14ac:dyDescent="0.3">
      <c r="A362" s="254"/>
      <c r="B362" s="250"/>
      <c r="C362" s="255"/>
      <c r="D362" s="259"/>
      <c r="E362" s="80">
        <f t="shared" si="11"/>
        <v>0</v>
      </c>
      <c r="F362" s="112" t="s">
        <v>315</v>
      </c>
      <c r="G362" s="88"/>
      <c r="H362" s="432"/>
      <c r="I362" s="100"/>
      <c r="J362" s="100"/>
      <c r="K362" s="100"/>
      <c r="L362" s="100"/>
      <c r="M362" s="100"/>
      <c r="N362" s="100"/>
      <c r="O362" s="100"/>
    </row>
    <row r="363" spans="1:15" s="112" customFormat="1" hidden="1" x14ac:dyDescent="0.3">
      <c r="A363" s="254"/>
      <c r="B363" s="250"/>
      <c r="C363" s="255"/>
      <c r="D363" s="259"/>
      <c r="E363" s="80">
        <f t="shared" si="11"/>
        <v>0</v>
      </c>
      <c r="F363" s="112" t="s">
        <v>315</v>
      </c>
      <c r="G363" s="88"/>
      <c r="H363" s="118"/>
      <c r="I363" s="100"/>
      <c r="J363" s="100"/>
      <c r="K363" s="100"/>
      <c r="L363" s="100"/>
      <c r="M363" s="100"/>
      <c r="N363" s="100"/>
      <c r="O363" s="100"/>
    </row>
    <row r="364" spans="1:15" s="112" customFormat="1" hidden="1" x14ac:dyDescent="0.3">
      <c r="A364" s="254"/>
      <c r="B364" s="250"/>
      <c r="C364" s="255"/>
      <c r="D364" s="259"/>
      <c r="E364" s="80">
        <f t="shared" si="11"/>
        <v>0</v>
      </c>
      <c r="F364" s="112" t="s">
        <v>315</v>
      </c>
      <c r="G364" s="88"/>
      <c r="H364" s="432"/>
      <c r="I364" s="100"/>
      <c r="J364" s="100"/>
      <c r="K364" s="100"/>
      <c r="L364" s="100"/>
      <c r="M364" s="100"/>
      <c r="N364" s="100"/>
      <c r="O364" s="100"/>
    </row>
    <row r="365" spans="1:15" s="112" customFormat="1" hidden="1" x14ac:dyDescent="0.3">
      <c r="A365" s="254"/>
      <c r="B365" s="250"/>
      <c r="C365" s="255"/>
      <c r="D365" s="259"/>
      <c r="E365" s="80">
        <f t="shared" si="11"/>
        <v>0</v>
      </c>
      <c r="F365" s="112" t="s">
        <v>315</v>
      </c>
      <c r="G365" s="88"/>
      <c r="H365" s="118"/>
      <c r="I365" s="100"/>
      <c r="J365" s="100"/>
      <c r="K365" s="100"/>
      <c r="L365" s="100"/>
      <c r="M365" s="100"/>
      <c r="N365" s="100"/>
      <c r="O365" s="100"/>
    </row>
    <row r="366" spans="1:15" s="112" customFormat="1" hidden="1" x14ac:dyDescent="0.3">
      <c r="A366" s="254"/>
      <c r="B366" s="250"/>
      <c r="C366" s="255"/>
      <c r="D366" s="259"/>
      <c r="E366" s="80">
        <f t="shared" si="11"/>
        <v>0</v>
      </c>
      <c r="F366" s="112" t="s">
        <v>315</v>
      </c>
      <c r="G366" s="88"/>
      <c r="H366" s="432"/>
      <c r="I366" s="100"/>
      <c r="J366" s="100"/>
      <c r="K366" s="100"/>
      <c r="L366" s="100"/>
      <c r="M366" s="100"/>
      <c r="N366" s="100"/>
      <c r="O366" s="100"/>
    </row>
    <row r="367" spans="1:15" s="112" customFormat="1" hidden="1" x14ac:dyDescent="0.3">
      <c r="A367" s="254"/>
      <c r="B367" s="250"/>
      <c r="C367" s="255"/>
      <c r="D367" s="259"/>
      <c r="E367" s="80">
        <f t="shared" si="11"/>
        <v>0</v>
      </c>
      <c r="F367" s="112" t="s">
        <v>315</v>
      </c>
      <c r="G367" s="88"/>
      <c r="H367" s="118"/>
      <c r="I367" s="100"/>
      <c r="J367" s="100"/>
      <c r="K367" s="100"/>
      <c r="L367" s="100"/>
      <c r="M367" s="100"/>
      <c r="N367" s="100"/>
      <c r="O367" s="100"/>
    </row>
    <row r="368" spans="1:15" s="112" customFormat="1" hidden="1" x14ac:dyDescent="0.3">
      <c r="A368" s="254"/>
      <c r="B368" s="250"/>
      <c r="C368" s="255"/>
      <c r="D368" s="259"/>
      <c r="E368" s="80">
        <f t="shared" si="11"/>
        <v>0</v>
      </c>
      <c r="F368" s="112" t="s">
        <v>315</v>
      </c>
      <c r="G368" s="88"/>
      <c r="H368" s="432"/>
      <c r="I368" s="100"/>
      <c r="J368" s="100"/>
      <c r="K368" s="100"/>
      <c r="L368" s="100"/>
      <c r="M368" s="100"/>
      <c r="N368" s="100"/>
      <c r="O368" s="100"/>
    </row>
    <row r="369" spans="1:15" s="112" customFormat="1" hidden="1" x14ac:dyDescent="0.3">
      <c r="A369" s="254"/>
      <c r="B369" s="250"/>
      <c r="C369" s="255"/>
      <c r="D369" s="259"/>
      <c r="E369" s="80">
        <f t="shared" si="11"/>
        <v>0</v>
      </c>
      <c r="F369" s="112" t="s">
        <v>315</v>
      </c>
      <c r="G369" s="88"/>
      <c r="H369" s="118"/>
      <c r="I369" s="100"/>
      <c r="J369" s="100"/>
      <c r="K369" s="100"/>
      <c r="L369" s="100"/>
      <c r="M369" s="100"/>
      <c r="N369" s="100"/>
      <c r="O369" s="100"/>
    </row>
    <row r="370" spans="1:15" s="112" customFormat="1" hidden="1" x14ac:dyDescent="0.3">
      <c r="A370" s="254"/>
      <c r="B370" s="250"/>
      <c r="C370" s="255"/>
      <c r="D370" s="259"/>
      <c r="E370" s="80">
        <f t="shared" si="11"/>
        <v>0</v>
      </c>
      <c r="F370" s="112" t="s">
        <v>315</v>
      </c>
      <c r="G370" s="88"/>
      <c r="H370" s="432"/>
      <c r="I370" s="100"/>
      <c r="J370" s="100"/>
      <c r="K370" s="100"/>
      <c r="L370" s="100"/>
      <c r="M370" s="100"/>
      <c r="N370" s="100"/>
      <c r="O370" s="100"/>
    </row>
    <row r="371" spans="1:15" s="112" customFormat="1" hidden="1" x14ac:dyDescent="0.3">
      <c r="A371" s="254"/>
      <c r="B371" s="250"/>
      <c r="C371" s="255"/>
      <c r="D371" s="259"/>
      <c r="E371" s="80">
        <f t="shared" si="11"/>
        <v>0</v>
      </c>
      <c r="F371" s="112" t="s">
        <v>315</v>
      </c>
      <c r="G371" s="88"/>
      <c r="H371" s="118"/>
      <c r="I371" s="100"/>
      <c r="J371" s="100"/>
      <c r="K371" s="100"/>
      <c r="L371" s="100"/>
      <c r="M371" s="100"/>
      <c r="N371" s="100"/>
      <c r="O371" s="100"/>
    </row>
    <row r="372" spans="1:15" s="112" customFormat="1" hidden="1" x14ac:dyDescent="0.3">
      <c r="A372" s="254"/>
      <c r="B372" s="250"/>
      <c r="C372" s="255"/>
      <c r="D372" s="259"/>
      <c r="E372" s="80">
        <f t="shared" si="11"/>
        <v>0</v>
      </c>
      <c r="F372" s="112" t="s">
        <v>315</v>
      </c>
      <c r="G372" s="88"/>
      <c r="H372" s="432"/>
      <c r="I372" s="100"/>
      <c r="J372" s="100"/>
      <c r="K372" s="100"/>
      <c r="L372" s="100"/>
      <c r="M372" s="100"/>
      <c r="N372" s="100"/>
      <c r="O372" s="100"/>
    </row>
    <row r="373" spans="1:15" s="112" customFormat="1" hidden="1" x14ac:dyDescent="0.3">
      <c r="A373" s="254"/>
      <c r="B373" s="250"/>
      <c r="C373" s="255"/>
      <c r="D373" s="259"/>
      <c r="E373" s="80">
        <f t="shared" si="11"/>
        <v>0</v>
      </c>
      <c r="F373" s="112" t="s">
        <v>315</v>
      </c>
      <c r="G373" s="88"/>
      <c r="H373" s="118"/>
      <c r="I373" s="100"/>
      <c r="J373" s="100"/>
      <c r="K373" s="100"/>
      <c r="L373" s="100"/>
      <c r="M373" s="100"/>
      <c r="N373" s="100"/>
      <c r="O373" s="100"/>
    </row>
    <row r="374" spans="1:15" s="112" customFormat="1" hidden="1" x14ac:dyDescent="0.3">
      <c r="A374" s="254"/>
      <c r="B374" s="250"/>
      <c r="C374" s="255"/>
      <c r="D374" s="259"/>
      <c r="E374" s="80">
        <f t="shared" si="11"/>
        <v>0</v>
      </c>
      <c r="F374" s="112" t="s">
        <v>315</v>
      </c>
      <c r="G374" s="88"/>
      <c r="H374" s="432"/>
      <c r="I374" s="100"/>
      <c r="J374" s="100"/>
      <c r="K374" s="100"/>
      <c r="L374" s="100"/>
      <c r="M374" s="100"/>
      <c r="N374" s="100"/>
      <c r="O374" s="100"/>
    </row>
    <row r="375" spans="1:15" s="112" customFormat="1" hidden="1" x14ac:dyDescent="0.3">
      <c r="A375" s="254"/>
      <c r="B375" s="250"/>
      <c r="C375" s="255"/>
      <c r="D375" s="259"/>
      <c r="E375" s="80">
        <f t="shared" si="11"/>
        <v>0</v>
      </c>
      <c r="F375" s="112" t="s">
        <v>315</v>
      </c>
      <c r="G375" s="88"/>
      <c r="H375" s="118"/>
      <c r="I375" s="100"/>
      <c r="J375" s="100"/>
      <c r="K375" s="100"/>
      <c r="L375" s="100"/>
      <c r="M375" s="100"/>
      <c r="N375" s="100"/>
      <c r="O375" s="100"/>
    </row>
    <row r="376" spans="1:15" s="112" customFormat="1" hidden="1" x14ac:dyDescent="0.3">
      <c r="A376" s="254"/>
      <c r="B376" s="250"/>
      <c r="C376" s="255"/>
      <c r="D376" s="259"/>
      <c r="E376" s="80">
        <f t="shared" si="11"/>
        <v>0</v>
      </c>
      <c r="F376" s="112" t="s">
        <v>315</v>
      </c>
      <c r="G376" s="88"/>
      <c r="H376" s="432"/>
      <c r="I376" s="100"/>
      <c r="J376" s="100"/>
      <c r="K376" s="100"/>
      <c r="L376" s="100"/>
      <c r="M376" s="100"/>
      <c r="N376" s="100"/>
      <c r="O376" s="100"/>
    </row>
    <row r="377" spans="1:15" s="112" customFormat="1" hidden="1" x14ac:dyDescent="0.3">
      <c r="A377" s="254"/>
      <c r="B377" s="250"/>
      <c r="C377" s="255"/>
      <c r="D377" s="259"/>
      <c r="E377" s="80">
        <f t="shared" si="11"/>
        <v>0</v>
      </c>
      <c r="F377" s="112" t="s">
        <v>315</v>
      </c>
      <c r="G377" s="88"/>
      <c r="H377" s="118"/>
      <c r="I377" s="100"/>
      <c r="J377" s="100"/>
      <c r="K377" s="100"/>
      <c r="L377" s="100"/>
      <c r="M377" s="100"/>
      <c r="N377" s="100"/>
      <c r="O377" s="100"/>
    </row>
    <row r="378" spans="1:15" s="112" customFormat="1" hidden="1" x14ac:dyDescent="0.3">
      <c r="A378" s="254"/>
      <c r="B378" s="250"/>
      <c r="C378" s="255"/>
      <c r="D378" s="259"/>
      <c r="E378" s="80">
        <f t="shared" si="11"/>
        <v>0</v>
      </c>
      <c r="F378" s="112" t="s">
        <v>315</v>
      </c>
      <c r="G378" s="88"/>
      <c r="H378" s="432"/>
      <c r="I378" s="100"/>
      <c r="J378" s="100"/>
      <c r="K378" s="100"/>
      <c r="L378" s="100"/>
      <c r="M378" s="100"/>
      <c r="N378" s="100"/>
      <c r="O378" s="100"/>
    </row>
    <row r="379" spans="1:15" s="112" customFormat="1" hidden="1" x14ac:dyDescent="0.3">
      <c r="A379" s="254"/>
      <c r="B379" s="250"/>
      <c r="C379" s="255"/>
      <c r="D379" s="259"/>
      <c r="E379" s="80">
        <f t="shared" si="11"/>
        <v>0</v>
      </c>
      <c r="F379" s="112" t="s">
        <v>315</v>
      </c>
      <c r="G379" s="88"/>
      <c r="H379" s="118"/>
      <c r="I379" s="100"/>
      <c r="J379" s="100"/>
      <c r="K379" s="100"/>
      <c r="L379" s="100"/>
      <c r="M379" s="100"/>
      <c r="N379" s="100"/>
      <c r="O379" s="100"/>
    </row>
    <row r="380" spans="1:15" s="112" customFormat="1" hidden="1" x14ac:dyDescent="0.3">
      <c r="A380" s="254"/>
      <c r="B380" s="250"/>
      <c r="C380" s="255"/>
      <c r="D380" s="259"/>
      <c r="E380" s="80">
        <f t="shared" si="11"/>
        <v>0</v>
      </c>
      <c r="F380" s="112" t="s">
        <v>315</v>
      </c>
      <c r="G380" s="88"/>
      <c r="H380" s="432"/>
      <c r="I380" s="100"/>
      <c r="J380" s="100"/>
      <c r="K380" s="100"/>
      <c r="L380" s="100"/>
      <c r="M380" s="100"/>
      <c r="N380" s="100"/>
      <c r="O380" s="100"/>
    </row>
    <row r="381" spans="1:15" s="112" customFormat="1" hidden="1" x14ac:dyDescent="0.3">
      <c r="A381" s="254"/>
      <c r="B381" s="250"/>
      <c r="C381" s="255"/>
      <c r="D381" s="259"/>
      <c r="E381" s="80">
        <f t="shared" si="11"/>
        <v>0</v>
      </c>
      <c r="F381" s="112" t="s">
        <v>315</v>
      </c>
      <c r="G381" s="88"/>
      <c r="H381" s="118"/>
      <c r="I381" s="100"/>
      <c r="J381" s="100"/>
      <c r="K381" s="100"/>
      <c r="L381" s="100"/>
      <c r="M381" s="100"/>
      <c r="N381" s="100"/>
      <c r="O381" s="100"/>
    </row>
    <row r="382" spans="1:15" s="112" customFormat="1" hidden="1" x14ac:dyDescent="0.3">
      <c r="A382" s="254"/>
      <c r="B382" s="250"/>
      <c r="C382" s="255"/>
      <c r="D382" s="259"/>
      <c r="E382" s="80">
        <f t="shared" si="11"/>
        <v>0</v>
      </c>
      <c r="F382" s="112" t="s">
        <v>315</v>
      </c>
      <c r="G382" s="88"/>
      <c r="H382" s="432"/>
      <c r="I382" s="100"/>
      <c r="J382" s="100"/>
      <c r="K382" s="100"/>
      <c r="L382" s="100"/>
      <c r="M382" s="100"/>
      <c r="N382" s="100"/>
      <c r="O382" s="100"/>
    </row>
    <row r="383" spans="1:15" s="112" customFormat="1" hidden="1" x14ac:dyDescent="0.3">
      <c r="A383" s="254"/>
      <c r="B383" s="250"/>
      <c r="C383" s="255"/>
      <c r="D383" s="259"/>
      <c r="E383" s="80">
        <f t="shared" si="11"/>
        <v>0</v>
      </c>
      <c r="F383" s="112" t="s">
        <v>315</v>
      </c>
      <c r="G383" s="88"/>
      <c r="H383" s="118"/>
      <c r="I383" s="100"/>
      <c r="J383" s="100"/>
      <c r="K383" s="100"/>
      <c r="L383" s="100"/>
      <c r="M383" s="100"/>
      <c r="N383" s="100"/>
      <c r="O383" s="100"/>
    </row>
    <row r="384" spans="1:15" s="112" customFormat="1" hidden="1" x14ac:dyDescent="0.3">
      <c r="A384" s="254"/>
      <c r="B384" s="250"/>
      <c r="C384" s="255"/>
      <c r="D384" s="259"/>
      <c r="E384" s="80">
        <f t="shared" si="11"/>
        <v>0</v>
      </c>
      <c r="F384" s="112" t="s">
        <v>315</v>
      </c>
      <c r="G384" s="88"/>
      <c r="H384" s="432"/>
      <c r="I384" s="100"/>
      <c r="J384" s="100"/>
      <c r="K384" s="100"/>
      <c r="L384" s="100"/>
      <c r="M384" s="100"/>
      <c r="N384" s="100"/>
      <c r="O384" s="100"/>
    </row>
    <row r="385" spans="1:15" s="112" customFormat="1" hidden="1" x14ac:dyDescent="0.3">
      <c r="A385" s="254"/>
      <c r="B385" s="250"/>
      <c r="C385" s="255"/>
      <c r="D385" s="259"/>
      <c r="E385" s="80">
        <f t="shared" si="11"/>
        <v>0</v>
      </c>
      <c r="F385" s="112" t="s">
        <v>315</v>
      </c>
      <c r="G385" s="88"/>
      <c r="H385" s="118"/>
      <c r="I385" s="100"/>
      <c r="J385" s="100"/>
      <c r="K385" s="100"/>
      <c r="L385" s="100"/>
      <c r="M385" s="100"/>
      <c r="N385" s="100"/>
      <c r="O385" s="100"/>
    </row>
    <row r="386" spans="1:15" s="112" customFormat="1" hidden="1" x14ac:dyDescent="0.3">
      <c r="A386" s="254"/>
      <c r="B386" s="250"/>
      <c r="C386" s="255"/>
      <c r="D386" s="259"/>
      <c r="E386" s="80">
        <f t="shared" si="11"/>
        <v>0</v>
      </c>
      <c r="F386" s="112" t="s">
        <v>315</v>
      </c>
      <c r="G386" s="88"/>
      <c r="H386" s="432"/>
      <c r="I386" s="100"/>
      <c r="J386" s="100"/>
      <c r="K386" s="100"/>
      <c r="L386" s="100"/>
      <c r="M386" s="100"/>
      <c r="N386" s="100"/>
      <c r="O386" s="100"/>
    </row>
    <row r="387" spans="1:15" s="112" customFormat="1" hidden="1" x14ac:dyDescent="0.3">
      <c r="A387" s="254"/>
      <c r="B387" s="250"/>
      <c r="C387" s="255"/>
      <c r="D387" s="259"/>
      <c r="E387" s="80">
        <f t="shared" si="11"/>
        <v>0</v>
      </c>
      <c r="F387" s="112" t="s">
        <v>315</v>
      </c>
      <c r="G387" s="88"/>
      <c r="H387" s="118"/>
      <c r="I387" s="100"/>
      <c r="J387" s="100"/>
      <c r="K387" s="100"/>
      <c r="L387" s="100"/>
      <c r="M387" s="100"/>
      <c r="N387" s="100"/>
      <c r="O387" s="100"/>
    </row>
    <row r="388" spans="1:15" s="112" customFormat="1" hidden="1" x14ac:dyDescent="0.3">
      <c r="A388" s="254"/>
      <c r="B388" s="250"/>
      <c r="C388" s="255"/>
      <c r="D388" s="259"/>
      <c r="E388" s="80">
        <f t="shared" si="11"/>
        <v>0</v>
      </c>
      <c r="F388" s="112" t="s">
        <v>315</v>
      </c>
      <c r="G388" s="88"/>
      <c r="H388" s="432"/>
      <c r="I388" s="100"/>
      <c r="J388" s="100"/>
      <c r="K388" s="100"/>
      <c r="L388" s="100"/>
      <c r="M388" s="100"/>
      <c r="N388" s="100"/>
      <c r="O388" s="100"/>
    </row>
    <row r="389" spans="1:15" s="112" customFormat="1" hidden="1" x14ac:dyDescent="0.3">
      <c r="A389" s="254"/>
      <c r="B389" s="250"/>
      <c r="C389" s="255"/>
      <c r="D389" s="259"/>
      <c r="E389" s="80">
        <f t="shared" si="11"/>
        <v>0</v>
      </c>
      <c r="F389" s="112" t="s">
        <v>315</v>
      </c>
      <c r="G389" s="88"/>
      <c r="H389" s="118"/>
      <c r="I389" s="100"/>
      <c r="J389" s="100"/>
      <c r="K389" s="100"/>
      <c r="L389" s="100"/>
      <c r="M389" s="100"/>
      <c r="N389" s="100"/>
      <c r="O389" s="100"/>
    </row>
    <row r="390" spans="1:15" s="112" customFormat="1" hidden="1" x14ac:dyDescent="0.3">
      <c r="A390" s="254"/>
      <c r="B390" s="250"/>
      <c r="C390" s="255"/>
      <c r="D390" s="259"/>
      <c r="E390" s="80">
        <f t="shared" si="11"/>
        <v>0</v>
      </c>
      <c r="F390" s="112" t="s">
        <v>315</v>
      </c>
      <c r="G390" s="88"/>
      <c r="H390" s="432"/>
      <c r="I390" s="100"/>
      <c r="J390" s="100"/>
      <c r="K390" s="100"/>
      <c r="L390" s="100"/>
      <c r="M390" s="100"/>
      <c r="N390" s="100"/>
      <c r="O390" s="100"/>
    </row>
    <row r="391" spans="1:15" s="112" customFormat="1" hidden="1" x14ac:dyDescent="0.3">
      <c r="A391" s="254"/>
      <c r="B391" s="250"/>
      <c r="C391" s="255"/>
      <c r="D391" s="259"/>
      <c r="E391" s="80">
        <f t="shared" si="11"/>
        <v>0</v>
      </c>
      <c r="F391" s="112" t="s">
        <v>315</v>
      </c>
      <c r="G391" s="88"/>
      <c r="H391" s="118"/>
      <c r="I391" s="100"/>
      <c r="J391" s="100"/>
      <c r="K391" s="100"/>
      <c r="L391" s="100"/>
      <c r="M391" s="100"/>
      <c r="N391" s="100"/>
      <c r="O391" s="100"/>
    </row>
    <row r="392" spans="1:15" s="112" customFormat="1" hidden="1" x14ac:dyDescent="0.3">
      <c r="A392" s="254"/>
      <c r="B392" s="250"/>
      <c r="C392" s="255"/>
      <c r="D392" s="259"/>
      <c r="E392" s="80">
        <f t="shared" si="11"/>
        <v>0</v>
      </c>
      <c r="F392" s="112" t="s">
        <v>315</v>
      </c>
      <c r="G392" s="88"/>
      <c r="H392" s="432"/>
      <c r="I392" s="100"/>
      <c r="J392" s="100"/>
      <c r="K392" s="100"/>
      <c r="L392" s="100"/>
      <c r="M392" s="100"/>
      <c r="N392" s="100"/>
      <c r="O392" s="100"/>
    </row>
    <row r="393" spans="1:15" s="112" customFormat="1" hidden="1" x14ac:dyDescent="0.3">
      <c r="A393" s="254"/>
      <c r="B393" s="250"/>
      <c r="C393" s="255"/>
      <c r="D393" s="259"/>
      <c r="E393" s="80">
        <f t="shared" si="11"/>
        <v>0</v>
      </c>
      <c r="F393" s="112" t="s">
        <v>315</v>
      </c>
      <c r="G393" s="88"/>
      <c r="H393" s="118"/>
      <c r="I393" s="100"/>
      <c r="J393" s="100"/>
      <c r="K393" s="100"/>
      <c r="L393" s="100"/>
      <c r="M393" s="100"/>
      <c r="N393" s="100"/>
      <c r="O393" s="100"/>
    </row>
    <row r="394" spans="1:15" s="112" customFormat="1" hidden="1" x14ac:dyDescent="0.3">
      <c r="A394" s="254"/>
      <c r="B394" s="250"/>
      <c r="C394" s="255"/>
      <c r="D394" s="259"/>
      <c r="E394" s="80">
        <f t="shared" si="11"/>
        <v>0</v>
      </c>
      <c r="F394" s="112" t="s">
        <v>315</v>
      </c>
      <c r="G394" s="88"/>
      <c r="H394" s="432"/>
      <c r="I394" s="100"/>
      <c r="J394" s="100"/>
      <c r="K394" s="100"/>
      <c r="L394" s="100"/>
      <c r="M394" s="100"/>
      <c r="N394" s="100"/>
      <c r="O394" s="100"/>
    </row>
    <row r="395" spans="1:15" s="112" customFormat="1" hidden="1" x14ac:dyDescent="0.3">
      <c r="A395" s="254"/>
      <c r="B395" s="250"/>
      <c r="C395" s="255"/>
      <c r="D395" s="259"/>
      <c r="E395" s="80">
        <f t="shared" si="11"/>
        <v>0</v>
      </c>
      <c r="F395" s="112" t="s">
        <v>315</v>
      </c>
      <c r="G395" s="88"/>
      <c r="H395" s="118"/>
      <c r="I395" s="100"/>
      <c r="J395" s="100"/>
      <c r="K395" s="100"/>
      <c r="L395" s="100"/>
      <c r="M395" s="100"/>
      <c r="N395" s="100"/>
      <c r="O395" s="100"/>
    </row>
    <row r="396" spans="1:15" s="112" customFormat="1" hidden="1" x14ac:dyDescent="0.3">
      <c r="A396" s="254"/>
      <c r="B396" s="250"/>
      <c r="C396" s="255"/>
      <c r="D396" s="259"/>
      <c r="E396" s="80">
        <f t="shared" si="11"/>
        <v>0</v>
      </c>
      <c r="F396" s="112" t="s">
        <v>315</v>
      </c>
      <c r="G396" s="88"/>
      <c r="H396" s="432"/>
      <c r="I396" s="100"/>
      <c r="J396" s="100"/>
      <c r="K396" s="100"/>
      <c r="L396" s="100"/>
      <c r="M396" s="100"/>
      <c r="N396" s="100"/>
      <c r="O396" s="100"/>
    </row>
    <row r="397" spans="1:15" s="112" customFormat="1" hidden="1" x14ac:dyDescent="0.3">
      <c r="A397" s="254"/>
      <c r="B397" s="250"/>
      <c r="C397" s="255"/>
      <c r="D397" s="259"/>
      <c r="E397" s="80">
        <f t="shared" ref="E397:E398" si="12">ROUND(C397*D397,2)</f>
        <v>0</v>
      </c>
      <c r="F397" s="112" t="s">
        <v>315</v>
      </c>
      <c r="G397" s="88"/>
      <c r="H397" s="118"/>
      <c r="I397" s="100"/>
      <c r="J397" s="100"/>
      <c r="K397" s="100"/>
      <c r="L397" s="100"/>
      <c r="M397" s="100"/>
      <c r="N397" s="100"/>
      <c r="O397" s="100"/>
    </row>
    <row r="398" spans="1:15" s="112" customFormat="1" x14ac:dyDescent="0.3">
      <c r="A398" s="250"/>
      <c r="B398" s="250"/>
      <c r="C398" s="255"/>
      <c r="D398" s="259"/>
      <c r="E398" s="293">
        <f t="shared" si="12"/>
        <v>0</v>
      </c>
      <c r="F398" s="112" t="s">
        <v>315</v>
      </c>
      <c r="G398" s="100"/>
      <c r="H398" s="118"/>
      <c r="I398" s="100"/>
      <c r="J398" s="100"/>
      <c r="K398" s="100"/>
      <c r="L398" s="100"/>
      <c r="M398" s="100"/>
      <c r="N398" s="100"/>
      <c r="O398" s="100"/>
    </row>
    <row r="399" spans="1:15" s="112" customFormat="1" x14ac:dyDescent="0.3">
      <c r="A399" s="253"/>
      <c r="B399" s="250"/>
      <c r="C399" s="200"/>
      <c r="D399" s="204" t="s">
        <v>394</v>
      </c>
      <c r="E399" s="307">
        <f>ROUND(SUBTOTAL(109,E268:E398),2)</f>
        <v>0</v>
      </c>
      <c r="F399" s="112" t="s">
        <v>315</v>
      </c>
      <c r="G399" s="100"/>
      <c r="H399" s="416" t="s">
        <v>318</v>
      </c>
      <c r="I399" s="100"/>
      <c r="J399" s="100"/>
      <c r="K399" s="100"/>
      <c r="L399" s="100"/>
      <c r="M399" s="100"/>
      <c r="N399" s="100"/>
      <c r="O399" s="100"/>
    </row>
    <row r="400" spans="1:15" x14ac:dyDescent="0.3">
      <c r="A400" s="3"/>
      <c r="B400" s="3"/>
      <c r="C400" s="3"/>
      <c r="D400" s="3"/>
      <c r="E400" s="295"/>
      <c r="F400" s="112" t="s">
        <v>313</v>
      </c>
      <c r="G400" s="3"/>
    </row>
    <row r="401" spans="1:17" x14ac:dyDescent="0.3">
      <c r="A401" s="3"/>
      <c r="B401" s="3"/>
      <c r="C401" s="221"/>
      <c r="D401" s="221" t="s">
        <v>200</v>
      </c>
      <c r="E401" s="80">
        <f>+E267+E135+E399</f>
        <v>0</v>
      </c>
      <c r="F401" s="112" t="s">
        <v>313</v>
      </c>
      <c r="G401" s="3"/>
      <c r="H401" s="139" t="s">
        <v>229</v>
      </c>
    </row>
    <row r="402" spans="1:17" s="112" customFormat="1" x14ac:dyDescent="0.3">
      <c r="A402" s="100"/>
      <c r="B402" s="122"/>
      <c r="C402" s="101"/>
      <c r="D402" s="121"/>
      <c r="E402" s="88"/>
      <c r="F402" s="112" t="s">
        <v>313</v>
      </c>
      <c r="G402" s="100"/>
    </row>
    <row r="403" spans="1:17" s="112" customFormat="1" x14ac:dyDescent="0.3">
      <c r="A403" s="403" t="s">
        <v>199</v>
      </c>
      <c r="B403" s="105"/>
      <c r="C403" s="105"/>
      <c r="D403" s="105"/>
      <c r="E403" s="106"/>
      <c r="F403" s="112" t="s">
        <v>314</v>
      </c>
      <c r="G403" s="100"/>
      <c r="H403" s="140" t="s">
        <v>228</v>
      </c>
    </row>
    <row r="404" spans="1:17" s="112" customFormat="1" ht="45" customHeight="1" x14ac:dyDescent="0.3">
      <c r="A404" s="566"/>
      <c r="B404" s="567"/>
      <c r="C404" s="567"/>
      <c r="D404" s="567"/>
      <c r="E404" s="568"/>
      <c r="F404" s="100" t="s">
        <v>314</v>
      </c>
      <c r="G404" s="100"/>
      <c r="H404" s="572" t="s">
        <v>287</v>
      </c>
      <c r="I404" s="572"/>
      <c r="J404" s="572"/>
      <c r="K404" s="572"/>
      <c r="L404" s="572"/>
      <c r="M404" s="572"/>
      <c r="N404" s="572"/>
      <c r="O404" s="572"/>
      <c r="P404" s="572"/>
      <c r="Q404" s="572"/>
    </row>
    <row r="405" spans="1:17" x14ac:dyDescent="0.3">
      <c r="A405" s="3"/>
      <c r="B405" s="3"/>
      <c r="C405" s="3"/>
      <c r="D405" s="3"/>
      <c r="E405" s="3"/>
      <c r="F405" s="275" t="s">
        <v>315</v>
      </c>
      <c r="G405" s="3"/>
    </row>
    <row r="406" spans="1:17" s="112" customFormat="1" x14ac:dyDescent="0.3">
      <c r="A406" s="239" t="s">
        <v>395</v>
      </c>
      <c r="B406" s="109"/>
      <c r="C406" s="109"/>
      <c r="D406" s="109"/>
      <c r="E406" s="110"/>
      <c r="F406" s="100" t="s">
        <v>315</v>
      </c>
      <c r="G406" s="100"/>
      <c r="H406" s="140" t="s">
        <v>228</v>
      </c>
      <c r="J406" s="100"/>
    </row>
    <row r="407" spans="1:17" s="112" customFormat="1" ht="45" customHeight="1" x14ac:dyDescent="0.3">
      <c r="A407" s="566"/>
      <c r="B407" s="567"/>
      <c r="C407" s="567"/>
      <c r="D407" s="567"/>
      <c r="E407" s="568"/>
      <c r="F407" s="100" t="s">
        <v>315</v>
      </c>
      <c r="G407" s="100"/>
      <c r="H407" s="572" t="s">
        <v>287</v>
      </c>
      <c r="I407" s="572"/>
      <c r="J407" s="572"/>
      <c r="K407" s="572"/>
      <c r="L407" s="572"/>
      <c r="M407" s="572"/>
      <c r="N407" s="572"/>
      <c r="O407" s="572"/>
      <c r="P407" s="572"/>
      <c r="Q407" s="572"/>
    </row>
    <row r="408" spans="1:17" x14ac:dyDescent="0.3">
      <c r="A408" s="3"/>
      <c r="B408" s="3"/>
      <c r="C408" s="3"/>
      <c r="D408" s="3"/>
      <c r="E408" s="3"/>
      <c r="G408" s="3"/>
    </row>
    <row r="409" spans="1:17" s="112" customFormat="1" x14ac:dyDescent="0.3">
      <c r="A409" s="239" t="s">
        <v>396</v>
      </c>
      <c r="B409" s="109"/>
      <c r="C409" s="109"/>
      <c r="D409" s="109"/>
      <c r="E409" s="110"/>
      <c r="F409" s="100" t="s">
        <v>315</v>
      </c>
      <c r="G409" s="100"/>
      <c r="H409" s="140" t="s">
        <v>228</v>
      </c>
      <c r="J409" s="100"/>
    </row>
    <row r="410" spans="1:17" s="112" customFormat="1" ht="45" customHeight="1" x14ac:dyDescent="0.3">
      <c r="A410" s="566"/>
      <c r="B410" s="567"/>
      <c r="C410" s="567"/>
      <c r="D410" s="567"/>
      <c r="E410" s="568"/>
      <c r="F410" s="100" t="s">
        <v>315</v>
      </c>
      <c r="G410" s="100"/>
      <c r="H410" s="572" t="s">
        <v>287</v>
      </c>
      <c r="I410" s="572"/>
      <c r="J410" s="572"/>
      <c r="K410" s="572"/>
      <c r="L410" s="572"/>
      <c r="M410" s="572"/>
      <c r="N410" s="572"/>
      <c r="O410" s="572"/>
      <c r="P410" s="572"/>
      <c r="Q410" s="572"/>
    </row>
    <row r="411" spans="1:17" x14ac:dyDescent="0.3">
      <c r="A411" s="3"/>
      <c r="B411" s="3"/>
      <c r="C411" s="3"/>
      <c r="D411" s="3"/>
      <c r="E411" s="3"/>
    </row>
    <row r="412" spans="1:17" x14ac:dyDescent="0.3">
      <c r="A412" s="3"/>
      <c r="B412" s="3"/>
      <c r="C412" s="3"/>
      <c r="D412" s="3"/>
      <c r="E412" s="3"/>
    </row>
    <row r="413" spans="1:17" x14ac:dyDescent="0.3">
      <c r="A413" s="3"/>
      <c r="B413" s="3"/>
      <c r="C413" s="3"/>
      <c r="D413" s="3"/>
      <c r="E413" s="3"/>
    </row>
    <row r="414" spans="1:17" x14ac:dyDescent="0.3">
      <c r="A414" s="3"/>
      <c r="B414" s="3"/>
      <c r="C414" s="3"/>
      <c r="D414" s="3"/>
      <c r="E414" s="3"/>
    </row>
    <row r="415" spans="1:17" x14ac:dyDescent="0.3">
      <c r="A415" s="3"/>
      <c r="B415" s="3"/>
      <c r="C415" s="3"/>
      <c r="D415" s="3"/>
      <c r="E415" s="3"/>
    </row>
    <row r="416" spans="1:17" x14ac:dyDescent="0.3">
      <c r="A416" s="3"/>
      <c r="B416" s="3"/>
      <c r="C416" s="3"/>
      <c r="D416" s="3"/>
      <c r="E416" s="3"/>
    </row>
    <row r="417" spans="1:5" x14ac:dyDescent="0.3">
      <c r="A417" s="3"/>
      <c r="B417" s="3"/>
      <c r="C417" s="3"/>
      <c r="D417" s="3"/>
      <c r="E417" s="3"/>
    </row>
    <row r="418" spans="1:5" x14ac:dyDescent="0.3">
      <c r="A418" s="3"/>
      <c r="B418" s="3"/>
      <c r="C418" s="3"/>
      <c r="D418" s="3"/>
      <c r="E418" s="3"/>
    </row>
    <row r="419" spans="1:5" x14ac:dyDescent="0.3">
      <c r="A419" s="3"/>
      <c r="B419" s="3"/>
      <c r="C419" s="3"/>
      <c r="D419" s="3"/>
      <c r="E419" s="3"/>
    </row>
    <row r="420" spans="1:5" x14ac:dyDescent="0.3">
      <c r="A420" s="3"/>
      <c r="B420" s="3"/>
      <c r="C420" s="3"/>
      <c r="D420" s="3"/>
      <c r="E420" s="3"/>
    </row>
    <row r="421" spans="1:5" x14ac:dyDescent="0.3">
      <c r="A421" s="3"/>
      <c r="B421" s="3"/>
      <c r="C421" s="3"/>
      <c r="D421" s="3"/>
      <c r="E421" s="3"/>
    </row>
    <row r="422" spans="1:5" x14ac:dyDescent="0.3">
      <c r="A422" s="3"/>
      <c r="B422" s="3"/>
      <c r="C422" s="3"/>
      <c r="D422" s="3"/>
      <c r="E422" s="3"/>
    </row>
    <row r="423" spans="1:5" x14ac:dyDescent="0.3">
      <c r="A423" s="3"/>
      <c r="B423" s="3"/>
      <c r="C423" s="3"/>
      <c r="D423" s="3"/>
      <c r="E423" s="3"/>
    </row>
    <row r="424" spans="1:5" x14ac:dyDescent="0.3">
      <c r="A424" s="3"/>
      <c r="B424" s="3"/>
      <c r="C424" s="3"/>
      <c r="D424" s="3"/>
      <c r="E424" s="3"/>
    </row>
    <row r="425" spans="1:5" x14ac:dyDescent="0.3">
      <c r="A425" s="3"/>
      <c r="B425" s="3"/>
      <c r="C425" s="3"/>
      <c r="D425" s="3"/>
      <c r="E425" s="3"/>
    </row>
    <row r="426" spans="1:5" x14ac:dyDescent="0.3">
      <c r="A426" s="3"/>
      <c r="B426" s="3"/>
      <c r="C426" s="3"/>
      <c r="D426" s="3"/>
      <c r="E426" s="3"/>
    </row>
    <row r="427" spans="1:5" x14ac:dyDescent="0.3">
      <c r="A427" s="3"/>
      <c r="B427" s="3"/>
      <c r="C427" s="3"/>
      <c r="D427" s="3"/>
      <c r="E427" s="3"/>
    </row>
    <row r="428" spans="1:5" x14ac:dyDescent="0.3">
      <c r="A428" s="3"/>
      <c r="B428" s="3"/>
      <c r="C428" s="3"/>
      <c r="D428" s="3"/>
      <c r="E428" s="3"/>
    </row>
    <row r="429" spans="1:5" x14ac:dyDescent="0.3">
      <c r="A429" s="3"/>
      <c r="B429" s="3"/>
      <c r="C429" s="3"/>
      <c r="D429" s="3"/>
      <c r="E429" s="3"/>
    </row>
    <row r="430" spans="1:5" x14ac:dyDescent="0.3">
      <c r="A430" s="3"/>
      <c r="B430" s="3"/>
      <c r="C430" s="3"/>
      <c r="D430" s="3"/>
      <c r="E430" s="3"/>
    </row>
    <row r="431" spans="1:5" x14ac:dyDescent="0.3">
      <c r="A431" s="3"/>
      <c r="B431" s="3"/>
      <c r="C431" s="3"/>
      <c r="D431" s="3"/>
      <c r="E431" s="3"/>
    </row>
    <row r="432" spans="1:5" x14ac:dyDescent="0.3">
      <c r="A432" s="3"/>
      <c r="B432" s="3"/>
      <c r="C432" s="3"/>
      <c r="D432" s="3"/>
      <c r="E432" s="3"/>
    </row>
    <row r="433" spans="1:5" x14ac:dyDescent="0.3">
      <c r="A433" s="3"/>
      <c r="B433" s="3"/>
      <c r="C433" s="3"/>
      <c r="D433" s="3"/>
      <c r="E433" s="3"/>
    </row>
    <row r="434" spans="1:5" x14ac:dyDescent="0.3">
      <c r="A434" s="3"/>
      <c r="B434" s="3"/>
      <c r="C434" s="3"/>
      <c r="D434" s="3"/>
      <c r="E434" s="3"/>
    </row>
    <row r="435" spans="1:5" x14ac:dyDescent="0.3">
      <c r="A435" s="3"/>
      <c r="B435" s="3"/>
      <c r="C435" s="3"/>
      <c r="D435" s="3"/>
      <c r="E435" s="3"/>
    </row>
    <row r="436" spans="1:5" x14ac:dyDescent="0.3">
      <c r="A436" s="3"/>
      <c r="B436" s="3"/>
      <c r="C436" s="3"/>
      <c r="D436" s="3"/>
      <c r="E436" s="3"/>
    </row>
    <row r="437" spans="1:5" x14ac:dyDescent="0.3">
      <c r="A437" s="3"/>
      <c r="B437" s="3"/>
      <c r="C437" s="3"/>
      <c r="D437" s="3"/>
      <c r="E437" s="3"/>
    </row>
    <row r="438" spans="1:5" x14ac:dyDescent="0.3">
      <c r="A438" s="3"/>
      <c r="B438" s="3"/>
      <c r="C438" s="3"/>
      <c r="D438" s="3"/>
      <c r="E438" s="3"/>
    </row>
    <row r="439" spans="1:5" x14ac:dyDescent="0.3">
      <c r="A439" s="3"/>
      <c r="B439" s="3"/>
      <c r="C439" s="3"/>
      <c r="D439" s="3"/>
      <c r="E439" s="3"/>
    </row>
    <row r="440" spans="1:5" x14ac:dyDescent="0.3">
      <c r="A440" s="3"/>
      <c r="B440" s="3"/>
      <c r="C440" s="3"/>
      <c r="D440" s="3"/>
      <c r="E440" s="3"/>
    </row>
    <row r="441" spans="1:5" x14ac:dyDescent="0.3">
      <c r="A441" s="3"/>
      <c r="B441" s="3"/>
      <c r="C441" s="3"/>
      <c r="D441" s="3"/>
      <c r="E441" s="3"/>
    </row>
    <row r="442" spans="1:5" x14ac:dyDescent="0.3">
      <c r="A442" s="3"/>
      <c r="B442" s="3"/>
      <c r="C442" s="3"/>
      <c r="D442" s="3"/>
      <c r="E442" s="3"/>
    </row>
    <row r="443" spans="1:5" x14ac:dyDescent="0.3">
      <c r="A443" s="3"/>
      <c r="B443" s="3"/>
      <c r="C443" s="3"/>
      <c r="D443" s="3"/>
      <c r="E443" s="3"/>
    </row>
    <row r="444" spans="1:5" x14ac:dyDescent="0.3">
      <c r="A444" s="3"/>
      <c r="B444" s="3"/>
      <c r="C444" s="3"/>
      <c r="D444" s="3"/>
      <c r="E444" s="3"/>
    </row>
    <row r="445" spans="1:5" x14ac:dyDescent="0.3">
      <c r="A445" s="3"/>
      <c r="B445" s="3"/>
      <c r="C445" s="3"/>
      <c r="D445" s="3"/>
      <c r="E445" s="3"/>
    </row>
    <row r="446" spans="1:5" x14ac:dyDescent="0.3">
      <c r="A446" s="3"/>
      <c r="B446" s="3"/>
      <c r="C446" s="3"/>
      <c r="D446" s="3"/>
      <c r="E446" s="3"/>
    </row>
    <row r="447" spans="1:5" x14ac:dyDescent="0.3">
      <c r="A447" s="3"/>
      <c r="B447" s="3"/>
      <c r="C447" s="3"/>
      <c r="D447" s="3"/>
      <c r="E447" s="3"/>
    </row>
    <row r="448" spans="1:5" x14ac:dyDescent="0.3">
      <c r="A448" s="3"/>
      <c r="B448" s="3"/>
      <c r="C448" s="3"/>
      <c r="D448" s="3"/>
      <c r="E448" s="3"/>
    </row>
    <row r="449" spans="1:5" x14ac:dyDescent="0.3">
      <c r="A449" s="3"/>
      <c r="B449" s="3"/>
      <c r="C449" s="3"/>
      <c r="D449" s="3"/>
      <c r="E449" s="3"/>
    </row>
    <row r="450" spans="1:5" x14ac:dyDescent="0.3">
      <c r="A450" s="3"/>
      <c r="B450" s="3"/>
      <c r="C450" s="3"/>
      <c r="D450" s="3"/>
      <c r="E450" s="3"/>
    </row>
    <row r="451" spans="1:5" x14ac:dyDescent="0.3">
      <c r="A451" s="3"/>
      <c r="B451" s="3"/>
      <c r="C451" s="3"/>
      <c r="D451" s="3"/>
      <c r="E451" s="3"/>
    </row>
    <row r="452" spans="1:5" x14ac:dyDescent="0.3">
      <c r="A452" s="3"/>
      <c r="B452" s="3"/>
      <c r="C452" s="3"/>
      <c r="D452" s="3"/>
      <c r="E452" s="3"/>
    </row>
    <row r="453" spans="1:5" x14ac:dyDescent="0.3">
      <c r="A453" s="3"/>
      <c r="B453" s="3"/>
      <c r="C453" s="3"/>
      <c r="D453" s="3"/>
      <c r="E453" s="3"/>
    </row>
    <row r="454" spans="1:5" x14ac:dyDescent="0.3">
      <c r="A454" s="3"/>
      <c r="B454" s="3"/>
      <c r="C454" s="3"/>
      <c r="D454" s="3"/>
      <c r="E454" s="3"/>
    </row>
    <row r="455" spans="1:5" x14ac:dyDescent="0.3">
      <c r="A455" s="3"/>
      <c r="B455" s="3"/>
      <c r="C455" s="3"/>
      <c r="D455" s="3"/>
      <c r="E455" s="3"/>
    </row>
    <row r="456" spans="1:5" x14ac:dyDescent="0.3">
      <c r="A456" s="3"/>
      <c r="B456" s="3"/>
      <c r="C456" s="3"/>
      <c r="D456" s="3"/>
      <c r="E456" s="3"/>
    </row>
    <row r="457" spans="1:5" x14ac:dyDescent="0.3">
      <c r="A457" s="3"/>
      <c r="B457" s="3"/>
      <c r="C457" s="3"/>
      <c r="D457" s="3"/>
      <c r="E457" s="3"/>
    </row>
    <row r="458" spans="1:5" x14ac:dyDescent="0.3">
      <c r="A458" s="3"/>
      <c r="B458" s="3"/>
      <c r="C458" s="3"/>
      <c r="D458" s="3"/>
      <c r="E458" s="3"/>
    </row>
    <row r="459" spans="1:5" x14ac:dyDescent="0.3">
      <c r="A459" s="3"/>
      <c r="B459" s="3"/>
      <c r="C459" s="3"/>
      <c r="D459" s="3"/>
      <c r="E459" s="3"/>
    </row>
    <row r="460" spans="1:5" x14ac:dyDescent="0.3">
      <c r="A460" s="3"/>
      <c r="B460" s="3"/>
      <c r="C460" s="3"/>
      <c r="D460" s="3"/>
      <c r="E460" s="3"/>
    </row>
    <row r="461" spans="1:5" x14ac:dyDescent="0.3">
      <c r="A461" s="3"/>
      <c r="B461" s="3"/>
      <c r="C461" s="3"/>
      <c r="D461" s="3"/>
      <c r="E461" s="3"/>
    </row>
    <row r="462" spans="1:5" x14ac:dyDescent="0.3">
      <c r="A462" s="3"/>
      <c r="B462" s="3"/>
      <c r="C462" s="3"/>
      <c r="D462" s="3"/>
      <c r="E462" s="3"/>
    </row>
    <row r="463" spans="1:5" x14ac:dyDescent="0.3">
      <c r="A463" s="3"/>
      <c r="B463" s="3"/>
      <c r="C463" s="3"/>
      <c r="D463" s="3"/>
      <c r="E463" s="3"/>
    </row>
    <row r="464" spans="1:5" x14ac:dyDescent="0.3">
      <c r="A464" s="3"/>
      <c r="B464" s="3"/>
      <c r="C464" s="3"/>
      <c r="D464" s="3"/>
      <c r="E464" s="3"/>
    </row>
    <row r="465" spans="1:5" x14ac:dyDescent="0.3">
      <c r="A465" s="3"/>
      <c r="B465" s="3"/>
      <c r="C465" s="3"/>
      <c r="D465" s="3"/>
      <c r="E465" s="3"/>
    </row>
    <row r="466" spans="1:5" x14ac:dyDescent="0.3">
      <c r="A466" s="3"/>
      <c r="B466" s="3"/>
      <c r="C466" s="3"/>
      <c r="D466" s="3"/>
      <c r="E466" s="3"/>
    </row>
    <row r="467" spans="1:5" x14ac:dyDescent="0.3">
      <c r="A467" s="3"/>
      <c r="B467" s="3"/>
      <c r="C467" s="3"/>
      <c r="D467" s="3"/>
      <c r="E467" s="3"/>
    </row>
    <row r="468" spans="1:5" x14ac:dyDescent="0.3">
      <c r="A468" s="3"/>
      <c r="B468" s="3"/>
      <c r="C468" s="3"/>
      <c r="D468" s="3"/>
      <c r="E468" s="3"/>
    </row>
    <row r="469" spans="1:5" x14ac:dyDescent="0.3">
      <c r="A469" s="3"/>
      <c r="B469" s="3"/>
      <c r="C469" s="3"/>
      <c r="D469" s="3"/>
      <c r="E469" s="3"/>
    </row>
    <row r="470" spans="1:5" x14ac:dyDescent="0.3">
      <c r="A470" s="3"/>
      <c r="B470" s="3"/>
      <c r="C470" s="3"/>
      <c r="D470" s="3"/>
      <c r="E470" s="3"/>
    </row>
    <row r="471" spans="1:5" x14ac:dyDescent="0.3">
      <c r="A471" s="3"/>
      <c r="B471" s="3"/>
      <c r="C471" s="3"/>
      <c r="D471" s="3"/>
      <c r="E471" s="3"/>
    </row>
    <row r="472" spans="1:5" x14ac:dyDescent="0.3">
      <c r="A472" s="3"/>
      <c r="B472" s="3"/>
      <c r="C472" s="3"/>
      <c r="D472" s="3"/>
      <c r="E472" s="3"/>
    </row>
    <row r="473" spans="1:5" x14ac:dyDescent="0.3">
      <c r="A473" s="3"/>
      <c r="B473" s="3"/>
      <c r="C473" s="3"/>
      <c r="D473" s="3"/>
      <c r="E473" s="3"/>
    </row>
    <row r="474" spans="1:5" x14ac:dyDescent="0.3">
      <c r="A474" s="3"/>
      <c r="B474" s="3"/>
      <c r="C474" s="3"/>
      <c r="D474" s="3"/>
      <c r="E474" s="3"/>
    </row>
    <row r="475" spans="1:5" x14ac:dyDescent="0.3">
      <c r="A475" s="3"/>
      <c r="B475" s="3"/>
      <c r="C475" s="3"/>
      <c r="D475" s="3"/>
      <c r="E475" s="3"/>
    </row>
    <row r="476" spans="1:5" x14ac:dyDescent="0.3">
      <c r="A476" s="3"/>
      <c r="B476" s="3"/>
      <c r="C476" s="3"/>
      <c r="D476" s="3"/>
      <c r="E476" s="3"/>
    </row>
    <row r="477" spans="1:5" x14ac:dyDescent="0.3">
      <c r="A477" s="3"/>
      <c r="B477" s="3"/>
      <c r="C477" s="3"/>
      <c r="D477" s="3"/>
      <c r="E477" s="3"/>
    </row>
    <row r="478" spans="1:5" x14ac:dyDescent="0.3">
      <c r="A478" s="3"/>
      <c r="B478" s="3"/>
      <c r="C478" s="3"/>
      <c r="D478" s="3"/>
      <c r="E478" s="3"/>
    </row>
    <row r="479" spans="1:5" x14ac:dyDescent="0.3">
      <c r="A479" s="3"/>
      <c r="B479" s="3"/>
      <c r="C479" s="3"/>
      <c r="D479" s="3"/>
      <c r="E479" s="3"/>
    </row>
    <row r="480" spans="1:5" x14ac:dyDescent="0.3">
      <c r="A480" s="3"/>
      <c r="B480" s="3"/>
      <c r="C480" s="3"/>
      <c r="D480" s="3"/>
      <c r="E480" s="3"/>
    </row>
    <row r="481" spans="1:5" x14ac:dyDescent="0.3">
      <c r="A481" s="3"/>
      <c r="B481" s="3"/>
      <c r="C481" s="3"/>
      <c r="D481" s="3"/>
      <c r="E481" s="3"/>
    </row>
    <row r="482" spans="1:5" x14ac:dyDescent="0.3">
      <c r="A482" s="3"/>
      <c r="B482" s="3"/>
      <c r="C482" s="3"/>
      <c r="D482" s="3"/>
      <c r="E482" s="3"/>
    </row>
    <row r="483" spans="1:5" x14ac:dyDescent="0.3">
      <c r="A483" s="3"/>
      <c r="B483" s="3"/>
      <c r="C483" s="3"/>
      <c r="D483" s="3"/>
      <c r="E483" s="3"/>
    </row>
    <row r="484" spans="1:5" x14ac:dyDescent="0.3">
      <c r="A484" s="3"/>
      <c r="B484" s="3"/>
      <c r="C484" s="3"/>
      <c r="D484" s="3"/>
      <c r="E484" s="3"/>
    </row>
    <row r="485" spans="1:5" x14ac:dyDescent="0.3">
      <c r="A485" s="3"/>
      <c r="B485" s="3"/>
      <c r="C485" s="3"/>
      <c r="D485" s="3"/>
      <c r="E485" s="3"/>
    </row>
    <row r="486" spans="1:5" x14ac:dyDescent="0.3">
      <c r="A486" s="3"/>
      <c r="B486" s="3"/>
      <c r="C486" s="3"/>
      <c r="D486" s="3"/>
      <c r="E486" s="3"/>
    </row>
    <row r="487" spans="1:5" x14ac:dyDescent="0.3">
      <c r="A487" s="3"/>
      <c r="B487" s="3"/>
      <c r="C487" s="3"/>
      <c r="D487" s="3"/>
      <c r="E487" s="3"/>
    </row>
    <row r="488" spans="1:5" x14ac:dyDescent="0.3">
      <c r="A488" s="3"/>
      <c r="B488" s="3"/>
      <c r="C488" s="3"/>
      <c r="D488" s="3"/>
      <c r="E488" s="3"/>
    </row>
    <row r="489" spans="1:5" x14ac:dyDescent="0.3">
      <c r="A489" s="3"/>
      <c r="B489" s="3"/>
      <c r="C489" s="3"/>
      <c r="D489" s="3"/>
      <c r="E489" s="3"/>
    </row>
    <row r="490" spans="1:5" x14ac:dyDescent="0.3">
      <c r="A490" s="3"/>
      <c r="B490" s="3"/>
      <c r="C490" s="3"/>
      <c r="D490" s="3"/>
      <c r="E490" s="3"/>
    </row>
    <row r="491" spans="1:5" x14ac:dyDescent="0.3">
      <c r="A491" s="3"/>
      <c r="B491" s="3"/>
      <c r="C491" s="3"/>
      <c r="D491" s="3"/>
      <c r="E491" s="3"/>
    </row>
    <row r="492" spans="1:5" x14ac:dyDescent="0.3">
      <c r="A492" s="3"/>
      <c r="B492" s="3"/>
      <c r="C492" s="3"/>
      <c r="D492" s="3"/>
      <c r="E492" s="3"/>
    </row>
    <row r="493" spans="1:5" x14ac:dyDescent="0.3">
      <c r="A493" s="3"/>
      <c r="B493" s="3"/>
      <c r="C493" s="3"/>
      <c r="D493" s="3"/>
      <c r="E493" s="3"/>
    </row>
    <row r="494" spans="1:5" x14ac:dyDescent="0.3">
      <c r="A494" s="3"/>
      <c r="B494" s="3"/>
      <c r="C494" s="3"/>
      <c r="D494" s="3"/>
      <c r="E494" s="3"/>
    </row>
    <row r="495" spans="1:5" x14ac:dyDescent="0.3">
      <c r="A495" s="3"/>
      <c r="B495" s="3"/>
      <c r="C495" s="3"/>
      <c r="D495" s="3"/>
      <c r="E495" s="3"/>
    </row>
    <row r="496" spans="1:5" x14ac:dyDescent="0.3">
      <c r="A496" s="3"/>
      <c r="B496" s="3"/>
      <c r="C496" s="3"/>
      <c r="D496" s="3"/>
      <c r="E496" s="3"/>
    </row>
    <row r="497" spans="1:5" x14ac:dyDescent="0.3">
      <c r="A497" s="3"/>
      <c r="B497" s="3"/>
      <c r="C497" s="3"/>
      <c r="D497" s="3"/>
      <c r="E497" s="3"/>
    </row>
    <row r="498" spans="1:5" x14ac:dyDescent="0.3">
      <c r="A498" s="3"/>
      <c r="B498" s="3"/>
      <c r="C498" s="3"/>
      <c r="D498" s="3"/>
      <c r="E498" s="3"/>
    </row>
    <row r="499" spans="1:5" x14ac:dyDescent="0.3">
      <c r="A499" s="3"/>
      <c r="B499" s="3"/>
      <c r="C499" s="3"/>
      <c r="D499" s="3"/>
      <c r="E499" s="3"/>
    </row>
    <row r="500" spans="1:5" x14ac:dyDescent="0.3">
      <c r="A500" s="3"/>
      <c r="B500" s="3"/>
      <c r="C500" s="3"/>
      <c r="D500" s="3"/>
      <c r="E500" s="3"/>
    </row>
    <row r="501" spans="1:5" x14ac:dyDescent="0.3">
      <c r="A501" s="3"/>
      <c r="B501" s="3"/>
      <c r="C501" s="3"/>
      <c r="D501" s="3"/>
      <c r="E501" s="3"/>
    </row>
    <row r="502" spans="1:5" x14ac:dyDescent="0.3">
      <c r="A502" s="3"/>
      <c r="B502" s="3"/>
      <c r="C502" s="3"/>
      <c r="D502" s="3"/>
      <c r="E502" s="3"/>
    </row>
    <row r="503" spans="1:5" x14ac:dyDescent="0.3">
      <c r="A503" s="3"/>
      <c r="B503" s="3"/>
      <c r="C503" s="3"/>
      <c r="D503" s="3"/>
      <c r="E503" s="3"/>
    </row>
    <row r="504" spans="1:5" x14ac:dyDescent="0.3">
      <c r="A504" s="3"/>
      <c r="B504" s="3"/>
      <c r="C504" s="3"/>
      <c r="D504" s="3"/>
      <c r="E504" s="3"/>
    </row>
    <row r="505" spans="1:5" x14ac:dyDescent="0.3">
      <c r="A505" s="3"/>
      <c r="B505" s="3"/>
      <c r="C505" s="3"/>
      <c r="D505" s="3"/>
      <c r="E505" s="3"/>
    </row>
    <row r="506" spans="1:5" x14ac:dyDescent="0.3">
      <c r="A506" s="3"/>
      <c r="B506" s="3"/>
      <c r="C506" s="3"/>
      <c r="D506" s="3"/>
      <c r="E506" s="3"/>
    </row>
    <row r="507" spans="1:5" x14ac:dyDescent="0.3">
      <c r="A507" s="3"/>
      <c r="B507" s="3"/>
      <c r="C507" s="3"/>
      <c r="D507" s="3"/>
      <c r="E507" s="3"/>
    </row>
    <row r="508" spans="1:5" x14ac:dyDescent="0.3">
      <c r="A508" s="3"/>
      <c r="B508" s="3"/>
      <c r="C508" s="3"/>
      <c r="D508" s="3"/>
      <c r="E508" s="3"/>
    </row>
    <row r="509" spans="1:5" x14ac:dyDescent="0.3">
      <c r="A509" s="3"/>
      <c r="B509" s="3"/>
      <c r="C509" s="3"/>
      <c r="D509" s="3"/>
      <c r="E509" s="3"/>
    </row>
    <row r="510" spans="1:5" x14ac:dyDescent="0.3">
      <c r="A510" s="3"/>
      <c r="B510" s="3"/>
      <c r="C510" s="3"/>
      <c r="D510" s="3"/>
      <c r="E510" s="3"/>
    </row>
    <row r="511" spans="1:5" x14ac:dyDescent="0.3">
      <c r="A511" s="3"/>
      <c r="B511" s="3"/>
      <c r="C511" s="3"/>
      <c r="D511" s="3"/>
      <c r="E511" s="3"/>
    </row>
    <row r="512" spans="1:5" x14ac:dyDescent="0.3">
      <c r="A512" s="3"/>
      <c r="B512" s="3"/>
      <c r="C512" s="3"/>
      <c r="D512" s="3"/>
      <c r="E512" s="3"/>
    </row>
    <row r="513" spans="1:5" x14ac:dyDescent="0.3">
      <c r="A513" s="3"/>
      <c r="B513" s="3"/>
      <c r="C513" s="3"/>
      <c r="D513" s="3"/>
      <c r="E513" s="3"/>
    </row>
    <row r="514" spans="1:5" x14ac:dyDescent="0.3">
      <c r="A514" s="3"/>
      <c r="B514" s="3"/>
      <c r="C514" s="3"/>
      <c r="D514" s="3"/>
      <c r="E514" s="3"/>
    </row>
    <row r="515" spans="1:5" x14ac:dyDescent="0.3">
      <c r="A515" s="3"/>
      <c r="B515" s="3"/>
      <c r="C515" s="3"/>
      <c r="D515" s="3"/>
      <c r="E515" s="3"/>
    </row>
    <row r="516" spans="1:5" x14ac:dyDescent="0.3">
      <c r="A516" s="3"/>
      <c r="B516" s="3"/>
      <c r="C516" s="3"/>
      <c r="D516" s="3"/>
      <c r="E516" s="3"/>
    </row>
    <row r="517" spans="1:5" x14ac:dyDescent="0.3">
      <c r="A517" s="3"/>
      <c r="B517" s="3"/>
      <c r="C517" s="3"/>
      <c r="D517" s="3"/>
      <c r="E517" s="3"/>
    </row>
    <row r="518" spans="1:5" x14ac:dyDescent="0.3">
      <c r="A518" s="3"/>
      <c r="B518" s="3"/>
      <c r="C518" s="3"/>
      <c r="D518" s="3"/>
      <c r="E518" s="3"/>
    </row>
    <row r="519" spans="1:5" x14ac:dyDescent="0.3">
      <c r="A519" s="3"/>
      <c r="B519" s="3"/>
      <c r="C519" s="3"/>
      <c r="D519" s="3"/>
      <c r="E519" s="3"/>
    </row>
    <row r="520" spans="1:5" x14ac:dyDescent="0.3">
      <c r="A520" s="3"/>
      <c r="B520" s="3"/>
      <c r="C520" s="3"/>
      <c r="D520" s="3"/>
      <c r="E520" s="3"/>
    </row>
    <row r="521" spans="1:5" x14ac:dyDescent="0.3">
      <c r="A521" s="3"/>
      <c r="B521" s="3"/>
      <c r="C521" s="3"/>
      <c r="D521" s="3"/>
      <c r="E521" s="3"/>
    </row>
    <row r="522" spans="1:5" x14ac:dyDescent="0.3">
      <c r="A522" s="3"/>
      <c r="B522" s="3"/>
      <c r="C522" s="3"/>
      <c r="D522" s="3"/>
      <c r="E522" s="3"/>
    </row>
    <row r="523" spans="1:5" x14ac:dyDescent="0.3">
      <c r="A523" s="3"/>
      <c r="B523" s="3"/>
      <c r="C523" s="3"/>
      <c r="D523" s="3"/>
      <c r="E523" s="3"/>
    </row>
    <row r="524" spans="1:5" x14ac:dyDescent="0.3">
      <c r="A524" s="3"/>
      <c r="B524" s="3"/>
      <c r="C524" s="3"/>
      <c r="D524" s="3"/>
      <c r="E524" s="3"/>
    </row>
    <row r="525" spans="1:5" x14ac:dyDescent="0.3">
      <c r="A525" s="3"/>
      <c r="B525" s="3"/>
      <c r="C525" s="3"/>
      <c r="D525" s="3"/>
      <c r="E525" s="3"/>
    </row>
    <row r="526" spans="1:5" x14ac:dyDescent="0.3">
      <c r="A526" s="3"/>
      <c r="B526" s="3"/>
      <c r="C526" s="3"/>
      <c r="D526" s="3"/>
      <c r="E526" s="3"/>
    </row>
    <row r="527" spans="1:5" x14ac:dyDescent="0.3">
      <c r="A527" s="3"/>
      <c r="B527" s="3"/>
      <c r="C527" s="3"/>
      <c r="D527" s="3"/>
      <c r="E527" s="3"/>
    </row>
    <row r="528" spans="1:5" x14ac:dyDescent="0.3">
      <c r="A528" s="3"/>
      <c r="B528" s="3"/>
      <c r="C528" s="3"/>
      <c r="D528" s="3"/>
      <c r="E528" s="3"/>
    </row>
    <row r="529" spans="1:5" x14ac:dyDescent="0.3">
      <c r="A529" s="3"/>
      <c r="B529" s="3"/>
      <c r="C529" s="3"/>
      <c r="D529" s="3"/>
      <c r="E529" s="3"/>
    </row>
    <row r="530" spans="1:5" x14ac:dyDescent="0.3">
      <c r="A530" s="3"/>
      <c r="B530" s="3"/>
      <c r="C530" s="3"/>
      <c r="D530" s="3"/>
      <c r="E530" s="3"/>
    </row>
    <row r="531" spans="1:5" x14ac:dyDescent="0.3">
      <c r="A531" s="3"/>
      <c r="B531" s="3"/>
      <c r="C531" s="3"/>
      <c r="D531" s="3"/>
      <c r="E531" s="3"/>
    </row>
    <row r="532" spans="1:5" x14ac:dyDescent="0.3">
      <c r="A532" s="3"/>
      <c r="B532" s="3"/>
      <c r="C532" s="3"/>
      <c r="D532" s="3"/>
      <c r="E532" s="3"/>
    </row>
    <row r="533" spans="1:5" x14ac:dyDescent="0.3">
      <c r="A533" s="3"/>
      <c r="B533" s="3"/>
      <c r="C533" s="3"/>
      <c r="D533" s="3"/>
      <c r="E533" s="3"/>
    </row>
    <row r="534" spans="1:5" x14ac:dyDescent="0.3">
      <c r="A534" s="3"/>
      <c r="B534" s="3"/>
      <c r="C534" s="3"/>
      <c r="D534" s="3"/>
      <c r="E534" s="3"/>
    </row>
    <row r="535" spans="1:5" x14ac:dyDescent="0.3">
      <c r="A535" s="3"/>
      <c r="B535" s="3"/>
      <c r="C535" s="3"/>
      <c r="D535" s="3"/>
      <c r="E535" s="3"/>
    </row>
    <row r="536" spans="1:5" x14ac:dyDescent="0.3">
      <c r="A536" s="3"/>
      <c r="B536" s="3"/>
      <c r="C536" s="3"/>
      <c r="D536" s="3"/>
      <c r="E536" s="3"/>
    </row>
    <row r="537" spans="1:5" x14ac:dyDescent="0.3">
      <c r="A537" s="3"/>
      <c r="B537" s="3"/>
      <c r="C537" s="3"/>
      <c r="D537" s="3"/>
      <c r="E537" s="3"/>
    </row>
    <row r="538" spans="1:5" x14ac:dyDescent="0.3">
      <c r="A538" s="3"/>
      <c r="B538" s="3"/>
      <c r="C538" s="3"/>
      <c r="D538" s="3"/>
      <c r="E538" s="3"/>
    </row>
    <row r="539" spans="1:5" x14ac:dyDescent="0.3">
      <c r="A539" s="3"/>
      <c r="B539" s="3"/>
      <c r="C539" s="3"/>
      <c r="D539" s="3"/>
      <c r="E539" s="3"/>
    </row>
    <row r="540" spans="1:5" x14ac:dyDescent="0.3">
      <c r="A540" s="3"/>
      <c r="B540" s="3"/>
      <c r="C540" s="3"/>
      <c r="D540" s="3"/>
      <c r="E540" s="3"/>
    </row>
    <row r="541" spans="1:5" x14ac:dyDescent="0.3">
      <c r="A541" s="3"/>
      <c r="B541" s="3"/>
      <c r="C541" s="3"/>
      <c r="D541" s="3"/>
      <c r="E541" s="3"/>
    </row>
    <row r="542" spans="1:5" x14ac:dyDescent="0.3">
      <c r="A542" s="3"/>
      <c r="B542" s="3"/>
      <c r="C542" s="3"/>
      <c r="D542" s="3"/>
      <c r="E542" s="3"/>
    </row>
    <row r="543" spans="1:5" x14ac:dyDescent="0.3">
      <c r="A543" s="3"/>
      <c r="B543" s="3"/>
      <c r="C543" s="3"/>
      <c r="D543" s="3"/>
      <c r="E543" s="3"/>
    </row>
    <row r="544" spans="1:5" x14ac:dyDescent="0.3">
      <c r="A544" s="3"/>
      <c r="B544" s="3"/>
      <c r="C544" s="3"/>
      <c r="D544" s="3"/>
      <c r="E544" s="3"/>
    </row>
    <row r="545" spans="1:5" x14ac:dyDescent="0.3">
      <c r="A545" s="3"/>
      <c r="B545" s="3"/>
      <c r="C545" s="3"/>
      <c r="D545" s="3"/>
      <c r="E545" s="3"/>
    </row>
    <row r="546" spans="1:5" x14ac:dyDescent="0.3">
      <c r="A546" s="3"/>
      <c r="B546" s="3"/>
      <c r="C546" s="3"/>
      <c r="D546" s="3"/>
      <c r="E546" s="3"/>
    </row>
    <row r="547" spans="1:5" x14ac:dyDescent="0.3">
      <c r="A547" s="3"/>
      <c r="B547" s="3"/>
      <c r="C547" s="3"/>
      <c r="D547" s="3"/>
      <c r="E547" s="3"/>
    </row>
    <row r="548" spans="1:5" x14ac:dyDescent="0.3">
      <c r="A548" s="3"/>
      <c r="B548" s="3"/>
      <c r="C548" s="3"/>
      <c r="D548" s="3"/>
      <c r="E548" s="3"/>
    </row>
    <row r="549" spans="1:5" x14ac:dyDescent="0.3">
      <c r="A549" s="3"/>
      <c r="B549" s="3"/>
      <c r="C549" s="3"/>
      <c r="D549" s="3"/>
      <c r="E549" s="3"/>
    </row>
    <row r="550" spans="1:5" x14ac:dyDescent="0.3">
      <c r="A550" s="3"/>
      <c r="B550" s="3"/>
      <c r="C550" s="3"/>
      <c r="D550" s="3"/>
      <c r="E550" s="3"/>
    </row>
    <row r="551" spans="1:5" x14ac:dyDescent="0.3">
      <c r="A551" s="3"/>
      <c r="B551" s="3"/>
      <c r="C551" s="3"/>
      <c r="D551" s="3"/>
      <c r="E551" s="3"/>
    </row>
    <row r="552" spans="1:5" x14ac:dyDescent="0.3">
      <c r="A552" s="3"/>
      <c r="B552" s="3"/>
      <c r="C552" s="3"/>
      <c r="D552" s="3"/>
      <c r="E552" s="3"/>
    </row>
    <row r="553" spans="1:5" x14ac:dyDescent="0.3">
      <c r="A553" s="3"/>
      <c r="B553" s="3"/>
      <c r="C553" s="3"/>
      <c r="D553" s="3"/>
      <c r="E553" s="3"/>
    </row>
    <row r="554" spans="1:5" x14ac:dyDescent="0.3">
      <c r="A554" s="3"/>
      <c r="B554" s="3"/>
      <c r="C554" s="3"/>
      <c r="D554" s="3"/>
      <c r="E554" s="3"/>
    </row>
    <row r="555" spans="1:5" x14ac:dyDescent="0.3">
      <c r="A555" s="3"/>
      <c r="B555" s="3"/>
      <c r="C555" s="3"/>
      <c r="D555" s="3"/>
      <c r="E555" s="3"/>
    </row>
    <row r="556" spans="1:5" x14ac:dyDescent="0.3">
      <c r="A556" s="3"/>
      <c r="B556" s="3"/>
      <c r="C556" s="3"/>
      <c r="D556" s="3"/>
      <c r="E556" s="3"/>
    </row>
    <row r="557" spans="1:5" x14ac:dyDescent="0.3">
      <c r="A557" s="3"/>
      <c r="B557" s="3"/>
      <c r="C557" s="3"/>
      <c r="D557" s="3"/>
      <c r="E557" s="3"/>
    </row>
    <row r="558" spans="1:5" x14ac:dyDescent="0.3">
      <c r="A558" s="3"/>
      <c r="B558" s="3"/>
      <c r="C558" s="3"/>
      <c r="D558" s="3"/>
      <c r="E558" s="3"/>
    </row>
    <row r="559" spans="1:5" x14ac:dyDescent="0.3">
      <c r="A559" s="3"/>
      <c r="B559" s="3"/>
      <c r="C559" s="3"/>
      <c r="D559" s="3"/>
      <c r="E559" s="3"/>
    </row>
    <row r="560" spans="1:5" x14ac:dyDescent="0.3">
      <c r="A560" s="3"/>
      <c r="B560" s="3"/>
      <c r="C560" s="3"/>
      <c r="D560" s="3"/>
      <c r="E560" s="3"/>
    </row>
    <row r="561" spans="1:5" x14ac:dyDescent="0.3">
      <c r="A561" s="3"/>
      <c r="B561" s="3"/>
      <c r="C561" s="3"/>
      <c r="D561" s="3"/>
      <c r="E561" s="3"/>
    </row>
    <row r="562" spans="1:5" x14ac:dyDescent="0.3">
      <c r="A562" s="3"/>
      <c r="B562" s="3"/>
      <c r="C562" s="3"/>
      <c r="D562" s="3"/>
      <c r="E562" s="3"/>
    </row>
    <row r="563" spans="1:5" x14ac:dyDescent="0.3">
      <c r="A563" s="3"/>
      <c r="B563" s="3"/>
      <c r="C563" s="3"/>
      <c r="D563" s="3"/>
      <c r="E563" s="3"/>
    </row>
    <row r="564" spans="1:5" x14ac:dyDescent="0.3">
      <c r="A564" s="3"/>
      <c r="B564" s="3"/>
      <c r="C564" s="3"/>
      <c r="D564" s="3"/>
      <c r="E564" s="3"/>
    </row>
    <row r="565" spans="1:5" x14ac:dyDescent="0.3">
      <c r="A565" s="3"/>
      <c r="B565" s="3"/>
      <c r="C565" s="3"/>
      <c r="D565" s="3"/>
      <c r="E565" s="3"/>
    </row>
    <row r="566" spans="1:5" x14ac:dyDescent="0.3">
      <c r="A566" s="3"/>
      <c r="B566" s="3"/>
      <c r="C566" s="3"/>
      <c r="D566" s="3"/>
      <c r="E566" s="3"/>
    </row>
    <row r="567" spans="1:5" x14ac:dyDescent="0.3">
      <c r="A567" s="3"/>
      <c r="B567" s="3"/>
      <c r="C567" s="3"/>
      <c r="D567" s="3"/>
      <c r="E567" s="3"/>
    </row>
    <row r="568" spans="1:5" x14ac:dyDescent="0.3">
      <c r="A568" s="3"/>
      <c r="B568" s="3"/>
      <c r="C568" s="3"/>
      <c r="D568" s="3"/>
      <c r="E568" s="3"/>
    </row>
    <row r="569" spans="1:5" x14ac:dyDescent="0.3">
      <c r="A569" s="3"/>
      <c r="B569" s="3"/>
      <c r="C569" s="3"/>
      <c r="D569" s="3"/>
      <c r="E569" s="3"/>
    </row>
    <row r="570" spans="1:5" x14ac:dyDescent="0.3">
      <c r="A570" s="3"/>
      <c r="B570" s="3"/>
      <c r="C570" s="3"/>
      <c r="D570" s="3"/>
      <c r="E570" s="3"/>
    </row>
    <row r="571" spans="1:5" x14ac:dyDescent="0.3">
      <c r="A571" s="3"/>
      <c r="B571" s="3"/>
      <c r="C571" s="3"/>
      <c r="D571" s="3"/>
      <c r="E571" s="3"/>
    </row>
    <row r="572" spans="1:5" x14ac:dyDescent="0.3">
      <c r="A572" s="3"/>
      <c r="B572" s="3"/>
      <c r="C572" s="3"/>
      <c r="D572" s="3"/>
      <c r="E572" s="3"/>
    </row>
    <row r="573" spans="1:5" x14ac:dyDescent="0.3">
      <c r="A573" s="3"/>
      <c r="B573" s="3"/>
      <c r="C573" s="3"/>
      <c r="D573" s="3"/>
      <c r="E573" s="3"/>
    </row>
    <row r="574" spans="1:5" x14ac:dyDescent="0.3">
      <c r="A574" s="3"/>
      <c r="B574" s="3"/>
      <c r="C574" s="3"/>
      <c r="D574" s="3"/>
      <c r="E574" s="3"/>
    </row>
    <row r="575" spans="1:5" x14ac:dyDescent="0.3">
      <c r="A575" s="3"/>
      <c r="B575" s="3"/>
      <c r="C575" s="3"/>
      <c r="D575" s="3"/>
      <c r="E575" s="3"/>
    </row>
    <row r="576" spans="1:5" x14ac:dyDescent="0.3">
      <c r="A576" s="3"/>
      <c r="B576" s="3"/>
      <c r="C576" s="3"/>
      <c r="D576" s="3"/>
      <c r="E576" s="3"/>
    </row>
    <row r="577" spans="1:5" x14ac:dyDescent="0.3">
      <c r="A577" s="3"/>
      <c r="B577" s="3"/>
      <c r="C577" s="3"/>
      <c r="D577" s="3"/>
      <c r="E577" s="3"/>
    </row>
    <row r="578" spans="1:5" x14ac:dyDescent="0.3">
      <c r="A578" s="3"/>
      <c r="B578" s="3"/>
      <c r="C578" s="3"/>
      <c r="D578" s="3"/>
      <c r="E578" s="3"/>
    </row>
    <row r="579" spans="1:5" x14ac:dyDescent="0.3">
      <c r="A579" s="3"/>
      <c r="B579" s="3"/>
      <c r="C579" s="3"/>
      <c r="D579" s="3"/>
      <c r="E579" s="3"/>
    </row>
    <row r="580" spans="1:5" x14ac:dyDescent="0.3">
      <c r="A580" s="3"/>
      <c r="B580" s="3"/>
      <c r="C580" s="3"/>
      <c r="D580" s="3"/>
      <c r="E580" s="3"/>
    </row>
    <row r="581" spans="1:5" x14ac:dyDescent="0.3">
      <c r="A581" s="3"/>
      <c r="B581" s="3"/>
      <c r="C581" s="3"/>
      <c r="D581" s="3"/>
      <c r="E581" s="3"/>
    </row>
    <row r="582" spans="1:5" x14ac:dyDescent="0.3">
      <c r="A582" s="3"/>
      <c r="B582" s="3"/>
      <c r="C582" s="3"/>
      <c r="D582" s="3"/>
      <c r="E582" s="3"/>
    </row>
    <row r="583" spans="1:5" x14ac:dyDescent="0.3">
      <c r="A583" s="3"/>
      <c r="B583" s="3"/>
      <c r="C583" s="3"/>
      <c r="D583" s="3"/>
      <c r="E583" s="3"/>
    </row>
    <row r="584" spans="1:5" x14ac:dyDescent="0.3">
      <c r="A584" s="3"/>
      <c r="B584" s="3"/>
      <c r="C584" s="3"/>
      <c r="D584" s="3"/>
      <c r="E584" s="3"/>
    </row>
    <row r="585" spans="1:5" x14ac:dyDescent="0.3">
      <c r="A585" s="3"/>
      <c r="B585" s="3"/>
      <c r="C585" s="3"/>
      <c r="D585" s="3"/>
      <c r="E585" s="3"/>
    </row>
    <row r="586" spans="1:5" x14ac:dyDescent="0.3">
      <c r="A586" s="3"/>
      <c r="B586" s="3"/>
      <c r="C586" s="3"/>
      <c r="D586" s="3"/>
      <c r="E586" s="3"/>
    </row>
    <row r="587" spans="1:5" x14ac:dyDescent="0.3">
      <c r="A587" s="3"/>
      <c r="B587" s="3"/>
      <c r="C587" s="3"/>
      <c r="D587" s="3"/>
      <c r="E587" s="3"/>
    </row>
    <row r="588" spans="1:5" x14ac:dyDescent="0.3">
      <c r="A588" s="3"/>
      <c r="B588" s="3"/>
      <c r="C588" s="3"/>
      <c r="D588" s="3"/>
      <c r="E588" s="3"/>
    </row>
    <row r="589" spans="1:5" x14ac:dyDescent="0.3">
      <c r="A589" s="3"/>
      <c r="B589" s="3"/>
      <c r="C589" s="3"/>
      <c r="D589" s="3"/>
      <c r="E589" s="3"/>
    </row>
    <row r="590" spans="1:5" x14ac:dyDescent="0.3">
      <c r="A590" s="3"/>
      <c r="B590" s="3"/>
      <c r="C590" s="3"/>
      <c r="D590" s="3"/>
      <c r="E590" s="3"/>
    </row>
    <row r="591" spans="1:5" x14ac:dyDescent="0.3">
      <c r="A591" s="3"/>
      <c r="B591" s="3"/>
      <c r="C591" s="3"/>
      <c r="D591" s="3"/>
      <c r="E591" s="3"/>
    </row>
    <row r="592" spans="1:5" x14ac:dyDescent="0.3">
      <c r="A592" s="3"/>
      <c r="B592" s="3"/>
      <c r="C592" s="3"/>
      <c r="D592" s="3"/>
      <c r="E592" s="3"/>
    </row>
    <row r="593" spans="1:5" x14ac:dyDescent="0.3">
      <c r="A593" s="3"/>
      <c r="B593" s="3"/>
      <c r="C593" s="3"/>
      <c r="D593" s="3"/>
      <c r="E593" s="3"/>
    </row>
  </sheetData>
  <sheetProtection algorithmName="SHA-512" hashValue="nUvBP1b5VpjylvIsJuq55VtHDQnFU46ihRDh2JZhIMqU/4aNnrvx0Z8YYkq0iZEft07iJDTEnxnt/LQ1UJY6BQ==" saltValue="YxR2ac2VxdWsY4vz5CeSXg==" spinCount="100000" sheet="1" formatCells="0" formatRows="0" sort="0" autoFilter="0"/>
  <autoFilter ref="F1:F593" xr:uid="{00000000-0001-0000-0800-000000000000}"/>
  <mergeCells count="8">
    <mergeCell ref="A410:E410"/>
    <mergeCell ref="H410:Q410"/>
    <mergeCell ref="H404:Q404"/>
    <mergeCell ref="H407:Q407"/>
    <mergeCell ref="A1:D1"/>
    <mergeCell ref="A2:E2"/>
    <mergeCell ref="A404:E404"/>
    <mergeCell ref="A407:E407"/>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2" id="{A14D2BBD-D901-41E9-B7E9-A1321F9AD214}">
            <xm:f>Categories!$A$3=FALSE</xm:f>
            <x14:dxf>
              <fill>
                <patternFill>
                  <bgColor theme="0" tint="-0.34998626667073579"/>
                </patternFill>
              </fill>
            </x14:dxf>
          </x14:cfRule>
          <xm:sqref>A1:E407</xm:sqref>
        </x14:conditionalFormatting>
        <x14:conditionalFormatting xmlns:xm="http://schemas.microsoft.com/office/excel/2006/main">
          <x14:cfRule type="expression" priority="1" id="{D0A978E4-BF0E-4B0F-B363-DC628CBB12EB}">
            <xm:f>Categories!$A$3=FALSE</xm:f>
            <x14:dxf>
              <fill>
                <patternFill>
                  <bgColor theme="0" tint="-0.34998626667073579"/>
                </patternFill>
              </fill>
            </x14:dxf>
          </x14:cfRule>
          <xm:sqref>A409:E410</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U410"/>
  <sheetViews>
    <sheetView view="pageBreakPreview" zoomScaleNormal="100" zoomScaleSheetLayoutView="100" workbookViewId="0">
      <selection activeCell="A410" sqref="A410:G410"/>
    </sheetView>
  </sheetViews>
  <sheetFormatPr defaultColWidth="9.109375" defaultRowHeight="14.4" x14ac:dyDescent="0.3"/>
  <cols>
    <col min="1" max="1" width="39.33203125" style="3" customWidth="1"/>
    <col min="2" max="2" width="24.88671875" style="3" customWidth="1"/>
    <col min="3" max="3" width="16.44140625" style="3" customWidth="1"/>
    <col min="4" max="4" width="14.5546875" style="3" customWidth="1"/>
    <col min="5" max="5" width="12.44140625" style="3" customWidth="1"/>
    <col min="6" max="6" width="8.6640625" style="3" customWidth="1"/>
    <col min="7" max="7" width="16.33203125" style="3" customWidth="1"/>
    <col min="8" max="8" width="11" hidden="1" customWidth="1"/>
    <col min="9" max="9" width="2.88671875" style="3" customWidth="1"/>
    <col min="10" max="14" width="9.109375" style="3"/>
    <col min="15" max="15" width="10.44140625" style="3" customWidth="1"/>
    <col min="16" max="18" width="9.109375" style="3"/>
    <col min="19" max="19" width="16.88671875" style="3" customWidth="1"/>
    <col min="20" max="20" width="9.109375" style="3"/>
    <col min="21" max="21" width="10.88671875" style="3" customWidth="1"/>
    <col min="22" max="16384" width="9.109375" style="3"/>
  </cols>
  <sheetData>
    <row r="1" spans="1:10" ht="24" customHeight="1" x14ac:dyDescent="0.3">
      <c r="A1" s="570" t="s">
        <v>173</v>
      </c>
      <c r="B1" s="570"/>
      <c r="C1" s="570"/>
      <c r="D1" s="570"/>
      <c r="E1" s="570"/>
      <c r="F1" s="570"/>
      <c r="G1" s="3">
        <f>+'Section A'!B2</f>
        <v>0</v>
      </c>
      <c r="H1" s="49"/>
    </row>
    <row r="2" spans="1:10" ht="89.25" customHeight="1" x14ac:dyDescent="0.3">
      <c r="A2" s="573" t="s">
        <v>180</v>
      </c>
      <c r="B2" s="573"/>
      <c r="C2" s="573"/>
      <c r="D2" s="573"/>
      <c r="E2" s="573"/>
      <c r="F2" s="573"/>
      <c r="G2" s="573"/>
      <c r="H2" s="3"/>
      <c r="I2" s="11"/>
      <c r="J2" s="11"/>
    </row>
    <row r="3" spans="1:10" x14ac:dyDescent="0.3">
      <c r="B3" s="11"/>
      <c r="C3" s="11"/>
      <c r="D3" s="11"/>
      <c r="E3" s="11"/>
      <c r="F3" s="11"/>
      <c r="G3" s="11"/>
      <c r="I3" s="11"/>
      <c r="J3" s="11"/>
    </row>
    <row r="4" spans="1:10" x14ac:dyDescent="0.3">
      <c r="A4" s="236" t="s">
        <v>282</v>
      </c>
      <c r="B4" s="236" t="s">
        <v>41</v>
      </c>
      <c r="C4" s="237" t="s">
        <v>42</v>
      </c>
      <c r="D4" s="237" t="s">
        <v>43</v>
      </c>
      <c r="E4" s="237" t="s">
        <v>44</v>
      </c>
      <c r="F4" s="237" t="s">
        <v>45</v>
      </c>
      <c r="G4" s="303" t="s">
        <v>261</v>
      </c>
      <c r="H4" s="284" t="s">
        <v>316</v>
      </c>
      <c r="I4" s="11"/>
      <c r="J4" s="11"/>
    </row>
    <row r="5" spans="1:10" s="100" customFormat="1" x14ac:dyDescent="0.3">
      <c r="A5" s="260"/>
      <c r="B5" s="260"/>
      <c r="C5" s="255"/>
      <c r="D5" s="261"/>
      <c r="E5" s="261"/>
      <c r="F5" s="261"/>
      <c r="G5" s="80">
        <f>ROUND(+C5*E5*F5,2)</f>
        <v>0</v>
      </c>
      <c r="H5" s="112" t="s">
        <v>314</v>
      </c>
      <c r="I5" s="123"/>
      <c r="J5" s="123"/>
    </row>
    <row r="6" spans="1:10" s="100" customFormat="1" x14ac:dyDescent="0.3">
      <c r="A6" s="262"/>
      <c r="B6" s="262"/>
      <c r="C6" s="255"/>
      <c r="D6" s="261"/>
      <c r="E6" s="261"/>
      <c r="F6" s="261"/>
      <c r="G6" s="80">
        <f t="shared" ref="G6:G69" si="0">ROUND(+C6*E6*F6,2)</f>
        <v>0</v>
      </c>
      <c r="H6" s="112" t="s">
        <v>314</v>
      </c>
      <c r="I6" s="88"/>
      <c r="J6" s="88"/>
    </row>
    <row r="7" spans="1:10" s="100" customFormat="1" x14ac:dyDescent="0.3">
      <c r="A7" s="262"/>
      <c r="B7" s="262"/>
      <c r="C7" s="255"/>
      <c r="D7" s="261"/>
      <c r="E7" s="261"/>
      <c r="F7" s="261"/>
      <c r="G7" s="80">
        <f t="shared" si="0"/>
        <v>0</v>
      </c>
      <c r="H7" s="112" t="s">
        <v>314</v>
      </c>
      <c r="J7" s="88"/>
    </row>
    <row r="8" spans="1:10" s="100" customFormat="1" hidden="1" x14ac:dyDescent="0.3">
      <c r="A8" s="262"/>
      <c r="B8" s="262"/>
      <c r="C8" s="255"/>
      <c r="D8" s="261"/>
      <c r="E8" s="261"/>
      <c r="F8" s="261"/>
      <c r="G8" s="80">
        <f t="shared" si="0"/>
        <v>0</v>
      </c>
      <c r="H8" s="112" t="s">
        <v>314</v>
      </c>
      <c r="I8" s="88"/>
      <c r="J8" s="88"/>
    </row>
    <row r="9" spans="1:10" s="100" customFormat="1" hidden="1" x14ac:dyDescent="0.3">
      <c r="A9" s="262"/>
      <c r="B9" s="262"/>
      <c r="C9" s="255"/>
      <c r="D9" s="261"/>
      <c r="E9" s="261"/>
      <c r="F9" s="261"/>
      <c r="G9" s="80">
        <f t="shared" si="0"/>
        <v>0</v>
      </c>
      <c r="H9" s="112" t="s">
        <v>314</v>
      </c>
      <c r="J9" s="88"/>
    </row>
    <row r="10" spans="1:10" s="100" customFormat="1" hidden="1" x14ac:dyDescent="0.3">
      <c r="A10" s="262"/>
      <c r="B10" s="262"/>
      <c r="C10" s="255"/>
      <c r="D10" s="261"/>
      <c r="E10" s="261"/>
      <c r="F10" s="261"/>
      <c r="G10" s="80">
        <f t="shared" si="0"/>
        <v>0</v>
      </c>
      <c r="H10" s="112" t="s">
        <v>314</v>
      </c>
      <c r="I10" s="88"/>
      <c r="J10" s="88"/>
    </row>
    <row r="11" spans="1:10" s="100" customFormat="1" hidden="1" x14ac:dyDescent="0.3">
      <c r="A11" s="262"/>
      <c r="B11" s="262"/>
      <c r="C11" s="255"/>
      <c r="D11" s="261"/>
      <c r="E11" s="261"/>
      <c r="F11" s="261"/>
      <c r="G11" s="80">
        <f t="shared" si="0"/>
        <v>0</v>
      </c>
      <c r="H11" s="112" t="s">
        <v>314</v>
      </c>
      <c r="J11" s="88"/>
    </row>
    <row r="12" spans="1:10" s="100" customFormat="1" hidden="1" x14ac:dyDescent="0.3">
      <c r="A12" s="262"/>
      <c r="B12" s="262"/>
      <c r="C12" s="255"/>
      <c r="D12" s="261"/>
      <c r="E12" s="261"/>
      <c r="F12" s="261"/>
      <c r="G12" s="80">
        <f t="shared" si="0"/>
        <v>0</v>
      </c>
      <c r="H12" s="112" t="s">
        <v>314</v>
      </c>
      <c r="I12" s="88"/>
      <c r="J12" s="88"/>
    </row>
    <row r="13" spans="1:10" s="100" customFormat="1" hidden="1" x14ac:dyDescent="0.3">
      <c r="A13" s="262"/>
      <c r="B13" s="262"/>
      <c r="C13" s="255"/>
      <c r="D13" s="261"/>
      <c r="E13" s="261"/>
      <c r="F13" s="261"/>
      <c r="G13" s="80">
        <f t="shared" si="0"/>
        <v>0</v>
      </c>
      <c r="H13" s="112" t="s">
        <v>314</v>
      </c>
      <c r="J13" s="88"/>
    </row>
    <row r="14" spans="1:10" s="100" customFormat="1" hidden="1" x14ac:dyDescent="0.3">
      <c r="A14" s="262"/>
      <c r="B14" s="262"/>
      <c r="C14" s="255"/>
      <c r="D14" s="261"/>
      <c r="E14" s="261"/>
      <c r="F14" s="261"/>
      <c r="G14" s="80">
        <f t="shared" si="0"/>
        <v>0</v>
      </c>
      <c r="H14" s="112" t="s">
        <v>314</v>
      </c>
      <c r="I14" s="88"/>
      <c r="J14" s="88"/>
    </row>
    <row r="15" spans="1:10" s="100" customFormat="1" hidden="1" x14ac:dyDescent="0.3">
      <c r="A15" s="262"/>
      <c r="B15" s="262"/>
      <c r="C15" s="255"/>
      <c r="D15" s="261"/>
      <c r="E15" s="261"/>
      <c r="F15" s="261"/>
      <c r="G15" s="80">
        <f t="shared" si="0"/>
        <v>0</v>
      </c>
      <c r="H15" s="112" t="s">
        <v>314</v>
      </c>
      <c r="J15" s="88"/>
    </row>
    <row r="16" spans="1:10" s="100" customFormat="1" hidden="1" x14ac:dyDescent="0.3">
      <c r="A16" s="262"/>
      <c r="B16" s="262"/>
      <c r="C16" s="255"/>
      <c r="D16" s="261"/>
      <c r="E16" s="261"/>
      <c r="F16" s="261"/>
      <c r="G16" s="80">
        <f t="shared" si="0"/>
        <v>0</v>
      </c>
      <c r="H16" s="112" t="s">
        <v>314</v>
      </c>
      <c r="I16" s="88"/>
      <c r="J16" s="88"/>
    </row>
    <row r="17" spans="1:10" s="100" customFormat="1" hidden="1" x14ac:dyDescent="0.3">
      <c r="A17" s="262"/>
      <c r="B17" s="262"/>
      <c r="C17" s="255"/>
      <c r="D17" s="261"/>
      <c r="E17" s="261"/>
      <c r="F17" s="261"/>
      <c r="G17" s="80">
        <f t="shared" si="0"/>
        <v>0</v>
      </c>
      <c r="H17" s="112" t="s">
        <v>314</v>
      </c>
      <c r="J17" s="88"/>
    </row>
    <row r="18" spans="1:10" s="100" customFormat="1" hidden="1" x14ac:dyDescent="0.3">
      <c r="A18" s="262"/>
      <c r="B18" s="262"/>
      <c r="C18" s="255"/>
      <c r="D18" s="261"/>
      <c r="E18" s="261"/>
      <c r="F18" s="261"/>
      <c r="G18" s="80">
        <f t="shared" si="0"/>
        <v>0</v>
      </c>
      <c r="H18" s="112" t="s">
        <v>314</v>
      </c>
      <c r="I18" s="88"/>
      <c r="J18" s="88"/>
    </row>
    <row r="19" spans="1:10" s="100" customFormat="1" hidden="1" x14ac:dyDescent="0.3">
      <c r="A19" s="262"/>
      <c r="B19" s="262"/>
      <c r="C19" s="255"/>
      <c r="D19" s="261"/>
      <c r="E19" s="261"/>
      <c r="F19" s="261"/>
      <c r="G19" s="80">
        <f t="shared" si="0"/>
        <v>0</v>
      </c>
      <c r="H19" s="112" t="s">
        <v>314</v>
      </c>
      <c r="J19" s="88"/>
    </row>
    <row r="20" spans="1:10" s="100" customFormat="1" hidden="1" x14ac:dyDescent="0.3">
      <c r="A20" s="262"/>
      <c r="B20" s="262"/>
      <c r="C20" s="255"/>
      <c r="D20" s="261"/>
      <c r="E20" s="261"/>
      <c r="F20" s="261"/>
      <c r="G20" s="80">
        <f t="shared" si="0"/>
        <v>0</v>
      </c>
      <c r="H20" s="112" t="s">
        <v>314</v>
      </c>
      <c r="I20" s="88"/>
      <c r="J20" s="88"/>
    </row>
    <row r="21" spans="1:10" s="100" customFormat="1" hidden="1" x14ac:dyDescent="0.3">
      <c r="A21" s="262"/>
      <c r="B21" s="262"/>
      <c r="C21" s="255"/>
      <c r="D21" s="261"/>
      <c r="E21" s="261"/>
      <c r="F21" s="261"/>
      <c r="G21" s="80">
        <f t="shared" si="0"/>
        <v>0</v>
      </c>
      <c r="H21" s="112" t="s">
        <v>314</v>
      </c>
      <c r="J21" s="88"/>
    </row>
    <row r="22" spans="1:10" s="100" customFormat="1" hidden="1" x14ac:dyDescent="0.3">
      <c r="A22" s="262"/>
      <c r="B22" s="262"/>
      <c r="C22" s="255"/>
      <c r="D22" s="261"/>
      <c r="E22" s="261"/>
      <c r="F22" s="261"/>
      <c r="G22" s="80">
        <f t="shared" si="0"/>
        <v>0</v>
      </c>
      <c r="H22" s="112" t="s">
        <v>314</v>
      </c>
      <c r="I22" s="88"/>
      <c r="J22" s="88"/>
    </row>
    <row r="23" spans="1:10" s="100" customFormat="1" hidden="1" x14ac:dyDescent="0.3">
      <c r="A23" s="262"/>
      <c r="B23" s="262"/>
      <c r="C23" s="255"/>
      <c r="D23" s="261"/>
      <c r="E23" s="261"/>
      <c r="F23" s="261"/>
      <c r="G23" s="80">
        <f t="shared" si="0"/>
        <v>0</v>
      </c>
      <c r="H23" s="112" t="s">
        <v>314</v>
      </c>
      <c r="J23" s="88"/>
    </row>
    <row r="24" spans="1:10" s="100" customFormat="1" hidden="1" x14ac:dyDescent="0.3">
      <c r="A24" s="262"/>
      <c r="B24" s="262"/>
      <c r="C24" s="255"/>
      <c r="D24" s="261"/>
      <c r="E24" s="261"/>
      <c r="F24" s="261"/>
      <c r="G24" s="80">
        <f t="shared" si="0"/>
        <v>0</v>
      </c>
      <c r="H24" s="112" t="s">
        <v>314</v>
      </c>
      <c r="I24" s="88"/>
      <c r="J24" s="88"/>
    </row>
    <row r="25" spans="1:10" s="100" customFormat="1" hidden="1" x14ac:dyDescent="0.3">
      <c r="A25" s="262"/>
      <c r="B25" s="262"/>
      <c r="C25" s="255"/>
      <c r="D25" s="261"/>
      <c r="E25" s="261"/>
      <c r="F25" s="261"/>
      <c r="G25" s="80">
        <f t="shared" si="0"/>
        <v>0</v>
      </c>
      <c r="H25" s="112" t="s">
        <v>314</v>
      </c>
      <c r="J25" s="88"/>
    </row>
    <row r="26" spans="1:10" s="100" customFormat="1" hidden="1" x14ac:dyDescent="0.3">
      <c r="A26" s="262"/>
      <c r="B26" s="262"/>
      <c r="C26" s="255"/>
      <c r="D26" s="261"/>
      <c r="E26" s="261"/>
      <c r="F26" s="261"/>
      <c r="G26" s="80">
        <f t="shared" si="0"/>
        <v>0</v>
      </c>
      <c r="H26" s="112" t="s">
        <v>314</v>
      </c>
      <c r="I26" s="88"/>
      <c r="J26" s="88"/>
    </row>
    <row r="27" spans="1:10" s="100" customFormat="1" hidden="1" x14ac:dyDescent="0.3">
      <c r="A27" s="262"/>
      <c r="B27" s="262"/>
      <c r="C27" s="255"/>
      <c r="D27" s="261"/>
      <c r="E27" s="261"/>
      <c r="F27" s="261"/>
      <c r="G27" s="80">
        <f t="shared" si="0"/>
        <v>0</v>
      </c>
      <c r="H27" s="112" t="s">
        <v>314</v>
      </c>
      <c r="J27" s="88"/>
    </row>
    <row r="28" spans="1:10" s="100" customFormat="1" hidden="1" x14ac:dyDescent="0.3">
      <c r="A28" s="262"/>
      <c r="B28" s="262"/>
      <c r="C28" s="255"/>
      <c r="D28" s="261"/>
      <c r="E28" s="261"/>
      <c r="F28" s="261"/>
      <c r="G28" s="80">
        <f t="shared" si="0"/>
        <v>0</v>
      </c>
      <c r="H28" s="112" t="s">
        <v>314</v>
      </c>
      <c r="I28" s="88"/>
      <c r="J28" s="88"/>
    </row>
    <row r="29" spans="1:10" s="100" customFormat="1" hidden="1" x14ac:dyDescent="0.3">
      <c r="A29" s="262"/>
      <c r="B29" s="262"/>
      <c r="C29" s="255"/>
      <c r="D29" s="261"/>
      <c r="E29" s="261"/>
      <c r="F29" s="261"/>
      <c r="G29" s="80">
        <f t="shared" si="0"/>
        <v>0</v>
      </c>
      <c r="H29" s="112" t="s">
        <v>314</v>
      </c>
      <c r="J29" s="88"/>
    </row>
    <row r="30" spans="1:10" s="100" customFormat="1" hidden="1" x14ac:dyDescent="0.3">
      <c r="A30" s="262"/>
      <c r="B30" s="262"/>
      <c r="C30" s="255"/>
      <c r="D30" s="261"/>
      <c r="E30" s="261"/>
      <c r="F30" s="261"/>
      <c r="G30" s="80">
        <f t="shared" si="0"/>
        <v>0</v>
      </c>
      <c r="H30" s="112" t="s">
        <v>314</v>
      </c>
      <c r="I30" s="88"/>
      <c r="J30" s="88"/>
    </row>
    <row r="31" spans="1:10" s="100" customFormat="1" hidden="1" x14ac:dyDescent="0.3">
      <c r="A31" s="262"/>
      <c r="B31" s="262"/>
      <c r="C31" s="255"/>
      <c r="D31" s="261"/>
      <c r="E31" s="261"/>
      <c r="F31" s="261"/>
      <c r="G31" s="80">
        <f t="shared" si="0"/>
        <v>0</v>
      </c>
      <c r="H31" s="112" t="s">
        <v>314</v>
      </c>
      <c r="J31" s="88"/>
    </row>
    <row r="32" spans="1:10" s="100" customFormat="1" hidden="1" x14ac:dyDescent="0.3">
      <c r="A32" s="262"/>
      <c r="B32" s="262"/>
      <c r="C32" s="255"/>
      <c r="D32" s="261"/>
      <c r="E32" s="261"/>
      <c r="F32" s="261"/>
      <c r="G32" s="80">
        <f t="shared" si="0"/>
        <v>0</v>
      </c>
      <c r="H32" s="112" t="s">
        <v>314</v>
      </c>
      <c r="I32" s="88"/>
      <c r="J32" s="88"/>
    </row>
    <row r="33" spans="1:10" s="100" customFormat="1" hidden="1" x14ac:dyDescent="0.3">
      <c r="A33" s="262"/>
      <c r="B33" s="262"/>
      <c r="C33" s="255"/>
      <c r="D33" s="261"/>
      <c r="E33" s="261"/>
      <c r="F33" s="261"/>
      <c r="G33" s="80">
        <f t="shared" si="0"/>
        <v>0</v>
      </c>
      <c r="H33" s="112" t="s">
        <v>314</v>
      </c>
      <c r="J33" s="88"/>
    </row>
    <row r="34" spans="1:10" s="100" customFormat="1" hidden="1" x14ac:dyDescent="0.3">
      <c r="A34" s="262"/>
      <c r="B34" s="262"/>
      <c r="C34" s="255"/>
      <c r="D34" s="261"/>
      <c r="E34" s="261"/>
      <c r="F34" s="261"/>
      <c r="G34" s="80">
        <f t="shared" si="0"/>
        <v>0</v>
      </c>
      <c r="H34" s="112" t="s">
        <v>314</v>
      </c>
      <c r="I34" s="88"/>
      <c r="J34" s="88"/>
    </row>
    <row r="35" spans="1:10" s="100" customFormat="1" hidden="1" x14ac:dyDescent="0.3">
      <c r="A35" s="262"/>
      <c r="B35" s="262"/>
      <c r="C35" s="255"/>
      <c r="D35" s="261"/>
      <c r="E35" s="261"/>
      <c r="F35" s="261"/>
      <c r="G35" s="80">
        <f t="shared" si="0"/>
        <v>0</v>
      </c>
      <c r="H35" s="112" t="s">
        <v>314</v>
      </c>
      <c r="J35" s="88"/>
    </row>
    <row r="36" spans="1:10" s="100" customFormat="1" hidden="1" x14ac:dyDescent="0.3">
      <c r="A36" s="262"/>
      <c r="B36" s="262"/>
      <c r="C36" s="255"/>
      <c r="D36" s="261"/>
      <c r="E36" s="261"/>
      <c r="F36" s="261"/>
      <c r="G36" s="80">
        <f t="shared" si="0"/>
        <v>0</v>
      </c>
      <c r="H36" s="112" t="s">
        <v>314</v>
      </c>
      <c r="I36" s="88"/>
      <c r="J36" s="88"/>
    </row>
    <row r="37" spans="1:10" s="100" customFormat="1" hidden="1" x14ac:dyDescent="0.3">
      <c r="A37" s="262"/>
      <c r="B37" s="262"/>
      <c r="C37" s="255"/>
      <c r="D37" s="261"/>
      <c r="E37" s="261"/>
      <c r="F37" s="261"/>
      <c r="G37" s="80">
        <f t="shared" si="0"/>
        <v>0</v>
      </c>
      <c r="H37" s="112" t="s">
        <v>314</v>
      </c>
      <c r="J37" s="88"/>
    </row>
    <row r="38" spans="1:10" s="100" customFormat="1" hidden="1" x14ac:dyDescent="0.3">
      <c r="A38" s="262"/>
      <c r="B38" s="262"/>
      <c r="C38" s="255"/>
      <c r="D38" s="261"/>
      <c r="E38" s="261"/>
      <c r="F38" s="261"/>
      <c r="G38" s="80">
        <f t="shared" si="0"/>
        <v>0</v>
      </c>
      <c r="H38" s="112" t="s">
        <v>314</v>
      </c>
      <c r="I38" s="88"/>
      <c r="J38" s="88"/>
    </row>
    <row r="39" spans="1:10" s="100" customFormat="1" hidden="1" x14ac:dyDescent="0.3">
      <c r="A39" s="262"/>
      <c r="B39" s="262"/>
      <c r="C39" s="255"/>
      <c r="D39" s="261"/>
      <c r="E39" s="261"/>
      <c r="F39" s="261"/>
      <c r="G39" s="80">
        <f t="shared" si="0"/>
        <v>0</v>
      </c>
      <c r="H39" s="112" t="s">
        <v>314</v>
      </c>
      <c r="J39" s="88"/>
    </row>
    <row r="40" spans="1:10" s="100" customFormat="1" hidden="1" x14ac:dyDescent="0.3">
      <c r="A40" s="262"/>
      <c r="B40" s="262"/>
      <c r="C40" s="255"/>
      <c r="D40" s="261"/>
      <c r="E40" s="261"/>
      <c r="F40" s="261"/>
      <c r="G40" s="80">
        <f t="shared" si="0"/>
        <v>0</v>
      </c>
      <c r="H40" s="112" t="s">
        <v>314</v>
      </c>
      <c r="I40" s="88"/>
      <c r="J40" s="88"/>
    </row>
    <row r="41" spans="1:10" s="100" customFormat="1" hidden="1" x14ac:dyDescent="0.3">
      <c r="A41" s="262"/>
      <c r="B41" s="262"/>
      <c r="C41" s="255"/>
      <c r="D41" s="261"/>
      <c r="E41" s="261"/>
      <c r="F41" s="261"/>
      <c r="G41" s="80">
        <f t="shared" si="0"/>
        <v>0</v>
      </c>
      <c r="H41" s="112" t="s">
        <v>314</v>
      </c>
      <c r="J41" s="88"/>
    </row>
    <row r="42" spans="1:10" s="100" customFormat="1" hidden="1" x14ac:dyDescent="0.3">
      <c r="A42" s="262"/>
      <c r="B42" s="262"/>
      <c r="C42" s="255"/>
      <c r="D42" s="261"/>
      <c r="E42" s="261"/>
      <c r="F42" s="261"/>
      <c r="G42" s="80">
        <f t="shared" si="0"/>
        <v>0</v>
      </c>
      <c r="H42" s="112" t="s">
        <v>314</v>
      </c>
      <c r="I42" s="88"/>
      <c r="J42" s="88"/>
    </row>
    <row r="43" spans="1:10" s="100" customFormat="1" hidden="1" x14ac:dyDescent="0.3">
      <c r="A43" s="262"/>
      <c r="B43" s="262"/>
      <c r="C43" s="255"/>
      <c r="D43" s="261"/>
      <c r="E43" s="261"/>
      <c r="F43" s="261"/>
      <c r="G43" s="80">
        <f t="shared" si="0"/>
        <v>0</v>
      </c>
      <c r="H43" s="112" t="s">
        <v>314</v>
      </c>
      <c r="J43" s="88"/>
    </row>
    <row r="44" spans="1:10" s="100" customFormat="1" hidden="1" x14ac:dyDescent="0.3">
      <c r="A44" s="262"/>
      <c r="B44" s="262"/>
      <c r="C44" s="255"/>
      <c r="D44" s="261"/>
      <c r="E44" s="261"/>
      <c r="F44" s="261"/>
      <c r="G44" s="80">
        <f t="shared" si="0"/>
        <v>0</v>
      </c>
      <c r="H44" s="112" t="s">
        <v>314</v>
      </c>
      <c r="I44" s="88"/>
      <c r="J44" s="88"/>
    </row>
    <row r="45" spans="1:10" s="100" customFormat="1" hidden="1" x14ac:dyDescent="0.3">
      <c r="A45" s="262"/>
      <c r="B45" s="262"/>
      <c r="C45" s="255"/>
      <c r="D45" s="261"/>
      <c r="E45" s="261"/>
      <c r="F45" s="261"/>
      <c r="G45" s="80">
        <f t="shared" si="0"/>
        <v>0</v>
      </c>
      <c r="H45" s="112" t="s">
        <v>314</v>
      </c>
      <c r="J45" s="88"/>
    </row>
    <row r="46" spans="1:10" s="100" customFormat="1" hidden="1" x14ac:dyDescent="0.3">
      <c r="A46" s="262"/>
      <c r="B46" s="262"/>
      <c r="C46" s="255"/>
      <c r="D46" s="261"/>
      <c r="E46" s="261"/>
      <c r="F46" s="261"/>
      <c r="G46" s="80">
        <f t="shared" si="0"/>
        <v>0</v>
      </c>
      <c r="H46" s="112" t="s">
        <v>314</v>
      </c>
      <c r="I46" s="88"/>
      <c r="J46" s="88"/>
    </row>
    <row r="47" spans="1:10" s="100" customFormat="1" hidden="1" x14ac:dyDescent="0.3">
      <c r="A47" s="262"/>
      <c r="B47" s="262"/>
      <c r="C47" s="255"/>
      <c r="D47" s="261"/>
      <c r="E47" s="261"/>
      <c r="F47" s="261"/>
      <c r="G47" s="80">
        <f t="shared" si="0"/>
        <v>0</v>
      </c>
      <c r="H47" s="112" t="s">
        <v>314</v>
      </c>
      <c r="J47" s="88"/>
    </row>
    <row r="48" spans="1:10" s="100" customFormat="1" hidden="1" x14ac:dyDescent="0.3">
      <c r="A48" s="262"/>
      <c r="B48" s="262"/>
      <c r="C48" s="255"/>
      <c r="D48" s="261"/>
      <c r="E48" s="261"/>
      <c r="F48" s="261"/>
      <c r="G48" s="80">
        <f t="shared" si="0"/>
        <v>0</v>
      </c>
      <c r="H48" s="112" t="s">
        <v>314</v>
      </c>
      <c r="I48" s="88"/>
      <c r="J48" s="88"/>
    </row>
    <row r="49" spans="1:10" s="100" customFormat="1" hidden="1" x14ac:dyDescent="0.3">
      <c r="A49" s="262"/>
      <c r="B49" s="262"/>
      <c r="C49" s="255"/>
      <c r="D49" s="261"/>
      <c r="E49" s="261"/>
      <c r="F49" s="261"/>
      <c r="G49" s="80">
        <f t="shared" si="0"/>
        <v>0</v>
      </c>
      <c r="H49" s="112" t="s">
        <v>314</v>
      </c>
      <c r="J49" s="88"/>
    </row>
    <row r="50" spans="1:10" s="100" customFormat="1" hidden="1" x14ac:dyDescent="0.3">
      <c r="A50" s="262"/>
      <c r="B50" s="262"/>
      <c r="C50" s="255"/>
      <c r="D50" s="261"/>
      <c r="E50" s="261"/>
      <c r="F50" s="261"/>
      <c r="G50" s="80">
        <f t="shared" si="0"/>
        <v>0</v>
      </c>
      <c r="H50" s="112" t="s">
        <v>314</v>
      </c>
      <c r="I50" s="88"/>
      <c r="J50" s="88"/>
    </row>
    <row r="51" spans="1:10" s="100" customFormat="1" hidden="1" x14ac:dyDescent="0.3">
      <c r="A51" s="262"/>
      <c r="B51" s="262"/>
      <c r="C51" s="255"/>
      <c r="D51" s="261"/>
      <c r="E51" s="261"/>
      <c r="F51" s="261"/>
      <c r="G51" s="80">
        <f t="shared" si="0"/>
        <v>0</v>
      </c>
      <c r="H51" s="112" t="s">
        <v>314</v>
      </c>
      <c r="J51" s="88"/>
    </row>
    <row r="52" spans="1:10" s="100" customFormat="1" hidden="1" x14ac:dyDescent="0.3">
      <c r="A52" s="262"/>
      <c r="B52" s="262"/>
      <c r="C52" s="255"/>
      <c r="D52" s="261"/>
      <c r="E52" s="261"/>
      <c r="F52" s="261"/>
      <c r="G52" s="80">
        <f t="shared" si="0"/>
        <v>0</v>
      </c>
      <c r="H52" s="112" t="s">
        <v>314</v>
      </c>
      <c r="I52" s="88"/>
      <c r="J52" s="88"/>
    </row>
    <row r="53" spans="1:10" s="100" customFormat="1" hidden="1" x14ac:dyDescent="0.3">
      <c r="A53" s="262"/>
      <c r="B53" s="262"/>
      <c r="C53" s="255"/>
      <c r="D53" s="261"/>
      <c r="E53" s="261"/>
      <c r="F53" s="261"/>
      <c r="G53" s="80">
        <f t="shared" si="0"/>
        <v>0</v>
      </c>
      <c r="H53" s="112" t="s">
        <v>314</v>
      </c>
      <c r="J53" s="88"/>
    </row>
    <row r="54" spans="1:10" s="100" customFormat="1" hidden="1" x14ac:dyDescent="0.3">
      <c r="A54" s="262"/>
      <c r="B54" s="262"/>
      <c r="C54" s="255"/>
      <c r="D54" s="261"/>
      <c r="E54" s="261"/>
      <c r="F54" s="261"/>
      <c r="G54" s="80">
        <f t="shared" si="0"/>
        <v>0</v>
      </c>
      <c r="H54" s="112" t="s">
        <v>314</v>
      </c>
      <c r="I54" s="88"/>
      <c r="J54" s="88"/>
    </row>
    <row r="55" spans="1:10" s="100" customFormat="1" hidden="1" x14ac:dyDescent="0.3">
      <c r="A55" s="262"/>
      <c r="B55" s="262"/>
      <c r="C55" s="255"/>
      <c r="D55" s="261"/>
      <c r="E55" s="261"/>
      <c r="F55" s="261"/>
      <c r="G55" s="80">
        <f t="shared" si="0"/>
        <v>0</v>
      </c>
      <c r="H55" s="112" t="s">
        <v>314</v>
      </c>
      <c r="J55" s="88"/>
    </row>
    <row r="56" spans="1:10" s="100" customFormat="1" hidden="1" x14ac:dyDescent="0.3">
      <c r="A56" s="262"/>
      <c r="B56" s="262"/>
      <c r="C56" s="255"/>
      <c r="D56" s="261"/>
      <c r="E56" s="261"/>
      <c r="F56" s="261"/>
      <c r="G56" s="80">
        <f t="shared" si="0"/>
        <v>0</v>
      </c>
      <c r="H56" s="112" t="s">
        <v>314</v>
      </c>
      <c r="I56" s="88"/>
      <c r="J56" s="88"/>
    </row>
    <row r="57" spans="1:10" s="100" customFormat="1" hidden="1" x14ac:dyDescent="0.3">
      <c r="A57" s="262"/>
      <c r="B57" s="262"/>
      <c r="C57" s="255"/>
      <c r="D57" s="261"/>
      <c r="E57" s="261"/>
      <c r="F57" s="261"/>
      <c r="G57" s="80">
        <f t="shared" si="0"/>
        <v>0</v>
      </c>
      <c r="H57" s="112" t="s">
        <v>314</v>
      </c>
      <c r="J57" s="88"/>
    </row>
    <row r="58" spans="1:10" s="100" customFormat="1" hidden="1" x14ac:dyDescent="0.3">
      <c r="A58" s="262"/>
      <c r="B58" s="262"/>
      <c r="C58" s="255"/>
      <c r="D58" s="261"/>
      <c r="E58" s="261"/>
      <c r="F58" s="261"/>
      <c r="G58" s="80">
        <f t="shared" si="0"/>
        <v>0</v>
      </c>
      <c r="H58" s="112" t="s">
        <v>314</v>
      </c>
      <c r="I58" s="88"/>
      <c r="J58" s="88"/>
    </row>
    <row r="59" spans="1:10" s="100" customFormat="1" hidden="1" x14ac:dyDescent="0.3">
      <c r="A59" s="262"/>
      <c r="B59" s="262"/>
      <c r="C59" s="255"/>
      <c r="D59" s="261"/>
      <c r="E59" s="261"/>
      <c r="F59" s="261"/>
      <c r="G59" s="80">
        <f t="shared" si="0"/>
        <v>0</v>
      </c>
      <c r="H59" s="112" t="s">
        <v>314</v>
      </c>
      <c r="J59" s="88"/>
    </row>
    <row r="60" spans="1:10" s="100" customFormat="1" hidden="1" x14ac:dyDescent="0.3">
      <c r="A60" s="262"/>
      <c r="B60" s="262"/>
      <c r="C60" s="255"/>
      <c r="D60" s="261"/>
      <c r="E60" s="261"/>
      <c r="F60" s="261"/>
      <c r="G60" s="80">
        <f t="shared" si="0"/>
        <v>0</v>
      </c>
      <c r="H60" s="112" t="s">
        <v>314</v>
      </c>
      <c r="I60" s="88"/>
      <c r="J60" s="88"/>
    </row>
    <row r="61" spans="1:10" s="100" customFormat="1" hidden="1" x14ac:dyDescent="0.3">
      <c r="A61" s="262"/>
      <c r="B61" s="262"/>
      <c r="C61" s="255"/>
      <c r="D61" s="261"/>
      <c r="E61" s="261"/>
      <c r="F61" s="261"/>
      <c r="G61" s="80">
        <f t="shared" si="0"/>
        <v>0</v>
      </c>
      <c r="H61" s="112" t="s">
        <v>314</v>
      </c>
      <c r="J61" s="88"/>
    </row>
    <row r="62" spans="1:10" s="100" customFormat="1" hidden="1" x14ac:dyDescent="0.3">
      <c r="A62" s="262"/>
      <c r="B62" s="262"/>
      <c r="C62" s="255"/>
      <c r="D62" s="261"/>
      <c r="E62" s="261"/>
      <c r="F62" s="261"/>
      <c r="G62" s="80">
        <f t="shared" si="0"/>
        <v>0</v>
      </c>
      <c r="H62" s="112" t="s">
        <v>314</v>
      </c>
      <c r="I62" s="88"/>
      <c r="J62" s="88"/>
    </row>
    <row r="63" spans="1:10" s="100" customFormat="1" hidden="1" x14ac:dyDescent="0.3">
      <c r="A63" s="262"/>
      <c r="B63" s="262"/>
      <c r="C63" s="255"/>
      <c r="D63" s="261"/>
      <c r="E63" s="261"/>
      <c r="F63" s="261"/>
      <c r="G63" s="80">
        <f t="shared" si="0"/>
        <v>0</v>
      </c>
      <c r="H63" s="112" t="s">
        <v>314</v>
      </c>
      <c r="J63" s="88"/>
    </row>
    <row r="64" spans="1:10" s="100" customFormat="1" hidden="1" x14ac:dyDescent="0.3">
      <c r="A64" s="262"/>
      <c r="B64" s="262"/>
      <c r="C64" s="255"/>
      <c r="D64" s="261"/>
      <c r="E64" s="261"/>
      <c r="F64" s="261"/>
      <c r="G64" s="80">
        <f t="shared" si="0"/>
        <v>0</v>
      </c>
      <c r="H64" s="112" t="s">
        <v>314</v>
      </c>
      <c r="I64" s="88"/>
      <c r="J64" s="88"/>
    </row>
    <row r="65" spans="1:10" s="100" customFormat="1" hidden="1" x14ac:dyDescent="0.3">
      <c r="A65" s="262"/>
      <c r="B65" s="262"/>
      <c r="C65" s="255"/>
      <c r="D65" s="261"/>
      <c r="E65" s="261"/>
      <c r="F65" s="261"/>
      <c r="G65" s="80">
        <f t="shared" si="0"/>
        <v>0</v>
      </c>
      <c r="H65" s="112" t="s">
        <v>314</v>
      </c>
      <c r="J65" s="88"/>
    </row>
    <row r="66" spans="1:10" s="100" customFormat="1" hidden="1" x14ac:dyDescent="0.3">
      <c r="A66" s="262"/>
      <c r="B66" s="262"/>
      <c r="C66" s="255"/>
      <c r="D66" s="261"/>
      <c r="E66" s="261"/>
      <c r="F66" s="261"/>
      <c r="G66" s="80">
        <f t="shared" si="0"/>
        <v>0</v>
      </c>
      <c r="H66" s="112" t="s">
        <v>314</v>
      </c>
      <c r="I66" s="88"/>
      <c r="J66" s="88"/>
    </row>
    <row r="67" spans="1:10" s="100" customFormat="1" hidden="1" x14ac:dyDescent="0.3">
      <c r="A67" s="262"/>
      <c r="B67" s="262"/>
      <c r="C67" s="255"/>
      <c r="D67" s="261"/>
      <c r="E67" s="261"/>
      <c r="F67" s="261"/>
      <c r="G67" s="80">
        <f t="shared" si="0"/>
        <v>0</v>
      </c>
      <c r="H67" s="112" t="s">
        <v>314</v>
      </c>
      <c r="J67" s="88"/>
    </row>
    <row r="68" spans="1:10" s="100" customFormat="1" hidden="1" x14ac:dyDescent="0.3">
      <c r="A68" s="262"/>
      <c r="B68" s="262"/>
      <c r="C68" s="255"/>
      <c r="D68" s="261"/>
      <c r="E68" s="261"/>
      <c r="F68" s="261"/>
      <c r="G68" s="80">
        <f t="shared" si="0"/>
        <v>0</v>
      </c>
      <c r="H68" s="112" t="s">
        <v>314</v>
      </c>
      <c r="I68" s="88"/>
      <c r="J68" s="88"/>
    </row>
    <row r="69" spans="1:10" s="100" customFormat="1" hidden="1" x14ac:dyDescent="0.3">
      <c r="A69" s="262"/>
      <c r="B69" s="262"/>
      <c r="C69" s="255"/>
      <c r="D69" s="261"/>
      <c r="E69" s="261"/>
      <c r="F69" s="261"/>
      <c r="G69" s="80">
        <f t="shared" si="0"/>
        <v>0</v>
      </c>
      <c r="H69" s="112" t="s">
        <v>314</v>
      </c>
      <c r="J69" s="88"/>
    </row>
    <row r="70" spans="1:10" s="100" customFormat="1" hidden="1" x14ac:dyDescent="0.3">
      <c r="A70" s="262"/>
      <c r="B70" s="262"/>
      <c r="C70" s="255"/>
      <c r="D70" s="261"/>
      <c r="E70" s="261"/>
      <c r="F70" s="261"/>
      <c r="G70" s="80">
        <f t="shared" ref="G70:G101" si="1">ROUND(+C70*E70*F70,2)</f>
        <v>0</v>
      </c>
      <c r="H70" s="112" t="s">
        <v>314</v>
      </c>
      <c r="I70" s="88"/>
      <c r="J70" s="88"/>
    </row>
    <row r="71" spans="1:10" s="100" customFormat="1" hidden="1" x14ac:dyDescent="0.3">
      <c r="A71" s="262"/>
      <c r="B71" s="262"/>
      <c r="C71" s="255"/>
      <c r="D71" s="261"/>
      <c r="E71" s="261"/>
      <c r="F71" s="261"/>
      <c r="G71" s="80">
        <f t="shared" si="1"/>
        <v>0</v>
      </c>
      <c r="H71" s="112" t="s">
        <v>314</v>
      </c>
      <c r="J71" s="88"/>
    </row>
    <row r="72" spans="1:10" s="100" customFormat="1" hidden="1" x14ac:dyDescent="0.3">
      <c r="A72" s="262"/>
      <c r="B72" s="262"/>
      <c r="C72" s="255"/>
      <c r="D72" s="261"/>
      <c r="E72" s="261"/>
      <c r="F72" s="261"/>
      <c r="G72" s="80">
        <f t="shared" si="1"/>
        <v>0</v>
      </c>
      <c r="H72" s="112" t="s">
        <v>314</v>
      </c>
      <c r="I72" s="88"/>
      <c r="J72" s="88"/>
    </row>
    <row r="73" spans="1:10" s="100" customFormat="1" hidden="1" x14ac:dyDescent="0.3">
      <c r="A73" s="262"/>
      <c r="B73" s="262"/>
      <c r="C73" s="255"/>
      <c r="D73" s="261"/>
      <c r="E73" s="261"/>
      <c r="F73" s="261"/>
      <c r="G73" s="80">
        <f t="shared" si="1"/>
        <v>0</v>
      </c>
      <c r="H73" s="112" t="s">
        <v>314</v>
      </c>
      <c r="J73" s="88"/>
    </row>
    <row r="74" spans="1:10" s="100" customFormat="1" hidden="1" x14ac:dyDescent="0.3">
      <c r="A74" s="262"/>
      <c r="B74" s="262"/>
      <c r="C74" s="255"/>
      <c r="D74" s="261"/>
      <c r="E74" s="261"/>
      <c r="F74" s="261"/>
      <c r="G74" s="80">
        <f t="shared" si="1"/>
        <v>0</v>
      </c>
      <c r="H74" s="112" t="s">
        <v>314</v>
      </c>
      <c r="I74" s="88"/>
      <c r="J74" s="88"/>
    </row>
    <row r="75" spans="1:10" s="100" customFormat="1" hidden="1" x14ac:dyDescent="0.3">
      <c r="A75" s="262"/>
      <c r="B75" s="262"/>
      <c r="C75" s="255"/>
      <c r="D75" s="261"/>
      <c r="E75" s="261"/>
      <c r="F75" s="261"/>
      <c r="G75" s="80">
        <f t="shared" si="1"/>
        <v>0</v>
      </c>
      <c r="H75" s="112" t="s">
        <v>314</v>
      </c>
      <c r="J75" s="88"/>
    </row>
    <row r="76" spans="1:10" s="100" customFormat="1" hidden="1" x14ac:dyDescent="0.3">
      <c r="A76" s="262"/>
      <c r="B76" s="262"/>
      <c r="C76" s="255"/>
      <c r="D76" s="261"/>
      <c r="E76" s="261"/>
      <c r="F76" s="261"/>
      <c r="G76" s="80">
        <f t="shared" si="1"/>
        <v>0</v>
      </c>
      <c r="H76" s="112" t="s">
        <v>314</v>
      </c>
      <c r="I76" s="88"/>
      <c r="J76" s="88"/>
    </row>
    <row r="77" spans="1:10" s="100" customFormat="1" hidden="1" x14ac:dyDescent="0.3">
      <c r="A77" s="262"/>
      <c r="B77" s="262"/>
      <c r="C77" s="255"/>
      <c r="D77" s="261"/>
      <c r="E77" s="261"/>
      <c r="F77" s="261"/>
      <c r="G77" s="80">
        <f t="shared" si="1"/>
        <v>0</v>
      </c>
      <c r="H77" s="112" t="s">
        <v>314</v>
      </c>
      <c r="J77" s="88"/>
    </row>
    <row r="78" spans="1:10" s="100" customFormat="1" hidden="1" x14ac:dyDescent="0.3">
      <c r="A78" s="262"/>
      <c r="B78" s="262"/>
      <c r="C78" s="255"/>
      <c r="D78" s="261"/>
      <c r="E78" s="261"/>
      <c r="F78" s="261"/>
      <c r="G78" s="80">
        <f t="shared" si="1"/>
        <v>0</v>
      </c>
      <c r="H78" s="112" t="s">
        <v>314</v>
      </c>
      <c r="I78" s="88"/>
      <c r="J78" s="88"/>
    </row>
    <row r="79" spans="1:10" s="100" customFormat="1" hidden="1" x14ac:dyDescent="0.3">
      <c r="A79" s="262"/>
      <c r="B79" s="262"/>
      <c r="C79" s="255"/>
      <c r="D79" s="261"/>
      <c r="E79" s="261"/>
      <c r="F79" s="261"/>
      <c r="G79" s="80">
        <f t="shared" si="1"/>
        <v>0</v>
      </c>
      <c r="H79" s="112" t="s">
        <v>314</v>
      </c>
      <c r="J79" s="88"/>
    </row>
    <row r="80" spans="1:10" s="100" customFormat="1" hidden="1" x14ac:dyDescent="0.3">
      <c r="A80" s="262"/>
      <c r="B80" s="262"/>
      <c r="C80" s="255"/>
      <c r="D80" s="261"/>
      <c r="E80" s="261"/>
      <c r="F80" s="261"/>
      <c r="G80" s="80">
        <f t="shared" si="1"/>
        <v>0</v>
      </c>
      <c r="H80" s="112" t="s">
        <v>314</v>
      </c>
      <c r="I80" s="88"/>
      <c r="J80" s="88"/>
    </row>
    <row r="81" spans="1:10" s="100" customFormat="1" hidden="1" x14ac:dyDescent="0.3">
      <c r="A81" s="262"/>
      <c r="B81" s="262"/>
      <c r="C81" s="255"/>
      <c r="D81" s="261"/>
      <c r="E81" s="261"/>
      <c r="F81" s="261"/>
      <c r="G81" s="80">
        <f t="shared" si="1"/>
        <v>0</v>
      </c>
      <c r="H81" s="112" t="s">
        <v>314</v>
      </c>
      <c r="J81" s="88"/>
    </row>
    <row r="82" spans="1:10" s="100" customFormat="1" hidden="1" x14ac:dyDescent="0.3">
      <c r="A82" s="262"/>
      <c r="B82" s="262"/>
      <c r="C82" s="255"/>
      <c r="D82" s="261"/>
      <c r="E82" s="261"/>
      <c r="F82" s="261"/>
      <c r="G82" s="80">
        <f t="shared" si="1"/>
        <v>0</v>
      </c>
      <c r="H82" s="112" t="s">
        <v>314</v>
      </c>
      <c r="I82" s="88"/>
      <c r="J82" s="88"/>
    </row>
    <row r="83" spans="1:10" s="100" customFormat="1" hidden="1" x14ac:dyDescent="0.3">
      <c r="A83" s="262"/>
      <c r="B83" s="262"/>
      <c r="C83" s="255"/>
      <c r="D83" s="261"/>
      <c r="E83" s="261"/>
      <c r="F83" s="261"/>
      <c r="G83" s="80">
        <f t="shared" si="1"/>
        <v>0</v>
      </c>
      <c r="H83" s="112" t="s">
        <v>314</v>
      </c>
      <c r="J83" s="88"/>
    </row>
    <row r="84" spans="1:10" s="100" customFormat="1" hidden="1" x14ac:dyDescent="0.3">
      <c r="A84" s="262"/>
      <c r="B84" s="262"/>
      <c r="C84" s="255"/>
      <c r="D84" s="261"/>
      <c r="E84" s="261"/>
      <c r="F84" s="261"/>
      <c r="G84" s="80">
        <f t="shared" si="1"/>
        <v>0</v>
      </c>
      <c r="H84" s="112" t="s">
        <v>314</v>
      </c>
      <c r="I84" s="88"/>
      <c r="J84" s="88"/>
    </row>
    <row r="85" spans="1:10" s="100" customFormat="1" hidden="1" x14ac:dyDescent="0.3">
      <c r="A85" s="262"/>
      <c r="B85" s="262"/>
      <c r="C85" s="255"/>
      <c r="D85" s="261"/>
      <c r="E85" s="261"/>
      <c r="F85" s="261"/>
      <c r="G85" s="80">
        <f t="shared" si="1"/>
        <v>0</v>
      </c>
      <c r="H85" s="112" t="s">
        <v>314</v>
      </c>
      <c r="J85" s="88"/>
    </row>
    <row r="86" spans="1:10" s="100" customFormat="1" hidden="1" x14ac:dyDescent="0.3">
      <c r="A86" s="262"/>
      <c r="B86" s="262"/>
      <c r="C86" s="255"/>
      <c r="D86" s="261"/>
      <c r="E86" s="261"/>
      <c r="F86" s="261"/>
      <c r="G86" s="80">
        <f t="shared" si="1"/>
        <v>0</v>
      </c>
      <c r="H86" s="112" t="s">
        <v>314</v>
      </c>
      <c r="I86" s="88"/>
      <c r="J86" s="88"/>
    </row>
    <row r="87" spans="1:10" s="100" customFormat="1" hidden="1" x14ac:dyDescent="0.3">
      <c r="A87" s="262"/>
      <c r="B87" s="262"/>
      <c r="C87" s="255"/>
      <c r="D87" s="261"/>
      <c r="E87" s="261"/>
      <c r="F87" s="261"/>
      <c r="G87" s="80">
        <f t="shared" si="1"/>
        <v>0</v>
      </c>
      <c r="H87" s="112" t="s">
        <v>314</v>
      </c>
      <c r="J87" s="88"/>
    </row>
    <row r="88" spans="1:10" s="100" customFormat="1" hidden="1" x14ac:dyDescent="0.3">
      <c r="A88" s="262"/>
      <c r="B88" s="262"/>
      <c r="C88" s="255"/>
      <c r="D88" s="261"/>
      <c r="E88" s="261"/>
      <c r="F88" s="261"/>
      <c r="G88" s="80">
        <f t="shared" si="1"/>
        <v>0</v>
      </c>
      <c r="H88" s="112" t="s">
        <v>314</v>
      </c>
      <c r="I88" s="88"/>
      <c r="J88" s="88"/>
    </row>
    <row r="89" spans="1:10" s="100" customFormat="1" hidden="1" x14ac:dyDescent="0.3">
      <c r="A89" s="262"/>
      <c r="B89" s="262"/>
      <c r="C89" s="255"/>
      <c r="D89" s="261"/>
      <c r="E89" s="261"/>
      <c r="F89" s="261"/>
      <c r="G89" s="80">
        <f t="shared" si="1"/>
        <v>0</v>
      </c>
      <c r="H89" s="112" t="s">
        <v>314</v>
      </c>
      <c r="J89" s="88"/>
    </row>
    <row r="90" spans="1:10" s="100" customFormat="1" hidden="1" x14ac:dyDescent="0.3">
      <c r="A90" s="262"/>
      <c r="B90" s="262"/>
      <c r="C90" s="255"/>
      <c r="D90" s="261"/>
      <c r="E90" s="261"/>
      <c r="F90" s="261"/>
      <c r="G90" s="80">
        <f t="shared" si="1"/>
        <v>0</v>
      </c>
      <c r="H90" s="112" t="s">
        <v>314</v>
      </c>
      <c r="I90" s="88"/>
      <c r="J90" s="88"/>
    </row>
    <row r="91" spans="1:10" s="100" customFormat="1" hidden="1" x14ac:dyDescent="0.3">
      <c r="A91" s="262"/>
      <c r="B91" s="262"/>
      <c r="C91" s="255"/>
      <c r="D91" s="261"/>
      <c r="E91" s="261"/>
      <c r="F91" s="261"/>
      <c r="G91" s="80">
        <f t="shared" si="1"/>
        <v>0</v>
      </c>
      <c r="H91" s="112" t="s">
        <v>314</v>
      </c>
      <c r="J91" s="88"/>
    </row>
    <row r="92" spans="1:10" s="100" customFormat="1" hidden="1" x14ac:dyDescent="0.3">
      <c r="A92" s="262"/>
      <c r="B92" s="262"/>
      <c r="C92" s="255"/>
      <c r="D92" s="261"/>
      <c r="E92" s="261"/>
      <c r="F92" s="261"/>
      <c r="G92" s="80">
        <f t="shared" si="1"/>
        <v>0</v>
      </c>
      <c r="H92" s="112" t="s">
        <v>314</v>
      </c>
      <c r="I92" s="88"/>
      <c r="J92" s="88"/>
    </row>
    <row r="93" spans="1:10" s="100" customFormat="1" hidden="1" x14ac:dyDescent="0.3">
      <c r="A93" s="262"/>
      <c r="B93" s="262"/>
      <c r="C93" s="255"/>
      <c r="D93" s="261"/>
      <c r="E93" s="261"/>
      <c r="F93" s="261"/>
      <c r="G93" s="80">
        <f t="shared" si="1"/>
        <v>0</v>
      </c>
      <c r="H93" s="112" t="s">
        <v>314</v>
      </c>
      <c r="J93" s="88"/>
    </row>
    <row r="94" spans="1:10" s="100" customFormat="1" hidden="1" x14ac:dyDescent="0.3">
      <c r="A94" s="262"/>
      <c r="B94" s="262"/>
      <c r="C94" s="255"/>
      <c r="D94" s="261"/>
      <c r="E94" s="261"/>
      <c r="F94" s="261"/>
      <c r="G94" s="80">
        <f t="shared" si="1"/>
        <v>0</v>
      </c>
      <c r="H94" s="112" t="s">
        <v>314</v>
      </c>
      <c r="I94" s="88"/>
      <c r="J94" s="88"/>
    </row>
    <row r="95" spans="1:10" s="100" customFormat="1" hidden="1" x14ac:dyDescent="0.3">
      <c r="A95" s="262"/>
      <c r="B95" s="262"/>
      <c r="C95" s="255"/>
      <c r="D95" s="261"/>
      <c r="E95" s="261"/>
      <c r="F95" s="261"/>
      <c r="G95" s="80">
        <f t="shared" si="1"/>
        <v>0</v>
      </c>
      <c r="H95" s="112" t="s">
        <v>314</v>
      </c>
      <c r="J95" s="88"/>
    </row>
    <row r="96" spans="1:10" s="100" customFormat="1" hidden="1" x14ac:dyDescent="0.3">
      <c r="A96" s="262"/>
      <c r="B96" s="262"/>
      <c r="C96" s="255"/>
      <c r="D96" s="261"/>
      <c r="E96" s="261"/>
      <c r="F96" s="261"/>
      <c r="G96" s="80">
        <f t="shared" si="1"/>
        <v>0</v>
      </c>
      <c r="H96" s="112" t="s">
        <v>314</v>
      </c>
      <c r="I96" s="88"/>
      <c r="J96" s="88"/>
    </row>
    <row r="97" spans="1:10" s="100" customFormat="1" hidden="1" x14ac:dyDescent="0.3">
      <c r="A97" s="262"/>
      <c r="B97" s="262"/>
      <c r="C97" s="255"/>
      <c r="D97" s="261"/>
      <c r="E97" s="261"/>
      <c r="F97" s="261"/>
      <c r="G97" s="80">
        <f t="shared" si="1"/>
        <v>0</v>
      </c>
      <c r="H97" s="112" t="s">
        <v>314</v>
      </c>
      <c r="J97" s="88"/>
    </row>
    <row r="98" spans="1:10" s="100" customFormat="1" hidden="1" x14ac:dyDescent="0.3">
      <c r="A98" s="262"/>
      <c r="B98" s="262"/>
      <c r="C98" s="255"/>
      <c r="D98" s="261"/>
      <c r="E98" s="261"/>
      <c r="F98" s="261"/>
      <c r="G98" s="80">
        <f t="shared" si="1"/>
        <v>0</v>
      </c>
      <c r="H98" s="112" t="s">
        <v>314</v>
      </c>
      <c r="I98" s="88"/>
      <c r="J98" s="88"/>
    </row>
    <row r="99" spans="1:10" s="100" customFormat="1" hidden="1" x14ac:dyDescent="0.3">
      <c r="A99" s="262"/>
      <c r="B99" s="262"/>
      <c r="C99" s="255"/>
      <c r="D99" s="261"/>
      <c r="E99" s="261"/>
      <c r="F99" s="261"/>
      <c r="G99" s="80">
        <f t="shared" si="1"/>
        <v>0</v>
      </c>
      <c r="H99" s="112" t="s">
        <v>314</v>
      </c>
      <c r="J99" s="88"/>
    </row>
    <row r="100" spans="1:10" s="100" customFormat="1" hidden="1" x14ac:dyDescent="0.3">
      <c r="A100" s="262"/>
      <c r="B100" s="262"/>
      <c r="C100" s="255"/>
      <c r="D100" s="261"/>
      <c r="E100" s="261"/>
      <c r="F100" s="261"/>
      <c r="G100" s="80">
        <f t="shared" si="1"/>
        <v>0</v>
      </c>
      <c r="H100" s="112" t="s">
        <v>314</v>
      </c>
      <c r="I100" s="88"/>
      <c r="J100" s="88"/>
    </row>
    <row r="101" spans="1:10" s="100" customFormat="1" hidden="1" x14ac:dyDescent="0.3">
      <c r="A101" s="262"/>
      <c r="B101" s="262"/>
      <c r="C101" s="255"/>
      <c r="D101" s="261"/>
      <c r="E101" s="261"/>
      <c r="F101" s="261"/>
      <c r="G101" s="80">
        <f t="shared" si="1"/>
        <v>0</v>
      </c>
      <c r="H101" s="112" t="s">
        <v>314</v>
      </c>
      <c r="J101" s="88"/>
    </row>
    <row r="102" spans="1:10" s="100" customFormat="1" hidden="1" x14ac:dyDescent="0.3">
      <c r="A102" s="262"/>
      <c r="B102" s="262"/>
      <c r="C102" s="255"/>
      <c r="D102" s="261"/>
      <c r="E102" s="261"/>
      <c r="F102" s="261"/>
      <c r="G102" s="80">
        <f t="shared" ref="G102:G117" si="2">ROUND(+C102*E102*F102,2)</f>
        <v>0</v>
      </c>
      <c r="H102" s="112" t="s">
        <v>314</v>
      </c>
      <c r="I102" s="88"/>
      <c r="J102" s="88"/>
    </row>
    <row r="103" spans="1:10" s="100" customFormat="1" hidden="1" x14ac:dyDescent="0.3">
      <c r="A103" s="262"/>
      <c r="B103" s="262"/>
      <c r="C103" s="255"/>
      <c r="D103" s="261"/>
      <c r="E103" s="261"/>
      <c r="F103" s="261"/>
      <c r="G103" s="80">
        <f t="shared" si="2"/>
        <v>0</v>
      </c>
      <c r="H103" s="112" t="s">
        <v>314</v>
      </c>
      <c r="J103" s="88"/>
    </row>
    <row r="104" spans="1:10" s="100" customFormat="1" hidden="1" x14ac:dyDescent="0.3">
      <c r="A104" s="262"/>
      <c r="B104" s="262"/>
      <c r="C104" s="255"/>
      <c r="D104" s="261"/>
      <c r="E104" s="261"/>
      <c r="F104" s="261"/>
      <c r="G104" s="80">
        <f t="shared" si="2"/>
        <v>0</v>
      </c>
      <c r="H104" s="112" t="s">
        <v>314</v>
      </c>
      <c r="I104" s="88"/>
      <c r="J104" s="88"/>
    </row>
    <row r="105" spans="1:10" s="100" customFormat="1" hidden="1" x14ac:dyDescent="0.3">
      <c r="A105" s="262"/>
      <c r="B105" s="262"/>
      <c r="C105" s="255"/>
      <c r="D105" s="261"/>
      <c r="E105" s="261"/>
      <c r="F105" s="261"/>
      <c r="G105" s="80">
        <f t="shared" si="2"/>
        <v>0</v>
      </c>
      <c r="H105" s="112" t="s">
        <v>314</v>
      </c>
      <c r="J105" s="88"/>
    </row>
    <row r="106" spans="1:10" s="100" customFormat="1" hidden="1" x14ac:dyDescent="0.3">
      <c r="A106" s="262"/>
      <c r="B106" s="262"/>
      <c r="C106" s="255"/>
      <c r="D106" s="261"/>
      <c r="E106" s="261"/>
      <c r="F106" s="261"/>
      <c r="G106" s="80">
        <f t="shared" si="2"/>
        <v>0</v>
      </c>
      <c r="H106" s="112" t="s">
        <v>314</v>
      </c>
      <c r="I106" s="88"/>
      <c r="J106" s="88"/>
    </row>
    <row r="107" spans="1:10" s="100" customFormat="1" hidden="1" x14ac:dyDescent="0.3">
      <c r="A107" s="262"/>
      <c r="B107" s="262"/>
      <c r="C107" s="255"/>
      <c r="D107" s="261"/>
      <c r="E107" s="261"/>
      <c r="F107" s="261"/>
      <c r="G107" s="80">
        <f t="shared" si="2"/>
        <v>0</v>
      </c>
      <c r="H107" s="112" t="s">
        <v>314</v>
      </c>
      <c r="J107" s="88"/>
    </row>
    <row r="108" spans="1:10" s="100" customFormat="1" hidden="1" x14ac:dyDescent="0.3">
      <c r="A108" s="262"/>
      <c r="B108" s="262"/>
      <c r="C108" s="255"/>
      <c r="D108" s="261"/>
      <c r="E108" s="261"/>
      <c r="F108" s="261"/>
      <c r="G108" s="80">
        <f t="shared" si="2"/>
        <v>0</v>
      </c>
      <c r="H108" s="112" t="s">
        <v>314</v>
      </c>
      <c r="I108" s="88"/>
      <c r="J108" s="88"/>
    </row>
    <row r="109" spans="1:10" s="100" customFormat="1" hidden="1" x14ac:dyDescent="0.3">
      <c r="A109" s="262"/>
      <c r="B109" s="262"/>
      <c r="C109" s="255"/>
      <c r="D109" s="261"/>
      <c r="E109" s="261"/>
      <c r="F109" s="261"/>
      <c r="G109" s="80">
        <f t="shared" si="2"/>
        <v>0</v>
      </c>
      <c r="H109" s="112" t="s">
        <v>314</v>
      </c>
      <c r="J109" s="88"/>
    </row>
    <row r="110" spans="1:10" s="100" customFormat="1" hidden="1" x14ac:dyDescent="0.3">
      <c r="A110" s="262"/>
      <c r="B110" s="262"/>
      <c r="C110" s="255"/>
      <c r="D110" s="261"/>
      <c r="E110" s="261"/>
      <c r="F110" s="261"/>
      <c r="G110" s="80">
        <f t="shared" si="2"/>
        <v>0</v>
      </c>
      <c r="H110" s="112" t="s">
        <v>314</v>
      </c>
      <c r="I110" s="88"/>
      <c r="J110" s="88"/>
    </row>
    <row r="111" spans="1:10" s="100" customFormat="1" hidden="1" x14ac:dyDescent="0.3">
      <c r="A111" s="262"/>
      <c r="B111" s="262"/>
      <c r="C111" s="255"/>
      <c r="D111" s="261"/>
      <c r="E111" s="261"/>
      <c r="F111" s="261"/>
      <c r="G111" s="80">
        <f t="shared" si="2"/>
        <v>0</v>
      </c>
      <c r="H111" s="112" t="s">
        <v>314</v>
      </c>
      <c r="J111" s="88"/>
    </row>
    <row r="112" spans="1:10" s="100" customFormat="1" hidden="1" x14ac:dyDescent="0.3">
      <c r="A112" s="262"/>
      <c r="B112" s="262"/>
      <c r="C112" s="255"/>
      <c r="D112" s="261"/>
      <c r="E112" s="261"/>
      <c r="F112" s="261"/>
      <c r="G112" s="80">
        <f t="shared" si="2"/>
        <v>0</v>
      </c>
      <c r="H112" s="112" t="s">
        <v>314</v>
      </c>
      <c r="I112" s="88"/>
      <c r="J112" s="88"/>
    </row>
    <row r="113" spans="1:10" s="100" customFormat="1" hidden="1" x14ac:dyDescent="0.3">
      <c r="A113" s="262"/>
      <c r="B113" s="262"/>
      <c r="C113" s="255"/>
      <c r="D113" s="261"/>
      <c r="E113" s="261"/>
      <c r="F113" s="261"/>
      <c r="G113" s="80">
        <f t="shared" si="2"/>
        <v>0</v>
      </c>
      <c r="H113" s="112" t="s">
        <v>314</v>
      </c>
      <c r="J113" s="88"/>
    </row>
    <row r="114" spans="1:10" s="100" customFormat="1" hidden="1" x14ac:dyDescent="0.3">
      <c r="A114" s="262"/>
      <c r="B114" s="262"/>
      <c r="C114" s="255"/>
      <c r="D114" s="261"/>
      <c r="E114" s="261"/>
      <c r="F114" s="261"/>
      <c r="G114" s="80">
        <f t="shared" si="2"/>
        <v>0</v>
      </c>
      <c r="H114" s="112" t="s">
        <v>314</v>
      </c>
      <c r="I114" s="88"/>
      <c r="J114" s="88"/>
    </row>
    <row r="115" spans="1:10" s="100" customFormat="1" hidden="1" x14ac:dyDescent="0.3">
      <c r="A115" s="262"/>
      <c r="B115" s="262"/>
      <c r="C115" s="255"/>
      <c r="D115" s="261"/>
      <c r="E115" s="261"/>
      <c r="F115" s="261"/>
      <c r="G115" s="80">
        <f t="shared" si="2"/>
        <v>0</v>
      </c>
      <c r="H115" s="112" t="s">
        <v>314</v>
      </c>
      <c r="J115" s="88"/>
    </row>
    <row r="116" spans="1:10" s="100" customFormat="1" hidden="1" x14ac:dyDescent="0.3">
      <c r="A116" s="262"/>
      <c r="B116" s="262"/>
      <c r="C116" s="255"/>
      <c r="D116" s="261"/>
      <c r="E116" s="261"/>
      <c r="F116" s="261"/>
      <c r="G116" s="80">
        <f t="shared" si="2"/>
        <v>0</v>
      </c>
      <c r="H116" s="112" t="s">
        <v>314</v>
      </c>
      <c r="I116" s="88"/>
      <c r="J116" s="88"/>
    </row>
    <row r="117" spans="1:10" s="100" customFormat="1" hidden="1" x14ac:dyDescent="0.3">
      <c r="A117" s="262"/>
      <c r="B117" s="262"/>
      <c r="C117" s="255"/>
      <c r="D117" s="261"/>
      <c r="E117" s="261"/>
      <c r="F117" s="261"/>
      <c r="G117" s="80">
        <f t="shared" si="2"/>
        <v>0</v>
      </c>
      <c r="H117" s="112" t="s">
        <v>314</v>
      </c>
      <c r="J117" s="88"/>
    </row>
    <row r="118" spans="1:10" s="100" customFormat="1" hidden="1" x14ac:dyDescent="0.3">
      <c r="A118" s="262"/>
      <c r="B118" s="262"/>
      <c r="C118" s="255"/>
      <c r="D118" s="261"/>
      <c r="E118" s="261"/>
      <c r="F118" s="261"/>
      <c r="G118" s="80">
        <f t="shared" ref="G118:G125" si="3">ROUND(+C118*E118*F118,2)</f>
        <v>0</v>
      </c>
      <c r="H118" s="112" t="s">
        <v>314</v>
      </c>
      <c r="I118" s="88"/>
      <c r="J118" s="88"/>
    </row>
    <row r="119" spans="1:10" s="100" customFormat="1" hidden="1" x14ac:dyDescent="0.3">
      <c r="A119" s="262"/>
      <c r="B119" s="262"/>
      <c r="C119" s="255"/>
      <c r="D119" s="261"/>
      <c r="E119" s="261"/>
      <c r="F119" s="261"/>
      <c r="G119" s="80">
        <f t="shared" si="3"/>
        <v>0</v>
      </c>
      <c r="H119" s="112" t="s">
        <v>314</v>
      </c>
      <c r="J119" s="88"/>
    </row>
    <row r="120" spans="1:10" s="100" customFormat="1" hidden="1" x14ac:dyDescent="0.3">
      <c r="A120" s="262"/>
      <c r="B120" s="262"/>
      <c r="C120" s="255"/>
      <c r="D120" s="261"/>
      <c r="E120" s="261"/>
      <c r="F120" s="261"/>
      <c r="G120" s="80">
        <f t="shared" si="3"/>
        <v>0</v>
      </c>
      <c r="H120" s="112" t="s">
        <v>314</v>
      </c>
      <c r="I120" s="88"/>
      <c r="J120" s="88"/>
    </row>
    <row r="121" spans="1:10" s="100" customFormat="1" hidden="1" x14ac:dyDescent="0.3">
      <c r="A121" s="262"/>
      <c r="B121" s="262"/>
      <c r="C121" s="255"/>
      <c r="D121" s="261"/>
      <c r="E121" s="261"/>
      <c r="F121" s="261"/>
      <c r="G121" s="80">
        <f t="shared" si="3"/>
        <v>0</v>
      </c>
      <c r="H121" s="112" t="s">
        <v>314</v>
      </c>
      <c r="J121" s="88"/>
    </row>
    <row r="122" spans="1:10" s="100" customFormat="1" hidden="1" x14ac:dyDescent="0.3">
      <c r="A122" s="262"/>
      <c r="B122" s="262"/>
      <c r="C122" s="255"/>
      <c r="D122" s="261"/>
      <c r="E122" s="261"/>
      <c r="F122" s="261"/>
      <c r="G122" s="80">
        <f t="shared" si="3"/>
        <v>0</v>
      </c>
      <c r="H122" s="112" t="s">
        <v>314</v>
      </c>
      <c r="I122" s="88"/>
      <c r="J122" s="88"/>
    </row>
    <row r="123" spans="1:10" s="100" customFormat="1" hidden="1" x14ac:dyDescent="0.3">
      <c r="A123" s="262"/>
      <c r="B123" s="262"/>
      <c r="C123" s="255"/>
      <c r="D123" s="261"/>
      <c r="E123" s="261"/>
      <c r="F123" s="261"/>
      <c r="G123" s="80">
        <f t="shared" si="3"/>
        <v>0</v>
      </c>
      <c r="H123" s="112" t="s">
        <v>314</v>
      </c>
      <c r="J123" s="88"/>
    </row>
    <row r="124" spans="1:10" s="100" customFormat="1" hidden="1" x14ac:dyDescent="0.3">
      <c r="A124" s="262"/>
      <c r="B124" s="262"/>
      <c r="C124" s="255"/>
      <c r="D124" s="261"/>
      <c r="E124" s="261"/>
      <c r="F124" s="261"/>
      <c r="G124" s="80">
        <f t="shared" si="3"/>
        <v>0</v>
      </c>
      <c r="H124" s="112" t="s">
        <v>314</v>
      </c>
      <c r="I124" s="88"/>
      <c r="J124" s="88"/>
    </row>
    <row r="125" spans="1:10" s="100" customFormat="1" hidden="1" x14ac:dyDescent="0.3">
      <c r="A125" s="262"/>
      <c r="B125" s="262"/>
      <c r="C125" s="255"/>
      <c r="D125" s="261"/>
      <c r="E125" s="261"/>
      <c r="F125" s="261"/>
      <c r="G125" s="80">
        <f t="shared" si="3"/>
        <v>0</v>
      </c>
      <c r="H125" s="112" t="s">
        <v>314</v>
      </c>
      <c r="J125" s="88"/>
    </row>
    <row r="126" spans="1:10" s="100" customFormat="1" hidden="1" x14ac:dyDescent="0.3">
      <c r="A126" s="262"/>
      <c r="B126" s="262"/>
      <c r="C126" s="255"/>
      <c r="D126" s="261"/>
      <c r="E126" s="261"/>
      <c r="F126" s="261"/>
      <c r="G126" s="80">
        <f t="shared" ref="G126:G129" si="4">ROUND(+C126*E126*F126,2)</f>
        <v>0</v>
      </c>
      <c r="H126" s="112" t="s">
        <v>314</v>
      </c>
      <c r="I126" s="88"/>
      <c r="J126" s="88"/>
    </row>
    <row r="127" spans="1:10" s="100" customFormat="1" hidden="1" x14ac:dyDescent="0.3">
      <c r="A127" s="262"/>
      <c r="B127" s="262"/>
      <c r="C127" s="255"/>
      <c r="D127" s="261"/>
      <c r="E127" s="261"/>
      <c r="F127" s="261"/>
      <c r="G127" s="80">
        <f t="shared" si="4"/>
        <v>0</v>
      </c>
      <c r="H127" s="112" t="s">
        <v>314</v>
      </c>
      <c r="J127" s="88"/>
    </row>
    <row r="128" spans="1:10" s="100" customFormat="1" hidden="1" x14ac:dyDescent="0.3">
      <c r="A128" s="262"/>
      <c r="B128" s="262"/>
      <c r="C128" s="255"/>
      <c r="D128" s="261"/>
      <c r="E128" s="261"/>
      <c r="F128" s="261"/>
      <c r="G128" s="80">
        <f t="shared" si="4"/>
        <v>0</v>
      </c>
      <c r="H128" s="112" t="s">
        <v>314</v>
      </c>
      <c r="I128" s="88"/>
      <c r="J128" s="88"/>
    </row>
    <row r="129" spans="1:21" s="100" customFormat="1" hidden="1" x14ac:dyDescent="0.3">
      <c r="A129" s="262"/>
      <c r="B129" s="262"/>
      <c r="C129" s="255"/>
      <c r="D129" s="261"/>
      <c r="E129" s="261"/>
      <c r="F129" s="261"/>
      <c r="G129" s="80">
        <f t="shared" si="4"/>
        <v>0</v>
      </c>
      <c r="H129" s="112" t="s">
        <v>314</v>
      </c>
      <c r="J129" s="88"/>
    </row>
    <row r="130" spans="1:21" s="100" customFormat="1" hidden="1" x14ac:dyDescent="0.3">
      <c r="A130" s="262"/>
      <c r="B130" s="262"/>
      <c r="C130" s="255"/>
      <c r="D130" s="261"/>
      <c r="E130" s="261"/>
      <c r="F130" s="261"/>
      <c r="G130" s="80">
        <f t="shared" ref="G130:G131" si="5">ROUND(+C130*E130*F130,2)</f>
        <v>0</v>
      </c>
      <c r="H130" s="112" t="s">
        <v>314</v>
      </c>
      <c r="I130" s="88"/>
      <c r="J130" s="88"/>
    </row>
    <row r="131" spans="1:21" s="100" customFormat="1" hidden="1" x14ac:dyDescent="0.3">
      <c r="A131" s="262"/>
      <c r="B131" s="262"/>
      <c r="C131" s="255"/>
      <c r="D131" s="261"/>
      <c r="E131" s="261"/>
      <c r="F131" s="261"/>
      <c r="G131" s="80">
        <f t="shared" si="5"/>
        <v>0</v>
      </c>
      <c r="H131" s="112" t="s">
        <v>314</v>
      </c>
      <c r="J131" s="88"/>
    </row>
    <row r="132" spans="1:21" s="100" customFormat="1" hidden="1" x14ac:dyDescent="0.3">
      <c r="A132" s="262"/>
      <c r="B132" s="262"/>
      <c r="C132" s="255"/>
      <c r="D132" s="261"/>
      <c r="E132" s="261"/>
      <c r="F132" s="261"/>
      <c r="G132" s="80">
        <f t="shared" ref="G132:G134" si="6">ROUND(+C132*E132*F132,2)</f>
        <v>0</v>
      </c>
      <c r="H132" s="112" t="s">
        <v>314</v>
      </c>
      <c r="I132" s="88"/>
      <c r="J132" s="88"/>
    </row>
    <row r="133" spans="1:21" s="100" customFormat="1" hidden="1" x14ac:dyDescent="0.3">
      <c r="A133" s="262"/>
      <c r="B133" s="262"/>
      <c r="C133" s="255"/>
      <c r="D133" s="261"/>
      <c r="E133" s="261"/>
      <c r="F133" s="261"/>
      <c r="G133" s="80">
        <f t="shared" si="6"/>
        <v>0</v>
      </c>
      <c r="H133" s="112" t="s">
        <v>314</v>
      </c>
      <c r="J133" s="88"/>
    </row>
    <row r="134" spans="1:21" s="100" customFormat="1" x14ac:dyDescent="0.3">
      <c r="A134" s="262"/>
      <c r="B134" s="262"/>
      <c r="C134" s="255"/>
      <c r="D134" s="261"/>
      <c r="E134" s="261"/>
      <c r="F134" s="261"/>
      <c r="G134" s="293">
        <f t="shared" si="6"/>
        <v>0</v>
      </c>
      <c r="H134" s="112" t="s">
        <v>314</v>
      </c>
      <c r="J134" s="88"/>
    </row>
    <row r="135" spans="1:21" s="100" customFormat="1" x14ac:dyDescent="0.3">
      <c r="A135" s="192"/>
      <c r="B135" s="192"/>
      <c r="C135" s="101"/>
      <c r="E135" s="201"/>
      <c r="F135" s="207" t="s">
        <v>226</v>
      </c>
      <c r="G135" s="307">
        <f>ROUND(SUBTOTAL(109,G5:G134),2)</f>
        <v>0</v>
      </c>
      <c r="H135" s="112" t="s">
        <v>314</v>
      </c>
      <c r="J135" s="115" t="s">
        <v>318</v>
      </c>
      <c r="O135" s="116"/>
      <c r="P135" s="88"/>
      <c r="Q135" s="88"/>
      <c r="R135" s="88"/>
      <c r="S135" s="88"/>
      <c r="T135" s="88"/>
      <c r="U135" s="88"/>
    </row>
    <row r="136" spans="1:21" s="100" customFormat="1" x14ac:dyDescent="0.3">
      <c r="A136" s="192"/>
      <c r="B136" s="192"/>
      <c r="C136" s="101"/>
      <c r="G136" s="302"/>
      <c r="H136" s="112" t="s">
        <v>315</v>
      </c>
      <c r="J136" s="88"/>
      <c r="O136" s="577"/>
      <c r="P136" s="577"/>
      <c r="Q136" s="116"/>
      <c r="R136" s="577"/>
      <c r="S136" s="577"/>
      <c r="T136" s="88"/>
      <c r="U136" s="116"/>
    </row>
    <row r="137" spans="1:21" s="100" customFormat="1" x14ac:dyDescent="0.3">
      <c r="A137" s="262"/>
      <c r="B137" s="262"/>
      <c r="C137" s="255"/>
      <c r="D137" s="261"/>
      <c r="E137" s="261"/>
      <c r="F137" s="261"/>
      <c r="G137" s="80">
        <f t="shared" ref="G137:G266" si="7">ROUND(+C137*E137*F137,2)</f>
        <v>0</v>
      </c>
      <c r="H137" s="112" t="s">
        <v>315</v>
      </c>
      <c r="J137" s="88"/>
      <c r="O137" s="189"/>
      <c r="P137" s="189"/>
      <c r="Q137" s="116"/>
      <c r="R137" s="189"/>
      <c r="S137" s="189"/>
      <c r="T137" s="88"/>
      <c r="U137" s="116"/>
    </row>
    <row r="138" spans="1:21" s="100" customFormat="1" x14ac:dyDescent="0.3">
      <c r="A138" s="262"/>
      <c r="B138" s="262"/>
      <c r="C138" s="255"/>
      <c r="D138" s="261"/>
      <c r="E138" s="261"/>
      <c r="F138" s="261"/>
      <c r="G138" s="80">
        <f t="shared" si="7"/>
        <v>0</v>
      </c>
      <c r="H138" s="112" t="s">
        <v>315</v>
      </c>
      <c r="I138" s="88"/>
      <c r="J138" s="88"/>
    </row>
    <row r="139" spans="1:21" s="100" customFormat="1" x14ac:dyDescent="0.3">
      <c r="A139" s="262"/>
      <c r="B139" s="262"/>
      <c r="C139" s="255"/>
      <c r="D139" s="261"/>
      <c r="E139" s="261"/>
      <c r="F139" s="261"/>
      <c r="G139" s="80">
        <f t="shared" si="7"/>
        <v>0</v>
      </c>
      <c r="H139" s="112" t="s">
        <v>315</v>
      </c>
      <c r="J139" s="88"/>
    </row>
    <row r="140" spans="1:21" s="100" customFormat="1" hidden="1" x14ac:dyDescent="0.3">
      <c r="A140" s="262"/>
      <c r="B140" s="262"/>
      <c r="C140" s="255"/>
      <c r="D140" s="261"/>
      <c r="E140" s="261"/>
      <c r="F140" s="261"/>
      <c r="G140" s="80">
        <f t="shared" si="7"/>
        <v>0</v>
      </c>
      <c r="H140" s="112" t="s">
        <v>315</v>
      </c>
      <c r="I140" s="88"/>
      <c r="J140" s="88"/>
    </row>
    <row r="141" spans="1:21" s="100" customFormat="1" hidden="1" x14ac:dyDescent="0.3">
      <c r="A141" s="262"/>
      <c r="B141" s="262"/>
      <c r="C141" s="255"/>
      <c r="D141" s="261"/>
      <c r="E141" s="261"/>
      <c r="F141" s="261"/>
      <c r="G141" s="80">
        <f t="shared" si="7"/>
        <v>0</v>
      </c>
      <c r="H141" s="112" t="s">
        <v>315</v>
      </c>
      <c r="J141" s="88"/>
    </row>
    <row r="142" spans="1:21" s="100" customFormat="1" hidden="1" x14ac:dyDescent="0.3">
      <c r="A142" s="262"/>
      <c r="B142" s="262"/>
      <c r="C142" s="255"/>
      <c r="D142" s="261"/>
      <c r="E142" s="261"/>
      <c r="F142" s="261"/>
      <c r="G142" s="80">
        <f t="shared" si="7"/>
        <v>0</v>
      </c>
      <c r="H142" s="112" t="s">
        <v>315</v>
      </c>
      <c r="I142" s="88"/>
      <c r="J142" s="88"/>
    </row>
    <row r="143" spans="1:21" s="100" customFormat="1" hidden="1" x14ac:dyDescent="0.3">
      <c r="A143" s="262"/>
      <c r="B143" s="262"/>
      <c r="C143" s="255"/>
      <c r="D143" s="261"/>
      <c r="E143" s="261"/>
      <c r="F143" s="261"/>
      <c r="G143" s="80">
        <f t="shared" si="7"/>
        <v>0</v>
      </c>
      <c r="H143" s="112" t="s">
        <v>315</v>
      </c>
      <c r="J143" s="88"/>
    </row>
    <row r="144" spans="1:21" s="100" customFormat="1" hidden="1" x14ac:dyDescent="0.3">
      <c r="A144" s="262"/>
      <c r="B144" s="262"/>
      <c r="C144" s="255"/>
      <c r="D144" s="261"/>
      <c r="E144" s="261"/>
      <c r="F144" s="261"/>
      <c r="G144" s="80">
        <f t="shared" si="7"/>
        <v>0</v>
      </c>
      <c r="H144" s="112" t="s">
        <v>315</v>
      </c>
      <c r="I144" s="88"/>
      <c r="J144" s="88"/>
    </row>
    <row r="145" spans="1:10" s="100" customFormat="1" hidden="1" x14ac:dyDescent="0.3">
      <c r="A145" s="262"/>
      <c r="B145" s="262"/>
      <c r="C145" s="255"/>
      <c r="D145" s="261"/>
      <c r="E145" s="261"/>
      <c r="F145" s="261"/>
      <c r="G145" s="80">
        <f t="shared" si="7"/>
        <v>0</v>
      </c>
      <c r="H145" s="112" t="s">
        <v>315</v>
      </c>
      <c r="J145" s="88"/>
    </row>
    <row r="146" spans="1:10" s="100" customFormat="1" hidden="1" x14ac:dyDescent="0.3">
      <c r="A146" s="262"/>
      <c r="B146" s="262"/>
      <c r="C146" s="255"/>
      <c r="D146" s="261"/>
      <c r="E146" s="261"/>
      <c r="F146" s="261"/>
      <c r="G146" s="80">
        <f t="shared" si="7"/>
        <v>0</v>
      </c>
      <c r="H146" s="112" t="s">
        <v>315</v>
      </c>
      <c r="I146" s="88"/>
      <c r="J146" s="88"/>
    </row>
    <row r="147" spans="1:10" s="100" customFormat="1" hidden="1" x14ac:dyDescent="0.3">
      <c r="A147" s="262"/>
      <c r="B147" s="262"/>
      <c r="C147" s="255"/>
      <c r="D147" s="261"/>
      <c r="E147" s="261"/>
      <c r="F147" s="261"/>
      <c r="G147" s="80">
        <f t="shared" si="7"/>
        <v>0</v>
      </c>
      <c r="H147" s="112" t="s">
        <v>315</v>
      </c>
      <c r="J147" s="88"/>
    </row>
    <row r="148" spans="1:10" s="100" customFormat="1" hidden="1" x14ac:dyDescent="0.3">
      <c r="A148" s="262"/>
      <c r="B148" s="262"/>
      <c r="C148" s="255"/>
      <c r="D148" s="261"/>
      <c r="E148" s="261"/>
      <c r="F148" s="261"/>
      <c r="G148" s="80">
        <f t="shared" si="7"/>
        <v>0</v>
      </c>
      <c r="H148" s="112" t="s">
        <v>315</v>
      </c>
      <c r="I148" s="88"/>
      <c r="J148" s="88"/>
    </row>
    <row r="149" spans="1:10" s="100" customFormat="1" hidden="1" x14ac:dyDescent="0.3">
      <c r="A149" s="262"/>
      <c r="B149" s="262"/>
      <c r="C149" s="255"/>
      <c r="D149" s="261"/>
      <c r="E149" s="261"/>
      <c r="F149" s="261"/>
      <c r="G149" s="80">
        <f t="shared" si="7"/>
        <v>0</v>
      </c>
      <c r="H149" s="112" t="s">
        <v>315</v>
      </c>
      <c r="J149" s="88"/>
    </row>
    <row r="150" spans="1:10" s="100" customFormat="1" hidden="1" x14ac:dyDescent="0.3">
      <c r="A150" s="262"/>
      <c r="B150" s="262"/>
      <c r="C150" s="255"/>
      <c r="D150" s="261"/>
      <c r="E150" s="261"/>
      <c r="F150" s="261"/>
      <c r="G150" s="80">
        <f t="shared" si="7"/>
        <v>0</v>
      </c>
      <c r="H150" s="112" t="s">
        <v>315</v>
      </c>
      <c r="I150" s="88"/>
      <c r="J150" s="88"/>
    </row>
    <row r="151" spans="1:10" s="100" customFormat="1" hidden="1" x14ac:dyDescent="0.3">
      <c r="A151" s="262"/>
      <c r="B151" s="262"/>
      <c r="C151" s="255"/>
      <c r="D151" s="261"/>
      <c r="E151" s="261"/>
      <c r="F151" s="261"/>
      <c r="G151" s="80">
        <f t="shared" si="7"/>
        <v>0</v>
      </c>
      <c r="H151" s="112" t="s">
        <v>315</v>
      </c>
      <c r="J151" s="88"/>
    </row>
    <row r="152" spans="1:10" s="100" customFormat="1" hidden="1" x14ac:dyDescent="0.3">
      <c r="A152" s="262"/>
      <c r="B152" s="262"/>
      <c r="C152" s="255"/>
      <c r="D152" s="261"/>
      <c r="E152" s="261"/>
      <c r="F152" s="261"/>
      <c r="G152" s="80">
        <f t="shared" si="7"/>
        <v>0</v>
      </c>
      <c r="H152" s="112" t="s">
        <v>315</v>
      </c>
      <c r="I152" s="88"/>
      <c r="J152" s="88"/>
    </row>
    <row r="153" spans="1:10" s="100" customFormat="1" hidden="1" x14ac:dyDescent="0.3">
      <c r="A153" s="262"/>
      <c r="B153" s="262"/>
      <c r="C153" s="255"/>
      <c r="D153" s="261"/>
      <c r="E153" s="261"/>
      <c r="F153" s="261"/>
      <c r="G153" s="80">
        <f t="shared" si="7"/>
        <v>0</v>
      </c>
      <c r="H153" s="112" t="s">
        <v>315</v>
      </c>
      <c r="J153" s="88"/>
    </row>
    <row r="154" spans="1:10" s="100" customFormat="1" hidden="1" x14ac:dyDescent="0.3">
      <c r="A154" s="262"/>
      <c r="B154" s="262"/>
      <c r="C154" s="255"/>
      <c r="D154" s="261"/>
      <c r="E154" s="261"/>
      <c r="F154" s="261"/>
      <c r="G154" s="80">
        <f t="shared" si="7"/>
        <v>0</v>
      </c>
      <c r="H154" s="112" t="s">
        <v>315</v>
      </c>
      <c r="I154" s="88"/>
      <c r="J154" s="88"/>
    </row>
    <row r="155" spans="1:10" s="100" customFormat="1" hidden="1" x14ac:dyDescent="0.3">
      <c r="A155" s="262"/>
      <c r="B155" s="262"/>
      <c r="C155" s="255"/>
      <c r="D155" s="261"/>
      <c r="E155" s="261"/>
      <c r="F155" s="261"/>
      <c r="G155" s="80">
        <f t="shared" si="7"/>
        <v>0</v>
      </c>
      <c r="H155" s="112" t="s">
        <v>315</v>
      </c>
      <c r="J155" s="88"/>
    </row>
    <row r="156" spans="1:10" s="100" customFormat="1" hidden="1" x14ac:dyDescent="0.3">
      <c r="A156" s="262"/>
      <c r="B156" s="262"/>
      <c r="C156" s="255"/>
      <c r="D156" s="261"/>
      <c r="E156" s="261"/>
      <c r="F156" s="261"/>
      <c r="G156" s="80">
        <f t="shared" si="7"/>
        <v>0</v>
      </c>
      <c r="H156" s="112" t="s">
        <v>315</v>
      </c>
      <c r="I156" s="88"/>
      <c r="J156" s="88"/>
    </row>
    <row r="157" spans="1:10" s="100" customFormat="1" hidden="1" x14ac:dyDescent="0.3">
      <c r="A157" s="262"/>
      <c r="B157" s="262"/>
      <c r="C157" s="255"/>
      <c r="D157" s="261"/>
      <c r="E157" s="261"/>
      <c r="F157" s="261"/>
      <c r="G157" s="80">
        <f t="shared" si="7"/>
        <v>0</v>
      </c>
      <c r="H157" s="112" t="s">
        <v>315</v>
      </c>
      <c r="J157" s="88"/>
    </row>
    <row r="158" spans="1:10" s="100" customFormat="1" hidden="1" x14ac:dyDescent="0.3">
      <c r="A158" s="262"/>
      <c r="B158" s="262"/>
      <c r="C158" s="255"/>
      <c r="D158" s="261"/>
      <c r="E158" s="261"/>
      <c r="F158" s="261"/>
      <c r="G158" s="80">
        <f t="shared" si="7"/>
        <v>0</v>
      </c>
      <c r="H158" s="112" t="s">
        <v>315</v>
      </c>
      <c r="I158" s="88"/>
      <c r="J158" s="88"/>
    </row>
    <row r="159" spans="1:10" s="100" customFormat="1" hidden="1" x14ac:dyDescent="0.3">
      <c r="A159" s="262"/>
      <c r="B159" s="262"/>
      <c r="C159" s="255"/>
      <c r="D159" s="261"/>
      <c r="E159" s="261"/>
      <c r="F159" s="261"/>
      <c r="G159" s="80">
        <f t="shared" si="7"/>
        <v>0</v>
      </c>
      <c r="H159" s="112" t="s">
        <v>315</v>
      </c>
      <c r="J159" s="88"/>
    </row>
    <row r="160" spans="1:10" s="100" customFormat="1" hidden="1" x14ac:dyDescent="0.3">
      <c r="A160" s="262"/>
      <c r="B160" s="262"/>
      <c r="C160" s="255"/>
      <c r="D160" s="261"/>
      <c r="E160" s="261"/>
      <c r="F160" s="261"/>
      <c r="G160" s="80">
        <f t="shared" si="7"/>
        <v>0</v>
      </c>
      <c r="H160" s="112" t="s">
        <v>315</v>
      </c>
      <c r="I160" s="88"/>
      <c r="J160" s="88"/>
    </row>
    <row r="161" spans="1:10" s="100" customFormat="1" hidden="1" x14ac:dyDescent="0.3">
      <c r="A161" s="262"/>
      <c r="B161" s="262"/>
      <c r="C161" s="255"/>
      <c r="D161" s="261"/>
      <c r="E161" s="261"/>
      <c r="F161" s="261"/>
      <c r="G161" s="80">
        <f t="shared" si="7"/>
        <v>0</v>
      </c>
      <c r="H161" s="112" t="s">
        <v>315</v>
      </c>
      <c r="J161" s="88"/>
    </row>
    <row r="162" spans="1:10" s="100" customFormat="1" hidden="1" x14ac:dyDescent="0.3">
      <c r="A162" s="262"/>
      <c r="B162" s="262"/>
      <c r="C162" s="255"/>
      <c r="D162" s="261"/>
      <c r="E162" s="261"/>
      <c r="F162" s="261"/>
      <c r="G162" s="80">
        <f t="shared" si="7"/>
        <v>0</v>
      </c>
      <c r="H162" s="112" t="s">
        <v>315</v>
      </c>
      <c r="I162" s="88"/>
      <c r="J162" s="88"/>
    </row>
    <row r="163" spans="1:10" s="100" customFormat="1" hidden="1" x14ac:dyDescent="0.3">
      <c r="A163" s="262"/>
      <c r="B163" s="262"/>
      <c r="C163" s="255"/>
      <c r="D163" s="261"/>
      <c r="E163" s="261"/>
      <c r="F163" s="261"/>
      <c r="G163" s="80">
        <f t="shared" si="7"/>
        <v>0</v>
      </c>
      <c r="H163" s="112" t="s">
        <v>315</v>
      </c>
      <c r="J163" s="88"/>
    </row>
    <row r="164" spans="1:10" s="100" customFormat="1" hidden="1" x14ac:dyDescent="0.3">
      <c r="A164" s="262"/>
      <c r="B164" s="262"/>
      <c r="C164" s="255"/>
      <c r="D164" s="261"/>
      <c r="E164" s="261"/>
      <c r="F164" s="261"/>
      <c r="G164" s="80">
        <f t="shared" si="7"/>
        <v>0</v>
      </c>
      <c r="H164" s="112" t="s">
        <v>315</v>
      </c>
      <c r="I164" s="88"/>
      <c r="J164" s="88"/>
    </row>
    <row r="165" spans="1:10" s="100" customFormat="1" hidden="1" x14ac:dyDescent="0.3">
      <c r="A165" s="262"/>
      <c r="B165" s="262"/>
      <c r="C165" s="255"/>
      <c r="D165" s="261"/>
      <c r="E165" s="261"/>
      <c r="F165" s="261"/>
      <c r="G165" s="80">
        <f t="shared" si="7"/>
        <v>0</v>
      </c>
      <c r="H165" s="112" t="s">
        <v>315</v>
      </c>
      <c r="J165" s="88"/>
    </row>
    <row r="166" spans="1:10" s="100" customFormat="1" hidden="1" x14ac:dyDescent="0.3">
      <c r="A166" s="262"/>
      <c r="B166" s="262"/>
      <c r="C166" s="255"/>
      <c r="D166" s="261"/>
      <c r="E166" s="261"/>
      <c r="F166" s="261"/>
      <c r="G166" s="80">
        <f t="shared" si="7"/>
        <v>0</v>
      </c>
      <c r="H166" s="112" t="s">
        <v>315</v>
      </c>
      <c r="I166" s="88"/>
      <c r="J166" s="88"/>
    </row>
    <row r="167" spans="1:10" s="100" customFormat="1" hidden="1" x14ac:dyDescent="0.3">
      <c r="A167" s="262"/>
      <c r="B167" s="262"/>
      <c r="C167" s="255"/>
      <c r="D167" s="261"/>
      <c r="E167" s="261"/>
      <c r="F167" s="261"/>
      <c r="G167" s="80">
        <f t="shared" si="7"/>
        <v>0</v>
      </c>
      <c r="H167" s="112" t="s">
        <v>315</v>
      </c>
      <c r="J167" s="88"/>
    </row>
    <row r="168" spans="1:10" s="100" customFormat="1" hidden="1" x14ac:dyDescent="0.3">
      <c r="A168" s="262"/>
      <c r="B168" s="262"/>
      <c r="C168" s="255"/>
      <c r="D168" s="261"/>
      <c r="E168" s="261"/>
      <c r="F168" s="261"/>
      <c r="G168" s="80">
        <f t="shared" si="7"/>
        <v>0</v>
      </c>
      <c r="H168" s="112" t="s">
        <v>315</v>
      </c>
      <c r="I168" s="88"/>
      <c r="J168" s="88"/>
    </row>
    <row r="169" spans="1:10" s="100" customFormat="1" hidden="1" x14ac:dyDescent="0.3">
      <c r="A169" s="262"/>
      <c r="B169" s="262"/>
      <c r="C169" s="255"/>
      <c r="D169" s="261"/>
      <c r="E169" s="261"/>
      <c r="F169" s="261"/>
      <c r="G169" s="80">
        <f t="shared" si="7"/>
        <v>0</v>
      </c>
      <c r="H169" s="112" t="s">
        <v>315</v>
      </c>
      <c r="J169" s="88"/>
    </row>
    <row r="170" spans="1:10" s="100" customFormat="1" hidden="1" x14ac:dyDescent="0.3">
      <c r="A170" s="262"/>
      <c r="B170" s="262"/>
      <c r="C170" s="255"/>
      <c r="D170" s="261"/>
      <c r="E170" s="261"/>
      <c r="F170" s="261"/>
      <c r="G170" s="80">
        <f t="shared" si="7"/>
        <v>0</v>
      </c>
      <c r="H170" s="112" t="s">
        <v>315</v>
      </c>
      <c r="I170" s="88"/>
      <c r="J170" s="88"/>
    </row>
    <row r="171" spans="1:10" s="100" customFormat="1" hidden="1" x14ac:dyDescent="0.3">
      <c r="A171" s="262"/>
      <c r="B171" s="262"/>
      <c r="C171" s="255"/>
      <c r="D171" s="261"/>
      <c r="E171" s="261"/>
      <c r="F171" s="261"/>
      <c r="G171" s="80">
        <f t="shared" si="7"/>
        <v>0</v>
      </c>
      <c r="H171" s="112" t="s">
        <v>315</v>
      </c>
      <c r="J171" s="88"/>
    </row>
    <row r="172" spans="1:10" s="100" customFormat="1" hidden="1" x14ac:dyDescent="0.3">
      <c r="A172" s="262"/>
      <c r="B172" s="262"/>
      <c r="C172" s="255"/>
      <c r="D172" s="261"/>
      <c r="E172" s="261"/>
      <c r="F172" s="261"/>
      <c r="G172" s="80">
        <f t="shared" si="7"/>
        <v>0</v>
      </c>
      <c r="H172" s="112" t="s">
        <v>315</v>
      </c>
      <c r="I172" s="88"/>
      <c r="J172" s="88"/>
    </row>
    <row r="173" spans="1:10" s="100" customFormat="1" hidden="1" x14ac:dyDescent="0.3">
      <c r="A173" s="262"/>
      <c r="B173" s="262"/>
      <c r="C173" s="255"/>
      <c r="D173" s="261"/>
      <c r="E173" s="261"/>
      <c r="F173" s="261"/>
      <c r="G173" s="80">
        <f t="shared" si="7"/>
        <v>0</v>
      </c>
      <c r="H173" s="112" t="s">
        <v>315</v>
      </c>
      <c r="J173" s="88"/>
    </row>
    <row r="174" spans="1:10" s="100" customFormat="1" hidden="1" x14ac:dyDescent="0.3">
      <c r="A174" s="262"/>
      <c r="B174" s="262"/>
      <c r="C174" s="255"/>
      <c r="D174" s="261"/>
      <c r="E174" s="261"/>
      <c r="F174" s="261"/>
      <c r="G174" s="80">
        <f t="shared" si="7"/>
        <v>0</v>
      </c>
      <c r="H174" s="112" t="s">
        <v>315</v>
      </c>
      <c r="I174" s="88"/>
      <c r="J174" s="88"/>
    </row>
    <row r="175" spans="1:10" s="100" customFormat="1" hidden="1" x14ac:dyDescent="0.3">
      <c r="A175" s="262"/>
      <c r="B175" s="262"/>
      <c r="C175" s="255"/>
      <c r="D175" s="261"/>
      <c r="E175" s="261"/>
      <c r="F175" s="261"/>
      <c r="G175" s="80">
        <f t="shared" si="7"/>
        <v>0</v>
      </c>
      <c r="H175" s="112" t="s">
        <v>315</v>
      </c>
      <c r="J175" s="88"/>
    </row>
    <row r="176" spans="1:10" s="100" customFormat="1" hidden="1" x14ac:dyDescent="0.3">
      <c r="A176" s="262"/>
      <c r="B176" s="262"/>
      <c r="C176" s="255"/>
      <c r="D176" s="261"/>
      <c r="E176" s="261"/>
      <c r="F176" s="261"/>
      <c r="G176" s="80">
        <f t="shared" si="7"/>
        <v>0</v>
      </c>
      <c r="H176" s="112" t="s">
        <v>315</v>
      </c>
      <c r="I176" s="88"/>
      <c r="J176" s="88"/>
    </row>
    <row r="177" spans="1:10" s="100" customFormat="1" hidden="1" x14ac:dyDescent="0.3">
      <c r="A177" s="262"/>
      <c r="B177" s="262"/>
      <c r="C177" s="255"/>
      <c r="D177" s="261"/>
      <c r="E177" s="261"/>
      <c r="F177" s="261"/>
      <c r="G177" s="80">
        <f t="shared" si="7"/>
        <v>0</v>
      </c>
      <c r="H177" s="112" t="s">
        <v>315</v>
      </c>
      <c r="J177" s="88"/>
    </row>
    <row r="178" spans="1:10" s="100" customFormat="1" hidden="1" x14ac:dyDescent="0.3">
      <c r="A178" s="262"/>
      <c r="B178" s="262"/>
      <c r="C178" s="255"/>
      <c r="D178" s="261"/>
      <c r="E178" s="261"/>
      <c r="F178" s="261"/>
      <c r="G178" s="80">
        <f t="shared" si="7"/>
        <v>0</v>
      </c>
      <c r="H178" s="112" t="s">
        <v>315</v>
      </c>
      <c r="I178" s="88"/>
      <c r="J178" s="88"/>
    </row>
    <row r="179" spans="1:10" s="100" customFormat="1" hidden="1" x14ac:dyDescent="0.3">
      <c r="A179" s="262"/>
      <c r="B179" s="262"/>
      <c r="C179" s="255"/>
      <c r="D179" s="261"/>
      <c r="E179" s="261"/>
      <c r="F179" s="261"/>
      <c r="G179" s="80">
        <f t="shared" si="7"/>
        <v>0</v>
      </c>
      <c r="H179" s="112" t="s">
        <v>315</v>
      </c>
      <c r="J179" s="88"/>
    </row>
    <row r="180" spans="1:10" s="100" customFormat="1" hidden="1" x14ac:dyDescent="0.3">
      <c r="A180" s="262"/>
      <c r="B180" s="262"/>
      <c r="C180" s="255"/>
      <c r="D180" s="261"/>
      <c r="E180" s="261"/>
      <c r="F180" s="261"/>
      <c r="G180" s="80">
        <f t="shared" si="7"/>
        <v>0</v>
      </c>
      <c r="H180" s="112" t="s">
        <v>315</v>
      </c>
      <c r="I180" s="88"/>
      <c r="J180" s="88"/>
    </row>
    <row r="181" spans="1:10" s="100" customFormat="1" hidden="1" x14ac:dyDescent="0.3">
      <c r="A181" s="262"/>
      <c r="B181" s="262"/>
      <c r="C181" s="255"/>
      <c r="D181" s="261"/>
      <c r="E181" s="261"/>
      <c r="F181" s="261"/>
      <c r="G181" s="80">
        <f t="shared" si="7"/>
        <v>0</v>
      </c>
      <c r="H181" s="112" t="s">
        <v>315</v>
      </c>
      <c r="J181" s="88"/>
    </row>
    <row r="182" spans="1:10" s="100" customFormat="1" hidden="1" x14ac:dyDescent="0.3">
      <c r="A182" s="262"/>
      <c r="B182" s="262"/>
      <c r="C182" s="255"/>
      <c r="D182" s="261"/>
      <c r="E182" s="261"/>
      <c r="F182" s="261"/>
      <c r="G182" s="80">
        <f t="shared" si="7"/>
        <v>0</v>
      </c>
      <c r="H182" s="112" t="s">
        <v>315</v>
      </c>
      <c r="I182" s="88"/>
      <c r="J182" s="88"/>
    </row>
    <row r="183" spans="1:10" s="100" customFormat="1" hidden="1" x14ac:dyDescent="0.3">
      <c r="A183" s="262"/>
      <c r="B183" s="262"/>
      <c r="C183" s="255"/>
      <c r="D183" s="261"/>
      <c r="E183" s="261"/>
      <c r="F183" s="261"/>
      <c r="G183" s="80">
        <f t="shared" si="7"/>
        <v>0</v>
      </c>
      <c r="H183" s="112" t="s">
        <v>315</v>
      </c>
      <c r="J183" s="88"/>
    </row>
    <row r="184" spans="1:10" s="100" customFormat="1" hidden="1" x14ac:dyDescent="0.3">
      <c r="A184" s="262"/>
      <c r="B184" s="262"/>
      <c r="C184" s="255"/>
      <c r="D184" s="261"/>
      <c r="E184" s="261"/>
      <c r="F184" s="261"/>
      <c r="G184" s="80">
        <f t="shared" si="7"/>
        <v>0</v>
      </c>
      <c r="H184" s="112" t="s">
        <v>315</v>
      </c>
      <c r="I184" s="88"/>
      <c r="J184" s="88"/>
    </row>
    <row r="185" spans="1:10" s="100" customFormat="1" hidden="1" x14ac:dyDescent="0.3">
      <c r="A185" s="262"/>
      <c r="B185" s="262"/>
      <c r="C185" s="255"/>
      <c r="D185" s="261"/>
      <c r="E185" s="261"/>
      <c r="F185" s="261"/>
      <c r="G185" s="80">
        <f t="shared" si="7"/>
        <v>0</v>
      </c>
      <c r="H185" s="112" t="s">
        <v>315</v>
      </c>
      <c r="J185" s="88"/>
    </row>
    <row r="186" spans="1:10" s="100" customFormat="1" hidden="1" x14ac:dyDescent="0.3">
      <c r="A186" s="262"/>
      <c r="B186" s="262"/>
      <c r="C186" s="255"/>
      <c r="D186" s="261"/>
      <c r="E186" s="261"/>
      <c r="F186" s="261"/>
      <c r="G186" s="80">
        <f t="shared" si="7"/>
        <v>0</v>
      </c>
      <c r="H186" s="112" t="s">
        <v>315</v>
      </c>
      <c r="I186" s="88"/>
      <c r="J186" s="88"/>
    </row>
    <row r="187" spans="1:10" s="100" customFormat="1" hidden="1" x14ac:dyDescent="0.3">
      <c r="A187" s="262"/>
      <c r="B187" s="262"/>
      <c r="C187" s="255"/>
      <c r="D187" s="261"/>
      <c r="E187" s="261"/>
      <c r="F187" s="261"/>
      <c r="G187" s="80">
        <f t="shared" si="7"/>
        <v>0</v>
      </c>
      <c r="H187" s="112" t="s">
        <v>315</v>
      </c>
      <c r="J187" s="88"/>
    </row>
    <row r="188" spans="1:10" s="100" customFormat="1" hidden="1" x14ac:dyDescent="0.3">
      <c r="A188" s="262"/>
      <c r="B188" s="262"/>
      <c r="C188" s="255"/>
      <c r="D188" s="261"/>
      <c r="E188" s="261"/>
      <c r="F188" s="261"/>
      <c r="G188" s="80">
        <f t="shared" si="7"/>
        <v>0</v>
      </c>
      <c r="H188" s="112" t="s">
        <v>315</v>
      </c>
      <c r="I188" s="88"/>
      <c r="J188" s="88"/>
    </row>
    <row r="189" spans="1:10" s="100" customFormat="1" hidden="1" x14ac:dyDescent="0.3">
      <c r="A189" s="262"/>
      <c r="B189" s="262"/>
      <c r="C189" s="255"/>
      <c r="D189" s="261"/>
      <c r="E189" s="261"/>
      <c r="F189" s="261"/>
      <c r="G189" s="80">
        <f t="shared" si="7"/>
        <v>0</v>
      </c>
      <c r="H189" s="112" t="s">
        <v>315</v>
      </c>
      <c r="J189" s="88"/>
    </row>
    <row r="190" spans="1:10" s="100" customFormat="1" hidden="1" x14ac:dyDescent="0.3">
      <c r="A190" s="262"/>
      <c r="B190" s="262"/>
      <c r="C190" s="255"/>
      <c r="D190" s="261"/>
      <c r="E190" s="261"/>
      <c r="F190" s="261"/>
      <c r="G190" s="80">
        <f t="shared" si="7"/>
        <v>0</v>
      </c>
      <c r="H190" s="112" t="s">
        <v>315</v>
      </c>
      <c r="I190" s="88"/>
      <c r="J190" s="88"/>
    </row>
    <row r="191" spans="1:10" s="100" customFormat="1" hidden="1" x14ac:dyDescent="0.3">
      <c r="A191" s="262"/>
      <c r="B191" s="262"/>
      <c r="C191" s="255"/>
      <c r="D191" s="261"/>
      <c r="E191" s="261"/>
      <c r="F191" s="261"/>
      <c r="G191" s="80">
        <f t="shared" si="7"/>
        <v>0</v>
      </c>
      <c r="H191" s="112" t="s">
        <v>315</v>
      </c>
      <c r="J191" s="88"/>
    </row>
    <row r="192" spans="1:10" s="100" customFormat="1" hidden="1" x14ac:dyDescent="0.3">
      <c r="A192" s="262"/>
      <c r="B192" s="262"/>
      <c r="C192" s="255"/>
      <c r="D192" s="261"/>
      <c r="E192" s="261"/>
      <c r="F192" s="261"/>
      <c r="G192" s="80">
        <f t="shared" si="7"/>
        <v>0</v>
      </c>
      <c r="H192" s="112" t="s">
        <v>315</v>
      </c>
      <c r="I192" s="88"/>
      <c r="J192" s="88"/>
    </row>
    <row r="193" spans="1:10" s="100" customFormat="1" hidden="1" x14ac:dyDescent="0.3">
      <c r="A193" s="262"/>
      <c r="B193" s="262"/>
      <c r="C193" s="255"/>
      <c r="D193" s="261"/>
      <c r="E193" s="261"/>
      <c r="F193" s="261"/>
      <c r="G193" s="80">
        <f t="shared" si="7"/>
        <v>0</v>
      </c>
      <c r="H193" s="112" t="s">
        <v>315</v>
      </c>
      <c r="J193" s="88"/>
    </row>
    <row r="194" spans="1:10" s="100" customFormat="1" hidden="1" x14ac:dyDescent="0.3">
      <c r="A194" s="262"/>
      <c r="B194" s="262"/>
      <c r="C194" s="255"/>
      <c r="D194" s="261"/>
      <c r="E194" s="261"/>
      <c r="F194" s="261"/>
      <c r="G194" s="80">
        <f t="shared" si="7"/>
        <v>0</v>
      </c>
      <c r="H194" s="112" t="s">
        <v>315</v>
      </c>
      <c r="I194" s="88"/>
      <c r="J194" s="88"/>
    </row>
    <row r="195" spans="1:10" s="100" customFormat="1" hidden="1" x14ac:dyDescent="0.3">
      <c r="A195" s="262"/>
      <c r="B195" s="262"/>
      <c r="C195" s="255"/>
      <c r="D195" s="261"/>
      <c r="E195" s="261"/>
      <c r="F195" s="261"/>
      <c r="G195" s="80">
        <f t="shared" si="7"/>
        <v>0</v>
      </c>
      <c r="H195" s="112" t="s">
        <v>315</v>
      </c>
      <c r="J195" s="88"/>
    </row>
    <row r="196" spans="1:10" s="100" customFormat="1" hidden="1" x14ac:dyDescent="0.3">
      <c r="A196" s="262"/>
      <c r="B196" s="262"/>
      <c r="C196" s="255"/>
      <c r="D196" s="261"/>
      <c r="E196" s="261"/>
      <c r="F196" s="261"/>
      <c r="G196" s="80">
        <f t="shared" si="7"/>
        <v>0</v>
      </c>
      <c r="H196" s="112" t="s">
        <v>315</v>
      </c>
      <c r="I196" s="88"/>
      <c r="J196" s="88"/>
    </row>
    <row r="197" spans="1:10" s="100" customFormat="1" hidden="1" x14ac:dyDescent="0.3">
      <c r="A197" s="262"/>
      <c r="B197" s="262"/>
      <c r="C197" s="255"/>
      <c r="D197" s="261"/>
      <c r="E197" s="261"/>
      <c r="F197" s="261"/>
      <c r="G197" s="80">
        <f t="shared" si="7"/>
        <v>0</v>
      </c>
      <c r="H197" s="112" t="s">
        <v>315</v>
      </c>
      <c r="J197" s="88"/>
    </row>
    <row r="198" spans="1:10" s="100" customFormat="1" hidden="1" x14ac:dyDescent="0.3">
      <c r="A198" s="262"/>
      <c r="B198" s="262"/>
      <c r="C198" s="255"/>
      <c r="D198" s="261"/>
      <c r="E198" s="261"/>
      <c r="F198" s="261"/>
      <c r="G198" s="80">
        <f t="shared" si="7"/>
        <v>0</v>
      </c>
      <c r="H198" s="112" t="s">
        <v>315</v>
      </c>
      <c r="I198" s="88"/>
      <c r="J198" s="88"/>
    </row>
    <row r="199" spans="1:10" s="100" customFormat="1" hidden="1" x14ac:dyDescent="0.3">
      <c r="A199" s="262"/>
      <c r="B199" s="262"/>
      <c r="C199" s="255"/>
      <c r="D199" s="261"/>
      <c r="E199" s="261"/>
      <c r="F199" s="261"/>
      <c r="G199" s="80">
        <f t="shared" si="7"/>
        <v>0</v>
      </c>
      <c r="H199" s="112" t="s">
        <v>315</v>
      </c>
      <c r="J199" s="88"/>
    </row>
    <row r="200" spans="1:10" s="100" customFormat="1" hidden="1" x14ac:dyDescent="0.3">
      <c r="A200" s="262"/>
      <c r="B200" s="262"/>
      <c r="C200" s="255"/>
      <c r="D200" s="261"/>
      <c r="E200" s="261"/>
      <c r="F200" s="261"/>
      <c r="G200" s="80">
        <f t="shared" si="7"/>
        <v>0</v>
      </c>
      <c r="H200" s="112" t="s">
        <v>315</v>
      </c>
      <c r="I200" s="88"/>
      <c r="J200" s="88"/>
    </row>
    <row r="201" spans="1:10" s="100" customFormat="1" hidden="1" x14ac:dyDescent="0.3">
      <c r="A201" s="262"/>
      <c r="B201" s="262"/>
      <c r="C201" s="255"/>
      <c r="D201" s="261"/>
      <c r="E201" s="261"/>
      <c r="F201" s="261"/>
      <c r="G201" s="80">
        <f t="shared" si="7"/>
        <v>0</v>
      </c>
      <c r="H201" s="112" t="s">
        <v>315</v>
      </c>
      <c r="J201" s="88"/>
    </row>
    <row r="202" spans="1:10" s="100" customFormat="1" hidden="1" x14ac:dyDescent="0.3">
      <c r="A202" s="262"/>
      <c r="B202" s="262"/>
      <c r="C202" s="255"/>
      <c r="D202" s="261"/>
      <c r="E202" s="261"/>
      <c r="F202" s="261"/>
      <c r="G202" s="80">
        <f t="shared" si="7"/>
        <v>0</v>
      </c>
      <c r="H202" s="112" t="s">
        <v>315</v>
      </c>
      <c r="I202" s="88"/>
      <c r="J202" s="88"/>
    </row>
    <row r="203" spans="1:10" s="100" customFormat="1" hidden="1" x14ac:dyDescent="0.3">
      <c r="A203" s="262"/>
      <c r="B203" s="262"/>
      <c r="C203" s="255"/>
      <c r="D203" s="261"/>
      <c r="E203" s="261"/>
      <c r="F203" s="261"/>
      <c r="G203" s="80">
        <f t="shared" si="7"/>
        <v>0</v>
      </c>
      <c r="H203" s="112" t="s">
        <v>315</v>
      </c>
      <c r="J203" s="88"/>
    </row>
    <row r="204" spans="1:10" s="100" customFormat="1" hidden="1" x14ac:dyDescent="0.3">
      <c r="A204" s="262"/>
      <c r="B204" s="262"/>
      <c r="C204" s="255"/>
      <c r="D204" s="261"/>
      <c r="E204" s="261"/>
      <c r="F204" s="261"/>
      <c r="G204" s="80">
        <f t="shared" si="7"/>
        <v>0</v>
      </c>
      <c r="H204" s="112" t="s">
        <v>315</v>
      </c>
      <c r="I204" s="88"/>
      <c r="J204" s="88"/>
    </row>
    <row r="205" spans="1:10" s="100" customFormat="1" hidden="1" x14ac:dyDescent="0.3">
      <c r="A205" s="262"/>
      <c r="B205" s="262"/>
      <c r="C205" s="255"/>
      <c r="D205" s="261"/>
      <c r="E205" s="261"/>
      <c r="F205" s="261"/>
      <c r="G205" s="80">
        <f t="shared" si="7"/>
        <v>0</v>
      </c>
      <c r="H205" s="112" t="s">
        <v>315</v>
      </c>
      <c r="J205" s="88"/>
    </row>
    <row r="206" spans="1:10" s="100" customFormat="1" hidden="1" x14ac:dyDescent="0.3">
      <c r="A206" s="262"/>
      <c r="B206" s="262"/>
      <c r="C206" s="255"/>
      <c r="D206" s="261"/>
      <c r="E206" s="261"/>
      <c r="F206" s="261"/>
      <c r="G206" s="80">
        <f t="shared" si="7"/>
        <v>0</v>
      </c>
      <c r="H206" s="112" t="s">
        <v>315</v>
      </c>
      <c r="I206" s="88"/>
      <c r="J206" s="88"/>
    </row>
    <row r="207" spans="1:10" s="100" customFormat="1" hidden="1" x14ac:dyDescent="0.3">
      <c r="A207" s="262"/>
      <c r="B207" s="262"/>
      <c r="C207" s="255"/>
      <c r="D207" s="261"/>
      <c r="E207" s="261"/>
      <c r="F207" s="261"/>
      <c r="G207" s="80">
        <f t="shared" si="7"/>
        <v>0</v>
      </c>
      <c r="H207" s="112" t="s">
        <v>315</v>
      </c>
      <c r="J207" s="88"/>
    </row>
    <row r="208" spans="1:10" s="100" customFormat="1" hidden="1" x14ac:dyDescent="0.3">
      <c r="A208" s="262"/>
      <c r="B208" s="262"/>
      <c r="C208" s="255"/>
      <c r="D208" s="261"/>
      <c r="E208" s="261"/>
      <c r="F208" s="261"/>
      <c r="G208" s="80">
        <f t="shared" si="7"/>
        <v>0</v>
      </c>
      <c r="H208" s="112" t="s">
        <v>315</v>
      </c>
      <c r="I208" s="88"/>
      <c r="J208" s="88"/>
    </row>
    <row r="209" spans="1:10" s="100" customFormat="1" hidden="1" x14ac:dyDescent="0.3">
      <c r="A209" s="262"/>
      <c r="B209" s="262"/>
      <c r="C209" s="255"/>
      <c r="D209" s="261"/>
      <c r="E209" s="261"/>
      <c r="F209" s="261"/>
      <c r="G209" s="80">
        <f t="shared" si="7"/>
        <v>0</v>
      </c>
      <c r="H209" s="112" t="s">
        <v>315</v>
      </c>
      <c r="J209" s="88"/>
    </row>
    <row r="210" spans="1:10" s="100" customFormat="1" hidden="1" x14ac:dyDescent="0.3">
      <c r="A210" s="262"/>
      <c r="B210" s="262"/>
      <c r="C210" s="255"/>
      <c r="D210" s="261"/>
      <c r="E210" s="261"/>
      <c r="F210" s="261"/>
      <c r="G210" s="80">
        <f t="shared" si="7"/>
        <v>0</v>
      </c>
      <c r="H210" s="112" t="s">
        <v>315</v>
      </c>
      <c r="I210" s="88"/>
      <c r="J210" s="88"/>
    </row>
    <row r="211" spans="1:10" s="100" customFormat="1" hidden="1" x14ac:dyDescent="0.3">
      <c r="A211" s="262"/>
      <c r="B211" s="262"/>
      <c r="C211" s="255"/>
      <c r="D211" s="261"/>
      <c r="E211" s="261"/>
      <c r="F211" s="261"/>
      <c r="G211" s="80">
        <f t="shared" si="7"/>
        <v>0</v>
      </c>
      <c r="H211" s="112" t="s">
        <v>315</v>
      </c>
      <c r="J211" s="88"/>
    </row>
    <row r="212" spans="1:10" s="100" customFormat="1" hidden="1" x14ac:dyDescent="0.3">
      <c r="A212" s="262"/>
      <c r="B212" s="262"/>
      <c r="C212" s="255"/>
      <c r="D212" s="261"/>
      <c r="E212" s="261"/>
      <c r="F212" s="261"/>
      <c r="G212" s="80">
        <f t="shared" si="7"/>
        <v>0</v>
      </c>
      <c r="H212" s="112" t="s">
        <v>315</v>
      </c>
      <c r="I212" s="88"/>
      <c r="J212" s="88"/>
    </row>
    <row r="213" spans="1:10" s="100" customFormat="1" hidden="1" x14ac:dyDescent="0.3">
      <c r="A213" s="262"/>
      <c r="B213" s="262"/>
      <c r="C213" s="255"/>
      <c r="D213" s="261"/>
      <c r="E213" s="261"/>
      <c r="F213" s="261"/>
      <c r="G213" s="80">
        <f t="shared" si="7"/>
        <v>0</v>
      </c>
      <c r="H213" s="112" t="s">
        <v>315</v>
      </c>
      <c r="J213" s="88"/>
    </row>
    <row r="214" spans="1:10" s="100" customFormat="1" hidden="1" x14ac:dyDescent="0.3">
      <c r="A214" s="262"/>
      <c r="B214" s="262"/>
      <c r="C214" s="255"/>
      <c r="D214" s="261"/>
      <c r="E214" s="261"/>
      <c r="F214" s="261"/>
      <c r="G214" s="80">
        <f t="shared" si="7"/>
        <v>0</v>
      </c>
      <c r="H214" s="112" t="s">
        <v>315</v>
      </c>
      <c r="I214" s="88"/>
      <c r="J214" s="88"/>
    </row>
    <row r="215" spans="1:10" s="100" customFormat="1" hidden="1" x14ac:dyDescent="0.3">
      <c r="A215" s="262"/>
      <c r="B215" s="262"/>
      <c r="C215" s="255"/>
      <c r="D215" s="261"/>
      <c r="E215" s="261"/>
      <c r="F215" s="261"/>
      <c r="G215" s="80">
        <f t="shared" si="7"/>
        <v>0</v>
      </c>
      <c r="H215" s="112" t="s">
        <v>315</v>
      </c>
      <c r="J215" s="88"/>
    </row>
    <row r="216" spans="1:10" s="100" customFormat="1" hidden="1" x14ac:dyDescent="0.3">
      <c r="A216" s="262"/>
      <c r="B216" s="262"/>
      <c r="C216" s="255"/>
      <c r="D216" s="261"/>
      <c r="E216" s="261"/>
      <c r="F216" s="261"/>
      <c r="G216" s="80">
        <f t="shared" si="7"/>
        <v>0</v>
      </c>
      <c r="H216" s="112" t="s">
        <v>315</v>
      </c>
      <c r="I216" s="88"/>
      <c r="J216" s="88"/>
    </row>
    <row r="217" spans="1:10" s="100" customFormat="1" hidden="1" x14ac:dyDescent="0.3">
      <c r="A217" s="262"/>
      <c r="B217" s="262"/>
      <c r="C217" s="255"/>
      <c r="D217" s="261"/>
      <c r="E217" s="261"/>
      <c r="F217" s="261"/>
      <c r="G217" s="80">
        <f t="shared" si="7"/>
        <v>0</v>
      </c>
      <c r="H217" s="112" t="s">
        <v>315</v>
      </c>
      <c r="J217" s="88"/>
    </row>
    <row r="218" spans="1:10" s="100" customFormat="1" hidden="1" x14ac:dyDescent="0.3">
      <c r="A218" s="262"/>
      <c r="B218" s="262"/>
      <c r="C218" s="255"/>
      <c r="D218" s="261"/>
      <c r="E218" s="261"/>
      <c r="F218" s="261"/>
      <c r="G218" s="80">
        <f t="shared" si="7"/>
        <v>0</v>
      </c>
      <c r="H218" s="112" t="s">
        <v>315</v>
      </c>
      <c r="I218" s="88"/>
      <c r="J218" s="88"/>
    </row>
    <row r="219" spans="1:10" s="100" customFormat="1" hidden="1" x14ac:dyDescent="0.3">
      <c r="A219" s="262"/>
      <c r="B219" s="262"/>
      <c r="C219" s="255"/>
      <c r="D219" s="261"/>
      <c r="E219" s="261"/>
      <c r="F219" s="261"/>
      <c r="G219" s="80">
        <f t="shared" si="7"/>
        <v>0</v>
      </c>
      <c r="H219" s="112" t="s">
        <v>315</v>
      </c>
      <c r="J219" s="88"/>
    </row>
    <row r="220" spans="1:10" s="100" customFormat="1" hidden="1" x14ac:dyDescent="0.3">
      <c r="A220" s="262"/>
      <c r="B220" s="262"/>
      <c r="C220" s="255"/>
      <c r="D220" s="261"/>
      <c r="E220" s="261"/>
      <c r="F220" s="261"/>
      <c r="G220" s="80">
        <f t="shared" si="7"/>
        <v>0</v>
      </c>
      <c r="H220" s="112" t="s">
        <v>315</v>
      </c>
      <c r="I220" s="88"/>
      <c r="J220" s="88"/>
    </row>
    <row r="221" spans="1:10" s="100" customFormat="1" hidden="1" x14ac:dyDescent="0.3">
      <c r="A221" s="262"/>
      <c r="B221" s="262"/>
      <c r="C221" s="255"/>
      <c r="D221" s="261"/>
      <c r="E221" s="261"/>
      <c r="F221" s="261"/>
      <c r="G221" s="80">
        <f t="shared" si="7"/>
        <v>0</v>
      </c>
      <c r="H221" s="112" t="s">
        <v>315</v>
      </c>
      <c r="J221" s="88"/>
    </row>
    <row r="222" spans="1:10" s="100" customFormat="1" hidden="1" x14ac:dyDescent="0.3">
      <c r="A222" s="262"/>
      <c r="B222" s="262"/>
      <c r="C222" s="255"/>
      <c r="D222" s="261"/>
      <c r="E222" s="261"/>
      <c r="F222" s="261"/>
      <c r="G222" s="80">
        <f t="shared" si="7"/>
        <v>0</v>
      </c>
      <c r="H222" s="112" t="s">
        <v>315</v>
      </c>
      <c r="I222" s="88"/>
      <c r="J222" s="88"/>
    </row>
    <row r="223" spans="1:10" s="100" customFormat="1" hidden="1" x14ac:dyDescent="0.3">
      <c r="A223" s="262"/>
      <c r="B223" s="262"/>
      <c r="C223" s="255"/>
      <c r="D223" s="261"/>
      <c r="E223" s="261"/>
      <c r="F223" s="261"/>
      <c r="G223" s="80">
        <f t="shared" si="7"/>
        <v>0</v>
      </c>
      <c r="H223" s="112" t="s">
        <v>315</v>
      </c>
      <c r="J223" s="88"/>
    </row>
    <row r="224" spans="1:10" s="100" customFormat="1" hidden="1" x14ac:dyDescent="0.3">
      <c r="A224" s="262"/>
      <c r="B224" s="262"/>
      <c r="C224" s="255"/>
      <c r="D224" s="261"/>
      <c r="E224" s="261"/>
      <c r="F224" s="261"/>
      <c r="G224" s="80">
        <f t="shared" si="7"/>
        <v>0</v>
      </c>
      <c r="H224" s="112" t="s">
        <v>315</v>
      </c>
      <c r="I224" s="88"/>
      <c r="J224" s="88"/>
    </row>
    <row r="225" spans="1:10" s="100" customFormat="1" hidden="1" x14ac:dyDescent="0.3">
      <c r="A225" s="262"/>
      <c r="B225" s="262"/>
      <c r="C225" s="255"/>
      <c r="D225" s="261"/>
      <c r="E225" s="261"/>
      <c r="F225" s="261"/>
      <c r="G225" s="80">
        <f t="shared" si="7"/>
        <v>0</v>
      </c>
      <c r="H225" s="112" t="s">
        <v>315</v>
      </c>
      <c r="J225" s="88"/>
    </row>
    <row r="226" spans="1:10" s="100" customFormat="1" hidden="1" x14ac:dyDescent="0.3">
      <c r="A226" s="262"/>
      <c r="B226" s="262"/>
      <c r="C226" s="255"/>
      <c r="D226" s="261"/>
      <c r="E226" s="261"/>
      <c r="F226" s="261"/>
      <c r="G226" s="80">
        <f t="shared" si="7"/>
        <v>0</v>
      </c>
      <c r="H226" s="112" t="s">
        <v>315</v>
      </c>
      <c r="I226" s="88"/>
      <c r="J226" s="88"/>
    </row>
    <row r="227" spans="1:10" s="100" customFormat="1" hidden="1" x14ac:dyDescent="0.3">
      <c r="A227" s="262"/>
      <c r="B227" s="262"/>
      <c r="C227" s="255"/>
      <c r="D227" s="261"/>
      <c r="E227" s="261"/>
      <c r="F227" s="261"/>
      <c r="G227" s="80">
        <f t="shared" si="7"/>
        <v>0</v>
      </c>
      <c r="H227" s="112" t="s">
        <v>315</v>
      </c>
      <c r="J227" s="88"/>
    </row>
    <row r="228" spans="1:10" s="100" customFormat="1" hidden="1" x14ac:dyDescent="0.3">
      <c r="A228" s="262"/>
      <c r="B228" s="262"/>
      <c r="C228" s="255"/>
      <c r="D228" s="261"/>
      <c r="E228" s="261"/>
      <c r="F228" s="261"/>
      <c r="G228" s="80">
        <f t="shared" si="7"/>
        <v>0</v>
      </c>
      <c r="H228" s="112" t="s">
        <v>315</v>
      </c>
      <c r="I228" s="88"/>
      <c r="J228" s="88"/>
    </row>
    <row r="229" spans="1:10" s="100" customFormat="1" hidden="1" x14ac:dyDescent="0.3">
      <c r="A229" s="262"/>
      <c r="B229" s="262"/>
      <c r="C229" s="255"/>
      <c r="D229" s="261"/>
      <c r="E229" s="261"/>
      <c r="F229" s="261"/>
      <c r="G229" s="80">
        <f t="shared" si="7"/>
        <v>0</v>
      </c>
      <c r="H229" s="112" t="s">
        <v>315</v>
      </c>
      <c r="J229" s="88"/>
    </row>
    <row r="230" spans="1:10" s="100" customFormat="1" hidden="1" x14ac:dyDescent="0.3">
      <c r="A230" s="262"/>
      <c r="B230" s="262"/>
      <c r="C230" s="255"/>
      <c r="D230" s="261"/>
      <c r="E230" s="261"/>
      <c r="F230" s="261"/>
      <c r="G230" s="80">
        <f t="shared" si="7"/>
        <v>0</v>
      </c>
      <c r="H230" s="112" t="s">
        <v>315</v>
      </c>
      <c r="I230" s="88"/>
      <c r="J230" s="88"/>
    </row>
    <row r="231" spans="1:10" s="100" customFormat="1" hidden="1" x14ac:dyDescent="0.3">
      <c r="A231" s="262"/>
      <c r="B231" s="262"/>
      <c r="C231" s="255"/>
      <c r="D231" s="261"/>
      <c r="E231" s="261"/>
      <c r="F231" s="261"/>
      <c r="G231" s="80">
        <f t="shared" si="7"/>
        <v>0</v>
      </c>
      <c r="H231" s="112" t="s">
        <v>315</v>
      </c>
      <c r="J231" s="88"/>
    </row>
    <row r="232" spans="1:10" s="100" customFormat="1" hidden="1" x14ac:dyDescent="0.3">
      <c r="A232" s="262"/>
      <c r="B232" s="262"/>
      <c r="C232" s="255"/>
      <c r="D232" s="261"/>
      <c r="E232" s="261"/>
      <c r="F232" s="261"/>
      <c r="G232" s="80">
        <f t="shared" si="7"/>
        <v>0</v>
      </c>
      <c r="H232" s="112" t="s">
        <v>315</v>
      </c>
      <c r="I232" s="88"/>
      <c r="J232" s="88"/>
    </row>
    <row r="233" spans="1:10" s="100" customFormat="1" hidden="1" x14ac:dyDescent="0.3">
      <c r="A233" s="262"/>
      <c r="B233" s="262"/>
      <c r="C233" s="255"/>
      <c r="D233" s="261"/>
      <c r="E233" s="261"/>
      <c r="F233" s="261"/>
      <c r="G233" s="80">
        <f t="shared" si="7"/>
        <v>0</v>
      </c>
      <c r="H233" s="112" t="s">
        <v>315</v>
      </c>
      <c r="J233" s="88"/>
    </row>
    <row r="234" spans="1:10" s="100" customFormat="1" hidden="1" x14ac:dyDescent="0.3">
      <c r="A234" s="262"/>
      <c r="B234" s="262"/>
      <c r="C234" s="255"/>
      <c r="D234" s="261"/>
      <c r="E234" s="261"/>
      <c r="F234" s="261"/>
      <c r="G234" s="80">
        <f t="shared" si="7"/>
        <v>0</v>
      </c>
      <c r="H234" s="112" t="s">
        <v>315</v>
      </c>
      <c r="I234" s="88"/>
      <c r="J234" s="88"/>
    </row>
    <row r="235" spans="1:10" s="100" customFormat="1" hidden="1" x14ac:dyDescent="0.3">
      <c r="A235" s="262"/>
      <c r="B235" s="262"/>
      <c r="C235" s="255"/>
      <c r="D235" s="261"/>
      <c r="E235" s="261"/>
      <c r="F235" s="261"/>
      <c r="G235" s="80">
        <f t="shared" si="7"/>
        <v>0</v>
      </c>
      <c r="H235" s="112" t="s">
        <v>315</v>
      </c>
      <c r="J235" s="88"/>
    </row>
    <row r="236" spans="1:10" s="100" customFormat="1" hidden="1" x14ac:dyDescent="0.3">
      <c r="A236" s="262"/>
      <c r="B236" s="262"/>
      <c r="C236" s="255"/>
      <c r="D236" s="261"/>
      <c r="E236" s="261"/>
      <c r="F236" s="261"/>
      <c r="G236" s="80">
        <f t="shared" si="7"/>
        <v>0</v>
      </c>
      <c r="H236" s="112" t="s">
        <v>315</v>
      </c>
      <c r="I236" s="88"/>
      <c r="J236" s="88"/>
    </row>
    <row r="237" spans="1:10" s="100" customFormat="1" hidden="1" x14ac:dyDescent="0.3">
      <c r="A237" s="262"/>
      <c r="B237" s="262"/>
      <c r="C237" s="255"/>
      <c r="D237" s="261"/>
      <c r="E237" s="261"/>
      <c r="F237" s="261"/>
      <c r="G237" s="80">
        <f t="shared" si="7"/>
        <v>0</v>
      </c>
      <c r="H237" s="112" t="s">
        <v>315</v>
      </c>
      <c r="J237" s="88"/>
    </row>
    <row r="238" spans="1:10" s="100" customFormat="1" hidden="1" x14ac:dyDescent="0.3">
      <c r="A238" s="262"/>
      <c r="B238" s="262"/>
      <c r="C238" s="255"/>
      <c r="D238" s="261"/>
      <c r="E238" s="261"/>
      <c r="F238" s="261"/>
      <c r="G238" s="80">
        <f t="shared" si="7"/>
        <v>0</v>
      </c>
      <c r="H238" s="112" t="s">
        <v>315</v>
      </c>
      <c r="I238" s="88"/>
      <c r="J238" s="88"/>
    </row>
    <row r="239" spans="1:10" s="100" customFormat="1" hidden="1" x14ac:dyDescent="0.3">
      <c r="A239" s="262"/>
      <c r="B239" s="262"/>
      <c r="C239" s="255"/>
      <c r="D239" s="261"/>
      <c r="E239" s="261"/>
      <c r="F239" s="261"/>
      <c r="G239" s="80">
        <f t="shared" si="7"/>
        <v>0</v>
      </c>
      <c r="H239" s="112" t="s">
        <v>315</v>
      </c>
      <c r="J239" s="88"/>
    </row>
    <row r="240" spans="1:10" s="100" customFormat="1" hidden="1" x14ac:dyDescent="0.3">
      <c r="A240" s="262"/>
      <c r="B240" s="262"/>
      <c r="C240" s="255"/>
      <c r="D240" s="261"/>
      <c r="E240" s="261"/>
      <c r="F240" s="261"/>
      <c r="G240" s="80">
        <f t="shared" si="7"/>
        <v>0</v>
      </c>
      <c r="H240" s="112" t="s">
        <v>315</v>
      </c>
      <c r="I240" s="88"/>
      <c r="J240" s="88"/>
    </row>
    <row r="241" spans="1:10" s="100" customFormat="1" hidden="1" x14ac:dyDescent="0.3">
      <c r="A241" s="262"/>
      <c r="B241" s="262"/>
      <c r="C241" s="255"/>
      <c r="D241" s="261"/>
      <c r="E241" s="261"/>
      <c r="F241" s="261"/>
      <c r="G241" s="80">
        <f t="shared" si="7"/>
        <v>0</v>
      </c>
      <c r="H241" s="112" t="s">
        <v>315</v>
      </c>
      <c r="J241" s="88"/>
    </row>
    <row r="242" spans="1:10" s="100" customFormat="1" hidden="1" x14ac:dyDescent="0.3">
      <c r="A242" s="262"/>
      <c r="B242" s="262"/>
      <c r="C242" s="255"/>
      <c r="D242" s="261"/>
      <c r="E242" s="261"/>
      <c r="F242" s="261"/>
      <c r="G242" s="80">
        <f t="shared" si="7"/>
        <v>0</v>
      </c>
      <c r="H242" s="112" t="s">
        <v>315</v>
      </c>
      <c r="I242" s="88"/>
      <c r="J242" s="88"/>
    </row>
    <row r="243" spans="1:10" s="100" customFormat="1" hidden="1" x14ac:dyDescent="0.3">
      <c r="A243" s="262"/>
      <c r="B243" s="262"/>
      <c r="C243" s="255"/>
      <c r="D243" s="261"/>
      <c r="E243" s="261"/>
      <c r="F243" s="261"/>
      <c r="G243" s="80">
        <f t="shared" si="7"/>
        <v>0</v>
      </c>
      <c r="H243" s="112" t="s">
        <v>315</v>
      </c>
      <c r="J243" s="88"/>
    </row>
    <row r="244" spans="1:10" s="100" customFormat="1" hidden="1" x14ac:dyDescent="0.3">
      <c r="A244" s="262"/>
      <c r="B244" s="262"/>
      <c r="C244" s="255"/>
      <c r="D244" s="261"/>
      <c r="E244" s="261"/>
      <c r="F244" s="261"/>
      <c r="G244" s="80">
        <f t="shared" si="7"/>
        <v>0</v>
      </c>
      <c r="H244" s="112" t="s">
        <v>315</v>
      </c>
      <c r="I244" s="88"/>
      <c r="J244" s="88"/>
    </row>
    <row r="245" spans="1:10" s="100" customFormat="1" hidden="1" x14ac:dyDescent="0.3">
      <c r="A245" s="262"/>
      <c r="B245" s="262"/>
      <c r="C245" s="255"/>
      <c r="D245" s="261"/>
      <c r="E245" s="261"/>
      <c r="F245" s="261"/>
      <c r="G245" s="80">
        <f t="shared" si="7"/>
        <v>0</v>
      </c>
      <c r="H245" s="112" t="s">
        <v>315</v>
      </c>
      <c r="J245" s="88"/>
    </row>
    <row r="246" spans="1:10" s="100" customFormat="1" hidden="1" x14ac:dyDescent="0.3">
      <c r="A246" s="262"/>
      <c r="B246" s="262"/>
      <c r="C246" s="255"/>
      <c r="D246" s="261"/>
      <c r="E246" s="261"/>
      <c r="F246" s="261"/>
      <c r="G246" s="80">
        <f t="shared" si="7"/>
        <v>0</v>
      </c>
      <c r="H246" s="112" t="s">
        <v>315</v>
      </c>
      <c r="I246" s="88"/>
      <c r="J246" s="88"/>
    </row>
    <row r="247" spans="1:10" s="100" customFormat="1" hidden="1" x14ac:dyDescent="0.3">
      <c r="A247" s="262"/>
      <c r="B247" s="262"/>
      <c r="C247" s="255"/>
      <c r="D247" s="261"/>
      <c r="E247" s="261"/>
      <c r="F247" s="261"/>
      <c r="G247" s="80">
        <f t="shared" si="7"/>
        <v>0</v>
      </c>
      <c r="H247" s="112" t="s">
        <v>315</v>
      </c>
      <c r="J247" s="88"/>
    </row>
    <row r="248" spans="1:10" s="100" customFormat="1" hidden="1" x14ac:dyDescent="0.3">
      <c r="A248" s="262"/>
      <c r="B248" s="262"/>
      <c r="C248" s="255"/>
      <c r="D248" s="261"/>
      <c r="E248" s="261"/>
      <c r="F248" s="261"/>
      <c r="G248" s="80">
        <f t="shared" si="7"/>
        <v>0</v>
      </c>
      <c r="H248" s="112" t="s">
        <v>315</v>
      </c>
      <c r="I248" s="88"/>
      <c r="J248" s="88"/>
    </row>
    <row r="249" spans="1:10" s="100" customFormat="1" hidden="1" x14ac:dyDescent="0.3">
      <c r="A249" s="262"/>
      <c r="B249" s="262"/>
      <c r="C249" s="255"/>
      <c r="D249" s="261"/>
      <c r="E249" s="261"/>
      <c r="F249" s="261"/>
      <c r="G249" s="80">
        <f t="shared" si="7"/>
        <v>0</v>
      </c>
      <c r="H249" s="112" t="s">
        <v>315</v>
      </c>
      <c r="J249" s="88"/>
    </row>
    <row r="250" spans="1:10" s="100" customFormat="1" hidden="1" x14ac:dyDescent="0.3">
      <c r="A250" s="262"/>
      <c r="B250" s="262"/>
      <c r="C250" s="255"/>
      <c r="D250" s="261"/>
      <c r="E250" s="261"/>
      <c r="F250" s="261"/>
      <c r="G250" s="80">
        <f t="shared" si="7"/>
        <v>0</v>
      </c>
      <c r="H250" s="112" t="s">
        <v>315</v>
      </c>
      <c r="I250" s="88"/>
      <c r="J250" s="88"/>
    </row>
    <row r="251" spans="1:10" s="100" customFormat="1" hidden="1" x14ac:dyDescent="0.3">
      <c r="A251" s="262"/>
      <c r="B251" s="262"/>
      <c r="C251" s="255"/>
      <c r="D251" s="261"/>
      <c r="E251" s="261"/>
      <c r="F251" s="261"/>
      <c r="G251" s="80">
        <f t="shared" si="7"/>
        <v>0</v>
      </c>
      <c r="H251" s="112" t="s">
        <v>315</v>
      </c>
      <c r="J251" s="88"/>
    </row>
    <row r="252" spans="1:10" s="100" customFormat="1" hidden="1" x14ac:dyDescent="0.3">
      <c r="A252" s="262"/>
      <c r="B252" s="262"/>
      <c r="C252" s="255"/>
      <c r="D252" s="261"/>
      <c r="E252" s="261"/>
      <c r="F252" s="261"/>
      <c r="G252" s="80">
        <f t="shared" si="7"/>
        <v>0</v>
      </c>
      <c r="H252" s="112" t="s">
        <v>315</v>
      </c>
      <c r="I252" s="88"/>
      <c r="J252" s="88"/>
    </row>
    <row r="253" spans="1:10" s="100" customFormat="1" hidden="1" x14ac:dyDescent="0.3">
      <c r="A253" s="262"/>
      <c r="B253" s="262"/>
      <c r="C253" s="255"/>
      <c r="D253" s="261"/>
      <c r="E253" s="261"/>
      <c r="F253" s="261"/>
      <c r="G253" s="80">
        <f t="shared" si="7"/>
        <v>0</v>
      </c>
      <c r="H253" s="112" t="s">
        <v>315</v>
      </c>
      <c r="J253" s="88"/>
    </row>
    <row r="254" spans="1:10" s="100" customFormat="1" hidden="1" x14ac:dyDescent="0.3">
      <c r="A254" s="262"/>
      <c r="B254" s="262"/>
      <c r="C254" s="255"/>
      <c r="D254" s="261"/>
      <c r="E254" s="261"/>
      <c r="F254" s="261"/>
      <c r="G254" s="80">
        <f t="shared" si="7"/>
        <v>0</v>
      </c>
      <c r="H254" s="112" t="s">
        <v>315</v>
      </c>
      <c r="I254" s="88"/>
      <c r="J254" s="88"/>
    </row>
    <row r="255" spans="1:10" s="100" customFormat="1" hidden="1" x14ac:dyDescent="0.3">
      <c r="A255" s="262"/>
      <c r="B255" s="262"/>
      <c r="C255" s="255"/>
      <c r="D255" s="261"/>
      <c r="E255" s="261"/>
      <c r="F255" s="261"/>
      <c r="G255" s="80">
        <f t="shared" si="7"/>
        <v>0</v>
      </c>
      <c r="H255" s="112" t="s">
        <v>315</v>
      </c>
      <c r="J255" s="88"/>
    </row>
    <row r="256" spans="1:10" s="100" customFormat="1" hidden="1" x14ac:dyDescent="0.3">
      <c r="A256" s="262"/>
      <c r="B256" s="262"/>
      <c r="C256" s="255"/>
      <c r="D256" s="261"/>
      <c r="E256" s="261"/>
      <c r="F256" s="261"/>
      <c r="G256" s="80">
        <f t="shared" si="7"/>
        <v>0</v>
      </c>
      <c r="H256" s="112" t="s">
        <v>315</v>
      </c>
      <c r="I256" s="88"/>
      <c r="J256" s="88"/>
    </row>
    <row r="257" spans="1:21" s="100" customFormat="1" hidden="1" x14ac:dyDescent="0.3">
      <c r="A257" s="262"/>
      <c r="B257" s="262"/>
      <c r="C257" s="255"/>
      <c r="D257" s="261"/>
      <c r="E257" s="261"/>
      <c r="F257" s="261"/>
      <c r="G257" s="80">
        <f t="shared" si="7"/>
        <v>0</v>
      </c>
      <c r="H257" s="112" t="s">
        <v>315</v>
      </c>
      <c r="J257" s="88"/>
    </row>
    <row r="258" spans="1:21" s="100" customFormat="1" hidden="1" x14ac:dyDescent="0.3">
      <c r="A258" s="262"/>
      <c r="B258" s="262"/>
      <c r="C258" s="255"/>
      <c r="D258" s="261"/>
      <c r="E258" s="261"/>
      <c r="F258" s="261"/>
      <c r="G258" s="80">
        <f t="shared" si="7"/>
        <v>0</v>
      </c>
      <c r="H258" s="112" t="s">
        <v>315</v>
      </c>
      <c r="I258" s="88"/>
      <c r="J258" s="88"/>
    </row>
    <row r="259" spans="1:21" s="100" customFormat="1" hidden="1" x14ac:dyDescent="0.3">
      <c r="A259" s="262"/>
      <c r="B259" s="262"/>
      <c r="C259" s="255"/>
      <c r="D259" s="261"/>
      <c r="E259" s="261"/>
      <c r="F259" s="261"/>
      <c r="G259" s="80">
        <f t="shared" si="7"/>
        <v>0</v>
      </c>
      <c r="H259" s="112" t="s">
        <v>315</v>
      </c>
      <c r="J259" s="88"/>
    </row>
    <row r="260" spans="1:21" s="100" customFormat="1" hidden="1" x14ac:dyDescent="0.3">
      <c r="A260" s="262"/>
      <c r="B260" s="262"/>
      <c r="C260" s="255"/>
      <c r="D260" s="261"/>
      <c r="E260" s="261"/>
      <c r="F260" s="261"/>
      <c r="G260" s="80">
        <f t="shared" si="7"/>
        <v>0</v>
      </c>
      <c r="H260" s="112" t="s">
        <v>315</v>
      </c>
      <c r="I260" s="88"/>
      <c r="J260" s="88"/>
    </row>
    <row r="261" spans="1:21" s="100" customFormat="1" hidden="1" x14ac:dyDescent="0.3">
      <c r="A261" s="262"/>
      <c r="B261" s="262"/>
      <c r="C261" s="255"/>
      <c r="D261" s="261"/>
      <c r="E261" s="261"/>
      <c r="F261" s="261"/>
      <c r="G261" s="80">
        <f t="shared" si="7"/>
        <v>0</v>
      </c>
      <c r="H261" s="112" t="s">
        <v>315</v>
      </c>
      <c r="J261" s="88"/>
    </row>
    <row r="262" spans="1:21" s="100" customFormat="1" hidden="1" x14ac:dyDescent="0.3">
      <c r="A262" s="262"/>
      <c r="B262" s="262"/>
      <c r="C262" s="255"/>
      <c r="D262" s="261"/>
      <c r="E262" s="261"/>
      <c r="F262" s="261"/>
      <c r="G262" s="80">
        <f t="shared" si="7"/>
        <v>0</v>
      </c>
      <c r="H262" s="112" t="s">
        <v>315</v>
      </c>
      <c r="I262" s="88"/>
      <c r="J262" s="88"/>
    </row>
    <row r="263" spans="1:21" s="100" customFormat="1" hidden="1" x14ac:dyDescent="0.3">
      <c r="A263" s="262"/>
      <c r="B263" s="262"/>
      <c r="C263" s="255"/>
      <c r="D263" s="261"/>
      <c r="E263" s="261"/>
      <c r="F263" s="261"/>
      <c r="G263" s="80">
        <f t="shared" si="7"/>
        <v>0</v>
      </c>
      <c r="H263" s="112" t="s">
        <v>315</v>
      </c>
      <c r="J263" s="88"/>
    </row>
    <row r="264" spans="1:21" s="100" customFormat="1" hidden="1" x14ac:dyDescent="0.3">
      <c r="A264" s="262"/>
      <c r="B264" s="262"/>
      <c r="C264" s="255"/>
      <c r="D264" s="261"/>
      <c r="E264" s="261"/>
      <c r="F264" s="261"/>
      <c r="G264" s="80">
        <f t="shared" si="7"/>
        <v>0</v>
      </c>
      <c r="H264" s="112" t="s">
        <v>315</v>
      </c>
      <c r="I264" s="88"/>
      <c r="J264" s="88"/>
    </row>
    <row r="265" spans="1:21" s="100" customFormat="1" hidden="1" x14ac:dyDescent="0.3">
      <c r="A265" s="262"/>
      <c r="B265" s="262"/>
      <c r="C265" s="255"/>
      <c r="D265" s="261"/>
      <c r="E265" s="261"/>
      <c r="F265" s="261"/>
      <c r="G265" s="80">
        <f t="shared" si="7"/>
        <v>0</v>
      </c>
      <c r="H265" s="112" t="s">
        <v>315</v>
      </c>
      <c r="J265" s="88"/>
    </row>
    <row r="266" spans="1:21" s="100" customFormat="1" x14ac:dyDescent="0.3">
      <c r="A266" s="262"/>
      <c r="B266" s="262"/>
      <c r="C266" s="255"/>
      <c r="D266" s="261"/>
      <c r="E266" s="261"/>
      <c r="F266" s="261"/>
      <c r="G266" s="293">
        <f t="shared" si="7"/>
        <v>0</v>
      </c>
      <c r="H266" s="112" t="s">
        <v>315</v>
      </c>
      <c r="J266" s="88"/>
      <c r="O266" s="578"/>
      <c r="P266" s="579"/>
      <c r="Q266" s="124"/>
      <c r="R266" s="580"/>
      <c r="S266" s="580"/>
      <c r="T266" s="88"/>
      <c r="U266" s="125"/>
    </row>
    <row r="267" spans="1:21" s="100" customFormat="1" x14ac:dyDescent="0.3">
      <c r="C267" s="101"/>
      <c r="E267" s="200"/>
      <c r="F267" s="204" t="s">
        <v>393</v>
      </c>
      <c r="G267" s="307">
        <f>ROUND(SUBTOTAL(109,G136:G266),2)</f>
        <v>0</v>
      </c>
      <c r="H267" s="112" t="s">
        <v>315</v>
      </c>
      <c r="J267" s="115" t="s">
        <v>318</v>
      </c>
      <c r="O267" s="141"/>
      <c r="P267" s="141"/>
      <c r="Q267" s="124"/>
      <c r="R267" s="581"/>
      <c r="S267" s="581"/>
      <c r="T267" s="88"/>
      <c r="U267" s="125"/>
    </row>
    <row r="268" spans="1:21" x14ac:dyDescent="0.3">
      <c r="F268" s="13"/>
      <c r="G268" s="302"/>
      <c r="H268" s="112" t="s">
        <v>313</v>
      </c>
    </row>
    <row r="269" spans="1:21" s="100" customFormat="1" x14ac:dyDescent="0.3">
      <c r="A269" s="262"/>
      <c r="B269" s="262"/>
      <c r="C269" s="255"/>
      <c r="D269" s="261"/>
      <c r="E269" s="261"/>
      <c r="F269" s="261"/>
      <c r="G269" s="80">
        <f t="shared" ref="G269:G398" si="8">ROUND(+C269*E269*F269,2)</f>
        <v>0</v>
      </c>
      <c r="H269" s="112" t="s">
        <v>315</v>
      </c>
      <c r="J269" s="88"/>
      <c r="O269" s="432"/>
      <c r="P269" s="432"/>
      <c r="Q269" s="116"/>
      <c r="R269" s="432"/>
      <c r="S269" s="432"/>
      <c r="T269" s="88"/>
      <c r="U269" s="116"/>
    </row>
    <row r="270" spans="1:21" s="100" customFormat="1" x14ac:dyDescent="0.3">
      <c r="A270" s="262"/>
      <c r="B270" s="262"/>
      <c r="C270" s="255"/>
      <c r="D270" s="261"/>
      <c r="E270" s="261"/>
      <c r="F270" s="261"/>
      <c r="G270" s="80">
        <f t="shared" si="8"/>
        <v>0</v>
      </c>
      <c r="H270" s="112" t="s">
        <v>315</v>
      </c>
      <c r="I270" s="88"/>
      <c r="J270" s="88"/>
    </row>
    <row r="271" spans="1:21" s="100" customFormat="1" x14ac:dyDescent="0.3">
      <c r="A271" s="262"/>
      <c r="B271" s="262"/>
      <c r="C271" s="255"/>
      <c r="D271" s="261"/>
      <c r="E271" s="261"/>
      <c r="F271" s="261"/>
      <c r="G271" s="80">
        <f t="shared" si="8"/>
        <v>0</v>
      </c>
      <c r="H271" s="112" t="s">
        <v>315</v>
      </c>
      <c r="J271" s="88"/>
    </row>
    <row r="272" spans="1:21" s="100" customFormat="1" hidden="1" x14ac:dyDescent="0.3">
      <c r="A272" s="262"/>
      <c r="B272" s="262"/>
      <c r="C272" s="255"/>
      <c r="D272" s="261"/>
      <c r="E272" s="261"/>
      <c r="F272" s="261"/>
      <c r="G272" s="80">
        <f t="shared" si="8"/>
        <v>0</v>
      </c>
      <c r="H272" s="112" t="s">
        <v>315</v>
      </c>
      <c r="I272" s="88"/>
      <c r="J272" s="88"/>
    </row>
    <row r="273" spans="1:10" s="100" customFormat="1" hidden="1" x14ac:dyDescent="0.3">
      <c r="A273" s="262"/>
      <c r="B273" s="262"/>
      <c r="C273" s="255"/>
      <c r="D273" s="261"/>
      <c r="E273" s="261"/>
      <c r="F273" s="261"/>
      <c r="G273" s="80">
        <f t="shared" si="8"/>
        <v>0</v>
      </c>
      <c r="H273" s="112" t="s">
        <v>315</v>
      </c>
      <c r="J273" s="88"/>
    </row>
    <row r="274" spans="1:10" s="100" customFormat="1" hidden="1" x14ac:dyDescent="0.3">
      <c r="A274" s="262"/>
      <c r="B274" s="262"/>
      <c r="C274" s="255"/>
      <c r="D274" s="261"/>
      <c r="E274" s="261"/>
      <c r="F274" s="261"/>
      <c r="G274" s="80">
        <f t="shared" si="8"/>
        <v>0</v>
      </c>
      <c r="H274" s="112" t="s">
        <v>315</v>
      </c>
      <c r="I274" s="88"/>
      <c r="J274" s="88"/>
    </row>
    <row r="275" spans="1:10" s="100" customFormat="1" hidden="1" x14ac:dyDescent="0.3">
      <c r="A275" s="262"/>
      <c r="B275" s="262"/>
      <c r="C275" s="255"/>
      <c r="D275" s="261"/>
      <c r="E275" s="261"/>
      <c r="F275" s="261"/>
      <c r="G275" s="80">
        <f t="shared" si="8"/>
        <v>0</v>
      </c>
      <c r="H275" s="112" t="s">
        <v>315</v>
      </c>
      <c r="J275" s="88"/>
    </row>
    <row r="276" spans="1:10" s="100" customFormat="1" hidden="1" x14ac:dyDescent="0.3">
      <c r="A276" s="262"/>
      <c r="B276" s="262"/>
      <c r="C276" s="255"/>
      <c r="D276" s="261"/>
      <c r="E276" s="261"/>
      <c r="F276" s="261"/>
      <c r="G276" s="80">
        <f t="shared" si="8"/>
        <v>0</v>
      </c>
      <c r="H276" s="112" t="s">
        <v>315</v>
      </c>
      <c r="I276" s="88"/>
      <c r="J276" s="88"/>
    </row>
    <row r="277" spans="1:10" s="100" customFormat="1" hidden="1" x14ac:dyDescent="0.3">
      <c r="A277" s="262"/>
      <c r="B277" s="262"/>
      <c r="C277" s="255"/>
      <c r="D277" s="261"/>
      <c r="E277" s="261"/>
      <c r="F277" s="261"/>
      <c r="G277" s="80">
        <f t="shared" si="8"/>
        <v>0</v>
      </c>
      <c r="H277" s="112" t="s">
        <v>315</v>
      </c>
      <c r="J277" s="88"/>
    </row>
    <row r="278" spans="1:10" s="100" customFormat="1" hidden="1" x14ac:dyDescent="0.3">
      <c r="A278" s="262"/>
      <c r="B278" s="262"/>
      <c r="C278" s="255"/>
      <c r="D278" s="261"/>
      <c r="E278" s="261"/>
      <c r="F278" s="261"/>
      <c r="G278" s="80">
        <f t="shared" si="8"/>
        <v>0</v>
      </c>
      <c r="H278" s="112" t="s">
        <v>315</v>
      </c>
      <c r="I278" s="88"/>
      <c r="J278" s="88"/>
    </row>
    <row r="279" spans="1:10" s="100" customFormat="1" hidden="1" x14ac:dyDescent="0.3">
      <c r="A279" s="262"/>
      <c r="B279" s="262"/>
      <c r="C279" s="255"/>
      <c r="D279" s="261"/>
      <c r="E279" s="261"/>
      <c r="F279" s="261"/>
      <c r="G279" s="80">
        <f t="shared" si="8"/>
        <v>0</v>
      </c>
      <c r="H279" s="112" t="s">
        <v>315</v>
      </c>
      <c r="J279" s="88"/>
    </row>
    <row r="280" spans="1:10" s="100" customFormat="1" hidden="1" x14ac:dyDescent="0.3">
      <c r="A280" s="262"/>
      <c r="B280" s="262"/>
      <c r="C280" s="255"/>
      <c r="D280" s="261"/>
      <c r="E280" s="261"/>
      <c r="F280" s="261"/>
      <c r="G280" s="80">
        <f t="shared" si="8"/>
        <v>0</v>
      </c>
      <c r="H280" s="112" t="s">
        <v>315</v>
      </c>
      <c r="I280" s="88"/>
      <c r="J280" s="88"/>
    </row>
    <row r="281" spans="1:10" s="100" customFormat="1" hidden="1" x14ac:dyDescent="0.3">
      <c r="A281" s="262"/>
      <c r="B281" s="262"/>
      <c r="C281" s="255"/>
      <c r="D281" s="261"/>
      <c r="E281" s="261"/>
      <c r="F281" s="261"/>
      <c r="G281" s="80">
        <f t="shared" si="8"/>
        <v>0</v>
      </c>
      <c r="H281" s="112" t="s">
        <v>315</v>
      </c>
      <c r="J281" s="88"/>
    </row>
    <row r="282" spans="1:10" s="100" customFormat="1" hidden="1" x14ac:dyDescent="0.3">
      <c r="A282" s="262"/>
      <c r="B282" s="262"/>
      <c r="C282" s="255"/>
      <c r="D282" s="261"/>
      <c r="E282" s="261"/>
      <c r="F282" s="261"/>
      <c r="G282" s="80">
        <f t="shared" si="8"/>
        <v>0</v>
      </c>
      <c r="H282" s="112" t="s">
        <v>315</v>
      </c>
      <c r="I282" s="88"/>
      <c r="J282" s="88"/>
    </row>
    <row r="283" spans="1:10" s="100" customFormat="1" hidden="1" x14ac:dyDescent="0.3">
      <c r="A283" s="262"/>
      <c r="B283" s="262"/>
      <c r="C283" s="255"/>
      <c r="D283" s="261"/>
      <c r="E283" s="261"/>
      <c r="F283" s="261"/>
      <c r="G283" s="80">
        <f t="shared" si="8"/>
        <v>0</v>
      </c>
      <c r="H283" s="112" t="s">
        <v>315</v>
      </c>
      <c r="J283" s="88"/>
    </row>
    <row r="284" spans="1:10" s="100" customFormat="1" hidden="1" x14ac:dyDescent="0.3">
      <c r="A284" s="262"/>
      <c r="B284" s="262"/>
      <c r="C284" s="255"/>
      <c r="D284" s="261"/>
      <c r="E284" s="261"/>
      <c r="F284" s="261"/>
      <c r="G284" s="80">
        <f t="shared" si="8"/>
        <v>0</v>
      </c>
      <c r="H284" s="112" t="s">
        <v>315</v>
      </c>
      <c r="I284" s="88"/>
      <c r="J284" s="88"/>
    </row>
    <row r="285" spans="1:10" s="100" customFormat="1" hidden="1" x14ac:dyDescent="0.3">
      <c r="A285" s="262"/>
      <c r="B285" s="262"/>
      <c r="C285" s="255"/>
      <c r="D285" s="261"/>
      <c r="E285" s="261"/>
      <c r="F285" s="261"/>
      <c r="G285" s="80">
        <f t="shared" si="8"/>
        <v>0</v>
      </c>
      <c r="H285" s="112" t="s">
        <v>315</v>
      </c>
      <c r="J285" s="88"/>
    </row>
    <row r="286" spans="1:10" s="100" customFormat="1" hidden="1" x14ac:dyDescent="0.3">
      <c r="A286" s="262"/>
      <c r="B286" s="262"/>
      <c r="C286" s="255"/>
      <c r="D286" s="261"/>
      <c r="E286" s="261"/>
      <c r="F286" s="261"/>
      <c r="G286" s="80">
        <f t="shared" si="8"/>
        <v>0</v>
      </c>
      <c r="H286" s="112" t="s">
        <v>315</v>
      </c>
      <c r="I286" s="88"/>
      <c r="J286" s="88"/>
    </row>
    <row r="287" spans="1:10" s="100" customFormat="1" hidden="1" x14ac:dyDescent="0.3">
      <c r="A287" s="262"/>
      <c r="B287" s="262"/>
      <c r="C287" s="255"/>
      <c r="D287" s="261"/>
      <c r="E287" s="261"/>
      <c r="F287" s="261"/>
      <c r="G287" s="80">
        <f t="shared" si="8"/>
        <v>0</v>
      </c>
      <c r="H287" s="112" t="s">
        <v>315</v>
      </c>
      <c r="J287" s="88"/>
    </row>
    <row r="288" spans="1:10" s="100" customFormat="1" hidden="1" x14ac:dyDescent="0.3">
      <c r="A288" s="262"/>
      <c r="B288" s="262"/>
      <c r="C288" s="255"/>
      <c r="D288" s="261"/>
      <c r="E288" s="261"/>
      <c r="F288" s="261"/>
      <c r="G288" s="80">
        <f t="shared" si="8"/>
        <v>0</v>
      </c>
      <c r="H288" s="112" t="s">
        <v>315</v>
      </c>
      <c r="I288" s="88"/>
      <c r="J288" s="88"/>
    </row>
    <row r="289" spans="1:10" s="100" customFormat="1" hidden="1" x14ac:dyDescent="0.3">
      <c r="A289" s="262"/>
      <c r="B289" s="262"/>
      <c r="C289" s="255"/>
      <c r="D289" s="261"/>
      <c r="E289" s="261"/>
      <c r="F289" s="261"/>
      <c r="G289" s="80">
        <f t="shared" si="8"/>
        <v>0</v>
      </c>
      <c r="H289" s="112" t="s">
        <v>315</v>
      </c>
      <c r="J289" s="88"/>
    </row>
    <row r="290" spans="1:10" s="100" customFormat="1" hidden="1" x14ac:dyDescent="0.3">
      <c r="A290" s="262"/>
      <c r="B290" s="262"/>
      <c r="C290" s="255"/>
      <c r="D290" s="261"/>
      <c r="E290" s="261"/>
      <c r="F290" s="261"/>
      <c r="G290" s="80">
        <f t="shared" si="8"/>
        <v>0</v>
      </c>
      <c r="H290" s="112" t="s">
        <v>315</v>
      </c>
      <c r="I290" s="88"/>
      <c r="J290" s="88"/>
    </row>
    <row r="291" spans="1:10" s="100" customFormat="1" hidden="1" x14ac:dyDescent="0.3">
      <c r="A291" s="262"/>
      <c r="B291" s="262"/>
      <c r="C291" s="255"/>
      <c r="D291" s="261"/>
      <c r="E291" s="261"/>
      <c r="F291" s="261"/>
      <c r="G291" s="80">
        <f t="shared" si="8"/>
        <v>0</v>
      </c>
      <c r="H291" s="112" t="s">
        <v>315</v>
      </c>
      <c r="J291" s="88"/>
    </row>
    <row r="292" spans="1:10" s="100" customFormat="1" hidden="1" x14ac:dyDescent="0.3">
      <c r="A292" s="262"/>
      <c r="B292" s="262"/>
      <c r="C292" s="255"/>
      <c r="D292" s="261"/>
      <c r="E292" s="261"/>
      <c r="F292" s="261"/>
      <c r="G292" s="80">
        <f t="shared" si="8"/>
        <v>0</v>
      </c>
      <c r="H292" s="112" t="s">
        <v>315</v>
      </c>
      <c r="I292" s="88"/>
      <c r="J292" s="88"/>
    </row>
    <row r="293" spans="1:10" s="100" customFormat="1" hidden="1" x14ac:dyDescent="0.3">
      <c r="A293" s="262"/>
      <c r="B293" s="262"/>
      <c r="C293" s="255"/>
      <c r="D293" s="261"/>
      <c r="E293" s="261"/>
      <c r="F293" s="261"/>
      <c r="G293" s="80">
        <f t="shared" si="8"/>
        <v>0</v>
      </c>
      <c r="H293" s="112" t="s">
        <v>315</v>
      </c>
      <c r="J293" s="88"/>
    </row>
    <row r="294" spans="1:10" s="100" customFormat="1" hidden="1" x14ac:dyDescent="0.3">
      <c r="A294" s="262"/>
      <c r="B294" s="262"/>
      <c r="C294" s="255"/>
      <c r="D294" s="261"/>
      <c r="E294" s="261"/>
      <c r="F294" s="261"/>
      <c r="G294" s="80">
        <f t="shared" si="8"/>
        <v>0</v>
      </c>
      <c r="H294" s="112" t="s">
        <v>315</v>
      </c>
      <c r="I294" s="88"/>
      <c r="J294" s="88"/>
    </row>
    <row r="295" spans="1:10" s="100" customFormat="1" hidden="1" x14ac:dyDescent="0.3">
      <c r="A295" s="262"/>
      <c r="B295" s="262"/>
      <c r="C295" s="255"/>
      <c r="D295" s="261"/>
      <c r="E295" s="261"/>
      <c r="F295" s="261"/>
      <c r="G295" s="80">
        <f t="shared" si="8"/>
        <v>0</v>
      </c>
      <c r="H295" s="112" t="s">
        <v>315</v>
      </c>
      <c r="J295" s="88"/>
    </row>
    <row r="296" spans="1:10" s="100" customFormat="1" hidden="1" x14ac:dyDescent="0.3">
      <c r="A296" s="262"/>
      <c r="B296" s="262"/>
      <c r="C296" s="255"/>
      <c r="D296" s="261"/>
      <c r="E296" s="261"/>
      <c r="F296" s="261"/>
      <c r="G296" s="80">
        <f t="shared" si="8"/>
        <v>0</v>
      </c>
      <c r="H296" s="112" t="s">
        <v>315</v>
      </c>
      <c r="I296" s="88"/>
      <c r="J296" s="88"/>
    </row>
    <row r="297" spans="1:10" s="100" customFormat="1" hidden="1" x14ac:dyDescent="0.3">
      <c r="A297" s="262"/>
      <c r="B297" s="262"/>
      <c r="C297" s="255"/>
      <c r="D297" s="261"/>
      <c r="E297" s="261"/>
      <c r="F297" s="261"/>
      <c r="G297" s="80">
        <f t="shared" si="8"/>
        <v>0</v>
      </c>
      <c r="H297" s="112" t="s">
        <v>315</v>
      </c>
      <c r="J297" s="88"/>
    </row>
    <row r="298" spans="1:10" s="100" customFormat="1" hidden="1" x14ac:dyDescent="0.3">
      <c r="A298" s="262"/>
      <c r="B298" s="262"/>
      <c r="C298" s="255"/>
      <c r="D298" s="261"/>
      <c r="E298" s="261"/>
      <c r="F298" s="261"/>
      <c r="G298" s="80">
        <f t="shared" si="8"/>
        <v>0</v>
      </c>
      <c r="H298" s="112" t="s">
        <v>315</v>
      </c>
      <c r="I298" s="88"/>
      <c r="J298" s="88"/>
    </row>
    <row r="299" spans="1:10" s="100" customFormat="1" hidden="1" x14ac:dyDescent="0.3">
      <c r="A299" s="262"/>
      <c r="B299" s="262"/>
      <c r="C299" s="255"/>
      <c r="D299" s="261"/>
      <c r="E299" s="261"/>
      <c r="F299" s="261"/>
      <c r="G299" s="80">
        <f t="shared" si="8"/>
        <v>0</v>
      </c>
      <c r="H299" s="112" t="s">
        <v>315</v>
      </c>
      <c r="J299" s="88"/>
    </row>
    <row r="300" spans="1:10" s="100" customFormat="1" hidden="1" x14ac:dyDescent="0.3">
      <c r="A300" s="262"/>
      <c r="B300" s="262"/>
      <c r="C300" s="255"/>
      <c r="D300" s="261"/>
      <c r="E300" s="261"/>
      <c r="F300" s="261"/>
      <c r="G300" s="80">
        <f t="shared" si="8"/>
        <v>0</v>
      </c>
      <c r="H300" s="112" t="s">
        <v>315</v>
      </c>
      <c r="I300" s="88"/>
      <c r="J300" s="88"/>
    </row>
    <row r="301" spans="1:10" s="100" customFormat="1" hidden="1" x14ac:dyDescent="0.3">
      <c r="A301" s="262"/>
      <c r="B301" s="262"/>
      <c r="C301" s="255"/>
      <c r="D301" s="261"/>
      <c r="E301" s="261"/>
      <c r="F301" s="261"/>
      <c r="G301" s="80">
        <f t="shared" si="8"/>
        <v>0</v>
      </c>
      <c r="H301" s="112" t="s">
        <v>315</v>
      </c>
      <c r="J301" s="88"/>
    </row>
    <row r="302" spans="1:10" s="100" customFormat="1" hidden="1" x14ac:dyDescent="0.3">
      <c r="A302" s="262"/>
      <c r="B302" s="262"/>
      <c r="C302" s="255"/>
      <c r="D302" s="261"/>
      <c r="E302" s="261"/>
      <c r="F302" s="261"/>
      <c r="G302" s="80">
        <f t="shared" si="8"/>
        <v>0</v>
      </c>
      <c r="H302" s="112" t="s">
        <v>315</v>
      </c>
      <c r="I302" s="88"/>
      <c r="J302" s="88"/>
    </row>
    <row r="303" spans="1:10" s="100" customFormat="1" hidden="1" x14ac:dyDescent="0.3">
      <c r="A303" s="262"/>
      <c r="B303" s="262"/>
      <c r="C303" s="255"/>
      <c r="D303" s="261"/>
      <c r="E303" s="261"/>
      <c r="F303" s="261"/>
      <c r="G303" s="80">
        <f t="shared" si="8"/>
        <v>0</v>
      </c>
      <c r="H303" s="112" t="s">
        <v>315</v>
      </c>
      <c r="J303" s="88"/>
    </row>
    <row r="304" spans="1:10" s="100" customFormat="1" hidden="1" x14ac:dyDescent="0.3">
      <c r="A304" s="262"/>
      <c r="B304" s="262"/>
      <c r="C304" s="255"/>
      <c r="D304" s="261"/>
      <c r="E304" s="261"/>
      <c r="F304" s="261"/>
      <c r="G304" s="80">
        <f t="shared" si="8"/>
        <v>0</v>
      </c>
      <c r="H304" s="112" t="s">
        <v>315</v>
      </c>
      <c r="I304" s="88"/>
      <c r="J304" s="88"/>
    </row>
    <row r="305" spans="1:10" s="100" customFormat="1" hidden="1" x14ac:dyDescent="0.3">
      <c r="A305" s="262"/>
      <c r="B305" s="262"/>
      <c r="C305" s="255"/>
      <c r="D305" s="261"/>
      <c r="E305" s="261"/>
      <c r="F305" s="261"/>
      <c r="G305" s="80">
        <f t="shared" si="8"/>
        <v>0</v>
      </c>
      <c r="H305" s="112" t="s">
        <v>315</v>
      </c>
      <c r="J305" s="88"/>
    </row>
    <row r="306" spans="1:10" s="100" customFormat="1" hidden="1" x14ac:dyDescent="0.3">
      <c r="A306" s="262"/>
      <c r="B306" s="262"/>
      <c r="C306" s="255"/>
      <c r="D306" s="261"/>
      <c r="E306" s="261"/>
      <c r="F306" s="261"/>
      <c r="G306" s="80">
        <f t="shared" si="8"/>
        <v>0</v>
      </c>
      <c r="H306" s="112" t="s">
        <v>315</v>
      </c>
      <c r="I306" s="88"/>
      <c r="J306" s="88"/>
    </row>
    <row r="307" spans="1:10" s="100" customFormat="1" hidden="1" x14ac:dyDescent="0.3">
      <c r="A307" s="262"/>
      <c r="B307" s="262"/>
      <c r="C307" s="255"/>
      <c r="D307" s="261"/>
      <c r="E307" s="261"/>
      <c r="F307" s="261"/>
      <c r="G307" s="80">
        <f t="shared" si="8"/>
        <v>0</v>
      </c>
      <c r="H307" s="112" t="s">
        <v>315</v>
      </c>
      <c r="J307" s="88"/>
    </row>
    <row r="308" spans="1:10" s="100" customFormat="1" hidden="1" x14ac:dyDescent="0.3">
      <c r="A308" s="262"/>
      <c r="B308" s="262"/>
      <c r="C308" s="255"/>
      <c r="D308" s="261"/>
      <c r="E308" s="261"/>
      <c r="F308" s="261"/>
      <c r="G308" s="80">
        <f t="shared" si="8"/>
        <v>0</v>
      </c>
      <c r="H308" s="112" t="s">
        <v>315</v>
      </c>
      <c r="I308" s="88"/>
      <c r="J308" s="88"/>
    </row>
    <row r="309" spans="1:10" s="100" customFormat="1" hidden="1" x14ac:dyDescent="0.3">
      <c r="A309" s="262"/>
      <c r="B309" s="262"/>
      <c r="C309" s="255"/>
      <c r="D309" s="261"/>
      <c r="E309" s="261"/>
      <c r="F309" s="261"/>
      <c r="G309" s="80">
        <f t="shared" si="8"/>
        <v>0</v>
      </c>
      <c r="H309" s="112" t="s">
        <v>315</v>
      </c>
      <c r="J309" s="88"/>
    </row>
    <row r="310" spans="1:10" s="100" customFormat="1" hidden="1" x14ac:dyDescent="0.3">
      <c r="A310" s="262"/>
      <c r="B310" s="262"/>
      <c r="C310" s="255"/>
      <c r="D310" s="261"/>
      <c r="E310" s="261"/>
      <c r="F310" s="261"/>
      <c r="G310" s="80">
        <f t="shared" si="8"/>
        <v>0</v>
      </c>
      <c r="H310" s="112" t="s">
        <v>315</v>
      </c>
      <c r="I310" s="88"/>
      <c r="J310" s="88"/>
    </row>
    <row r="311" spans="1:10" s="100" customFormat="1" hidden="1" x14ac:dyDescent="0.3">
      <c r="A311" s="262"/>
      <c r="B311" s="262"/>
      <c r="C311" s="255"/>
      <c r="D311" s="261"/>
      <c r="E311" s="261"/>
      <c r="F311" s="261"/>
      <c r="G311" s="80">
        <f t="shared" si="8"/>
        <v>0</v>
      </c>
      <c r="H311" s="112" t="s">
        <v>315</v>
      </c>
      <c r="J311" s="88"/>
    </row>
    <row r="312" spans="1:10" s="100" customFormat="1" hidden="1" x14ac:dyDescent="0.3">
      <c r="A312" s="262"/>
      <c r="B312" s="262"/>
      <c r="C312" s="255"/>
      <c r="D312" s="261"/>
      <c r="E312" s="261"/>
      <c r="F312" s="261"/>
      <c r="G312" s="80">
        <f t="shared" si="8"/>
        <v>0</v>
      </c>
      <c r="H312" s="112" t="s">
        <v>315</v>
      </c>
      <c r="I312" s="88"/>
      <c r="J312" s="88"/>
    </row>
    <row r="313" spans="1:10" s="100" customFormat="1" hidden="1" x14ac:dyDescent="0.3">
      <c r="A313" s="262"/>
      <c r="B313" s="262"/>
      <c r="C313" s="255"/>
      <c r="D313" s="261"/>
      <c r="E313" s="261"/>
      <c r="F313" s="261"/>
      <c r="G313" s="80">
        <f t="shared" si="8"/>
        <v>0</v>
      </c>
      <c r="H313" s="112" t="s">
        <v>315</v>
      </c>
      <c r="J313" s="88"/>
    </row>
    <row r="314" spans="1:10" s="100" customFormat="1" hidden="1" x14ac:dyDescent="0.3">
      <c r="A314" s="262"/>
      <c r="B314" s="262"/>
      <c r="C314" s="255"/>
      <c r="D314" s="261"/>
      <c r="E314" s="261"/>
      <c r="F314" s="261"/>
      <c r="G314" s="80">
        <f t="shared" si="8"/>
        <v>0</v>
      </c>
      <c r="H314" s="112" t="s">
        <v>315</v>
      </c>
      <c r="I314" s="88"/>
      <c r="J314" s="88"/>
    </row>
    <row r="315" spans="1:10" s="100" customFormat="1" hidden="1" x14ac:dyDescent="0.3">
      <c r="A315" s="262"/>
      <c r="B315" s="262"/>
      <c r="C315" s="255"/>
      <c r="D315" s="261"/>
      <c r="E315" s="261"/>
      <c r="F315" s="261"/>
      <c r="G315" s="80">
        <f t="shared" si="8"/>
        <v>0</v>
      </c>
      <c r="H315" s="112" t="s">
        <v>315</v>
      </c>
      <c r="J315" s="88"/>
    </row>
    <row r="316" spans="1:10" s="100" customFormat="1" hidden="1" x14ac:dyDescent="0.3">
      <c r="A316" s="262"/>
      <c r="B316" s="262"/>
      <c r="C316" s="255"/>
      <c r="D316" s="261"/>
      <c r="E316" s="261"/>
      <c r="F316" s="261"/>
      <c r="G316" s="80">
        <f t="shared" si="8"/>
        <v>0</v>
      </c>
      <c r="H316" s="112" t="s">
        <v>315</v>
      </c>
      <c r="I316" s="88"/>
      <c r="J316" s="88"/>
    </row>
    <row r="317" spans="1:10" s="100" customFormat="1" hidden="1" x14ac:dyDescent="0.3">
      <c r="A317" s="262"/>
      <c r="B317" s="262"/>
      <c r="C317" s="255"/>
      <c r="D317" s="261"/>
      <c r="E317" s="261"/>
      <c r="F317" s="261"/>
      <c r="G317" s="80">
        <f t="shared" si="8"/>
        <v>0</v>
      </c>
      <c r="H317" s="112" t="s">
        <v>315</v>
      </c>
      <c r="J317" s="88"/>
    </row>
    <row r="318" spans="1:10" s="100" customFormat="1" hidden="1" x14ac:dyDescent="0.3">
      <c r="A318" s="262"/>
      <c r="B318" s="262"/>
      <c r="C318" s="255"/>
      <c r="D318" s="261"/>
      <c r="E318" s="261"/>
      <c r="F318" s="261"/>
      <c r="G318" s="80">
        <f t="shared" si="8"/>
        <v>0</v>
      </c>
      <c r="H318" s="112" t="s">
        <v>315</v>
      </c>
      <c r="I318" s="88"/>
      <c r="J318" s="88"/>
    </row>
    <row r="319" spans="1:10" s="100" customFormat="1" hidden="1" x14ac:dyDescent="0.3">
      <c r="A319" s="262"/>
      <c r="B319" s="262"/>
      <c r="C319" s="255"/>
      <c r="D319" s="261"/>
      <c r="E319" s="261"/>
      <c r="F319" s="261"/>
      <c r="G319" s="80">
        <f t="shared" si="8"/>
        <v>0</v>
      </c>
      <c r="H319" s="112" t="s">
        <v>315</v>
      </c>
      <c r="J319" s="88"/>
    </row>
    <row r="320" spans="1:10" s="100" customFormat="1" hidden="1" x14ac:dyDescent="0.3">
      <c r="A320" s="262"/>
      <c r="B320" s="262"/>
      <c r="C320" s="255"/>
      <c r="D320" s="261"/>
      <c r="E320" s="261"/>
      <c r="F320" s="261"/>
      <c r="G320" s="80">
        <f t="shared" si="8"/>
        <v>0</v>
      </c>
      <c r="H320" s="112" t="s">
        <v>315</v>
      </c>
      <c r="I320" s="88"/>
      <c r="J320" s="88"/>
    </row>
    <row r="321" spans="1:10" s="100" customFormat="1" hidden="1" x14ac:dyDescent="0.3">
      <c r="A321" s="262"/>
      <c r="B321" s="262"/>
      <c r="C321" s="255"/>
      <c r="D321" s="261"/>
      <c r="E321" s="261"/>
      <c r="F321" s="261"/>
      <c r="G321" s="80">
        <f t="shared" si="8"/>
        <v>0</v>
      </c>
      <c r="H321" s="112" t="s">
        <v>315</v>
      </c>
      <c r="J321" s="88"/>
    </row>
    <row r="322" spans="1:10" s="100" customFormat="1" hidden="1" x14ac:dyDescent="0.3">
      <c r="A322" s="262"/>
      <c r="B322" s="262"/>
      <c r="C322" s="255"/>
      <c r="D322" s="261"/>
      <c r="E322" s="261"/>
      <c r="F322" s="261"/>
      <c r="G322" s="80">
        <f t="shared" si="8"/>
        <v>0</v>
      </c>
      <c r="H322" s="112" t="s">
        <v>315</v>
      </c>
      <c r="I322" s="88"/>
      <c r="J322" s="88"/>
    </row>
    <row r="323" spans="1:10" s="100" customFormat="1" hidden="1" x14ac:dyDescent="0.3">
      <c r="A323" s="262"/>
      <c r="B323" s="262"/>
      <c r="C323" s="255"/>
      <c r="D323" s="261"/>
      <c r="E323" s="261"/>
      <c r="F323" s="261"/>
      <c r="G323" s="80">
        <f t="shared" si="8"/>
        <v>0</v>
      </c>
      <c r="H323" s="112" t="s">
        <v>315</v>
      </c>
      <c r="J323" s="88"/>
    </row>
    <row r="324" spans="1:10" s="100" customFormat="1" hidden="1" x14ac:dyDescent="0.3">
      <c r="A324" s="262"/>
      <c r="B324" s="262"/>
      <c r="C324" s="255"/>
      <c r="D324" s="261"/>
      <c r="E324" s="261"/>
      <c r="F324" s="261"/>
      <c r="G324" s="80">
        <f t="shared" si="8"/>
        <v>0</v>
      </c>
      <c r="H324" s="112" t="s">
        <v>315</v>
      </c>
      <c r="I324" s="88"/>
      <c r="J324" s="88"/>
    </row>
    <row r="325" spans="1:10" s="100" customFormat="1" hidden="1" x14ac:dyDescent="0.3">
      <c r="A325" s="262"/>
      <c r="B325" s="262"/>
      <c r="C325" s="255"/>
      <c r="D325" s="261"/>
      <c r="E325" s="261"/>
      <c r="F325" s="261"/>
      <c r="G325" s="80">
        <f t="shared" si="8"/>
        <v>0</v>
      </c>
      <c r="H325" s="112" t="s">
        <v>315</v>
      </c>
      <c r="J325" s="88"/>
    </row>
    <row r="326" spans="1:10" s="100" customFormat="1" hidden="1" x14ac:dyDescent="0.3">
      <c r="A326" s="262"/>
      <c r="B326" s="262"/>
      <c r="C326" s="255"/>
      <c r="D326" s="261"/>
      <c r="E326" s="261"/>
      <c r="F326" s="261"/>
      <c r="G326" s="80">
        <f t="shared" si="8"/>
        <v>0</v>
      </c>
      <c r="H326" s="112" t="s">
        <v>315</v>
      </c>
      <c r="I326" s="88"/>
      <c r="J326" s="88"/>
    </row>
    <row r="327" spans="1:10" s="100" customFormat="1" hidden="1" x14ac:dyDescent="0.3">
      <c r="A327" s="262"/>
      <c r="B327" s="262"/>
      <c r="C327" s="255"/>
      <c r="D327" s="261"/>
      <c r="E327" s="261"/>
      <c r="F327" s="261"/>
      <c r="G327" s="80">
        <f t="shared" si="8"/>
        <v>0</v>
      </c>
      <c r="H327" s="112" t="s">
        <v>315</v>
      </c>
      <c r="J327" s="88"/>
    </row>
    <row r="328" spans="1:10" s="100" customFormat="1" hidden="1" x14ac:dyDescent="0.3">
      <c r="A328" s="262"/>
      <c r="B328" s="262"/>
      <c r="C328" s="255"/>
      <c r="D328" s="261"/>
      <c r="E328" s="261"/>
      <c r="F328" s="261"/>
      <c r="G328" s="80">
        <f t="shared" si="8"/>
        <v>0</v>
      </c>
      <c r="H328" s="112" t="s">
        <v>315</v>
      </c>
      <c r="I328" s="88"/>
      <c r="J328" s="88"/>
    </row>
    <row r="329" spans="1:10" s="100" customFormat="1" hidden="1" x14ac:dyDescent="0.3">
      <c r="A329" s="262"/>
      <c r="B329" s="262"/>
      <c r="C329" s="255"/>
      <c r="D329" s="261"/>
      <c r="E329" s="261"/>
      <c r="F329" s="261"/>
      <c r="G329" s="80">
        <f t="shared" si="8"/>
        <v>0</v>
      </c>
      <c r="H329" s="112" t="s">
        <v>315</v>
      </c>
      <c r="J329" s="88"/>
    </row>
    <row r="330" spans="1:10" s="100" customFormat="1" hidden="1" x14ac:dyDescent="0.3">
      <c r="A330" s="262"/>
      <c r="B330" s="262"/>
      <c r="C330" s="255"/>
      <c r="D330" s="261"/>
      <c r="E330" s="261"/>
      <c r="F330" s="261"/>
      <c r="G330" s="80">
        <f t="shared" si="8"/>
        <v>0</v>
      </c>
      <c r="H330" s="112" t="s">
        <v>315</v>
      </c>
      <c r="I330" s="88"/>
      <c r="J330" s="88"/>
    </row>
    <row r="331" spans="1:10" s="100" customFormat="1" hidden="1" x14ac:dyDescent="0.3">
      <c r="A331" s="262"/>
      <c r="B331" s="262"/>
      <c r="C331" s="255"/>
      <c r="D331" s="261"/>
      <c r="E331" s="261"/>
      <c r="F331" s="261"/>
      <c r="G331" s="80">
        <f t="shared" si="8"/>
        <v>0</v>
      </c>
      <c r="H331" s="112" t="s">
        <v>315</v>
      </c>
      <c r="J331" s="88"/>
    </row>
    <row r="332" spans="1:10" s="100" customFormat="1" hidden="1" x14ac:dyDescent="0.3">
      <c r="A332" s="262"/>
      <c r="B332" s="262"/>
      <c r="C332" s="255"/>
      <c r="D332" s="261"/>
      <c r="E332" s="261"/>
      <c r="F332" s="261"/>
      <c r="G332" s="80">
        <f t="shared" si="8"/>
        <v>0</v>
      </c>
      <c r="H332" s="112" t="s">
        <v>315</v>
      </c>
      <c r="I332" s="88"/>
      <c r="J332" s="88"/>
    </row>
    <row r="333" spans="1:10" s="100" customFormat="1" hidden="1" x14ac:dyDescent="0.3">
      <c r="A333" s="262"/>
      <c r="B333" s="262"/>
      <c r="C333" s="255"/>
      <c r="D333" s="261"/>
      <c r="E333" s="261"/>
      <c r="F333" s="261"/>
      <c r="G333" s="80">
        <f t="shared" si="8"/>
        <v>0</v>
      </c>
      <c r="H333" s="112" t="s">
        <v>315</v>
      </c>
      <c r="J333" s="88"/>
    </row>
    <row r="334" spans="1:10" s="100" customFormat="1" hidden="1" x14ac:dyDescent="0.3">
      <c r="A334" s="262"/>
      <c r="B334" s="262"/>
      <c r="C334" s="255"/>
      <c r="D334" s="261"/>
      <c r="E334" s="261"/>
      <c r="F334" s="261"/>
      <c r="G334" s="80">
        <f t="shared" si="8"/>
        <v>0</v>
      </c>
      <c r="H334" s="112" t="s">
        <v>315</v>
      </c>
      <c r="I334" s="88"/>
      <c r="J334" s="88"/>
    </row>
    <row r="335" spans="1:10" s="100" customFormat="1" hidden="1" x14ac:dyDescent="0.3">
      <c r="A335" s="262"/>
      <c r="B335" s="262"/>
      <c r="C335" s="255"/>
      <c r="D335" s="261"/>
      <c r="E335" s="261"/>
      <c r="F335" s="261"/>
      <c r="G335" s="80">
        <f t="shared" si="8"/>
        <v>0</v>
      </c>
      <c r="H335" s="112" t="s">
        <v>315</v>
      </c>
      <c r="J335" s="88"/>
    </row>
    <row r="336" spans="1:10" s="100" customFormat="1" hidden="1" x14ac:dyDescent="0.3">
      <c r="A336" s="262"/>
      <c r="B336" s="262"/>
      <c r="C336" s="255"/>
      <c r="D336" s="261"/>
      <c r="E336" s="261"/>
      <c r="F336" s="261"/>
      <c r="G336" s="80">
        <f t="shared" si="8"/>
        <v>0</v>
      </c>
      <c r="H336" s="112" t="s">
        <v>315</v>
      </c>
      <c r="I336" s="88"/>
      <c r="J336" s="88"/>
    </row>
    <row r="337" spans="1:10" s="100" customFormat="1" hidden="1" x14ac:dyDescent="0.3">
      <c r="A337" s="262"/>
      <c r="B337" s="262"/>
      <c r="C337" s="255"/>
      <c r="D337" s="261"/>
      <c r="E337" s="261"/>
      <c r="F337" s="261"/>
      <c r="G337" s="80">
        <f t="shared" si="8"/>
        <v>0</v>
      </c>
      <c r="H337" s="112" t="s">
        <v>315</v>
      </c>
      <c r="J337" s="88"/>
    </row>
    <row r="338" spans="1:10" s="100" customFormat="1" hidden="1" x14ac:dyDescent="0.3">
      <c r="A338" s="262"/>
      <c r="B338" s="262"/>
      <c r="C338" s="255"/>
      <c r="D338" s="261"/>
      <c r="E338" s="261"/>
      <c r="F338" s="261"/>
      <c r="G338" s="80">
        <f t="shared" si="8"/>
        <v>0</v>
      </c>
      <c r="H338" s="112" t="s">
        <v>315</v>
      </c>
      <c r="I338" s="88"/>
      <c r="J338" s="88"/>
    </row>
    <row r="339" spans="1:10" s="100" customFormat="1" hidden="1" x14ac:dyDescent="0.3">
      <c r="A339" s="262"/>
      <c r="B339" s="262"/>
      <c r="C339" s="255"/>
      <c r="D339" s="261"/>
      <c r="E339" s="261"/>
      <c r="F339" s="261"/>
      <c r="G339" s="80">
        <f t="shared" si="8"/>
        <v>0</v>
      </c>
      <c r="H339" s="112" t="s">
        <v>315</v>
      </c>
      <c r="J339" s="88"/>
    </row>
    <row r="340" spans="1:10" s="100" customFormat="1" hidden="1" x14ac:dyDescent="0.3">
      <c r="A340" s="262"/>
      <c r="B340" s="262"/>
      <c r="C340" s="255"/>
      <c r="D340" s="261"/>
      <c r="E340" s="261"/>
      <c r="F340" s="261"/>
      <c r="G340" s="80">
        <f t="shared" si="8"/>
        <v>0</v>
      </c>
      <c r="H340" s="112" t="s">
        <v>315</v>
      </c>
      <c r="I340" s="88"/>
      <c r="J340" s="88"/>
    </row>
    <row r="341" spans="1:10" s="100" customFormat="1" hidden="1" x14ac:dyDescent="0.3">
      <c r="A341" s="262"/>
      <c r="B341" s="262"/>
      <c r="C341" s="255"/>
      <c r="D341" s="261"/>
      <c r="E341" s="261"/>
      <c r="F341" s="261"/>
      <c r="G341" s="80">
        <f t="shared" si="8"/>
        <v>0</v>
      </c>
      <c r="H341" s="112" t="s">
        <v>315</v>
      </c>
      <c r="J341" s="88"/>
    </row>
    <row r="342" spans="1:10" s="100" customFormat="1" hidden="1" x14ac:dyDescent="0.3">
      <c r="A342" s="262"/>
      <c r="B342" s="262"/>
      <c r="C342" s="255"/>
      <c r="D342" s="261"/>
      <c r="E342" s="261"/>
      <c r="F342" s="261"/>
      <c r="G342" s="80">
        <f t="shared" si="8"/>
        <v>0</v>
      </c>
      <c r="H342" s="112" t="s">
        <v>315</v>
      </c>
      <c r="I342" s="88"/>
      <c r="J342" s="88"/>
    </row>
    <row r="343" spans="1:10" s="100" customFormat="1" hidden="1" x14ac:dyDescent="0.3">
      <c r="A343" s="262"/>
      <c r="B343" s="262"/>
      <c r="C343" s="255"/>
      <c r="D343" s="261"/>
      <c r="E343" s="261"/>
      <c r="F343" s="261"/>
      <c r="G343" s="80">
        <f t="shared" si="8"/>
        <v>0</v>
      </c>
      <c r="H343" s="112" t="s">
        <v>315</v>
      </c>
      <c r="J343" s="88"/>
    </row>
    <row r="344" spans="1:10" s="100" customFormat="1" hidden="1" x14ac:dyDescent="0.3">
      <c r="A344" s="262"/>
      <c r="B344" s="262"/>
      <c r="C344" s="255"/>
      <c r="D344" s="261"/>
      <c r="E344" s="261"/>
      <c r="F344" s="261"/>
      <c r="G344" s="80">
        <f t="shared" si="8"/>
        <v>0</v>
      </c>
      <c r="H344" s="112" t="s">
        <v>315</v>
      </c>
      <c r="I344" s="88"/>
      <c r="J344" s="88"/>
    </row>
    <row r="345" spans="1:10" s="100" customFormat="1" hidden="1" x14ac:dyDescent="0.3">
      <c r="A345" s="262"/>
      <c r="B345" s="262"/>
      <c r="C345" s="255"/>
      <c r="D345" s="261"/>
      <c r="E345" s="261"/>
      <c r="F345" s="261"/>
      <c r="G345" s="80">
        <f t="shared" si="8"/>
        <v>0</v>
      </c>
      <c r="H345" s="112" t="s">
        <v>315</v>
      </c>
      <c r="J345" s="88"/>
    </row>
    <row r="346" spans="1:10" s="100" customFormat="1" hidden="1" x14ac:dyDescent="0.3">
      <c r="A346" s="262"/>
      <c r="B346" s="262"/>
      <c r="C346" s="255"/>
      <c r="D346" s="261"/>
      <c r="E346" s="261"/>
      <c r="F346" s="261"/>
      <c r="G346" s="80">
        <f t="shared" si="8"/>
        <v>0</v>
      </c>
      <c r="H346" s="112" t="s">
        <v>315</v>
      </c>
      <c r="I346" s="88"/>
      <c r="J346" s="88"/>
    </row>
    <row r="347" spans="1:10" s="100" customFormat="1" hidden="1" x14ac:dyDescent="0.3">
      <c r="A347" s="262"/>
      <c r="B347" s="262"/>
      <c r="C347" s="255"/>
      <c r="D347" s="261"/>
      <c r="E347" s="261"/>
      <c r="F347" s="261"/>
      <c r="G347" s="80">
        <f t="shared" si="8"/>
        <v>0</v>
      </c>
      <c r="H347" s="112" t="s">
        <v>315</v>
      </c>
      <c r="J347" s="88"/>
    </row>
    <row r="348" spans="1:10" s="100" customFormat="1" hidden="1" x14ac:dyDescent="0.3">
      <c r="A348" s="262"/>
      <c r="B348" s="262"/>
      <c r="C348" s="255"/>
      <c r="D348" s="261"/>
      <c r="E348" s="261"/>
      <c r="F348" s="261"/>
      <c r="G348" s="80">
        <f t="shared" si="8"/>
        <v>0</v>
      </c>
      <c r="H348" s="112" t="s">
        <v>315</v>
      </c>
      <c r="I348" s="88"/>
      <c r="J348" s="88"/>
    </row>
    <row r="349" spans="1:10" s="100" customFormat="1" hidden="1" x14ac:dyDescent="0.3">
      <c r="A349" s="262"/>
      <c r="B349" s="262"/>
      <c r="C349" s="255"/>
      <c r="D349" s="261"/>
      <c r="E349" s="261"/>
      <c r="F349" s="261"/>
      <c r="G349" s="80">
        <f t="shared" si="8"/>
        <v>0</v>
      </c>
      <c r="H349" s="112" t="s">
        <v>315</v>
      </c>
      <c r="J349" s="88"/>
    </row>
    <row r="350" spans="1:10" s="100" customFormat="1" hidden="1" x14ac:dyDescent="0.3">
      <c r="A350" s="262"/>
      <c r="B350" s="262"/>
      <c r="C350" s="255"/>
      <c r="D350" s="261"/>
      <c r="E350" s="261"/>
      <c r="F350" s="261"/>
      <c r="G350" s="80">
        <f t="shared" si="8"/>
        <v>0</v>
      </c>
      <c r="H350" s="112" t="s">
        <v>315</v>
      </c>
      <c r="I350" s="88"/>
      <c r="J350" s="88"/>
    </row>
    <row r="351" spans="1:10" s="100" customFormat="1" hidden="1" x14ac:dyDescent="0.3">
      <c r="A351" s="262"/>
      <c r="B351" s="262"/>
      <c r="C351" s="255"/>
      <c r="D351" s="261"/>
      <c r="E351" s="261"/>
      <c r="F351" s="261"/>
      <c r="G351" s="80">
        <f t="shared" si="8"/>
        <v>0</v>
      </c>
      <c r="H351" s="112" t="s">
        <v>315</v>
      </c>
      <c r="J351" s="88"/>
    </row>
    <row r="352" spans="1:10" s="100" customFormat="1" hidden="1" x14ac:dyDescent="0.3">
      <c r="A352" s="262"/>
      <c r="B352" s="262"/>
      <c r="C352" s="255"/>
      <c r="D352" s="261"/>
      <c r="E352" s="261"/>
      <c r="F352" s="261"/>
      <c r="G352" s="80">
        <f t="shared" si="8"/>
        <v>0</v>
      </c>
      <c r="H352" s="112" t="s">
        <v>315</v>
      </c>
      <c r="I352" s="88"/>
      <c r="J352" s="88"/>
    </row>
    <row r="353" spans="1:10" s="100" customFormat="1" hidden="1" x14ac:dyDescent="0.3">
      <c r="A353" s="262"/>
      <c r="B353" s="262"/>
      <c r="C353" s="255"/>
      <c r="D353" s="261"/>
      <c r="E353" s="261"/>
      <c r="F353" s="261"/>
      <c r="G353" s="80">
        <f t="shared" si="8"/>
        <v>0</v>
      </c>
      <c r="H353" s="112" t="s">
        <v>315</v>
      </c>
      <c r="J353" s="88"/>
    </row>
    <row r="354" spans="1:10" s="100" customFormat="1" hidden="1" x14ac:dyDescent="0.3">
      <c r="A354" s="262"/>
      <c r="B354" s="262"/>
      <c r="C354" s="255"/>
      <c r="D354" s="261"/>
      <c r="E354" s="261"/>
      <c r="F354" s="261"/>
      <c r="G354" s="80">
        <f t="shared" si="8"/>
        <v>0</v>
      </c>
      <c r="H354" s="112" t="s">
        <v>315</v>
      </c>
      <c r="I354" s="88"/>
      <c r="J354" s="88"/>
    </row>
    <row r="355" spans="1:10" s="100" customFormat="1" hidden="1" x14ac:dyDescent="0.3">
      <c r="A355" s="262"/>
      <c r="B355" s="262"/>
      <c r="C355" s="255"/>
      <c r="D355" s="261"/>
      <c r="E355" s="261"/>
      <c r="F355" s="261"/>
      <c r="G355" s="80">
        <f t="shared" si="8"/>
        <v>0</v>
      </c>
      <c r="H355" s="112" t="s">
        <v>315</v>
      </c>
      <c r="J355" s="88"/>
    </row>
    <row r="356" spans="1:10" s="100" customFormat="1" hidden="1" x14ac:dyDescent="0.3">
      <c r="A356" s="262"/>
      <c r="B356" s="262"/>
      <c r="C356" s="255"/>
      <c r="D356" s="261"/>
      <c r="E356" s="261"/>
      <c r="F356" s="261"/>
      <c r="G356" s="80">
        <f t="shared" si="8"/>
        <v>0</v>
      </c>
      <c r="H356" s="112" t="s">
        <v>315</v>
      </c>
      <c r="I356" s="88"/>
      <c r="J356" s="88"/>
    </row>
    <row r="357" spans="1:10" s="100" customFormat="1" hidden="1" x14ac:dyDescent="0.3">
      <c r="A357" s="262"/>
      <c r="B357" s="262"/>
      <c r="C357" s="255"/>
      <c r="D357" s="261"/>
      <c r="E357" s="261"/>
      <c r="F357" s="261"/>
      <c r="G357" s="80">
        <f t="shared" si="8"/>
        <v>0</v>
      </c>
      <c r="H357" s="112" t="s">
        <v>315</v>
      </c>
      <c r="J357" s="88"/>
    </row>
    <row r="358" spans="1:10" s="100" customFormat="1" hidden="1" x14ac:dyDescent="0.3">
      <c r="A358" s="262"/>
      <c r="B358" s="262"/>
      <c r="C358" s="255"/>
      <c r="D358" s="261"/>
      <c r="E358" s="261"/>
      <c r="F358" s="261"/>
      <c r="G358" s="80">
        <f t="shared" si="8"/>
        <v>0</v>
      </c>
      <c r="H358" s="112" t="s">
        <v>315</v>
      </c>
      <c r="I358" s="88"/>
      <c r="J358" s="88"/>
    </row>
    <row r="359" spans="1:10" s="100" customFormat="1" hidden="1" x14ac:dyDescent="0.3">
      <c r="A359" s="262"/>
      <c r="B359" s="262"/>
      <c r="C359" s="255"/>
      <c r="D359" s="261"/>
      <c r="E359" s="261"/>
      <c r="F359" s="261"/>
      <c r="G359" s="80">
        <f t="shared" si="8"/>
        <v>0</v>
      </c>
      <c r="H359" s="112" t="s">
        <v>315</v>
      </c>
      <c r="J359" s="88"/>
    </row>
    <row r="360" spans="1:10" s="100" customFormat="1" hidden="1" x14ac:dyDescent="0.3">
      <c r="A360" s="262"/>
      <c r="B360" s="262"/>
      <c r="C360" s="255"/>
      <c r="D360" s="261"/>
      <c r="E360" s="261"/>
      <c r="F360" s="261"/>
      <c r="G360" s="80">
        <f t="shared" si="8"/>
        <v>0</v>
      </c>
      <c r="H360" s="112" t="s">
        <v>315</v>
      </c>
      <c r="I360" s="88"/>
      <c r="J360" s="88"/>
    </row>
    <row r="361" spans="1:10" s="100" customFormat="1" hidden="1" x14ac:dyDescent="0.3">
      <c r="A361" s="262"/>
      <c r="B361" s="262"/>
      <c r="C361" s="255"/>
      <c r="D361" s="261"/>
      <c r="E361" s="261"/>
      <c r="F361" s="261"/>
      <c r="G361" s="80">
        <f t="shared" si="8"/>
        <v>0</v>
      </c>
      <c r="H361" s="112" t="s">
        <v>315</v>
      </c>
      <c r="J361" s="88"/>
    </row>
    <row r="362" spans="1:10" s="100" customFormat="1" hidden="1" x14ac:dyDescent="0.3">
      <c r="A362" s="262"/>
      <c r="B362" s="262"/>
      <c r="C362" s="255"/>
      <c r="D362" s="261"/>
      <c r="E362" s="261"/>
      <c r="F362" s="261"/>
      <c r="G362" s="80">
        <f t="shared" si="8"/>
        <v>0</v>
      </c>
      <c r="H362" s="112" t="s">
        <v>315</v>
      </c>
      <c r="I362" s="88"/>
      <c r="J362" s="88"/>
    </row>
    <row r="363" spans="1:10" s="100" customFormat="1" hidden="1" x14ac:dyDescent="0.3">
      <c r="A363" s="262"/>
      <c r="B363" s="262"/>
      <c r="C363" s="255"/>
      <c r="D363" s="261"/>
      <c r="E363" s="261"/>
      <c r="F363" s="261"/>
      <c r="G363" s="80">
        <f t="shared" si="8"/>
        <v>0</v>
      </c>
      <c r="H363" s="112" t="s">
        <v>315</v>
      </c>
      <c r="J363" s="88"/>
    </row>
    <row r="364" spans="1:10" s="100" customFormat="1" hidden="1" x14ac:dyDescent="0.3">
      <c r="A364" s="262"/>
      <c r="B364" s="262"/>
      <c r="C364" s="255"/>
      <c r="D364" s="261"/>
      <c r="E364" s="261"/>
      <c r="F364" s="261"/>
      <c r="G364" s="80">
        <f t="shared" si="8"/>
        <v>0</v>
      </c>
      <c r="H364" s="112" t="s">
        <v>315</v>
      </c>
      <c r="I364" s="88"/>
      <c r="J364" s="88"/>
    </row>
    <row r="365" spans="1:10" s="100" customFormat="1" hidden="1" x14ac:dyDescent="0.3">
      <c r="A365" s="262"/>
      <c r="B365" s="262"/>
      <c r="C365" s="255"/>
      <c r="D365" s="261"/>
      <c r="E365" s="261"/>
      <c r="F365" s="261"/>
      <c r="G365" s="80">
        <f t="shared" si="8"/>
        <v>0</v>
      </c>
      <c r="H365" s="112" t="s">
        <v>315</v>
      </c>
      <c r="J365" s="88"/>
    </row>
    <row r="366" spans="1:10" s="100" customFormat="1" hidden="1" x14ac:dyDescent="0.3">
      <c r="A366" s="262"/>
      <c r="B366" s="262"/>
      <c r="C366" s="255"/>
      <c r="D366" s="261"/>
      <c r="E366" s="261"/>
      <c r="F366" s="261"/>
      <c r="G366" s="80">
        <f t="shared" si="8"/>
        <v>0</v>
      </c>
      <c r="H366" s="112" t="s">
        <v>315</v>
      </c>
      <c r="I366" s="88"/>
      <c r="J366" s="88"/>
    </row>
    <row r="367" spans="1:10" s="100" customFormat="1" hidden="1" x14ac:dyDescent="0.3">
      <c r="A367" s="262"/>
      <c r="B367" s="262"/>
      <c r="C367" s="255"/>
      <c r="D367" s="261"/>
      <c r="E367" s="261"/>
      <c r="F367" s="261"/>
      <c r="G367" s="80">
        <f t="shared" si="8"/>
        <v>0</v>
      </c>
      <c r="H367" s="112" t="s">
        <v>315</v>
      </c>
      <c r="J367" s="88"/>
    </row>
    <row r="368" spans="1:10" s="100" customFormat="1" hidden="1" x14ac:dyDescent="0.3">
      <c r="A368" s="262"/>
      <c r="B368" s="262"/>
      <c r="C368" s="255"/>
      <c r="D368" s="261"/>
      <c r="E368" s="261"/>
      <c r="F368" s="261"/>
      <c r="G368" s="80">
        <f t="shared" si="8"/>
        <v>0</v>
      </c>
      <c r="H368" s="112" t="s">
        <v>315</v>
      </c>
      <c r="I368" s="88"/>
      <c r="J368" s="88"/>
    </row>
    <row r="369" spans="1:10" s="100" customFormat="1" hidden="1" x14ac:dyDescent="0.3">
      <c r="A369" s="262"/>
      <c r="B369" s="262"/>
      <c r="C369" s="255"/>
      <c r="D369" s="261"/>
      <c r="E369" s="261"/>
      <c r="F369" s="261"/>
      <c r="G369" s="80">
        <f t="shared" si="8"/>
        <v>0</v>
      </c>
      <c r="H369" s="112" t="s">
        <v>315</v>
      </c>
      <c r="J369" s="88"/>
    </row>
    <row r="370" spans="1:10" s="100" customFormat="1" hidden="1" x14ac:dyDescent="0.3">
      <c r="A370" s="262"/>
      <c r="B370" s="262"/>
      <c r="C370" s="255"/>
      <c r="D370" s="261"/>
      <c r="E370" s="261"/>
      <c r="F370" s="261"/>
      <c r="G370" s="80">
        <f t="shared" si="8"/>
        <v>0</v>
      </c>
      <c r="H370" s="112" t="s">
        <v>315</v>
      </c>
      <c r="I370" s="88"/>
      <c r="J370" s="88"/>
    </row>
    <row r="371" spans="1:10" s="100" customFormat="1" hidden="1" x14ac:dyDescent="0.3">
      <c r="A371" s="262"/>
      <c r="B371" s="262"/>
      <c r="C371" s="255"/>
      <c r="D371" s="261"/>
      <c r="E371" s="261"/>
      <c r="F371" s="261"/>
      <c r="G371" s="80">
        <f t="shared" si="8"/>
        <v>0</v>
      </c>
      <c r="H371" s="112" t="s">
        <v>315</v>
      </c>
      <c r="J371" s="88"/>
    </row>
    <row r="372" spans="1:10" s="100" customFormat="1" hidden="1" x14ac:dyDescent="0.3">
      <c r="A372" s="262"/>
      <c r="B372" s="262"/>
      <c r="C372" s="255"/>
      <c r="D372" s="261"/>
      <c r="E372" s="261"/>
      <c r="F372" s="261"/>
      <c r="G372" s="80">
        <f t="shared" si="8"/>
        <v>0</v>
      </c>
      <c r="H372" s="112" t="s">
        <v>315</v>
      </c>
      <c r="I372" s="88"/>
      <c r="J372" s="88"/>
    </row>
    <row r="373" spans="1:10" s="100" customFormat="1" hidden="1" x14ac:dyDescent="0.3">
      <c r="A373" s="262"/>
      <c r="B373" s="262"/>
      <c r="C373" s="255"/>
      <c r="D373" s="261"/>
      <c r="E373" s="261"/>
      <c r="F373" s="261"/>
      <c r="G373" s="80">
        <f t="shared" si="8"/>
        <v>0</v>
      </c>
      <c r="H373" s="112" t="s">
        <v>315</v>
      </c>
      <c r="J373" s="88"/>
    </row>
    <row r="374" spans="1:10" s="100" customFormat="1" hidden="1" x14ac:dyDescent="0.3">
      <c r="A374" s="262"/>
      <c r="B374" s="262"/>
      <c r="C374" s="255"/>
      <c r="D374" s="261"/>
      <c r="E374" s="261"/>
      <c r="F374" s="261"/>
      <c r="G374" s="80">
        <f t="shared" si="8"/>
        <v>0</v>
      </c>
      <c r="H374" s="112" t="s">
        <v>315</v>
      </c>
      <c r="I374" s="88"/>
      <c r="J374" s="88"/>
    </row>
    <row r="375" spans="1:10" s="100" customFormat="1" hidden="1" x14ac:dyDescent="0.3">
      <c r="A375" s="262"/>
      <c r="B375" s="262"/>
      <c r="C375" s="255"/>
      <c r="D375" s="261"/>
      <c r="E375" s="261"/>
      <c r="F375" s="261"/>
      <c r="G375" s="80">
        <f t="shared" si="8"/>
        <v>0</v>
      </c>
      <c r="H375" s="112" t="s">
        <v>315</v>
      </c>
      <c r="J375" s="88"/>
    </row>
    <row r="376" spans="1:10" s="100" customFormat="1" hidden="1" x14ac:dyDescent="0.3">
      <c r="A376" s="262"/>
      <c r="B376" s="262"/>
      <c r="C376" s="255"/>
      <c r="D376" s="261"/>
      <c r="E376" s="261"/>
      <c r="F376" s="261"/>
      <c r="G376" s="80">
        <f t="shared" si="8"/>
        <v>0</v>
      </c>
      <c r="H376" s="112" t="s">
        <v>315</v>
      </c>
      <c r="I376" s="88"/>
      <c r="J376" s="88"/>
    </row>
    <row r="377" spans="1:10" s="100" customFormat="1" hidden="1" x14ac:dyDescent="0.3">
      <c r="A377" s="262"/>
      <c r="B377" s="262"/>
      <c r="C377" s="255"/>
      <c r="D377" s="261"/>
      <c r="E377" s="261"/>
      <c r="F377" s="261"/>
      <c r="G377" s="80">
        <f t="shared" si="8"/>
        <v>0</v>
      </c>
      <c r="H377" s="112" t="s">
        <v>315</v>
      </c>
      <c r="J377" s="88"/>
    </row>
    <row r="378" spans="1:10" s="100" customFormat="1" hidden="1" x14ac:dyDescent="0.3">
      <c r="A378" s="262"/>
      <c r="B378" s="262"/>
      <c r="C378" s="255"/>
      <c r="D378" s="261"/>
      <c r="E378" s="261"/>
      <c r="F378" s="261"/>
      <c r="G378" s="80">
        <f t="shared" si="8"/>
        <v>0</v>
      </c>
      <c r="H378" s="112" t="s">
        <v>315</v>
      </c>
      <c r="I378" s="88"/>
      <c r="J378" s="88"/>
    </row>
    <row r="379" spans="1:10" s="100" customFormat="1" hidden="1" x14ac:dyDescent="0.3">
      <c r="A379" s="262"/>
      <c r="B379" s="262"/>
      <c r="C379" s="255"/>
      <c r="D379" s="261"/>
      <c r="E379" s="261"/>
      <c r="F379" s="261"/>
      <c r="G379" s="80">
        <f t="shared" si="8"/>
        <v>0</v>
      </c>
      <c r="H379" s="112" t="s">
        <v>315</v>
      </c>
      <c r="J379" s="88"/>
    </row>
    <row r="380" spans="1:10" s="100" customFormat="1" hidden="1" x14ac:dyDescent="0.3">
      <c r="A380" s="262"/>
      <c r="B380" s="262"/>
      <c r="C380" s="255"/>
      <c r="D380" s="261"/>
      <c r="E380" s="261"/>
      <c r="F380" s="261"/>
      <c r="G380" s="80">
        <f t="shared" si="8"/>
        <v>0</v>
      </c>
      <c r="H380" s="112" t="s">
        <v>315</v>
      </c>
      <c r="I380" s="88"/>
      <c r="J380" s="88"/>
    </row>
    <row r="381" spans="1:10" s="100" customFormat="1" hidden="1" x14ac:dyDescent="0.3">
      <c r="A381" s="262"/>
      <c r="B381" s="262"/>
      <c r="C381" s="255"/>
      <c r="D381" s="261"/>
      <c r="E381" s="261"/>
      <c r="F381" s="261"/>
      <c r="G381" s="80">
        <f t="shared" si="8"/>
        <v>0</v>
      </c>
      <c r="H381" s="112" t="s">
        <v>315</v>
      </c>
      <c r="J381" s="88"/>
    </row>
    <row r="382" spans="1:10" s="100" customFormat="1" hidden="1" x14ac:dyDescent="0.3">
      <c r="A382" s="262"/>
      <c r="B382" s="262"/>
      <c r="C382" s="255"/>
      <c r="D382" s="261"/>
      <c r="E382" s="261"/>
      <c r="F382" s="261"/>
      <c r="G382" s="80">
        <f t="shared" si="8"/>
        <v>0</v>
      </c>
      <c r="H382" s="112" t="s">
        <v>315</v>
      </c>
      <c r="I382" s="88"/>
      <c r="J382" s="88"/>
    </row>
    <row r="383" spans="1:10" s="100" customFormat="1" hidden="1" x14ac:dyDescent="0.3">
      <c r="A383" s="262"/>
      <c r="B383" s="262"/>
      <c r="C383" s="255"/>
      <c r="D383" s="261"/>
      <c r="E383" s="261"/>
      <c r="F383" s="261"/>
      <c r="G383" s="80">
        <f t="shared" si="8"/>
        <v>0</v>
      </c>
      <c r="H383" s="112" t="s">
        <v>315</v>
      </c>
      <c r="J383" s="88"/>
    </row>
    <row r="384" spans="1:10" s="100" customFormat="1" hidden="1" x14ac:dyDescent="0.3">
      <c r="A384" s="262"/>
      <c r="B384" s="262"/>
      <c r="C384" s="255"/>
      <c r="D384" s="261"/>
      <c r="E384" s="261"/>
      <c r="F384" s="261"/>
      <c r="G384" s="80">
        <f t="shared" si="8"/>
        <v>0</v>
      </c>
      <c r="H384" s="112" t="s">
        <v>315</v>
      </c>
      <c r="I384" s="88"/>
      <c r="J384" s="88"/>
    </row>
    <row r="385" spans="1:21" s="100" customFormat="1" hidden="1" x14ac:dyDescent="0.3">
      <c r="A385" s="262"/>
      <c r="B385" s="262"/>
      <c r="C385" s="255"/>
      <c r="D385" s="261"/>
      <c r="E385" s="261"/>
      <c r="F385" s="261"/>
      <c r="G385" s="80">
        <f t="shared" si="8"/>
        <v>0</v>
      </c>
      <c r="H385" s="112" t="s">
        <v>315</v>
      </c>
      <c r="J385" s="88"/>
    </row>
    <row r="386" spans="1:21" s="100" customFormat="1" hidden="1" x14ac:dyDescent="0.3">
      <c r="A386" s="262"/>
      <c r="B386" s="262"/>
      <c r="C386" s="255"/>
      <c r="D386" s="261"/>
      <c r="E386" s="261"/>
      <c r="F386" s="261"/>
      <c r="G386" s="80">
        <f t="shared" si="8"/>
        <v>0</v>
      </c>
      <c r="H386" s="112" t="s">
        <v>315</v>
      </c>
      <c r="I386" s="88"/>
      <c r="J386" s="88"/>
    </row>
    <row r="387" spans="1:21" s="100" customFormat="1" hidden="1" x14ac:dyDescent="0.3">
      <c r="A387" s="262"/>
      <c r="B387" s="262"/>
      <c r="C387" s="255"/>
      <c r="D387" s="261"/>
      <c r="E387" s="261"/>
      <c r="F387" s="261"/>
      <c r="G387" s="80">
        <f t="shared" si="8"/>
        <v>0</v>
      </c>
      <c r="H387" s="112" t="s">
        <v>315</v>
      </c>
      <c r="J387" s="88"/>
    </row>
    <row r="388" spans="1:21" s="100" customFormat="1" hidden="1" x14ac:dyDescent="0.3">
      <c r="A388" s="262"/>
      <c r="B388" s="262"/>
      <c r="C388" s="255"/>
      <c r="D388" s="261"/>
      <c r="E388" s="261"/>
      <c r="F388" s="261"/>
      <c r="G388" s="80">
        <f t="shared" si="8"/>
        <v>0</v>
      </c>
      <c r="H388" s="112" t="s">
        <v>315</v>
      </c>
      <c r="I388" s="88"/>
      <c r="J388" s="88"/>
    </row>
    <row r="389" spans="1:21" s="100" customFormat="1" hidden="1" x14ac:dyDescent="0.3">
      <c r="A389" s="262"/>
      <c r="B389" s="262"/>
      <c r="C389" s="255"/>
      <c r="D389" s="261"/>
      <c r="E389" s="261"/>
      <c r="F389" s="261"/>
      <c r="G389" s="80">
        <f t="shared" si="8"/>
        <v>0</v>
      </c>
      <c r="H389" s="112" t="s">
        <v>315</v>
      </c>
      <c r="J389" s="88"/>
    </row>
    <row r="390" spans="1:21" s="100" customFormat="1" hidden="1" x14ac:dyDescent="0.3">
      <c r="A390" s="262"/>
      <c r="B390" s="262"/>
      <c r="C390" s="255"/>
      <c r="D390" s="261"/>
      <c r="E390" s="261"/>
      <c r="F390" s="261"/>
      <c r="G390" s="80">
        <f t="shared" si="8"/>
        <v>0</v>
      </c>
      <c r="H390" s="112" t="s">
        <v>315</v>
      </c>
      <c r="I390" s="88"/>
      <c r="J390" s="88"/>
    </row>
    <row r="391" spans="1:21" s="100" customFormat="1" hidden="1" x14ac:dyDescent="0.3">
      <c r="A391" s="262"/>
      <c r="B391" s="262"/>
      <c r="C391" s="255"/>
      <c r="D391" s="261"/>
      <c r="E391" s="261"/>
      <c r="F391" s="261"/>
      <c r="G391" s="80">
        <f t="shared" si="8"/>
        <v>0</v>
      </c>
      <c r="H391" s="112" t="s">
        <v>315</v>
      </c>
      <c r="J391" s="88"/>
    </row>
    <row r="392" spans="1:21" s="100" customFormat="1" hidden="1" x14ac:dyDescent="0.3">
      <c r="A392" s="262"/>
      <c r="B392" s="262"/>
      <c r="C392" s="255"/>
      <c r="D392" s="261"/>
      <c r="E392" s="261"/>
      <c r="F392" s="261"/>
      <c r="G392" s="80">
        <f t="shared" si="8"/>
        <v>0</v>
      </c>
      <c r="H392" s="112" t="s">
        <v>315</v>
      </c>
      <c r="I392" s="88"/>
      <c r="J392" s="88"/>
    </row>
    <row r="393" spans="1:21" s="100" customFormat="1" hidden="1" x14ac:dyDescent="0.3">
      <c r="A393" s="262"/>
      <c r="B393" s="262"/>
      <c r="C393" s="255"/>
      <c r="D393" s="261"/>
      <c r="E393" s="261"/>
      <c r="F393" s="261"/>
      <c r="G393" s="80">
        <f t="shared" si="8"/>
        <v>0</v>
      </c>
      <c r="H393" s="112" t="s">
        <v>315</v>
      </c>
      <c r="J393" s="88"/>
    </row>
    <row r="394" spans="1:21" s="100" customFormat="1" hidden="1" x14ac:dyDescent="0.3">
      <c r="A394" s="262"/>
      <c r="B394" s="262"/>
      <c r="C394" s="255"/>
      <c r="D394" s="261"/>
      <c r="E394" s="261"/>
      <c r="F394" s="261"/>
      <c r="G394" s="80">
        <f t="shared" si="8"/>
        <v>0</v>
      </c>
      <c r="H394" s="112" t="s">
        <v>315</v>
      </c>
      <c r="I394" s="88"/>
      <c r="J394" s="88"/>
    </row>
    <row r="395" spans="1:21" s="100" customFormat="1" hidden="1" x14ac:dyDescent="0.3">
      <c r="A395" s="262"/>
      <c r="B395" s="262"/>
      <c r="C395" s="255"/>
      <c r="D395" s="261"/>
      <c r="E395" s="261"/>
      <c r="F395" s="261"/>
      <c r="G395" s="80">
        <f t="shared" si="8"/>
        <v>0</v>
      </c>
      <c r="H395" s="112" t="s">
        <v>315</v>
      </c>
      <c r="J395" s="88"/>
    </row>
    <row r="396" spans="1:21" s="100" customFormat="1" hidden="1" x14ac:dyDescent="0.3">
      <c r="A396" s="262"/>
      <c r="B396" s="262"/>
      <c r="C396" s="255"/>
      <c r="D396" s="261"/>
      <c r="E396" s="261"/>
      <c r="F396" s="261"/>
      <c r="G396" s="80">
        <f t="shared" si="8"/>
        <v>0</v>
      </c>
      <c r="H396" s="112" t="s">
        <v>315</v>
      </c>
      <c r="I396" s="88"/>
      <c r="J396" s="88"/>
    </row>
    <row r="397" spans="1:21" s="100" customFormat="1" hidden="1" x14ac:dyDescent="0.3">
      <c r="A397" s="262"/>
      <c r="B397" s="262"/>
      <c r="C397" s="255"/>
      <c r="D397" s="261"/>
      <c r="E397" s="261"/>
      <c r="F397" s="261"/>
      <c r="G397" s="80">
        <f t="shared" si="8"/>
        <v>0</v>
      </c>
      <c r="H397" s="112" t="s">
        <v>315</v>
      </c>
      <c r="J397" s="88"/>
    </row>
    <row r="398" spans="1:21" s="100" customFormat="1" x14ac:dyDescent="0.3">
      <c r="A398" s="262"/>
      <c r="B398" s="262"/>
      <c r="C398" s="255"/>
      <c r="D398" s="261"/>
      <c r="E398" s="261"/>
      <c r="F398" s="261"/>
      <c r="G398" s="293">
        <f t="shared" si="8"/>
        <v>0</v>
      </c>
      <c r="H398" s="112" t="s">
        <v>315</v>
      </c>
      <c r="J398" s="88"/>
      <c r="O398" s="578"/>
      <c r="P398" s="579"/>
      <c r="Q398" s="433"/>
      <c r="R398" s="580"/>
      <c r="S398" s="580"/>
      <c r="T398" s="88"/>
      <c r="U398" s="434"/>
    </row>
    <row r="399" spans="1:21" s="100" customFormat="1" x14ac:dyDescent="0.3">
      <c r="C399" s="101"/>
      <c r="E399" s="200"/>
      <c r="F399" s="204" t="s">
        <v>394</v>
      </c>
      <c r="G399" s="307">
        <f>ROUND(SUBTOTAL(109,G268:G398),2)</f>
        <v>0</v>
      </c>
      <c r="H399" s="112" t="s">
        <v>315</v>
      </c>
      <c r="J399" s="416" t="s">
        <v>318</v>
      </c>
      <c r="O399" s="141"/>
      <c r="P399" s="141"/>
      <c r="Q399" s="433"/>
      <c r="R399" s="581"/>
      <c r="S399" s="581"/>
      <c r="T399" s="88"/>
      <c r="U399" s="434"/>
    </row>
    <row r="400" spans="1:21" x14ac:dyDescent="0.3">
      <c r="F400" s="13"/>
      <c r="G400" s="302"/>
      <c r="H400" s="112" t="s">
        <v>313</v>
      </c>
    </row>
    <row r="401" spans="1:18" x14ac:dyDescent="0.3">
      <c r="E401" s="221"/>
      <c r="F401" s="221" t="s">
        <v>196</v>
      </c>
      <c r="G401" s="80">
        <f>+G267+G135+G399</f>
        <v>0</v>
      </c>
      <c r="H401" s="112" t="s">
        <v>313</v>
      </c>
      <c r="J401" s="139" t="s">
        <v>229</v>
      </c>
    </row>
    <row r="402" spans="1:18" s="100" customFormat="1" x14ac:dyDescent="0.3">
      <c r="C402" s="101"/>
      <c r="G402" s="101"/>
      <c r="H402" s="112" t="s">
        <v>313</v>
      </c>
    </row>
    <row r="403" spans="1:18" s="100" customFormat="1" x14ac:dyDescent="0.3">
      <c r="A403" s="239" t="s">
        <v>46</v>
      </c>
      <c r="B403" s="105"/>
      <c r="C403" s="105"/>
      <c r="D403" s="105"/>
      <c r="E403" s="105"/>
      <c r="F403" s="105"/>
      <c r="G403" s="126"/>
      <c r="H403" s="112" t="s">
        <v>314</v>
      </c>
      <c r="J403" s="140" t="s">
        <v>228</v>
      </c>
    </row>
    <row r="404" spans="1:18" s="100" customFormat="1" ht="45" customHeight="1" x14ac:dyDescent="0.3">
      <c r="A404" s="574"/>
      <c r="B404" s="575"/>
      <c r="C404" s="575"/>
      <c r="D404" s="575"/>
      <c r="E404" s="575"/>
      <c r="F404" s="575"/>
      <c r="G404" s="576"/>
      <c r="H404" s="100" t="s">
        <v>314</v>
      </c>
      <c r="J404" s="569" t="s">
        <v>287</v>
      </c>
      <c r="K404" s="569"/>
      <c r="L404" s="569"/>
      <c r="M404" s="569"/>
      <c r="N404" s="569"/>
      <c r="O404" s="569"/>
      <c r="P404" s="569"/>
      <c r="Q404" s="569"/>
      <c r="R404" s="569"/>
    </row>
    <row r="405" spans="1:18" x14ac:dyDescent="0.3">
      <c r="H405" s="275" t="s">
        <v>315</v>
      </c>
    </row>
    <row r="406" spans="1:18" s="100" customFormat="1" x14ac:dyDescent="0.3">
      <c r="A406" s="239" t="s">
        <v>397</v>
      </c>
      <c r="B406" s="108"/>
      <c r="C406" s="109"/>
      <c r="D406" s="109"/>
      <c r="E406" s="109"/>
      <c r="F406" s="109"/>
      <c r="G406" s="127"/>
      <c r="H406" s="100" t="s">
        <v>315</v>
      </c>
      <c r="J406" s="140" t="s">
        <v>228</v>
      </c>
    </row>
    <row r="407" spans="1:18" s="100" customFormat="1" ht="45" customHeight="1" x14ac:dyDescent="0.3">
      <c r="A407" s="574"/>
      <c r="B407" s="575"/>
      <c r="C407" s="575"/>
      <c r="D407" s="575"/>
      <c r="E407" s="575"/>
      <c r="F407" s="575"/>
      <c r="G407" s="576"/>
      <c r="H407" s="100" t="s">
        <v>315</v>
      </c>
      <c r="J407" s="569" t="s">
        <v>287</v>
      </c>
      <c r="K407" s="569"/>
      <c r="L407" s="569"/>
      <c r="M407" s="569"/>
      <c r="N407" s="569"/>
      <c r="O407" s="569"/>
      <c r="P407" s="569"/>
      <c r="Q407" s="569"/>
      <c r="R407" s="569"/>
    </row>
    <row r="409" spans="1:18" s="100" customFormat="1" x14ac:dyDescent="0.3">
      <c r="A409" s="239" t="s">
        <v>398</v>
      </c>
      <c r="B409" s="108"/>
      <c r="C409" s="109"/>
      <c r="D409" s="109"/>
      <c r="E409" s="109"/>
      <c r="F409" s="109"/>
      <c r="G409" s="127"/>
      <c r="H409" s="100" t="s">
        <v>315</v>
      </c>
      <c r="J409" s="140" t="s">
        <v>228</v>
      </c>
    </row>
    <row r="410" spans="1:18" s="100" customFormat="1" ht="45" customHeight="1" x14ac:dyDescent="0.3">
      <c r="A410" s="574"/>
      <c r="B410" s="575"/>
      <c r="C410" s="575"/>
      <c r="D410" s="575"/>
      <c r="E410" s="575"/>
      <c r="F410" s="575"/>
      <c r="G410" s="576"/>
      <c r="H410" s="100" t="s">
        <v>315</v>
      </c>
      <c r="J410" s="569" t="s">
        <v>287</v>
      </c>
      <c r="K410" s="569"/>
      <c r="L410" s="569"/>
      <c r="M410" s="569"/>
      <c r="N410" s="569"/>
      <c r="O410" s="569"/>
      <c r="P410" s="569"/>
      <c r="Q410" s="569"/>
      <c r="R410" s="569"/>
    </row>
  </sheetData>
  <sheetProtection algorithmName="SHA-512" hashValue="n24UjfVafAezBG+842WN3Uc08pusfdS4N7CO8jiWdfxVEzifAgZdfowIfiAh3Z9gjyK3ktejgrK61GdLaa46hg==" saltValue="9hhbIQGLxztid8szWBS6uQ==" spinCount="100000" sheet="1" formatCells="0" formatRows="0" sort="0" autoFilter="0"/>
  <autoFilter ref="H1:H407" xr:uid="{00000000-0001-0000-0900-000000000000}"/>
  <mergeCells count="16">
    <mergeCell ref="A410:G410"/>
    <mergeCell ref="J410:R410"/>
    <mergeCell ref="A407:G407"/>
    <mergeCell ref="A1:F1"/>
    <mergeCell ref="A2:G2"/>
    <mergeCell ref="O136:P136"/>
    <mergeCell ref="R136:S136"/>
    <mergeCell ref="O266:P266"/>
    <mergeCell ref="R266:S266"/>
    <mergeCell ref="R267:S267"/>
    <mergeCell ref="A404:G404"/>
    <mergeCell ref="J407:R407"/>
    <mergeCell ref="J404:R404"/>
    <mergeCell ref="O398:P398"/>
    <mergeCell ref="R398:S398"/>
    <mergeCell ref="R399:S399"/>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2" id="{5FBB4EC4-7B0A-4669-A4A1-CDC3672E5955}">
            <xm:f>Categories!$A$4=FALSE</xm:f>
            <x14:dxf>
              <fill>
                <patternFill>
                  <bgColor theme="0" tint="-0.34998626667073579"/>
                </patternFill>
              </fill>
            </x14:dxf>
          </x14:cfRule>
          <xm:sqref>A1:G407</xm:sqref>
        </x14:conditionalFormatting>
        <x14:conditionalFormatting xmlns:xm="http://schemas.microsoft.com/office/excel/2006/main">
          <x14:cfRule type="expression" priority="1" id="{6BC9655F-2B0C-4091-B0BF-51641D773933}">
            <xm:f>Categories!$A$4=FALSE</xm:f>
            <x14:dxf>
              <fill>
                <patternFill>
                  <bgColor theme="0" tint="-0.34998626667073579"/>
                </patternFill>
              </fill>
            </x14:dxf>
          </x14:cfRule>
          <xm:sqref>A409:G410</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b7bbea11-489a-4744-8b29-f57abaafc71c">
      <Terms xmlns="http://schemas.microsoft.com/office/infopath/2007/PartnerControls"/>
    </lcf76f155ced4ddcb4097134ff3c332f>
    <TaxCatchAll xmlns="1cb20ac8-4930-4ebb-81c7-2a787bec0162" xsi:nil="true"/>
    <Link xmlns="b7bbea11-489a-4744-8b29-f57abaafc71c">
      <Url xsi:nil="true"/>
      <Description xsi:nil="true"/>
    </Link>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FF978F2B33C5E4F83984393ED20870C" ma:contentTypeVersion="23" ma:contentTypeDescription="Create a new document." ma:contentTypeScope="" ma:versionID="400bdc617a835f7fe8f4571b4bb8cce7">
  <xsd:schema xmlns:xsd="http://www.w3.org/2001/XMLSchema" xmlns:xs="http://www.w3.org/2001/XMLSchema" xmlns:p="http://schemas.microsoft.com/office/2006/metadata/properties" xmlns:ns1="http://schemas.microsoft.com/sharepoint/v3" xmlns:ns2="b7bbea11-489a-4744-8b29-f57abaafc71c" xmlns:ns3="1cb20ac8-4930-4ebb-81c7-2a787bec0162" targetNamespace="http://schemas.microsoft.com/office/2006/metadata/properties" ma:root="true" ma:fieldsID="cb38982a0c45bc3091b0178c42417f23" ns1:_="" ns2:_="" ns3:_="">
    <xsd:import namespace="http://schemas.microsoft.com/sharepoint/v3"/>
    <xsd:import namespace="b7bbea11-489a-4744-8b29-f57abaafc71c"/>
    <xsd:import namespace="1cb20ac8-4930-4ebb-81c7-2a787bec0162"/>
    <xsd:element name="properties">
      <xsd:complexType>
        <xsd:sequence>
          <xsd:element name="documentManagement">
            <xsd:complexType>
              <xsd:all>
                <xsd:element ref="ns1:_ip_UnifiedCompliancePolicyProperties" minOccurs="0"/>
                <xsd:element ref="ns1:_ip_UnifiedCompliancePolicyUIAction" minOccurs="0"/>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lcf76f155ced4ddcb4097134ff3c332f" minOccurs="0"/>
                <xsd:element ref="ns3:TaxCatchAll" minOccurs="0"/>
                <xsd:element ref="ns2:MediaLengthInSeconds" minOccurs="0"/>
                <xsd:element ref="ns2:MediaServiceLocation" minOccurs="0"/>
                <xsd:element ref="ns2:MediaServiceObjectDetectorVersions" minOccurs="0"/>
                <xsd:element ref="ns2:Link"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bbea11-489a-4744-8b29-f57abaafc71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4bd80cb-b55d-4a01-be99-577b45a2ddc1" ma:termSetId="09814cd3-568e-fe90-9814-8d621ff8fb84" ma:anchorId="fba54fb3-c3e1-fe81-a776-ca4b69148c4d" ma:open="true" ma:isKeyword="false">
      <xsd:complexType>
        <xsd:sequence>
          <xsd:element ref="pc:Terms" minOccurs="0" maxOccurs="1"/>
        </xsd:sequence>
      </xsd:complexType>
    </xsd:element>
    <xsd:element name="MediaLengthInSeconds" ma:index="24" nillable="true" ma:displayName="MediaLengthInSeconds" ma:hidden="true" ma:internalName="MediaLengthInSeconds" ma:readOnly="true">
      <xsd:simpleType>
        <xsd:restriction base="dms:Unknown"/>
      </xsd:simpleType>
    </xsd:element>
    <xsd:element name="MediaServiceLocation" ma:index="25" nillable="true" ma:displayName="Location" ma:indexed="true" ma:internalName="MediaServiceLocation" ma:readOnly="true">
      <xsd:simpleType>
        <xsd:restriction base="dms:Text"/>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Link" ma:index="27"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cb20ac8-4930-4ebb-81c7-2a787bec016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76cd1d0-f00b-4f1e-af35-b3e70ae815dc}" ma:internalName="TaxCatchAll" ma:showField="CatchAllData" ma:web="1cb20ac8-4930-4ebb-81c7-2a787bec016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2D6F81-3194-477F-9AFF-3979CFFA16EB}">
  <ds:schemaRefs>
    <ds:schemaRef ds:uri="http://schemas.microsoft.com/sharepoint/v3/contenttype/forms"/>
  </ds:schemaRefs>
</ds:datastoreItem>
</file>

<file path=customXml/itemProps2.xml><?xml version="1.0" encoding="utf-8"?>
<ds:datastoreItem xmlns:ds="http://schemas.openxmlformats.org/officeDocument/2006/customXml" ds:itemID="{AC242514-909E-4DC5-84AE-470C32A0E196}">
  <ds:schemaRef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b7bbea11-489a-4744-8b29-f57abaafc71c"/>
    <ds:schemaRef ds:uri="http://purl.org/dc/elements/1.1/"/>
    <ds:schemaRef ds:uri="http://schemas.microsoft.com/office/2006/metadata/properties"/>
    <ds:schemaRef ds:uri="http://schemas.microsoft.com/sharepoint/v3"/>
    <ds:schemaRef ds:uri="1cb20ac8-4930-4ebb-81c7-2a787bec0162"/>
    <ds:schemaRef ds:uri="http://www.w3.org/XML/1998/namespace"/>
    <ds:schemaRef ds:uri="http://purl.org/dc/dcmitype/"/>
  </ds:schemaRefs>
</ds:datastoreItem>
</file>

<file path=customXml/itemProps3.xml><?xml version="1.0" encoding="utf-8"?>
<ds:datastoreItem xmlns:ds="http://schemas.openxmlformats.org/officeDocument/2006/customXml" ds:itemID="{7659BEE5-0E2A-46BF-904E-A5C0036F29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7bbea11-489a-4744-8b29-f57abaafc71c"/>
    <ds:schemaRef ds:uri="1cb20ac8-4930-4ebb-81c7-2a787bec01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38</vt:i4>
      </vt:variant>
      <vt:variant>
        <vt:lpstr>Named Ranges</vt:lpstr>
      </vt:variant>
      <vt:variant>
        <vt:i4>65</vt:i4>
      </vt:variant>
    </vt:vector>
  </HeadingPairs>
  <TitlesOfParts>
    <vt:vector size="103" baseType="lpstr">
      <vt:lpstr>General Instructions</vt:lpstr>
      <vt:lpstr>Section A</vt:lpstr>
      <vt:lpstr>ICI</vt:lpstr>
      <vt:lpstr>SectionB-Cash</vt:lpstr>
      <vt:lpstr>SectionB-InKind</vt:lpstr>
      <vt:lpstr>Certification </vt:lpstr>
      <vt:lpstr>Personnel</vt:lpstr>
      <vt:lpstr>Fringe Benefits</vt:lpstr>
      <vt:lpstr>Travel</vt:lpstr>
      <vt:lpstr>Equipment </vt:lpstr>
      <vt:lpstr>Supplies</vt:lpstr>
      <vt:lpstr>Contractual Services</vt:lpstr>
      <vt:lpstr>Consultant</vt:lpstr>
      <vt:lpstr>Construction </vt:lpstr>
      <vt:lpstr>Occupancy </vt:lpstr>
      <vt:lpstr>R &amp; D </vt:lpstr>
      <vt:lpstr>Telecommunications </vt:lpstr>
      <vt:lpstr>Training &amp; Education</vt:lpstr>
      <vt:lpstr>Direct Administrative </vt:lpstr>
      <vt:lpstr>Miscellaneous (other) Costs </vt:lpstr>
      <vt:lpstr>15A</vt:lpstr>
      <vt:lpstr>15B</vt:lpstr>
      <vt:lpstr>15C</vt:lpstr>
      <vt:lpstr>15D</vt:lpstr>
      <vt:lpstr>15E</vt:lpstr>
      <vt:lpstr>15F</vt:lpstr>
      <vt:lpstr>15G</vt:lpstr>
      <vt:lpstr>15H</vt:lpstr>
      <vt:lpstr>15I</vt:lpstr>
      <vt:lpstr>15J</vt:lpstr>
      <vt:lpstr>15K</vt:lpstr>
      <vt:lpstr>Indirect Costs</vt:lpstr>
      <vt:lpstr>MTDCCalculator</vt:lpstr>
      <vt:lpstr>MTDCSubawardListing</vt:lpstr>
      <vt:lpstr>MTDCRegulatoryInformation</vt:lpstr>
      <vt:lpstr>Narrative Summary</vt:lpstr>
      <vt:lpstr>Agency Approval</vt:lpstr>
      <vt:lpstr>Categories</vt:lpstr>
      <vt:lpstr>'15A'!Print_Area</vt:lpstr>
      <vt:lpstr>'15B'!Print_Area</vt:lpstr>
      <vt:lpstr>'15C'!Print_Area</vt:lpstr>
      <vt:lpstr>'15D'!Print_Area</vt:lpstr>
      <vt:lpstr>'15E'!Print_Area</vt:lpstr>
      <vt:lpstr>'15F'!Print_Area</vt:lpstr>
      <vt:lpstr>'15G'!Print_Area</vt:lpstr>
      <vt:lpstr>'15H'!Print_Area</vt:lpstr>
      <vt:lpstr>'15I'!Print_Area</vt:lpstr>
      <vt:lpstr>'15J'!Print_Area</vt:lpstr>
      <vt:lpstr>'15K'!Print_Area</vt:lpstr>
      <vt:lpstr>'Agency Approval'!Print_Area</vt:lpstr>
      <vt:lpstr>'Construction '!Print_Area</vt:lpstr>
      <vt:lpstr>Consultant!Print_Area</vt:lpstr>
      <vt:lpstr>'Contractual Services'!Print_Area</vt:lpstr>
      <vt:lpstr>'Direct Administrative '!Print_Area</vt:lpstr>
      <vt:lpstr>'Equipment '!Print_Area</vt:lpstr>
      <vt:lpstr>'Fringe Benefits'!Print_Area</vt:lpstr>
      <vt:lpstr>'General Instructions'!Print_Area</vt:lpstr>
      <vt:lpstr>ICI!Print_Area</vt:lpstr>
      <vt:lpstr>'Indirect Costs'!Print_Area</vt:lpstr>
      <vt:lpstr>'Miscellaneous (other) Costs '!Print_Area</vt:lpstr>
      <vt:lpstr>MTDCCalculator!Print_Area</vt:lpstr>
      <vt:lpstr>MTDCSubawardListing!Print_Area</vt:lpstr>
      <vt:lpstr>'Narrative Summary'!Print_Area</vt:lpstr>
      <vt:lpstr>'Occupancy '!Print_Area</vt:lpstr>
      <vt:lpstr>Personnel!Print_Area</vt:lpstr>
      <vt:lpstr>'R &amp; D '!Print_Area</vt:lpstr>
      <vt:lpstr>'Section A'!Print_Area</vt:lpstr>
      <vt:lpstr>'SectionB-Cash'!Print_Area</vt:lpstr>
      <vt:lpstr>'SectionB-InKind'!Print_Area</vt:lpstr>
      <vt:lpstr>Supplies!Print_Area</vt:lpstr>
      <vt:lpstr>'Telecommunications '!Print_Area</vt:lpstr>
      <vt:lpstr>'Training &amp; Education'!Print_Area</vt:lpstr>
      <vt:lpstr>Travel!Print_Area</vt:lpstr>
      <vt:lpstr>'15A'!Print_Titles</vt:lpstr>
      <vt:lpstr>'15B'!Print_Titles</vt:lpstr>
      <vt:lpstr>'15C'!Print_Titles</vt:lpstr>
      <vt:lpstr>'15D'!Print_Titles</vt:lpstr>
      <vt:lpstr>'15E'!Print_Titles</vt:lpstr>
      <vt:lpstr>'15F'!Print_Titles</vt:lpstr>
      <vt:lpstr>'15G'!Print_Titles</vt:lpstr>
      <vt:lpstr>'15H'!Print_Titles</vt:lpstr>
      <vt:lpstr>'15I'!Print_Titles</vt:lpstr>
      <vt:lpstr>'15J'!Print_Titles</vt:lpstr>
      <vt:lpstr>'15K'!Print_Titles</vt:lpstr>
      <vt:lpstr>'Construction '!Print_Titles</vt:lpstr>
      <vt:lpstr>Consultant!Print_Titles</vt:lpstr>
      <vt:lpstr>'Contractual Services'!Print_Titles</vt:lpstr>
      <vt:lpstr>'Direct Administrative '!Print_Titles</vt:lpstr>
      <vt:lpstr>'Equipment '!Print_Titles</vt:lpstr>
      <vt:lpstr>'Fringe Benefits'!Print_Titles</vt:lpstr>
      <vt:lpstr>'Indirect Costs'!Print_Titles</vt:lpstr>
      <vt:lpstr>'Miscellaneous (other) Costs '!Print_Titles</vt:lpstr>
      <vt:lpstr>'Narrative Summary'!Print_Titles</vt:lpstr>
      <vt:lpstr>'Occupancy '!Print_Titles</vt:lpstr>
      <vt:lpstr>Personnel!Print_Titles</vt:lpstr>
      <vt:lpstr>'R &amp; D '!Print_Titles</vt:lpstr>
      <vt:lpstr>'Section A'!Print_Titles</vt:lpstr>
      <vt:lpstr>'SectionB-Cash'!Print_Titles</vt:lpstr>
      <vt:lpstr>'SectionB-InKind'!Print_Titles</vt:lpstr>
      <vt:lpstr>Supplies!Print_Titles</vt:lpstr>
      <vt:lpstr>'Telecommunications '!Print_Titles</vt:lpstr>
      <vt:lpstr>'Training &amp; Education'!Print_Titles</vt:lpstr>
      <vt:lpstr>Travel!Print_Titles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Allen, Kenneth</dc:creator>
  <cp:lastModifiedBy>Garner, Brittani A.</cp:lastModifiedBy>
  <cp:lastPrinted>2024-07-09T20:46:02Z</cp:lastPrinted>
  <dcterms:created xsi:type="dcterms:W3CDTF">2016-01-27T18:57:01Z</dcterms:created>
  <dcterms:modified xsi:type="dcterms:W3CDTF">2025-10-23T14:06:10Z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0x0101003FF978F2B33C5E4F83984393ED20870C</vt:lpwstr>
  </property>
  <property fmtid="{D5CDD505-2E9C-101B-9397-08002B2CF9AE}" pid="3" name="MediaServiceImageTags">
    <vt:lpwstr/>
  </property>
</Properties>
</file>