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illinois.gov\CEO\SpiUsers1\CBott\DESKTOP\1631-2890 CDBG ED\FOR DO APPROVAL\"/>
    </mc:Choice>
  </mc:AlternateContent>
  <xr:revisionPtr revIDLastSave="0" documentId="8_{A01A3F9B-43CE-4B95-9344-F8FC3A8685D3}" xr6:coauthVersionLast="47" xr6:coauthVersionMax="47" xr10:uidLastSave="{00000000-0000-0000-0000-000000000000}"/>
  <workbookProtection workbookAlgorithmName="SHA-512" workbookHashValue="CviItL8yCH/k5MomaLJz1zsbJ+VkeKVdmdsq9y2Dt+239LQYlc0As6eYt6wMgW2IxQPF4wE8QSVgcae5sXBEXA==" workbookSaltValue="e/ritjm3wCyEHgdO/QPoXA==" workbookSpinCount="100000" lockStructure="1"/>
  <bookViews>
    <workbookView xWindow="28680" yWindow="-2745" windowWidth="29040" windowHeight="15840"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state="hidden" r:id="rId7"/>
    <sheet name="Fringe Benefits" sheetId="10" state="hidden" r:id="rId8"/>
    <sheet name="Travel" sheetId="11" state="hidden" r:id="rId9"/>
    <sheet name="Equipment " sheetId="12" r:id="rId10"/>
    <sheet name="Supplies" sheetId="13" state="hidden" r:id="rId11"/>
    <sheet name="Contractual Services" sheetId="14" r:id="rId12"/>
    <sheet name="Consultant" sheetId="15" r:id="rId13"/>
    <sheet name="Construction " sheetId="16"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Miscellaneous (other) Costs " sheetId="22" r:id="rId20"/>
    <sheet name="Acquistion" sheetId="23" r:id="rId21"/>
    <sheet name="Capital" sheetId="34" r:id="rId22"/>
    <sheet name="Design" sheetId="35" r:id="rId23"/>
    <sheet name="Rehabilitation" sheetId="36" r:id="rId24"/>
    <sheet name="15E" sheetId="37" state="hidden" r:id="rId25"/>
    <sheet name="15F" sheetId="38" state="hidden" r:id="rId26"/>
    <sheet name="15G" sheetId="39" state="hidden" r:id="rId27"/>
    <sheet name="15H" sheetId="40" state="hidden" r:id="rId28"/>
    <sheet name="15I" sheetId="41" state="hidden" r:id="rId29"/>
    <sheet name="15J" sheetId="42" state="hidden" r:id="rId30"/>
    <sheet name="15K" sheetId="43" state="hidden" r:id="rId31"/>
    <sheet name="Indirect Costs " sheetId="24" state="hidden" r:id="rId32"/>
    <sheet name="MTDCCalculator" sheetId="44" state="hidden" r:id="rId33"/>
    <sheet name="MTDCSubawardListing" sheetId="45" state="hidden" r:id="rId34"/>
    <sheet name="MTDCRegulatoryInformation" sheetId="46" state="hidden" r:id="rId35"/>
    <sheet name="Narrative Summary " sheetId="25" r:id="rId36"/>
    <sheet name="Agency Approval" sheetId="29" r:id="rId37"/>
  </sheets>
  <definedNames>
    <definedName name="_xlnm._FilterDatabase" localSheetId="24" hidden="1">'15E'!$G$1:$G$278</definedName>
    <definedName name="_xlnm._FilterDatabase" localSheetId="25" hidden="1">'15F'!$G$1:$G$278</definedName>
    <definedName name="_xlnm._FilterDatabase" localSheetId="26" hidden="1">'15G'!$G$1:$G$278</definedName>
    <definedName name="_xlnm._FilterDatabase" localSheetId="27" hidden="1">'15H'!$G$1:$G$278</definedName>
    <definedName name="_xlnm._FilterDatabase" localSheetId="28" hidden="1">'15I'!$G$1:$G$278</definedName>
    <definedName name="_xlnm._FilterDatabase" localSheetId="29" hidden="1">'15J'!$G$1:$G$278</definedName>
    <definedName name="_xlnm._FilterDatabase" localSheetId="30" hidden="1">'15K'!$G$1:$G$278</definedName>
    <definedName name="_xlnm._FilterDatabase" localSheetId="20" hidden="1">Acquistion!$G$1:$G$278</definedName>
    <definedName name="_xlnm._FilterDatabase" localSheetId="21" hidden="1">Capital!$G$1:$G$278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22" hidden="1">Design!$G$1:$G$278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19"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23" hidden="1">Rehabilitation!$G$1:$G$278</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24">'15E'!$A$1:$F$276</definedName>
    <definedName name="_xlnm.Print_Area" localSheetId="25">'15F'!$A$1:$F$276</definedName>
    <definedName name="_xlnm.Print_Area" localSheetId="26">'15G'!$A$1:$F$276</definedName>
    <definedName name="_xlnm.Print_Area" localSheetId="27">'15H'!$A$1:$F$276</definedName>
    <definedName name="_xlnm.Print_Area" localSheetId="28">'15I'!$A$1:$F$276</definedName>
    <definedName name="_xlnm.Print_Area" localSheetId="29">'15J'!$A$1:$F$276</definedName>
    <definedName name="_xlnm.Print_Area" localSheetId="30">'15K'!$A$1:$F$276</definedName>
    <definedName name="_xlnm.Print_Area" localSheetId="20">Acquistion!$A$1:$F$276</definedName>
    <definedName name="_xlnm.Print_Area" localSheetId="36">'Agency Approval'!$A$1:$I$24</definedName>
    <definedName name="_xlnm.Print_Area" localSheetId="21">Capital!$A$1:$F$276</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22">Design!$A$1:$F$276</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19">'Miscellaneous (other) Costs '!$A$1:$F$275</definedName>
    <definedName name="_xlnm.Print_Area" localSheetId="32">MTDCCalculator!$B$2:$J$24</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23">Rehabilitation!$A$1:$F$276</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24">'15E'!$3:$3</definedName>
    <definedName name="_xlnm.Print_Titles" localSheetId="25">'15F'!$3:$3</definedName>
    <definedName name="_xlnm.Print_Titles" localSheetId="26">'15G'!$3:$3</definedName>
    <definedName name="_xlnm.Print_Titles" localSheetId="27">'15H'!$3:$3</definedName>
    <definedName name="_xlnm.Print_Titles" localSheetId="28">'15I'!$3:$3</definedName>
    <definedName name="_xlnm.Print_Titles" localSheetId="29">'15J'!$3:$3</definedName>
    <definedName name="_xlnm.Print_Titles" localSheetId="30">'15K'!$3:$3</definedName>
    <definedName name="_xlnm.Print_Titles" localSheetId="20">Acquistion!$3:$3</definedName>
    <definedName name="_xlnm.Print_Titles" localSheetId="21">Capital!$3:$3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22">Design!$3:$3</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19">'Miscellaneous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23">Rehabilitation!$3:$3</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18" l="1"/>
  <c r="C136" i="18"/>
  <c r="C137" i="18"/>
  <c r="C138" i="18"/>
  <c r="C4" i="18"/>
  <c r="C5" i="18"/>
  <c r="C6" i="18"/>
  <c r="C133" i="18"/>
  <c r="D134" i="20"/>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13" i="44"/>
  <c r="H14" i="44" s="1"/>
  <c r="C13" i="44"/>
  <c r="G5" i="45" l="1"/>
  <c r="J6" i="45"/>
  <c r="J56" i="45" s="1"/>
  <c r="G16" i="44" l="1"/>
  <c r="H17" i="44" s="1"/>
  <c r="H19" i="44" s="1"/>
  <c r="J58" i="45"/>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1" i="36"/>
  <c r="A275" i="35"/>
  <c r="A272" i="35"/>
  <c r="C270"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F140" i="35"/>
  <c r="F139" i="35"/>
  <c r="F138"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1" i="35"/>
  <c r="A275" i="34"/>
  <c r="A272" i="34"/>
  <c r="C270"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1" i="34"/>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D266" i="19"/>
  <c r="D138" i="19"/>
  <c r="F138" i="19" s="1"/>
  <c r="D139" i="19"/>
  <c r="F139" i="19" s="1"/>
  <c r="D137" i="19"/>
  <c r="D134"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D7" i="19"/>
  <c r="F7" i="19" s="1"/>
  <c r="D6" i="19"/>
  <c r="F6" i="19" s="1"/>
  <c r="D5"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C139" i="21"/>
  <c r="G139" i="21" s="1"/>
  <c r="C138" i="21"/>
  <c r="G138" i="21" s="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C7" i="21"/>
  <c r="G7" i="21" s="1"/>
  <c r="C6" i="21"/>
  <c r="G6" i="21" s="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D138" i="20"/>
  <c r="F138" i="20" s="1"/>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D7" i="20"/>
  <c r="F7" i="20" s="1"/>
  <c r="D6" i="20"/>
  <c r="F6" i="20" s="1"/>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D139" i="17"/>
  <c r="F139" i="17" s="1"/>
  <c r="D138" i="17"/>
  <c r="F138" i="17" s="1"/>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D7" i="17"/>
  <c r="F7" i="17" s="1"/>
  <c r="D6" i="17"/>
  <c r="F6" i="17" s="1"/>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C138" i="13"/>
  <c r="D138" i="13" s="1"/>
  <c r="C137" i="13"/>
  <c r="D137" i="13" s="1"/>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C6" i="13"/>
  <c r="D6" i="13" s="1"/>
  <c r="C5" i="13"/>
  <c r="D5" i="13" s="1"/>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C139" i="11"/>
  <c r="G139" i="11" s="1"/>
  <c r="C138" i="11"/>
  <c r="G138" i="11" s="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C7" i="11"/>
  <c r="G7" i="11" s="1"/>
  <c r="C6" i="11"/>
  <c r="G6" i="11" s="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C139" i="10"/>
  <c r="E139" i="10" s="1"/>
  <c r="C138" i="10"/>
  <c r="E138" i="10" s="1"/>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C7" i="10"/>
  <c r="E7" i="10" s="1"/>
  <c r="C6" i="10"/>
  <c r="E6" i="10" s="1"/>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C140" i="9"/>
  <c r="G140" i="9" s="1"/>
  <c r="C139" i="9"/>
  <c r="G139" i="9" s="1"/>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C8" i="9"/>
  <c r="G8" i="9" s="1"/>
  <c r="C7" i="9"/>
  <c r="G7" i="9" s="1"/>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C266" i="21"/>
  <c r="C137" i="21"/>
  <c r="C134" i="21"/>
  <c r="C5" i="21"/>
  <c r="D266" i="20"/>
  <c r="D137" i="20"/>
  <c r="D5" i="20"/>
  <c r="D266" i="17"/>
  <c r="D137" i="17"/>
  <c r="D134" i="17"/>
  <c r="D5" i="17"/>
  <c r="G133" i="15"/>
  <c r="G4" i="15"/>
  <c r="C265" i="13"/>
  <c r="C136" i="13"/>
  <c r="C133" i="13"/>
  <c r="C4" i="13"/>
  <c r="C266" i="11"/>
  <c r="C137" i="11"/>
  <c r="C134" i="11"/>
  <c r="C5" i="11"/>
  <c r="C266" i="10"/>
  <c r="C137" i="10"/>
  <c r="C134" i="10"/>
  <c r="C5" i="10"/>
  <c r="C267" i="9"/>
  <c r="C138" i="9"/>
  <c r="C135" i="9"/>
  <c r="C6" i="9"/>
  <c r="F32" i="25" l="1"/>
  <c r="F31" i="25"/>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E18" i="1"/>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<sst xmlns="http://schemas.openxmlformats.org/spreadsheetml/2006/main" count="8487" uniqueCount="419">
  <si>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</si>
  <si>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</si>
  <si>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</si>
  <si>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</si>
  <si>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</si>
  <si>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</si>
  <si>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</si>
  <si>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</si>
  <si>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</si>
  <si>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</si>
  <si>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</si>
  <si>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</si>
  <si>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</si>
  <si>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</si>
  <si>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</si>
  <si>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</si>
  <si>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</si>
  <si>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</si>
  <si>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</si>
  <si>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</si>
  <si>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</si>
  <si>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</si>
  <si>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</si>
  <si>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</si>
  <si>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</si>
  <si>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</si>
  <si>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</si>
  <si>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</si>
  <si>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</si>
  <si>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</si>
  <si>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</si>
  <si>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</si>
  <si>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</si>
  <si>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</si>
  <si>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</si>
  <si>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</si>
  <si>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</si>
  <si>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</si>
  <si>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</si>
  <si>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</si>
  <si>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</si>
  <si>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</si>
  <si>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</si>
  <si>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</si>
  <si>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</si>
  <si>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</si>
  <si>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</si>
  <si>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</si>
  <si>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</si>
  <si>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</si>
  <si>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</si>
  <si>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</si>
  <si>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</si>
  <si>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</si>
  <si>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</si>
  <si>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</si>
  <si>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</si>
  <si>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</si>
  <si>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</si>
  <si>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</si>
  <si>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</si>
  <si>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</si>
  <si>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</si>
  <si>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</si>
  <si>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</si>
  <si>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</si>
  <si>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</si>
  <si>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</si>
  <si>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</si>
  <si>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</si>
  <si>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</si>
  <si>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</si>
  <si>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</si>
  <si>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</si>
  <si>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</si>
  <si>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</si>
  <si>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</si>
  <si>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</si>
  <si>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</si>
  <si>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</si>
  <si>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</si>
  <si>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</si>
  <si>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</si>
  <si>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</si>
  <si>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</si>
  <si>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</si>
  <si>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</si>
  <si>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</si>
  <si>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</si>
  <si>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</si>
  <si>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</si>
  <si>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</si>
  <si>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</si>
  <si>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</si>
  <si>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</si>
  <si>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</si>
  <si>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</si>
  <si>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</si>
  <si>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</si>
  <si>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</si>
  <si>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</si>
  <si>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</si>
  <si>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</si>
  <si>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</si>
  <si>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</si>
  <si>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</si>
  <si>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</si>
  <si>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</si>
  <si>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</si>
  <si>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</si>
  <si>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</si>
  <si>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</si>
  <si>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</si>
  <si>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</si>
  <si>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</si>
  <si>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</si>
  <si>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</si>
  <si>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</si>
  <si>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</si>
  <si>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</si>
  <si>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</si>
  <si>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</si>
  <si>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</si>
  <si>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</si>
  <si>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</si>
  <si>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</si>
  <si>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</si>
  <si>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</si>
  <si>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</si>
  <si>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</si>
  <si>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</si>
  <si>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</si>
  <si>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</si>
  <si>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</si>
  <si>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</si>
  <si>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</si>
  <si>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</si>
  <si>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</si>
  <si>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</si>
  <si>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</si>
  <si>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</si>
  <si>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</si>
  <si>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</si>
  <si>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</si>
  <si>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</si>
  <si>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</si>
  <si>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</si>
  <si>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</si>
  <si>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</si>
  <si>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</si>
  <si>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</si>
  <si>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</si>
  <si>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</si>
  <si>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</si>
  <si>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</si>
  <si>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</si>
  <si>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</si>
  <si>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</si>
  <si>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</si>
  <si>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</si>
  <si>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</si>
  <si>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</si>
  <si>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</si>
  <si>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</si>
  <si>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</si>
  <si>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</si>
  <si>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</si>
  <si>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</si>
  <si>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</si>
  <si>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</si>
  <si>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</si>
  <si>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</si>
  <si>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</si>
  <si>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</si>
  <si>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</si>
  <si>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</si>
  <si>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</si>
  <si>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</si>
  <si>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</si>
  <si>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</si>
  <si>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</si>
  <si>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</si>
  <si>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</si>
  <si>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</si>
  <si>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</si>
  <si>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</si>
  <si>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</si>
  <si>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</si>
  <si>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</si>
  <si>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</si>
  <si>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</si>
  <si>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</si>
  <si>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</si>
  <si>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</si>
  <si>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</si>
  <si>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</si>
  <si>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</si>
  <si>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</si>
  <si>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</si>
  <si>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</si>
  <si>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</si>
  <si>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</si>
  <si>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</si>
  <si>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</si>
  <si>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</si>
  <si>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</si>
  <si>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</si>
  <si>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</si>
  <si>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</si>
  <si>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</si>
  <si>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</si>
  <si>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</si>
  <si>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</si>
  <si>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</si>
  <si>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</si>
  <si>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</si>
  <si>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</si>
  <si>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</si>
  <si>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</si>
  <si>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</si>
  <si>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</si>
  <si>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</si>
  <si>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</si>
  <si>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</si>
  <si>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</si>
  <si>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</si>
  <si>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</si>
  <si>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</si>
  <si>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</si>
  <si>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</si>
  <si>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</si>
  <si>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</si>
  <si>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</si>
  <si>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</si>
  <si>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</si>
  <si>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</si>
  <si>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</si>
  <si>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</si>
  <si>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</si>
  <si>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</si>
  <si>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</si>
  <si>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</si>
  <si>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</si>
  <si>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</si>
  <si>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</si>
  <si>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</si>
  <si>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</si>
  <si>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</si>
  <si>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</si>
  <si>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</si>
  <si>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</si>
  <si>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</si>
  <si>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</si>
  <si>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</si>
  <si>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</si>
  <si>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</si>
  <si>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</si>
  <si>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</si>
  <si>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</si>
  <si>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</si>
  <si>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</si>
  <si>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</si>
  <si>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</si>
  <si>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</si>
  <si>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</si>
  <si>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</si>
  <si>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</si>
  <si>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</si>
  <si>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</si>
  <si>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</si>
  <si>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</si>
  <si>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</si>
  <si>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</si>
  <si>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</si>
  <si>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</si>
  <si>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</si>
  <si>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</si>
  <si>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</si>
  <si>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</si>
  <si>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</si>
  <si>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</si>
  <si>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</si>
  <si>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</si>
  <si>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</si>
  <si>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</si>
  <si>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</si>
  <si>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</si>
  <si>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</si>
  <si>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</si>
  <si>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</si>
  <si>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</si>
  <si>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</si>
  <si>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</si>
  <si>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</si>
  <si>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</si>
  <si>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</si>
  <si>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</si>
  <si>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</si>
  <si>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</si>
  <si>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</si>
  <si>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</si>
  <si>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</si>
  <si>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</si>
  <si>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</si>
  <si>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</si>
  <si>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</si>
  <si>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</si>
  <si>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ois</t>
  </si>
  <si>
    <t>year</t>
  </si>
  <si>
    <t xml:space="preserve">Purpose of Travel </t>
  </si>
  <si>
    <t>words</t>
  </si>
  <si>
    <t>hadsjklfhkjlsadhf</t>
  </si>
  <si>
    <t>gqauiwerhfiahoif</t>
  </si>
  <si>
    <t xml:space="preserve">Supply Items </t>
  </si>
  <si>
    <t xml:space="preserve">Supplies Narrative (State): </t>
  </si>
  <si>
    <t>aeioudrfigjb;sjg</t>
  </si>
  <si>
    <t>hjopirujgisdf;jgl</t>
  </si>
  <si>
    <t>month</t>
  </si>
  <si>
    <t>purpose</t>
  </si>
  <si>
    <t>description</t>
  </si>
  <si>
    <t>owrieuptopiwedgfisj</t>
  </si>
  <si>
    <t>weropuwioperdjij</t>
  </si>
  <si>
    <t>description of work</t>
  </si>
  <si>
    <t>foaipseufoisdjif</t>
  </si>
  <si>
    <t>egarpoigpoida</t>
  </si>
  <si>
    <t>afoiseudpoifjasdk</t>
  </si>
  <si>
    <t>hrtjsgoidjfspoigjdf</t>
  </si>
  <si>
    <t>afoipaeuspoifausjf</t>
  </si>
  <si>
    <t>yreuopigur89sguydio</t>
  </si>
  <si>
    <t>Month</t>
  </si>
  <si>
    <t>name</t>
  </si>
  <si>
    <t>postion</t>
  </si>
  <si>
    <t>Year</t>
  </si>
  <si>
    <t>position</t>
  </si>
  <si>
    <t>Hour</t>
  </si>
  <si>
    <t>apfosedipfoawei[opfd</t>
  </si>
  <si>
    <t>4903qt78908erug98wge</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</si>
  <si>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</si>
  <si>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</si>
  <si>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</si>
  <si>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</si>
  <si>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</si>
  <si>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</si>
  <si>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</si>
  <si>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</si>
  <si>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</si>
  <si>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15A.</t>
  </si>
  <si>
    <t>Description1</t>
  </si>
  <si>
    <t>Description2</t>
  </si>
  <si>
    <t>Name1</t>
  </si>
  <si>
    <t>Name2</t>
  </si>
  <si>
    <t>Supply Items1</t>
  </si>
  <si>
    <t>Supply Items2</t>
  </si>
  <si>
    <t>Position</t>
  </si>
  <si>
    <t>StatePurpose1</t>
  </si>
  <si>
    <t>StatePurpose2</t>
  </si>
  <si>
    <t>Non-StatePurpose1</t>
  </si>
  <si>
    <t>Non-StatePurpose2</t>
  </si>
  <si>
    <t>StateName1</t>
  </si>
  <si>
    <t>StateName2</t>
  </si>
  <si>
    <t>Non-StateName1</t>
  </si>
  <si>
    <t>Non-StateName2</t>
  </si>
  <si>
    <t>Fringe Benefits Narrative</t>
  </si>
  <si>
    <t xml:space="preserve">Personnel Narrative (Non-State) i.e. "Match" or "Other Funding" </t>
  </si>
  <si>
    <t>StatePurpose of Travel1</t>
  </si>
  <si>
    <t>StatePurpose of Travel2</t>
  </si>
  <si>
    <t>Non-StatePurpose of Travel1</t>
  </si>
  <si>
    <t>Non-StatePurpose of Travel2</t>
  </si>
  <si>
    <t>15B.</t>
  </si>
  <si>
    <t>15F.</t>
  </si>
  <si>
    <t>15G.</t>
  </si>
  <si>
    <t>15E.</t>
  </si>
  <si>
    <t>15D.</t>
  </si>
  <si>
    <t>15C.</t>
  </si>
  <si>
    <t>Consultant Expenses Total Cost</t>
  </si>
  <si>
    <t>15K.</t>
  </si>
  <si>
    <t>15J.</t>
  </si>
  <si>
    <t>15I.</t>
  </si>
  <si>
    <t>15H.</t>
  </si>
  <si>
    <t>Modified Total Direct Cost (MTDC)</t>
  </si>
  <si>
    <t>Name of Entity</t>
  </si>
  <si>
    <t>Salaries &amp; Wages</t>
  </si>
  <si>
    <t>Fringe Benefits</t>
  </si>
  <si>
    <t>Professional Services</t>
  </si>
  <si>
    <t>Travel</t>
  </si>
  <si>
    <t>Materials &amp; Supplies</t>
  </si>
  <si>
    <t>Total Direct Costs</t>
  </si>
  <si>
    <t>Less (Subcontract over $25,000)*</t>
  </si>
  <si>
    <t>* See "Subaward Listing" tab for details.</t>
  </si>
  <si>
    <t xml:space="preserve">Subaward Listing </t>
  </si>
  <si>
    <t xml:space="preserve">How much $ has been allowed in past award years? (Max: $25K)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</si>
  <si>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</si>
  <si>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</si>
  <si>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</si>
  <si>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</si>
  <si>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</si>
  <si>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</si>
  <si>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</si>
  <si>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</si>
  <si>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Other items may only be excluded when necessary to avoid a serious inequity in the distribution of indirect costs, and with the approval of the cognizant agency for indirect costs.</t>
  </si>
  <si>
    <t>https://www.gpo.gov/fdsys/pkg/CFR-2014-title2-vol1/pdf/CFR-2014-title2-vol1-sec200-68.pdf</t>
  </si>
  <si>
    <t>Grantees should not need to type anything on this sheet</t>
  </si>
  <si>
    <t xml:space="preserve">Direct Administrative Narrative (Non-State) i.e. "Match" or "Other Funding" </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</si>
  <si>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</si>
  <si>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</si>
  <si>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Elect to use the de minimis rate of 15% modified total direct cost (MTDC) which may be used indefinitely on State of Illinois Awards.  </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</si>
  <si>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</si>
  <si>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</si>
  <si>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6"/>
        <color theme="3"/>
        <rFont val="Aharoni"/>
        <charset val="177"/>
      </rPr>
      <t>15%</t>
    </r>
    <r>
      <rPr>
        <b/>
        <sz val="13"/>
        <color theme="3"/>
        <rFont val="Aharoni"/>
        <charset val="177"/>
      </rPr>
      <t xml:space="preserve"> de minimis Calculator</t>
    </r>
  </si>
  <si>
    <t>15% de minimis rate of MTDC</t>
  </si>
  <si>
    <t>Acquistion</t>
  </si>
  <si>
    <t>Costs directly related to the service or activity of the program that is an integral line item for budgetary purposes.</t>
  </si>
  <si>
    <t>Capital</t>
  </si>
  <si>
    <t>Design Engineering</t>
  </si>
  <si>
    <t>Rehabilitation Administration (Inspection)</t>
  </si>
  <si>
    <t>X</t>
  </si>
  <si>
    <t>1631-2890</t>
  </si>
  <si>
    <t>420-75-1631</t>
  </si>
  <si>
    <t>CDBG Economic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</si>
</sst>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cellStyleXfs>
  <cellXfs count="603">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6" fillId="0" borderId="17" xfId="0" applyNumberFormat="1" applyFont="1" applyBorder="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6" fillId="0" borderId="0" xfId="0" applyFont="1" applyBorder="1" applyAlignment="1" applyProtection="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7"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2" fillId="0" borderId="0" xfId="0" applyFont="1" applyBorder="1" applyAlignment="1" applyProtection="1">
      <alignment horizontal="left" vertical="top" wrapText="1"/>
      <protection locked="0"/>
    </xf>
    <xf numFmtId="0" fontId="13" fillId="2" borderId="17" xfId="0" applyFont="1" applyFill="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0" fontId="22" fillId="0" borderId="0" xfId="0" applyFont="1" applyAlignment="1" applyProtection="1">
      <alignment horizontal="left"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36" fillId="0" borderId="17" xfId="0" applyFont="1" applyBorder="1" applyAlignment="1">
      <alignment horizontal="center"/>
    </xf>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6"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lignment horizontal="center" vertical="center" wrapText="1"/>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27" fillId="0" borderId="17" xfId="0" applyFont="1" applyBorder="1" applyAlignment="1" applyProtection="1">
      <alignment horizontal="center" vertical="top" wrapText="1"/>
    </xf>
    <xf numFmtId="0" fontId="0" fillId="0" borderId="0" xfId="0" applyFill="1" applyBorder="1" applyProtection="1"/>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45" fillId="0" borderId="0" xfId="0" applyFont="1" applyBorder="1" applyAlignment="1">
      <alignment horizontal="center" vertical="top" wrapText="1"/>
    </xf>
    <xf numFmtId="0" fontId="36" fillId="0" borderId="17" xfId="0" applyFont="1" applyBorder="1" applyAlignment="1">
      <alignment horizontal="center"/>
    </xf>
    <xf numFmtId="44" fontId="36" fillId="0" borderId="17" xfId="0" applyNumberFormat="1" applyFont="1" applyBorder="1" applyAlignment="1">
      <alignment horizontal="center"/>
    </xf>
    <xf numFmtId="0" fontId="12" fillId="0" borderId="17" xfId="0" applyFont="1" applyFill="1" applyBorder="1" applyAlignment="1">
      <alignment horizontal="left"/>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54" fillId="8" borderId="0" xfId="6" applyAlignment="1">
      <alignment horizontal="left" wrapText="1"/>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Border="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31" fillId="0" borderId="0" xfId="0" applyFont="1" applyBorder="1" applyAlignment="1" applyProtection="1">
      <alignment horizontal="right"/>
    </xf>
    <xf numFmtId="0" fontId="47" fillId="0" borderId="0" xfId="0" applyFont="1" applyAlignment="1">
      <alignment horizontal="left" vertical="center"/>
    </xf>
    <xf numFmtId="0" fontId="47" fillId="0" borderId="0" xfId="0" applyFont="1" applyBorder="1" applyAlignment="1" applyProtection="1">
      <alignment horizontal="left" vertical="center"/>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80" fillId="10" borderId="54" xfId="9" applyFont="1" applyFill="1" applyBorder="1" applyAlignment="1">
      <alignment horizontal="left" wrapText="1"/>
    </xf>
    <xf numFmtId="0" fontId="80" fillId="10" borderId="55" xfId="9" applyFont="1" applyFill="1" applyBorder="1" applyAlignment="1">
      <alignment horizontal="left" wrapText="1"/>
    </xf>
    <xf numFmtId="0" fontId="43" fillId="0" borderId="0" xfId="0" applyFont="1" applyAlignment="1">
      <alignment horizontal="center"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10">
    <cellStyle name="20% - Accent2" xfId="2" builtinId="34"/>
    <cellStyle name="Accent1" xfId="3" builtinId="29"/>
    <cellStyle name="Currency" xfId="1" builtinId="4"/>
    <cellStyle name="Good" xfId="6" builtinId="26"/>
    <cellStyle name="Heading 2" xfId="7" builtinId="17"/>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gradientFill>
          <stop position="0">
            <color theme="0"/>
          </stop>
          <stop position="1">
            <color rgb="FFFFFF00"/>
          </stop>
        </gradientFill>
      </fill>
      <border>
        <vertical/>
        <horizontal/>
      </border>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33" t="s">
        <v>123</v>
      </c>
      <c r="C1" s="433"/>
      <c r="D1" s="433"/>
      <c r="E1" s="433"/>
      <c r="F1" s="433"/>
      <c r="G1" s="433"/>
      <c r="H1" s="433"/>
      <c r="I1" s="433"/>
      <c r="J1" s="433"/>
      <c r="K1" s="433"/>
      <c r="L1" s="433"/>
      <c r="M1" s="433"/>
      <c r="N1" s="433"/>
      <c r="O1" s="433"/>
      <c r="P1" s="433"/>
    </row>
    <row r="2" spans="2:16" ht="12.75" customHeight="1" x14ac:dyDescent="0.25">
      <c r="B2" s="44"/>
      <c r="C2" s="26"/>
      <c r="D2" s="26"/>
      <c r="E2" s="26"/>
      <c r="F2" s="26"/>
      <c r="G2" s="26"/>
      <c r="H2" s="26"/>
      <c r="I2" s="26"/>
      <c r="J2" s="26"/>
      <c r="K2" s="26"/>
      <c r="L2" s="26"/>
      <c r="M2" s="26"/>
      <c r="N2" s="26"/>
      <c r="O2" s="26"/>
      <c r="P2" s="26"/>
    </row>
    <row r="3" spans="2:16" ht="49.5" customHeight="1" x14ac:dyDescent="0.25">
      <c r="B3" s="427" t="s">
        <v>231</v>
      </c>
      <c r="C3" s="427"/>
      <c r="D3" s="427"/>
      <c r="E3" s="427"/>
      <c r="F3" s="427"/>
      <c r="G3" s="427"/>
      <c r="H3" s="427"/>
      <c r="I3" s="427"/>
      <c r="J3" s="427"/>
      <c r="K3" s="427"/>
      <c r="L3" s="427"/>
      <c r="M3" s="427"/>
      <c r="N3" s="427"/>
      <c r="O3" s="427"/>
      <c r="P3" s="427"/>
    </row>
    <row r="4" spans="2:16" ht="9" customHeight="1" x14ac:dyDescent="0.25">
      <c r="B4" s="45"/>
      <c r="C4" s="26"/>
      <c r="D4" s="26"/>
      <c r="E4" s="26"/>
      <c r="F4" s="26"/>
      <c r="G4" s="26"/>
      <c r="H4" s="26"/>
      <c r="I4" s="26"/>
      <c r="J4" s="26"/>
      <c r="K4" s="26"/>
      <c r="L4" s="26"/>
      <c r="M4" s="26"/>
      <c r="N4" s="26"/>
      <c r="O4" s="26"/>
      <c r="P4" s="26"/>
    </row>
    <row r="5" spans="2:16" ht="24.75" customHeight="1" x14ac:dyDescent="0.25">
      <c r="B5" s="428" t="s">
        <v>232</v>
      </c>
      <c r="C5" s="428"/>
      <c r="D5" s="428"/>
      <c r="E5" s="428"/>
      <c r="F5" s="428"/>
      <c r="G5" s="428"/>
      <c r="H5" s="428"/>
      <c r="I5" s="428"/>
      <c r="J5" s="428"/>
      <c r="K5" s="428"/>
      <c r="L5" s="428"/>
      <c r="M5" s="428"/>
      <c r="N5" s="428"/>
      <c r="O5" s="428"/>
      <c r="P5" s="428"/>
    </row>
    <row r="6" spans="2:16" ht="22.5" customHeight="1" x14ac:dyDescent="0.25">
      <c r="B6" s="429" t="s">
        <v>178</v>
      </c>
      <c r="C6" s="429"/>
      <c r="D6" s="429"/>
      <c r="E6" s="429"/>
      <c r="F6" s="429"/>
      <c r="G6" s="429"/>
      <c r="H6" s="429"/>
      <c r="I6" s="429"/>
      <c r="J6" s="429"/>
      <c r="K6" s="429"/>
      <c r="L6" s="429"/>
      <c r="M6" s="429"/>
      <c r="N6" s="429"/>
      <c r="O6" s="429"/>
      <c r="P6" s="429"/>
    </row>
    <row r="7" spans="2:16" x14ac:dyDescent="0.25">
      <c r="B7" s="430" t="s">
        <v>124</v>
      </c>
      <c r="C7" s="430"/>
      <c r="D7" s="430"/>
      <c r="E7" s="430"/>
      <c r="F7" s="430"/>
      <c r="G7" s="430"/>
      <c r="H7" s="430"/>
      <c r="I7" s="430"/>
      <c r="J7" s="430"/>
      <c r="K7" s="430"/>
      <c r="L7" s="430"/>
      <c r="M7" s="430"/>
      <c r="N7" s="430"/>
      <c r="O7" s="430"/>
      <c r="P7" s="430"/>
    </row>
    <row r="8" spans="2:16" ht="24.75" customHeight="1" x14ac:dyDescent="0.25">
      <c r="B8" s="427" t="s">
        <v>229</v>
      </c>
      <c r="C8" s="427"/>
      <c r="D8" s="427"/>
      <c r="E8" s="427"/>
      <c r="F8" s="427"/>
      <c r="G8" s="427"/>
      <c r="H8" s="427"/>
      <c r="I8" s="427"/>
      <c r="J8" s="427"/>
      <c r="K8" s="427"/>
      <c r="L8" s="427"/>
      <c r="M8" s="427"/>
      <c r="N8" s="427"/>
      <c r="O8" s="427"/>
      <c r="P8" s="427"/>
    </row>
    <row r="9" spans="2:16" x14ac:dyDescent="0.25">
      <c r="B9" s="431" t="s">
        <v>125</v>
      </c>
      <c r="C9" s="431"/>
      <c r="D9" s="431"/>
      <c r="E9" s="431"/>
      <c r="F9" s="431"/>
      <c r="G9" s="431"/>
      <c r="H9" s="431"/>
      <c r="I9" s="431"/>
      <c r="J9" s="431"/>
      <c r="K9" s="431"/>
      <c r="L9" s="431"/>
      <c r="M9" s="431"/>
      <c r="N9" s="431"/>
      <c r="O9" s="431"/>
      <c r="P9" s="431"/>
    </row>
    <row r="10" spans="2:16" ht="21.75" customHeight="1" x14ac:dyDescent="0.25">
      <c r="B10" s="427" t="s">
        <v>126</v>
      </c>
      <c r="C10" s="427"/>
      <c r="D10" s="427"/>
      <c r="E10" s="427"/>
      <c r="F10" s="427"/>
      <c r="G10" s="427"/>
      <c r="H10" s="427"/>
      <c r="I10" s="427"/>
      <c r="J10" s="427"/>
      <c r="K10" s="427"/>
      <c r="L10" s="427"/>
      <c r="M10" s="427"/>
      <c r="N10" s="427"/>
      <c r="O10" s="427"/>
      <c r="P10" s="427"/>
    </row>
    <row r="11" spans="2:16" x14ac:dyDescent="0.25">
      <c r="B11" s="431" t="s">
        <v>127</v>
      </c>
      <c r="C11" s="431"/>
      <c r="D11" s="431"/>
      <c r="E11" s="431"/>
      <c r="F11" s="431"/>
      <c r="G11" s="431"/>
      <c r="H11" s="431"/>
      <c r="I11" s="431"/>
      <c r="J11" s="431"/>
      <c r="K11" s="431"/>
      <c r="L11" s="431"/>
      <c r="M11" s="431"/>
      <c r="N11" s="431"/>
      <c r="O11" s="431"/>
      <c r="P11" s="431"/>
    </row>
    <row r="12" spans="2:16" x14ac:dyDescent="0.25">
      <c r="B12" s="46" t="s">
        <v>128</v>
      </c>
      <c r="C12" s="26"/>
      <c r="D12" s="26"/>
      <c r="E12" s="26"/>
      <c r="F12" s="26"/>
      <c r="G12" s="26"/>
      <c r="H12" s="26"/>
      <c r="I12" s="26"/>
      <c r="J12" s="26"/>
      <c r="K12" s="26"/>
      <c r="L12" s="26"/>
      <c r="M12" s="26"/>
      <c r="N12" s="26"/>
      <c r="O12" s="26"/>
      <c r="P12" s="26"/>
    </row>
    <row r="13" spans="2:16" ht="10.5" customHeight="1" x14ac:dyDescent="0.25">
      <c r="B13" s="46"/>
      <c r="C13" s="26"/>
      <c r="D13" s="26"/>
      <c r="E13" s="26"/>
      <c r="F13" s="26"/>
      <c r="G13" s="26"/>
      <c r="H13" s="26"/>
      <c r="I13" s="26"/>
      <c r="J13" s="26"/>
      <c r="K13" s="26"/>
      <c r="L13" s="26"/>
      <c r="M13" s="26"/>
      <c r="N13" s="26"/>
      <c r="O13" s="26"/>
      <c r="P13" s="26"/>
    </row>
    <row r="14" spans="2:16" x14ac:dyDescent="0.25">
      <c r="B14" s="46" t="s">
        <v>233</v>
      </c>
      <c r="C14" s="26"/>
      <c r="D14" s="26"/>
      <c r="E14" s="26"/>
      <c r="F14" s="26"/>
      <c r="G14" s="26"/>
      <c r="H14" s="26"/>
      <c r="I14" s="26"/>
      <c r="J14" s="26"/>
      <c r="K14" s="26"/>
      <c r="L14" s="26"/>
      <c r="M14" s="26"/>
      <c r="N14" s="26"/>
      <c r="O14" s="26"/>
      <c r="P14" s="26"/>
    </row>
    <row r="15" spans="2:16" ht="10.5" customHeight="1" x14ac:dyDescent="0.25">
      <c r="B15" s="55"/>
      <c r="C15" s="26"/>
      <c r="D15" s="26"/>
      <c r="E15" s="26"/>
      <c r="F15" s="26"/>
      <c r="G15" s="26"/>
      <c r="H15" s="26"/>
      <c r="I15" s="26"/>
      <c r="J15" s="26"/>
      <c r="K15" s="26"/>
      <c r="L15" s="26"/>
      <c r="M15" s="26"/>
      <c r="N15" s="26"/>
      <c r="O15" s="26"/>
      <c r="P15" s="26"/>
    </row>
    <row r="16" spans="2:16" x14ac:dyDescent="0.25">
      <c r="B16" s="57" t="s">
        <v>230</v>
      </c>
      <c r="C16" s="58"/>
      <c r="D16" s="58"/>
      <c r="E16" s="58"/>
      <c r="F16" s="58"/>
      <c r="G16" s="58"/>
      <c r="H16" s="58"/>
      <c r="I16" s="58"/>
      <c r="J16" s="58"/>
      <c r="K16" s="26"/>
      <c r="L16" s="26"/>
      <c r="M16" s="26"/>
      <c r="N16" s="26"/>
      <c r="O16" s="26"/>
      <c r="P16" s="26"/>
    </row>
    <row r="17" spans="2:16" ht="12.75" customHeight="1" x14ac:dyDescent="0.25">
      <c r="B17" s="46"/>
      <c r="C17" s="26"/>
      <c r="D17" s="26"/>
      <c r="E17" s="26"/>
      <c r="F17" s="26"/>
      <c r="G17" s="26"/>
      <c r="H17" s="26"/>
      <c r="I17" s="26"/>
      <c r="J17" s="26"/>
      <c r="K17" s="26"/>
      <c r="L17" s="26"/>
      <c r="M17" s="26"/>
      <c r="N17" s="26"/>
      <c r="O17" s="26"/>
      <c r="P17" s="26"/>
    </row>
    <row r="18" spans="2:16" ht="27" customHeight="1" x14ac:dyDescent="0.25">
      <c r="B18" s="428" t="s">
        <v>152</v>
      </c>
      <c r="C18" s="428"/>
      <c r="D18" s="428"/>
      <c r="E18" s="428"/>
      <c r="F18" s="428"/>
      <c r="G18" s="428"/>
      <c r="H18" s="428"/>
      <c r="I18" s="428"/>
      <c r="J18" s="428"/>
      <c r="K18" s="428"/>
      <c r="L18" s="428"/>
      <c r="M18" s="428"/>
      <c r="N18" s="428"/>
      <c r="O18" s="428"/>
      <c r="P18" s="428"/>
    </row>
    <row r="19" spans="2:16" ht="11.25" customHeight="1" x14ac:dyDescent="0.25">
      <c r="B19" s="46"/>
      <c r="C19" s="26"/>
      <c r="D19" s="26"/>
      <c r="E19" s="26"/>
      <c r="F19" s="26"/>
      <c r="G19" s="26"/>
      <c r="H19" s="26"/>
      <c r="I19" s="26"/>
      <c r="J19" s="26"/>
      <c r="K19" s="26"/>
      <c r="L19" s="26"/>
      <c r="M19" s="26"/>
      <c r="N19" s="26"/>
      <c r="O19" s="26"/>
      <c r="P19" s="26"/>
    </row>
    <row r="20" spans="2:16" ht="41.25" customHeight="1" x14ac:dyDescent="0.25">
      <c r="B20" s="432" t="s">
        <v>153</v>
      </c>
      <c r="C20" s="432"/>
      <c r="D20" s="432"/>
      <c r="E20" s="432"/>
      <c r="F20" s="432"/>
      <c r="G20" s="432"/>
      <c r="H20" s="432"/>
      <c r="I20" s="432"/>
      <c r="J20" s="432"/>
      <c r="K20" s="432"/>
      <c r="L20" s="432"/>
      <c r="M20" s="432"/>
      <c r="N20" s="432"/>
      <c r="O20" s="432"/>
      <c r="P20" s="432"/>
    </row>
    <row r="21" spans="2:16" x14ac:dyDescent="0.25">
      <c r="B21" s="46" t="s">
        <v>129</v>
      </c>
      <c r="C21" s="26"/>
      <c r="D21" s="26"/>
      <c r="E21" s="26"/>
      <c r="F21" s="26"/>
      <c r="G21" s="26"/>
      <c r="H21" s="26"/>
      <c r="I21" s="26"/>
      <c r="J21" s="26"/>
      <c r="K21" s="26"/>
      <c r="L21" s="26"/>
      <c r="M21" s="26"/>
      <c r="N21" s="26"/>
      <c r="O21" s="26"/>
      <c r="P21" s="26"/>
    </row>
    <row r="22" spans="2:16" ht="22.5" customHeight="1" x14ac:dyDescent="0.25">
      <c r="B22" s="428" t="s">
        <v>166</v>
      </c>
      <c r="C22" s="428"/>
      <c r="D22" s="428"/>
      <c r="E22" s="428"/>
      <c r="F22" s="428"/>
      <c r="G22" s="428"/>
      <c r="H22" s="428"/>
      <c r="I22" s="428"/>
      <c r="J22" s="428"/>
      <c r="K22" s="428"/>
      <c r="L22" s="428"/>
      <c r="M22" s="428"/>
      <c r="N22" s="428"/>
      <c r="O22" s="428"/>
      <c r="P22" s="32"/>
    </row>
    <row r="23" spans="2:16" ht="13.5" customHeight="1" x14ac:dyDescent="0.25">
      <c r="B23" s="42"/>
      <c r="C23" s="38"/>
      <c r="D23" s="38"/>
      <c r="E23" s="38"/>
      <c r="F23" s="38"/>
      <c r="G23" s="38"/>
      <c r="H23" s="38"/>
      <c r="I23" s="38"/>
      <c r="J23" s="38"/>
      <c r="K23" s="38"/>
      <c r="L23" s="38"/>
      <c r="M23" s="38"/>
      <c r="N23" s="38"/>
      <c r="O23" s="38"/>
      <c r="P23" s="38"/>
    </row>
    <row r="24" spans="2:16" x14ac:dyDescent="0.25">
      <c r="B24" s="43" t="s">
        <v>167</v>
      </c>
      <c r="C24" s="38"/>
      <c r="D24" s="38"/>
      <c r="E24" s="38"/>
      <c r="F24" s="38"/>
      <c r="G24" s="38"/>
      <c r="H24" s="38"/>
      <c r="I24" s="38"/>
      <c r="J24" s="38"/>
      <c r="K24" s="38"/>
      <c r="L24" s="38"/>
      <c r="M24" s="38"/>
      <c r="N24" s="38"/>
      <c r="O24" s="38"/>
      <c r="P24" s="38"/>
    </row>
    <row r="25" spans="2:16" ht="6" customHeight="1" x14ac:dyDescent="0.25">
      <c r="B25" s="42"/>
      <c r="C25" s="38"/>
      <c r="D25" s="38"/>
      <c r="E25" s="38"/>
      <c r="F25" s="38"/>
      <c r="G25" s="38"/>
      <c r="H25" s="38"/>
      <c r="I25" s="38"/>
      <c r="J25" s="38"/>
      <c r="K25" s="38"/>
      <c r="L25" s="38"/>
      <c r="M25" s="38"/>
      <c r="N25" s="38"/>
      <c r="O25" s="38"/>
      <c r="P25" s="38"/>
    </row>
    <row r="26" spans="2:16" x14ac:dyDescent="0.25">
      <c r="B26" s="43" t="s">
        <v>403</v>
      </c>
      <c r="C26" s="38"/>
      <c r="D26" s="38"/>
      <c r="E26" s="38"/>
      <c r="F26" s="38"/>
      <c r="G26" s="38"/>
      <c r="H26" s="38"/>
      <c r="I26" s="38"/>
      <c r="J26" s="38"/>
      <c r="K26" s="38"/>
      <c r="L26" s="38"/>
      <c r="M26" s="38"/>
      <c r="N26" s="38"/>
      <c r="O26" s="38"/>
      <c r="P26" s="38"/>
    </row>
    <row r="27" spans="2:16" ht="9.75" customHeight="1" x14ac:dyDescent="0.25">
      <c r="B27" s="42"/>
      <c r="C27" s="38"/>
      <c r="D27" s="38"/>
      <c r="E27" s="38"/>
      <c r="F27" s="38"/>
      <c r="G27" s="38"/>
      <c r="H27" s="38"/>
      <c r="I27" s="38"/>
      <c r="J27" s="38"/>
      <c r="K27" s="38"/>
      <c r="L27" s="38"/>
      <c r="M27" s="38"/>
      <c r="N27" s="38"/>
      <c r="O27" s="38"/>
      <c r="P27" s="38"/>
    </row>
    <row r="28" spans="2:16" x14ac:dyDescent="0.25">
      <c r="B28" s="43" t="s">
        <v>196</v>
      </c>
      <c r="C28" s="38"/>
      <c r="D28" s="38"/>
      <c r="E28" s="38"/>
      <c r="F28" s="38"/>
      <c r="G28" s="38"/>
      <c r="H28" s="38"/>
      <c r="I28" s="38"/>
      <c r="J28" s="38"/>
      <c r="K28" s="38"/>
      <c r="L28" s="38"/>
      <c r="M28" s="38"/>
      <c r="N28" s="38"/>
      <c r="O28" s="38"/>
      <c r="P28" s="38"/>
    </row>
    <row r="29" spans="2:16" x14ac:dyDescent="0.25">
      <c r="B29" s="37"/>
      <c r="C29" s="26"/>
      <c r="D29" s="26"/>
      <c r="E29" s="26"/>
      <c r="F29" s="26"/>
      <c r="G29" s="26"/>
      <c r="H29" s="26"/>
      <c r="I29" s="26"/>
      <c r="J29" s="26"/>
      <c r="K29" s="26"/>
      <c r="L29" s="26"/>
      <c r="M29" s="26"/>
      <c r="N29" s="26"/>
      <c r="O29" s="26"/>
      <c r="P29" s="26"/>
    </row>
    <row r="30" spans="2:16" ht="50.25" customHeight="1" x14ac:dyDescent="0.25">
      <c r="B30" s="432" t="s">
        <v>154</v>
      </c>
      <c r="C30" s="432"/>
      <c r="D30" s="432"/>
      <c r="E30" s="432"/>
      <c r="F30" s="432"/>
      <c r="G30" s="432"/>
      <c r="H30" s="432"/>
      <c r="I30" s="432"/>
      <c r="J30" s="432"/>
      <c r="K30" s="432"/>
      <c r="L30" s="432"/>
      <c r="M30" s="432"/>
      <c r="N30" s="432"/>
      <c r="O30" s="432"/>
      <c r="P30" s="432"/>
    </row>
    <row r="31" spans="2:16" x14ac:dyDescent="0.25">
      <c r="B31" s="431" t="s">
        <v>164</v>
      </c>
      <c r="C31" s="431"/>
      <c r="D31" s="431"/>
      <c r="E31" s="431"/>
      <c r="F31" s="431"/>
      <c r="G31" s="431"/>
      <c r="H31" s="431"/>
      <c r="I31" s="431"/>
      <c r="J31" s="431"/>
      <c r="K31" s="431"/>
      <c r="L31" s="431"/>
      <c r="M31" s="431"/>
      <c r="N31" s="431"/>
      <c r="O31" s="431"/>
      <c r="P31" s="431"/>
    </row>
    <row r="32" spans="2:16" ht="53.25" customHeight="1" x14ac:dyDescent="0.25">
      <c r="B32" s="432" t="s">
        <v>155</v>
      </c>
      <c r="C32" s="432"/>
      <c r="D32" s="432"/>
      <c r="E32" s="432"/>
      <c r="F32" s="432"/>
      <c r="G32" s="432"/>
      <c r="H32" s="432"/>
      <c r="I32" s="432"/>
      <c r="J32" s="432"/>
      <c r="K32" s="432"/>
      <c r="L32" s="432"/>
      <c r="M32" s="432"/>
      <c r="N32" s="432"/>
      <c r="O32" s="432"/>
      <c r="P32" s="432"/>
    </row>
    <row r="33" spans="2:16" x14ac:dyDescent="0.25">
      <c r="B33" s="47"/>
      <c r="C33" s="26"/>
      <c r="D33" s="26"/>
      <c r="E33" s="26"/>
      <c r="F33" s="26"/>
      <c r="G33" s="26"/>
      <c r="H33" s="26"/>
      <c r="I33" s="26"/>
      <c r="J33" s="26"/>
      <c r="K33" s="26"/>
      <c r="L33" s="26"/>
      <c r="M33" s="26"/>
      <c r="N33" s="26"/>
      <c r="O33" s="26"/>
      <c r="P33" s="26"/>
    </row>
    <row r="34" spans="2:16" ht="53.25" customHeight="1" x14ac:dyDescent="0.25">
      <c r="B34" s="432" t="s">
        <v>404</v>
      </c>
      <c r="C34" s="432"/>
      <c r="D34" s="432"/>
      <c r="E34" s="432"/>
      <c r="F34" s="432"/>
      <c r="G34" s="432"/>
      <c r="H34" s="432"/>
      <c r="I34" s="432"/>
      <c r="J34" s="432"/>
      <c r="K34" s="432"/>
      <c r="L34" s="432"/>
      <c r="M34" s="432"/>
      <c r="N34" s="432"/>
      <c r="O34" s="432"/>
      <c r="P34" s="432"/>
    </row>
    <row r="35" spans="2:16" x14ac:dyDescent="0.25">
      <c r="B35" s="46"/>
      <c r="C35" s="26"/>
      <c r="D35" s="26"/>
      <c r="E35" s="26"/>
      <c r="F35" s="26"/>
      <c r="G35" s="26"/>
      <c r="H35" s="26"/>
      <c r="I35" s="26"/>
      <c r="J35" s="26"/>
      <c r="K35" s="26"/>
      <c r="L35" s="26"/>
      <c r="M35" s="26"/>
      <c r="N35" s="26"/>
      <c r="O35" s="26"/>
      <c r="P35" s="26"/>
    </row>
    <row r="36" spans="2:16" ht="41.25" customHeight="1" x14ac:dyDescent="0.25">
      <c r="B36" s="432" t="s">
        <v>156</v>
      </c>
      <c r="C36" s="432"/>
      <c r="D36" s="432"/>
      <c r="E36" s="432"/>
      <c r="F36" s="432"/>
      <c r="G36" s="432"/>
      <c r="H36" s="432"/>
      <c r="I36" s="432"/>
      <c r="J36" s="432"/>
      <c r="K36" s="432"/>
      <c r="L36" s="432"/>
      <c r="M36" s="432"/>
      <c r="N36" s="432"/>
      <c r="O36" s="432"/>
      <c r="P36" s="432"/>
    </row>
    <row r="37" spans="2:16" ht="6" customHeight="1" x14ac:dyDescent="0.25">
      <c r="B37" s="46"/>
      <c r="C37" s="26"/>
      <c r="D37" s="26"/>
      <c r="E37" s="26"/>
      <c r="F37" s="26"/>
      <c r="G37" s="26"/>
      <c r="H37" s="26"/>
      <c r="I37" s="26"/>
      <c r="J37" s="26"/>
      <c r="K37" s="26"/>
      <c r="L37" s="26"/>
      <c r="M37" s="26"/>
      <c r="N37" s="26"/>
      <c r="O37" s="26"/>
      <c r="P37" s="26"/>
    </row>
    <row r="38" spans="2:16" ht="24.75" customHeight="1" x14ac:dyDescent="0.25">
      <c r="B38" s="436" t="s">
        <v>179</v>
      </c>
      <c r="C38" s="436"/>
      <c r="D38" s="436"/>
      <c r="E38" s="436"/>
      <c r="F38" s="436"/>
      <c r="G38" s="436"/>
      <c r="H38" s="436"/>
      <c r="I38" s="436"/>
      <c r="J38" s="436"/>
      <c r="K38" s="436"/>
      <c r="L38" s="436"/>
      <c r="M38" s="436"/>
      <c r="N38" s="436"/>
      <c r="O38" s="436"/>
      <c r="P38" s="436"/>
    </row>
    <row r="39" spans="2:16" x14ac:dyDescent="0.25">
      <c r="B39" s="430" t="s">
        <v>130</v>
      </c>
      <c r="C39" s="430"/>
      <c r="D39" s="430"/>
      <c r="E39" s="430"/>
      <c r="F39" s="430"/>
      <c r="G39" s="430"/>
      <c r="H39" s="430"/>
      <c r="I39" s="430"/>
      <c r="J39" s="430"/>
      <c r="K39" s="430"/>
      <c r="L39" s="430"/>
      <c r="M39" s="430"/>
      <c r="N39" s="430"/>
      <c r="O39" s="430"/>
      <c r="P39" s="430"/>
    </row>
    <row r="40" spans="2:16" ht="10.5" customHeight="1" x14ac:dyDescent="0.25">
      <c r="B40" s="46"/>
      <c r="C40" s="26"/>
      <c r="D40" s="26"/>
      <c r="E40" s="26"/>
      <c r="F40" s="26"/>
      <c r="G40" s="26"/>
      <c r="H40" s="26"/>
      <c r="I40" s="26"/>
      <c r="J40" s="26"/>
      <c r="K40" s="26"/>
      <c r="L40" s="26"/>
      <c r="M40" s="26"/>
      <c r="N40" s="26"/>
      <c r="O40" s="26"/>
      <c r="P40" s="26"/>
    </row>
    <row r="41" spans="2:16" ht="38.25" customHeight="1" x14ac:dyDescent="0.25">
      <c r="B41" s="435" t="s">
        <v>157</v>
      </c>
      <c r="C41" s="435"/>
      <c r="D41" s="435"/>
      <c r="E41" s="435"/>
      <c r="F41" s="435"/>
      <c r="G41" s="435"/>
      <c r="H41" s="435"/>
      <c r="I41" s="435"/>
      <c r="J41" s="435"/>
      <c r="K41" s="435"/>
      <c r="L41" s="435"/>
      <c r="M41" s="435"/>
      <c r="N41" s="435"/>
      <c r="O41" s="435"/>
      <c r="P41" s="435"/>
    </row>
    <row r="42" spans="2:16" x14ac:dyDescent="0.25">
      <c r="B42" s="46"/>
      <c r="C42" s="26"/>
      <c r="D42" s="26"/>
      <c r="E42" s="26"/>
      <c r="F42" s="26"/>
      <c r="G42" s="26"/>
      <c r="H42" s="26"/>
      <c r="I42" s="26"/>
      <c r="J42" s="26"/>
      <c r="K42" s="26"/>
      <c r="L42" s="26"/>
      <c r="M42" s="26"/>
      <c r="N42" s="26"/>
      <c r="O42" s="26"/>
      <c r="P42" s="26"/>
    </row>
    <row r="43" spans="2:16" ht="15" customHeight="1" x14ac:dyDescent="0.25">
      <c r="B43" s="431" t="s">
        <v>158</v>
      </c>
      <c r="C43" s="431"/>
      <c r="D43" s="431"/>
      <c r="E43" s="431"/>
      <c r="F43" s="431"/>
      <c r="G43" s="431"/>
      <c r="H43" s="431"/>
      <c r="I43" s="431"/>
      <c r="J43" s="431"/>
      <c r="K43" s="431"/>
      <c r="L43" s="431"/>
      <c r="M43" s="431"/>
      <c r="N43" s="431"/>
      <c r="O43" s="431"/>
      <c r="P43" s="431"/>
    </row>
    <row r="44" spans="2:16" ht="26.25" customHeight="1" x14ac:dyDescent="0.25">
      <c r="B44" s="427" t="s">
        <v>131</v>
      </c>
      <c r="C44" s="427"/>
      <c r="D44" s="427"/>
      <c r="E44" s="427"/>
      <c r="F44" s="427"/>
      <c r="G44" s="427"/>
      <c r="H44" s="427"/>
      <c r="I44" s="427"/>
      <c r="J44" s="427"/>
      <c r="K44" s="427"/>
      <c r="L44" s="427"/>
      <c r="M44" s="427"/>
      <c r="N44" s="427"/>
      <c r="O44" s="427"/>
      <c r="P44" s="427"/>
    </row>
    <row r="45" spans="2:16" x14ac:dyDescent="0.25">
      <c r="B45" s="46"/>
      <c r="C45" s="26"/>
      <c r="D45" s="26"/>
      <c r="E45" s="26"/>
      <c r="F45" s="26"/>
      <c r="G45" s="26"/>
      <c r="H45" s="26"/>
      <c r="I45" s="26"/>
      <c r="J45" s="26"/>
      <c r="K45" s="26"/>
      <c r="L45" s="26"/>
      <c r="M45" s="26"/>
      <c r="N45" s="26"/>
      <c r="O45" s="26"/>
      <c r="P45" s="26"/>
    </row>
    <row r="46" spans="2:16" ht="24.75" customHeight="1" x14ac:dyDescent="0.25">
      <c r="B46" s="427" t="s">
        <v>234</v>
      </c>
      <c r="C46" s="427"/>
      <c r="D46" s="427"/>
      <c r="E46" s="427"/>
      <c r="F46" s="427"/>
      <c r="G46" s="427"/>
      <c r="H46" s="427"/>
      <c r="I46" s="427"/>
      <c r="J46" s="427"/>
      <c r="K46" s="427"/>
      <c r="L46" s="427"/>
      <c r="M46" s="427"/>
      <c r="N46" s="427"/>
      <c r="O46" s="427"/>
      <c r="P46" s="427"/>
    </row>
    <row r="47" spans="2:16" x14ac:dyDescent="0.25">
      <c r="B47" s="46" t="s">
        <v>235</v>
      </c>
      <c r="C47" s="26"/>
      <c r="D47" s="26"/>
      <c r="E47" s="26"/>
      <c r="F47" s="26"/>
      <c r="G47" s="26"/>
      <c r="H47" s="26"/>
      <c r="I47" s="26"/>
      <c r="J47" s="26"/>
      <c r="K47" s="26"/>
      <c r="L47" s="26"/>
      <c r="M47" s="26"/>
      <c r="N47" s="26"/>
      <c r="O47" s="26"/>
      <c r="P47" s="26"/>
    </row>
    <row r="48" spans="2:16" x14ac:dyDescent="0.25">
      <c r="B48" s="46"/>
      <c r="C48" s="26"/>
      <c r="D48" s="26"/>
      <c r="E48" s="26"/>
      <c r="F48" s="26"/>
      <c r="G48" s="26"/>
      <c r="H48" s="26"/>
      <c r="I48" s="26"/>
      <c r="J48" s="26"/>
      <c r="K48" s="26"/>
      <c r="L48" s="26"/>
      <c r="M48" s="26"/>
      <c r="N48" s="26"/>
      <c r="O48" s="26"/>
      <c r="P48" s="26"/>
    </row>
    <row r="49" spans="2:16" x14ac:dyDescent="0.25">
      <c r="B49" s="57" t="s">
        <v>186</v>
      </c>
      <c r="C49" s="26"/>
      <c r="D49" s="26"/>
      <c r="E49" s="26"/>
      <c r="F49" s="26"/>
      <c r="G49" s="26"/>
      <c r="H49" s="26"/>
      <c r="I49" s="26"/>
      <c r="J49" s="26"/>
      <c r="K49" s="26"/>
      <c r="L49" s="26"/>
      <c r="M49" s="26"/>
      <c r="N49" s="26"/>
      <c r="O49" s="26"/>
      <c r="P49" s="26"/>
    </row>
    <row r="50" spans="2:16" x14ac:dyDescent="0.25">
      <c r="B50" s="57"/>
      <c r="C50" s="68"/>
      <c r="D50" s="68"/>
      <c r="E50" s="68"/>
      <c r="F50" s="68"/>
      <c r="G50" s="68"/>
      <c r="H50" s="68"/>
      <c r="I50" s="68"/>
      <c r="J50" s="68"/>
      <c r="K50" s="68"/>
      <c r="L50" s="68"/>
      <c r="M50" s="68"/>
      <c r="N50" s="68"/>
      <c r="O50" s="68"/>
      <c r="P50" s="68"/>
    </row>
    <row r="51" spans="2:16" x14ac:dyDescent="0.25">
      <c r="B51" s="57"/>
      <c r="C51" s="26"/>
      <c r="D51" s="26"/>
      <c r="E51" s="26"/>
      <c r="F51" s="26"/>
      <c r="G51" s="26"/>
      <c r="H51" s="26"/>
      <c r="I51" s="26"/>
      <c r="J51" s="26"/>
      <c r="K51" s="26"/>
      <c r="L51" s="26"/>
      <c r="M51" s="26"/>
      <c r="N51" s="26"/>
      <c r="O51" s="26"/>
      <c r="P51" s="26"/>
    </row>
    <row r="52" spans="2:16" ht="35.25" customHeight="1" x14ac:dyDescent="0.25">
      <c r="B52" s="429" t="s">
        <v>180</v>
      </c>
      <c r="C52" s="429"/>
      <c r="D52" s="429"/>
      <c r="E52" s="429"/>
      <c r="F52" s="429"/>
      <c r="G52" s="429"/>
      <c r="H52" s="429"/>
      <c r="I52" s="429"/>
      <c r="J52" s="429"/>
      <c r="K52" s="429"/>
      <c r="L52" s="429"/>
      <c r="M52" s="429"/>
      <c r="N52" s="429"/>
      <c r="O52" s="429"/>
      <c r="P52" s="429"/>
    </row>
    <row r="53" spans="2:16" x14ac:dyDescent="0.25">
      <c r="B53" s="430" t="s">
        <v>149</v>
      </c>
      <c r="C53" s="430"/>
      <c r="D53" s="430"/>
      <c r="E53" s="430"/>
      <c r="F53" s="430"/>
      <c r="G53" s="430"/>
      <c r="H53" s="430"/>
      <c r="I53" s="430"/>
      <c r="J53" s="430"/>
      <c r="K53" s="430"/>
      <c r="L53" s="430"/>
      <c r="M53" s="430"/>
      <c r="N53" s="430"/>
      <c r="O53" s="430"/>
      <c r="P53" s="430"/>
    </row>
    <row r="54" spans="2:16" x14ac:dyDescent="0.25">
      <c r="B54" s="430" t="s">
        <v>165</v>
      </c>
      <c r="C54" s="430"/>
      <c r="D54" s="430"/>
      <c r="E54" s="430"/>
      <c r="F54" s="430"/>
      <c r="G54" s="430"/>
      <c r="H54" s="430"/>
      <c r="I54" s="430"/>
      <c r="J54" s="430"/>
      <c r="K54" s="430"/>
      <c r="L54" s="430"/>
      <c r="M54" s="430"/>
      <c r="N54" s="430"/>
      <c r="O54" s="430"/>
      <c r="P54" s="430"/>
    </row>
    <row r="55" spans="2:16" x14ac:dyDescent="0.25">
      <c r="B55" s="48"/>
      <c r="C55" s="26"/>
      <c r="D55" s="26"/>
      <c r="E55" s="26"/>
      <c r="F55" s="26"/>
      <c r="G55" s="26"/>
      <c r="H55" s="26"/>
      <c r="I55" s="26"/>
      <c r="J55" s="26"/>
      <c r="K55" s="26"/>
      <c r="L55" s="26"/>
      <c r="M55" s="26"/>
      <c r="N55" s="26"/>
      <c r="O55" s="26"/>
      <c r="P55" s="26"/>
    </row>
    <row r="56" spans="2:16" x14ac:dyDescent="0.25">
      <c r="B56" s="46"/>
      <c r="C56" s="26"/>
      <c r="D56" s="26"/>
      <c r="E56" s="26"/>
      <c r="F56" s="26"/>
      <c r="G56" s="26"/>
      <c r="H56" s="26"/>
      <c r="I56" s="26"/>
      <c r="J56" s="26"/>
      <c r="K56" s="26"/>
      <c r="L56" s="26"/>
      <c r="M56" s="26"/>
      <c r="N56" s="26"/>
      <c r="O56" s="26"/>
      <c r="P56" s="26"/>
    </row>
    <row r="57" spans="2:16" ht="39.75" customHeight="1" x14ac:dyDescent="0.25">
      <c r="B57" s="427" t="s">
        <v>197</v>
      </c>
      <c r="C57" s="427"/>
      <c r="D57" s="427"/>
      <c r="E57" s="427"/>
      <c r="F57" s="427"/>
      <c r="G57" s="427"/>
      <c r="H57" s="427"/>
      <c r="I57" s="427"/>
      <c r="J57" s="427"/>
      <c r="K57" s="427"/>
      <c r="L57" s="427"/>
      <c r="M57" s="427"/>
      <c r="N57" s="427"/>
      <c r="O57" s="427"/>
      <c r="P57" s="427"/>
    </row>
    <row r="58" spans="2:16" x14ac:dyDescent="0.25">
      <c r="B58" s="46"/>
      <c r="C58" s="26"/>
      <c r="D58" s="26"/>
      <c r="E58" s="26"/>
      <c r="F58" s="26"/>
      <c r="G58" s="26"/>
      <c r="H58" s="26"/>
      <c r="I58" s="26"/>
      <c r="J58" s="26"/>
      <c r="K58" s="26"/>
      <c r="L58" s="26"/>
      <c r="M58" s="26"/>
      <c r="N58" s="26"/>
      <c r="O58" s="26"/>
      <c r="P58" s="26"/>
    </row>
    <row r="59" spans="2:16" x14ac:dyDescent="0.25">
      <c r="B59" s="45" t="s">
        <v>159</v>
      </c>
      <c r="C59" s="26"/>
      <c r="D59" s="26"/>
      <c r="E59" s="26"/>
      <c r="F59" s="26"/>
      <c r="G59" s="26"/>
      <c r="H59" s="26"/>
      <c r="I59" s="26"/>
      <c r="J59" s="26"/>
      <c r="K59" s="26"/>
      <c r="L59" s="26"/>
      <c r="M59" s="26"/>
      <c r="N59" s="26"/>
      <c r="O59" s="26"/>
      <c r="P59" s="26"/>
    </row>
    <row r="60" spans="2:16" x14ac:dyDescent="0.25">
      <c r="B60" s="45"/>
      <c r="C60" s="26"/>
      <c r="D60" s="26"/>
      <c r="E60" s="26"/>
      <c r="F60" s="26"/>
      <c r="G60" s="26"/>
      <c r="H60" s="26"/>
      <c r="I60" s="26"/>
      <c r="J60" s="26"/>
      <c r="K60" s="26"/>
      <c r="L60" s="26"/>
      <c r="M60" s="26"/>
      <c r="N60" s="26"/>
      <c r="O60" s="26"/>
      <c r="P60" s="26"/>
    </row>
    <row r="61" spans="2:16" ht="24" customHeight="1" x14ac:dyDescent="0.25">
      <c r="B61" s="434" t="s">
        <v>160</v>
      </c>
      <c r="C61" s="434"/>
      <c r="D61" s="434"/>
      <c r="E61" s="434"/>
      <c r="F61" s="434"/>
      <c r="G61" s="434"/>
      <c r="H61" s="434"/>
      <c r="I61" s="434"/>
      <c r="J61" s="434"/>
      <c r="K61" s="434"/>
      <c r="L61" s="434"/>
      <c r="M61" s="434"/>
      <c r="N61" s="434"/>
      <c r="O61" s="434"/>
      <c r="P61" s="434"/>
    </row>
    <row r="62" spans="2:16" ht="10.5" customHeight="1" x14ac:dyDescent="0.25">
      <c r="B62" s="45"/>
      <c r="C62" s="26"/>
      <c r="D62" s="26"/>
      <c r="E62" s="26"/>
      <c r="F62" s="26"/>
      <c r="G62" s="26"/>
      <c r="H62" s="26"/>
      <c r="I62" s="26"/>
      <c r="J62" s="26"/>
      <c r="K62" s="26"/>
      <c r="L62" s="26"/>
      <c r="M62" s="26"/>
      <c r="N62" s="26"/>
      <c r="O62" s="26"/>
      <c r="P62" s="26"/>
    </row>
    <row r="63" spans="2:16" x14ac:dyDescent="0.25">
      <c r="B63" s="49" t="s">
        <v>132</v>
      </c>
      <c r="C63" s="26"/>
      <c r="D63" s="26"/>
      <c r="E63" s="26"/>
      <c r="F63" s="26"/>
      <c r="G63" s="26"/>
      <c r="H63" s="26"/>
      <c r="I63" s="26"/>
      <c r="J63" s="26"/>
      <c r="K63" s="26"/>
      <c r="L63" s="26"/>
      <c r="M63" s="26"/>
      <c r="N63" s="26"/>
      <c r="O63" s="26"/>
      <c r="P63" s="26"/>
    </row>
    <row r="64" spans="2:16" x14ac:dyDescent="0.25">
      <c r="B64" s="49" t="s">
        <v>133</v>
      </c>
      <c r="C64" s="26"/>
      <c r="D64" s="26"/>
      <c r="E64" s="26"/>
      <c r="F64" s="26"/>
      <c r="G64" s="26"/>
      <c r="H64" s="26"/>
      <c r="I64" s="26"/>
      <c r="J64" s="26"/>
      <c r="K64" s="26"/>
      <c r="L64" s="26"/>
      <c r="M64" s="26"/>
      <c r="N64" s="26"/>
      <c r="O64" s="26"/>
      <c r="P64" s="26"/>
    </row>
    <row r="65" spans="2:16" x14ac:dyDescent="0.25">
      <c r="B65" s="49" t="s">
        <v>150</v>
      </c>
      <c r="C65" s="26"/>
      <c r="D65" s="26"/>
      <c r="E65" s="26"/>
      <c r="F65" s="26"/>
      <c r="G65" s="26"/>
      <c r="H65" s="26"/>
      <c r="I65" s="26"/>
      <c r="J65" s="26"/>
      <c r="K65" s="26"/>
      <c r="L65" s="26"/>
      <c r="M65" s="26"/>
      <c r="N65" s="26"/>
      <c r="O65" s="26"/>
      <c r="P65" s="26"/>
    </row>
    <row r="66" spans="2:16" x14ac:dyDescent="0.25">
      <c r="B66" s="45"/>
      <c r="C66" s="26"/>
      <c r="D66" s="26"/>
      <c r="E66" s="26"/>
      <c r="F66" s="26"/>
      <c r="G66" s="26"/>
      <c r="H66" s="26"/>
      <c r="I66" s="26"/>
      <c r="J66" s="26"/>
      <c r="K66" s="26"/>
      <c r="L66" s="26"/>
      <c r="M66" s="26"/>
      <c r="N66" s="26"/>
      <c r="O66" s="26"/>
      <c r="P66" s="26"/>
    </row>
    <row r="67" spans="2:16" x14ac:dyDescent="0.25">
      <c r="B67" s="45" t="s">
        <v>134</v>
      </c>
      <c r="C67" s="26"/>
      <c r="D67" s="26"/>
      <c r="E67" s="26"/>
      <c r="F67" s="26"/>
      <c r="G67" s="26"/>
      <c r="H67" s="26"/>
      <c r="I67" s="26"/>
      <c r="J67" s="26"/>
      <c r="K67" s="26"/>
      <c r="L67" s="26"/>
      <c r="M67" s="26"/>
      <c r="N67" s="26"/>
      <c r="O67" s="26"/>
      <c r="P67" s="26"/>
    </row>
    <row r="68" spans="2:16" x14ac:dyDescent="0.25">
      <c r="B68" s="50"/>
      <c r="C68" s="26"/>
      <c r="D68" s="26"/>
      <c r="E68" s="26"/>
      <c r="F68" s="26"/>
      <c r="G68" s="26"/>
      <c r="H68" s="26"/>
      <c r="I68" s="26"/>
      <c r="J68" s="26"/>
      <c r="K68" s="26"/>
      <c r="L68" s="26"/>
      <c r="M68" s="26"/>
      <c r="N68" s="26"/>
      <c r="O68" s="26"/>
      <c r="P68" s="26"/>
    </row>
    <row r="69" spans="2:16" x14ac:dyDescent="0.25">
      <c r="B69" s="46" t="s">
        <v>161</v>
      </c>
      <c r="C69" s="26"/>
      <c r="D69" s="26"/>
      <c r="E69" s="26"/>
      <c r="F69" s="26"/>
      <c r="G69" s="26"/>
      <c r="H69" s="26"/>
      <c r="I69" s="26"/>
      <c r="J69" s="26"/>
      <c r="K69" s="26"/>
      <c r="L69" s="26"/>
      <c r="M69" s="26"/>
      <c r="N69" s="26"/>
      <c r="O69" s="26"/>
      <c r="P69" s="26"/>
    </row>
    <row r="70" spans="2:16" x14ac:dyDescent="0.25">
      <c r="B70" s="46"/>
      <c r="C70" s="26"/>
      <c r="D70" s="26"/>
      <c r="E70" s="26"/>
      <c r="F70" s="26"/>
      <c r="G70" s="26"/>
      <c r="H70" s="26"/>
      <c r="I70" s="26"/>
      <c r="J70" s="26"/>
      <c r="K70" s="26"/>
      <c r="L70" s="26"/>
      <c r="M70" s="26"/>
      <c r="N70" s="26"/>
      <c r="O70" s="26"/>
      <c r="P70" s="26"/>
    </row>
    <row r="71" spans="2:16" ht="53.25" customHeight="1" x14ac:dyDescent="0.25">
      <c r="B71" s="427" t="s">
        <v>162</v>
      </c>
      <c r="C71" s="427"/>
      <c r="D71" s="427"/>
      <c r="E71" s="427"/>
      <c r="F71" s="427"/>
      <c r="G71" s="427"/>
      <c r="H71" s="427"/>
      <c r="I71" s="427"/>
      <c r="J71" s="427"/>
      <c r="K71" s="427"/>
      <c r="L71" s="427"/>
      <c r="M71" s="427"/>
      <c r="N71" s="427"/>
      <c r="O71" s="427"/>
      <c r="P71" s="427"/>
    </row>
    <row r="72" spans="2:16" x14ac:dyDescent="0.25">
      <c r="B72" s="46"/>
      <c r="C72" s="26"/>
      <c r="D72" s="26"/>
      <c r="E72" s="26"/>
      <c r="F72" s="26"/>
      <c r="G72" s="26"/>
      <c r="H72" s="26"/>
      <c r="I72" s="26"/>
      <c r="J72" s="26"/>
      <c r="K72" s="26"/>
      <c r="L72" s="26"/>
      <c r="M72" s="26"/>
      <c r="N72" s="26"/>
      <c r="O72" s="26"/>
      <c r="P72" s="26"/>
    </row>
    <row r="73" spans="2:16" x14ac:dyDescent="0.25">
      <c r="B73" s="46" t="s">
        <v>163</v>
      </c>
      <c r="C73" s="26"/>
      <c r="D73" s="26"/>
      <c r="E73" s="26"/>
      <c r="F73" s="26"/>
      <c r="G73" s="26"/>
      <c r="H73" s="26"/>
      <c r="I73" s="26"/>
      <c r="J73" s="26"/>
      <c r="K73" s="26"/>
      <c r="L73" s="26"/>
      <c r="M73" s="26"/>
      <c r="N73" s="26"/>
      <c r="O73" s="26"/>
      <c r="P73" s="26"/>
    </row>
    <row r="74" spans="2:16" ht="15.75" customHeight="1" x14ac:dyDescent="0.25">
      <c r="B74" s="46"/>
      <c r="C74" s="26"/>
      <c r="D74" s="26"/>
      <c r="E74" s="26"/>
      <c r="F74" s="26"/>
      <c r="G74" s="26"/>
      <c r="H74" s="26"/>
      <c r="I74" s="26"/>
      <c r="J74" s="26"/>
      <c r="K74" s="26"/>
      <c r="L74" s="26"/>
      <c r="M74" s="26"/>
      <c r="N74" s="26"/>
      <c r="O74" s="26"/>
      <c r="P74" s="26"/>
    </row>
    <row r="75" spans="2:16" ht="23.25" customHeight="1" x14ac:dyDescent="0.25">
      <c r="B75" s="46" t="s">
        <v>136</v>
      </c>
      <c r="C75" s="26"/>
      <c r="D75" s="26"/>
      <c r="E75" s="26"/>
      <c r="F75" s="26"/>
      <c r="G75" s="26"/>
      <c r="H75" s="26"/>
      <c r="I75" s="26"/>
      <c r="J75" s="26"/>
      <c r="K75" s="26"/>
      <c r="L75" s="26"/>
      <c r="M75" s="26"/>
      <c r="N75" s="26"/>
      <c r="O75" s="26"/>
      <c r="P75" s="26"/>
    </row>
    <row r="76" spans="2:16" ht="41.25" customHeight="1" x14ac:dyDescent="0.25">
      <c r="B76" s="427" t="s">
        <v>135</v>
      </c>
      <c r="C76" s="427"/>
      <c r="D76" s="427"/>
      <c r="E76" s="427"/>
      <c r="F76" s="427"/>
      <c r="G76" s="427"/>
      <c r="H76" s="427"/>
      <c r="I76" s="427"/>
      <c r="J76" s="427"/>
      <c r="K76" s="427"/>
      <c r="L76" s="427"/>
      <c r="M76" s="427"/>
      <c r="N76" s="427"/>
      <c r="O76" s="427"/>
      <c r="P76" s="427"/>
    </row>
    <row r="77" spans="2:16" x14ac:dyDescent="0.25">
      <c r="B77" s="46" t="s">
        <v>137</v>
      </c>
      <c r="C77" s="26"/>
      <c r="D77" s="26"/>
      <c r="E77" s="26"/>
      <c r="F77" s="26"/>
      <c r="G77" s="26"/>
      <c r="H77" s="26"/>
      <c r="I77" s="26"/>
      <c r="J77" s="26"/>
      <c r="K77" s="26"/>
      <c r="L77" s="26"/>
      <c r="M77" s="26"/>
      <c r="N77" s="26"/>
      <c r="O77" s="26"/>
      <c r="P77" s="26"/>
    </row>
    <row r="78" spans="2:16" x14ac:dyDescent="0.25">
      <c r="B78" s="46" t="s">
        <v>138</v>
      </c>
      <c r="C78" s="26"/>
      <c r="D78" s="26"/>
      <c r="E78" s="26"/>
      <c r="F78" s="26"/>
      <c r="G78" s="26"/>
      <c r="H78" s="26"/>
      <c r="I78" s="26"/>
      <c r="J78" s="26"/>
      <c r="K78" s="26"/>
      <c r="L78" s="26"/>
      <c r="M78" s="26"/>
      <c r="N78" s="26"/>
      <c r="O78" s="26"/>
      <c r="P78" s="26"/>
    </row>
    <row r="79" spans="2:16" x14ac:dyDescent="0.25">
      <c r="B79" s="46" t="s">
        <v>139</v>
      </c>
      <c r="C79" s="26"/>
      <c r="D79" s="26"/>
      <c r="E79" s="26"/>
      <c r="F79" s="26"/>
      <c r="G79" s="26"/>
      <c r="H79" s="26"/>
      <c r="I79" s="26"/>
      <c r="J79" s="26"/>
      <c r="K79" s="26"/>
      <c r="L79" s="26"/>
      <c r="M79" s="26"/>
      <c r="N79" s="26"/>
      <c r="O79" s="26"/>
      <c r="P79" s="26"/>
    </row>
    <row r="80" spans="2:16" x14ac:dyDescent="0.25">
      <c r="B80" s="46" t="s">
        <v>140</v>
      </c>
      <c r="C80" s="26"/>
      <c r="D80" s="26"/>
      <c r="E80" s="26"/>
      <c r="F80" s="26"/>
      <c r="G80" s="26"/>
      <c r="H80" s="26"/>
      <c r="I80" s="26"/>
      <c r="J80" s="26"/>
      <c r="K80" s="26"/>
      <c r="L80" s="26"/>
      <c r="M80" s="26"/>
      <c r="N80" s="26"/>
      <c r="O80" s="26"/>
      <c r="P80" s="26"/>
    </row>
    <row r="81" spans="2:16" x14ac:dyDescent="0.25">
      <c r="B81" s="46" t="s">
        <v>141</v>
      </c>
      <c r="C81" s="26"/>
      <c r="D81" s="26"/>
      <c r="E81" s="26"/>
      <c r="F81" s="26"/>
      <c r="G81" s="26"/>
      <c r="H81" s="26"/>
      <c r="I81" s="26"/>
      <c r="J81" s="26"/>
      <c r="K81" s="26"/>
      <c r="L81" s="26"/>
      <c r="M81" s="26"/>
      <c r="N81" s="26"/>
      <c r="O81" s="26"/>
      <c r="P81" s="26"/>
    </row>
    <row r="82" spans="2:16" x14ac:dyDescent="0.25">
      <c r="B82" s="46" t="s">
        <v>142</v>
      </c>
      <c r="C82" s="26"/>
      <c r="D82" s="26"/>
      <c r="E82" s="26"/>
      <c r="F82" s="26"/>
      <c r="G82" s="26"/>
      <c r="H82" s="26"/>
      <c r="I82" s="26"/>
      <c r="J82" s="26"/>
      <c r="K82" s="26"/>
      <c r="L82" s="26"/>
      <c r="M82" s="26"/>
      <c r="N82" s="26"/>
      <c r="O82" s="26"/>
      <c r="P82" s="26"/>
    </row>
    <row r="83" spans="2:16" x14ac:dyDescent="0.25">
      <c r="B83" s="46" t="s">
        <v>143</v>
      </c>
      <c r="C83" s="26"/>
      <c r="D83" s="26"/>
      <c r="E83" s="26"/>
      <c r="F83" s="26"/>
      <c r="G83" s="26"/>
      <c r="H83" s="26"/>
      <c r="I83" s="26"/>
      <c r="J83" s="26"/>
      <c r="K83" s="26"/>
      <c r="L83" s="26"/>
      <c r="M83" s="26"/>
      <c r="N83" s="26"/>
      <c r="O83" s="26"/>
      <c r="P83" s="26"/>
    </row>
    <row r="84" spans="2:16" x14ac:dyDescent="0.25">
      <c r="B84" s="46" t="s">
        <v>144</v>
      </c>
      <c r="C84" s="26"/>
      <c r="D84" s="26"/>
      <c r="E84" s="26"/>
      <c r="F84" s="26"/>
      <c r="G84" s="26"/>
      <c r="H84" s="26"/>
      <c r="I84" s="26"/>
      <c r="J84" s="26"/>
      <c r="K84" s="26"/>
      <c r="L84" s="26"/>
      <c r="M84" s="26"/>
      <c r="N84" s="26"/>
      <c r="O84" s="26"/>
      <c r="P84" s="26"/>
    </row>
    <row r="85" spans="2:16" x14ac:dyDescent="0.25">
      <c r="B85" s="46" t="s">
        <v>145</v>
      </c>
      <c r="C85" s="26"/>
      <c r="D85" s="26"/>
      <c r="E85" s="26"/>
      <c r="F85" s="26"/>
      <c r="G85" s="26"/>
      <c r="H85" s="26"/>
      <c r="I85" s="26"/>
      <c r="J85" s="26"/>
      <c r="K85" s="26"/>
      <c r="L85" s="26"/>
      <c r="M85" s="26"/>
      <c r="N85" s="26"/>
      <c r="O85" s="26"/>
      <c r="P85" s="26"/>
    </row>
    <row r="86" spans="2:16" x14ac:dyDescent="0.25">
      <c r="B86" s="46" t="s">
        <v>146</v>
      </c>
      <c r="C86" s="26"/>
      <c r="D86" s="26"/>
      <c r="E86" s="26"/>
      <c r="F86" s="26"/>
      <c r="G86" s="26"/>
      <c r="H86" s="26"/>
      <c r="I86" s="26"/>
      <c r="J86" s="26"/>
      <c r="K86" s="26"/>
      <c r="L86" s="26"/>
      <c r="M86" s="26"/>
      <c r="N86" s="26"/>
      <c r="O86" s="26"/>
      <c r="P86" s="26"/>
    </row>
    <row r="87" spans="2:16" ht="45.75" customHeight="1" x14ac:dyDescent="0.25">
      <c r="B87" s="427" t="s">
        <v>147</v>
      </c>
      <c r="C87" s="427"/>
      <c r="D87" s="427"/>
      <c r="E87" s="427"/>
      <c r="F87" s="427"/>
      <c r="G87" s="427"/>
      <c r="H87" s="427"/>
      <c r="I87" s="427"/>
      <c r="J87" s="427"/>
      <c r="K87" s="427"/>
      <c r="L87" s="427"/>
      <c r="M87" s="427"/>
      <c r="N87" s="427"/>
      <c r="O87" s="427"/>
      <c r="P87" s="427"/>
    </row>
    <row r="88" spans="2:16" x14ac:dyDescent="0.25">
      <c r="B88" s="48" t="s">
        <v>148</v>
      </c>
      <c r="C88" s="26"/>
      <c r="D88" s="26"/>
      <c r="E88" s="26"/>
      <c r="F88" s="26"/>
      <c r="G88" s="26"/>
      <c r="H88" s="26"/>
      <c r="I88" s="26"/>
      <c r="J88" s="26"/>
      <c r="K88" s="26"/>
      <c r="L88" s="26"/>
      <c r="M88" s="26"/>
      <c r="N88" s="26"/>
      <c r="O88" s="26"/>
      <c r="P88" s="26"/>
    </row>
    <row r="89" spans="2:16" x14ac:dyDescent="0.25">
      <c r="B89" s="46"/>
      <c r="C89" s="26"/>
      <c r="D89" s="26"/>
      <c r="E89" s="26"/>
      <c r="F89" s="26"/>
      <c r="G89" s="26"/>
      <c r="H89" s="26"/>
      <c r="I89" s="26"/>
      <c r="J89" s="26"/>
      <c r="K89" s="26"/>
      <c r="L89" s="26"/>
      <c r="M89" s="26"/>
      <c r="N89" s="26"/>
      <c r="O89" s="26"/>
      <c r="P89" s="26"/>
    </row>
    <row r="90" spans="2:16" ht="51.75" customHeight="1" x14ac:dyDescent="0.25">
      <c r="B90" s="427" t="s">
        <v>151</v>
      </c>
      <c r="C90" s="427"/>
      <c r="D90" s="427"/>
      <c r="E90" s="427"/>
      <c r="F90" s="427"/>
      <c r="G90" s="427"/>
      <c r="H90" s="427"/>
      <c r="I90" s="427"/>
      <c r="J90" s="427"/>
      <c r="K90" s="427"/>
      <c r="L90" s="427"/>
      <c r="M90" s="427"/>
      <c r="N90" s="427"/>
      <c r="O90" s="427"/>
      <c r="P90" s="427"/>
    </row>
    <row r="91" spans="2:16" x14ac:dyDescent="0.25">
      <c r="B91" s="26"/>
      <c r="C91" s="26"/>
      <c r="D91" s="26"/>
      <c r="E91" s="26"/>
      <c r="F91" s="26"/>
      <c r="G91" s="26"/>
      <c r="H91" s="26"/>
      <c r="I91" s="26"/>
      <c r="J91" s="26"/>
      <c r="K91" s="26"/>
      <c r="L91" s="26"/>
      <c r="M91" s="26"/>
      <c r="N91" s="26"/>
      <c r="O91" s="26"/>
      <c r="P91" s="26"/>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40625" defaultRowHeight="15" x14ac:dyDescent="0.25"/>
  <cols>
    <col min="1" max="1" width="69.7109375" style="8" customWidth="1"/>
    <col min="2" max="3" width="20.5703125" style="8" customWidth="1"/>
    <col min="4" max="4" width="20.28515625" style="8" customWidth="1"/>
    <col min="5" max="5" width="11" hidden="1" customWidth="1"/>
    <col min="6" max="6" width="2.5703125" style="8" customWidth="1"/>
    <col min="7" max="14" width="9.140625" style="8"/>
    <col min="15" max="15" width="9.140625" style="8" customWidth="1"/>
    <col min="16" max="16384" width="9.140625" style="8"/>
  </cols>
  <sheetData>
    <row r="1" spans="1:7" ht="27.75" customHeight="1" x14ac:dyDescent="0.25">
      <c r="A1" s="553" t="s">
        <v>185</v>
      </c>
      <c r="B1" s="553"/>
      <c r="C1" s="553"/>
      <c r="D1" s="8">
        <f>+'Section A'!B2</f>
        <v>0</v>
      </c>
      <c r="E1" s="56"/>
    </row>
    <row r="2" spans="1:7" ht="93.75" customHeight="1" x14ac:dyDescent="0.25">
      <c r="A2" s="557" t="s">
        <v>407</v>
      </c>
      <c r="B2" s="557"/>
      <c r="C2" s="557"/>
      <c r="D2" s="557"/>
      <c r="E2" s="8"/>
      <c r="F2" s="17"/>
      <c r="G2" s="17"/>
    </row>
    <row r="3" spans="1:7" ht="9" customHeight="1" x14ac:dyDescent="0.25">
      <c r="A3" s="17"/>
      <c r="B3" s="17"/>
      <c r="C3" s="17"/>
      <c r="D3" s="17"/>
      <c r="F3" s="17"/>
      <c r="G3" s="17"/>
    </row>
    <row r="4" spans="1:7" x14ac:dyDescent="0.25">
      <c r="A4" s="235" t="s">
        <v>3</v>
      </c>
      <c r="B4" s="25" t="s">
        <v>50</v>
      </c>
      <c r="C4" s="25" t="s">
        <v>2</v>
      </c>
      <c r="D4" s="321" t="s">
        <v>277</v>
      </c>
      <c r="E4" s="290" t="s">
        <v>340</v>
      </c>
      <c r="F4" s="17"/>
      <c r="G4" s="17"/>
    </row>
    <row r="5" spans="1:7" s="111" customFormat="1" x14ac:dyDescent="0.25">
      <c r="A5" s="277"/>
      <c r="B5" s="280"/>
      <c r="C5" s="272"/>
      <c r="D5" s="88">
        <f t="shared" ref="D5:D36" si="0">ROUND(+B5*C5,2)</f>
        <v>0</v>
      </c>
      <c r="E5" s="123" t="s">
        <v>338</v>
      </c>
      <c r="F5" s="134"/>
      <c r="G5" s="134"/>
    </row>
    <row r="6" spans="1:7" s="111" customFormat="1" x14ac:dyDescent="0.25">
      <c r="A6" s="277"/>
      <c r="B6" s="280"/>
      <c r="C6" s="272"/>
      <c r="D6" s="88">
        <f t="shared" si="0"/>
        <v>0</v>
      </c>
      <c r="E6" s="123" t="s">
        <v>338</v>
      </c>
      <c r="F6" s="134"/>
      <c r="G6" s="134"/>
    </row>
    <row r="7" spans="1:7" s="111" customFormat="1" x14ac:dyDescent="0.25">
      <c r="A7" s="277"/>
      <c r="B7" s="280"/>
      <c r="C7" s="272"/>
      <c r="D7" s="88">
        <f t="shared" si="0"/>
        <v>0</v>
      </c>
      <c r="E7" s="123" t="s">
        <v>338</v>
      </c>
      <c r="F7" s="134"/>
      <c r="G7" s="134"/>
    </row>
    <row r="8" spans="1:7" s="111" customFormat="1" hidden="1" x14ac:dyDescent="0.25">
      <c r="A8" s="277"/>
      <c r="B8" s="280"/>
      <c r="C8" s="272"/>
      <c r="D8" s="88">
        <f t="shared" si="0"/>
        <v>0</v>
      </c>
      <c r="E8" s="123" t="s">
        <v>338</v>
      </c>
      <c r="F8" s="134"/>
      <c r="G8" s="134"/>
    </row>
    <row r="9" spans="1:7" s="111" customFormat="1" hidden="1" x14ac:dyDescent="0.25">
      <c r="A9" s="277"/>
      <c r="B9" s="280"/>
      <c r="C9" s="272"/>
      <c r="D9" s="88">
        <f t="shared" si="0"/>
        <v>0</v>
      </c>
      <c r="E9" s="123" t="s">
        <v>338</v>
      </c>
      <c r="F9" s="134"/>
      <c r="G9" s="134"/>
    </row>
    <row r="10" spans="1:7" s="111" customFormat="1" hidden="1" x14ac:dyDescent="0.25">
      <c r="A10" s="277"/>
      <c r="B10" s="280"/>
      <c r="C10" s="272"/>
      <c r="D10" s="88">
        <f t="shared" si="0"/>
        <v>0</v>
      </c>
      <c r="E10" s="123" t="s">
        <v>338</v>
      </c>
      <c r="F10" s="134"/>
      <c r="G10" s="134"/>
    </row>
    <row r="11" spans="1:7" s="111" customFormat="1" hidden="1" x14ac:dyDescent="0.25">
      <c r="A11" s="277"/>
      <c r="B11" s="280"/>
      <c r="C11" s="272"/>
      <c r="D11" s="88">
        <f t="shared" si="0"/>
        <v>0</v>
      </c>
      <c r="E11" s="123" t="s">
        <v>338</v>
      </c>
      <c r="F11" s="134"/>
      <c r="G11" s="134"/>
    </row>
    <row r="12" spans="1:7" s="111" customFormat="1" hidden="1" x14ac:dyDescent="0.25">
      <c r="A12" s="277"/>
      <c r="B12" s="280"/>
      <c r="C12" s="272"/>
      <c r="D12" s="88">
        <f t="shared" si="0"/>
        <v>0</v>
      </c>
      <c r="E12" s="123" t="s">
        <v>338</v>
      </c>
      <c r="F12" s="134"/>
      <c r="G12" s="134"/>
    </row>
    <row r="13" spans="1:7" s="111" customFormat="1" hidden="1" x14ac:dyDescent="0.25">
      <c r="A13" s="277"/>
      <c r="B13" s="280"/>
      <c r="C13" s="272"/>
      <c r="D13" s="88">
        <f t="shared" si="0"/>
        <v>0</v>
      </c>
      <c r="E13" s="123" t="s">
        <v>338</v>
      </c>
      <c r="F13" s="134"/>
      <c r="G13" s="134"/>
    </row>
    <row r="14" spans="1:7" s="111" customFormat="1" hidden="1" x14ac:dyDescent="0.25">
      <c r="A14" s="277"/>
      <c r="B14" s="280"/>
      <c r="C14" s="272"/>
      <c r="D14" s="88">
        <f t="shared" si="0"/>
        <v>0</v>
      </c>
      <c r="E14" s="123" t="s">
        <v>338</v>
      </c>
      <c r="F14" s="134"/>
      <c r="G14" s="134"/>
    </row>
    <row r="15" spans="1:7" s="111" customFormat="1" hidden="1" x14ac:dyDescent="0.25">
      <c r="A15" s="277"/>
      <c r="B15" s="280"/>
      <c r="C15" s="272"/>
      <c r="D15" s="88">
        <f t="shared" si="0"/>
        <v>0</v>
      </c>
      <c r="E15" s="123" t="s">
        <v>338</v>
      </c>
      <c r="F15" s="134"/>
      <c r="G15" s="134"/>
    </row>
    <row r="16" spans="1:7" s="111" customFormat="1" hidden="1" x14ac:dyDescent="0.25">
      <c r="A16" s="277"/>
      <c r="B16" s="280"/>
      <c r="C16" s="272"/>
      <c r="D16" s="88">
        <f t="shared" si="0"/>
        <v>0</v>
      </c>
      <c r="E16" s="123" t="s">
        <v>338</v>
      </c>
      <c r="F16" s="134"/>
      <c r="G16" s="134"/>
    </row>
    <row r="17" spans="1:7" s="111" customFormat="1" hidden="1" x14ac:dyDescent="0.25">
      <c r="A17" s="277"/>
      <c r="B17" s="280"/>
      <c r="C17" s="272"/>
      <c r="D17" s="88">
        <f t="shared" si="0"/>
        <v>0</v>
      </c>
      <c r="E17" s="123" t="s">
        <v>338</v>
      </c>
      <c r="F17" s="134"/>
      <c r="G17" s="134"/>
    </row>
    <row r="18" spans="1:7" s="111" customFormat="1" hidden="1" x14ac:dyDescent="0.25">
      <c r="A18" s="277"/>
      <c r="B18" s="280"/>
      <c r="C18" s="272"/>
      <c r="D18" s="88">
        <f t="shared" si="0"/>
        <v>0</v>
      </c>
      <c r="E18" s="123" t="s">
        <v>338</v>
      </c>
      <c r="F18" s="134"/>
      <c r="G18" s="134"/>
    </row>
    <row r="19" spans="1:7" s="111" customFormat="1" hidden="1" x14ac:dyDescent="0.25">
      <c r="A19" s="277"/>
      <c r="B19" s="280"/>
      <c r="C19" s="272"/>
      <c r="D19" s="88">
        <f t="shared" si="0"/>
        <v>0</v>
      </c>
      <c r="E19" s="123" t="s">
        <v>338</v>
      </c>
      <c r="F19" s="134"/>
      <c r="G19" s="134"/>
    </row>
    <row r="20" spans="1:7" s="111" customFormat="1" hidden="1" x14ac:dyDescent="0.25">
      <c r="A20" s="277"/>
      <c r="B20" s="280"/>
      <c r="C20" s="272"/>
      <c r="D20" s="88">
        <f t="shared" si="0"/>
        <v>0</v>
      </c>
      <c r="E20" s="123" t="s">
        <v>338</v>
      </c>
      <c r="F20" s="134"/>
      <c r="G20" s="134"/>
    </row>
    <row r="21" spans="1:7" s="111" customFormat="1" hidden="1" x14ac:dyDescent="0.25">
      <c r="A21" s="277"/>
      <c r="B21" s="280"/>
      <c r="C21" s="272"/>
      <c r="D21" s="88">
        <f t="shared" si="0"/>
        <v>0</v>
      </c>
      <c r="E21" s="123" t="s">
        <v>338</v>
      </c>
      <c r="F21" s="134"/>
      <c r="G21" s="134"/>
    </row>
    <row r="22" spans="1:7" s="111" customFormat="1" hidden="1" x14ac:dyDescent="0.25">
      <c r="A22" s="277"/>
      <c r="B22" s="280"/>
      <c r="C22" s="272"/>
      <c r="D22" s="88">
        <f t="shared" si="0"/>
        <v>0</v>
      </c>
      <c r="E22" s="123" t="s">
        <v>338</v>
      </c>
      <c r="F22" s="134"/>
      <c r="G22" s="134"/>
    </row>
    <row r="23" spans="1:7" s="111" customFormat="1" hidden="1" x14ac:dyDescent="0.25">
      <c r="A23" s="277"/>
      <c r="B23" s="280"/>
      <c r="C23" s="272"/>
      <c r="D23" s="88">
        <f t="shared" si="0"/>
        <v>0</v>
      </c>
      <c r="E23" s="123" t="s">
        <v>338</v>
      </c>
      <c r="F23" s="134"/>
      <c r="G23" s="134"/>
    </row>
    <row r="24" spans="1:7" s="111" customFormat="1" hidden="1" x14ac:dyDescent="0.25">
      <c r="A24" s="277"/>
      <c r="B24" s="280"/>
      <c r="C24" s="272"/>
      <c r="D24" s="88">
        <f t="shared" si="0"/>
        <v>0</v>
      </c>
      <c r="E24" s="123" t="s">
        <v>338</v>
      </c>
      <c r="F24" s="134"/>
      <c r="G24" s="134"/>
    </row>
    <row r="25" spans="1:7" s="111" customFormat="1" hidden="1" x14ac:dyDescent="0.25">
      <c r="A25" s="277"/>
      <c r="B25" s="280"/>
      <c r="C25" s="272"/>
      <c r="D25" s="88">
        <f t="shared" si="0"/>
        <v>0</v>
      </c>
      <c r="E25" s="123" t="s">
        <v>338</v>
      </c>
      <c r="F25" s="134"/>
      <c r="G25" s="134"/>
    </row>
    <row r="26" spans="1:7" s="111" customFormat="1" hidden="1" x14ac:dyDescent="0.25">
      <c r="A26" s="277"/>
      <c r="B26" s="280"/>
      <c r="C26" s="272"/>
      <c r="D26" s="88">
        <f t="shared" si="0"/>
        <v>0</v>
      </c>
      <c r="E26" s="123" t="s">
        <v>338</v>
      </c>
      <c r="F26" s="134"/>
      <c r="G26" s="134"/>
    </row>
    <row r="27" spans="1:7" s="111" customFormat="1" hidden="1" x14ac:dyDescent="0.25">
      <c r="A27" s="277"/>
      <c r="B27" s="280"/>
      <c r="C27" s="272"/>
      <c r="D27" s="88">
        <f t="shared" si="0"/>
        <v>0</v>
      </c>
      <c r="E27" s="123" t="s">
        <v>338</v>
      </c>
      <c r="F27" s="134"/>
      <c r="G27" s="134"/>
    </row>
    <row r="28" spans="1:7" s="111" customFormat="1" hidden="1" x14ac:dyDescent="0.25">
      <c r="A28" s="277"/>
      <c r="B28" s="280"/>
      <c r="C28" s="272"/>
      <c r="D28" s="88">
        <f t="shared" si="0"/>
        <v>0</v>
      </c>
      <c r="E28" s="123" t="s">
        <v>338</v>
      </c>
      <c r="F28" s="134"/>
      <c r="G28" s="134"/>
    </row>
    <row r="29" spans="1:7" s="111" customFormat="1" hidden="1" x14ac:dyDescent="0.25">
      <c r="A29" s="277"/>
      <c r="B29" s="280"/>
      <c r="C29" s="272"/>
      <c r="D29" s="88">
        <f t="shared" si="0"/>
        <v>0</v>
      </c>
      <c r="E29" s="123" t="s">
        <v>338</v>
      </c>
      <c r="F29" s="134"/>
      <c r="G29" s="134"/>
    </row>
    <row r="30" spans="1:7" s="111" customFormat="1" hidden="1" x14ac:dyDescent="0.25">
      <c r="A30" s="277"/>
      <c r="B30" s="280"/>
      <c r="C30" s="272"/>
      <c r="D30" s="88">
        <f t="shared" si="0"/>
        <v>0</v>
      </c>
      <c r="E30" s="123" t="s">
        <v>338</v>
      </c>
      <c r="F30" s="134"/>
      <c r="G30" s="134"/>
    </row>
    <row r="31" spans="1:7" s="111" customFormat="1" hidden="1" x14ac:dyDescent="0.25">
      <c r="A31" s="277"/>
      <c r="B31" s="280"/>
      <c r="C31" s="272"/>
      <c r="D31" s="88">
        <f t="shared" si="0"/>
        <v>0</v>
      </c>
      <c r="E31" s="123" t="s">
        <v>338</v>
      </c>
      <c r="F31" s="134"/>
      <c r="G31" s="134"/>
    </row>
    <row r="32" spans="1:7" s="111" customFormat="1" hidden="1" x14ac:dyDescent="0.25">
      <c r="A32" s="277"/>
      <c r="B32" s="280"/>
      <c r="C32" s="272"/>
      <c r="D32" s="88">
        <f t="shared" si="0"/>
        <v>0</v>
      </c>
      <c r="E32" s="123" t="s">
        <v>338</v>
      </c>
      <c r="F32" s="134"/>
      <c r="G32" s="134"/>
    </row>
    <row r="33" spans="1:7" s="111" customFormat="1" hidden="1" x14ac:dyDescent="0.25">
      <c r="A33" s="277"/>
      <c r="B33" s="280"/>
      <c r="C33" s="272"/>
      <c r="D33" s="88">
        <f t="shared" si="0"/>
        <v>0</v>
      </c>
      <c r="E33" s="123" t="s">
        <v>338</v>
      </c>
      <c r="F33" s="134"/>
      <c r="G33" s="134"/>
    </row>
    <row r="34" spans="1:7" s="111" customFormat="1" hidden="1" x14ac:dyDescent="0.25">
      <c r="A34" s="277"/>
      <c r="B34" s="280"/>
      <c r="C34" s="272"/>
      <c r="D34" s="88">
        <f t="shared" si="0"/>
        <v>0</v>
      </c>
      <c r="E34" s="123" t="s">
        <v>338</v>
      </c>
      <c r="F34" s="134"/>
      <c r="G34" s="134"/>
    </row>
    <row r="35" spans="1:7" s="111" customFormat="1" hidden="1" x14ac:dyDescent="0.25">
      <c r="A35" s="277"/>
      <c r="B35" s="280"/>
      <c r="C35" s="272"/>
      <c r="D35" s="88">
        <f t="shared" si="0"/>
        <v>0</v>
      </c>
      <c r="E35" s="123" t="s">
        <v>338</v>
      </c>
      <c r="F35" s="134"/>
      <c r="G35" s="134"/>
    </row>
    <row r="36" spans="1:7" s="111" customFormat="1" hidden="1" x14ac:dyDescent="0.25">
      <c r="A36" s="277"/>
      <c r="B36" s="280"/>
      <c r="C36" s="272"/>
      <c r="D36" s="88">
        <f t="shared" si="0"/>
        <v>0</v>
      </c>
      <c r="E36" s="123" t="s">
        <v>338</v>
      </c>
      <c r="F36" s="134"/>
      <c r="G36" s="134"/>
    </row>
    <row r="37" spans="1:7" s="111" customFormat="1" hidden="1" x14ac:dyDescent="0.25">
      <c r="A37" s="277"/>
      <c r="B37" s="280"/>
      <c r="C37" s="272"/>
      <c r="D37" s="88">
        <f t="shared" ref="D37:D68" si="1">ROUND(+B37*C37,2)</f>
        <v>0</v>
      </c>
      <c r="E37" s="123" t="s">
        <v>338</v>
      </c>
      <c r="F37" s="134"/>
      <c r="G37" s="134"/>
    </row>
    <row r="38" spans="1:7" s="111" customFormat="1" hidden="1" x14ac:dyDescent="0.25">
      <c r="A38" s="277"/>
      <c r="B38" s="280"/>
      <c r="C38" s="272"/>
      <c r="D38" s="88">
        <f t="shared" si="1"/>
        <v>0</v>
      </c>
      <c r="E38" s="123" t="s">
        <v>338</v>
      </c>
      <c r="F38" s="134"/>
      <c r="G38" s="134"/>
    </row>
    <row r="39" spans="1:7" s="111" customFormat="1" hidden="1" x14ac:dyDescent="0.25">
      <c r="A39" s="277"/>
      <c r="B39" s="280"/>
      <c r="C39" s="272"/>
      <c r="D39" s="88">
        <f t="shared" si="1"/>
        <v>0</v>
      </c>
      <c r="E39" s="123" t="s">
        <v>338</v>
      </c>
      <c r="F39" s="134"/>
      <c r="G39" s="134"/>
    </row>
    <row r="40" spans="1:7" s="111" customFormat="1" hidden="1" x14ac:dyDescent="0.25">
      <c r="A40" s="277"/>
      <c r="B40" s="280"/>
      <c r="C40" s="272"/>
      <c r="D40" s="88">
        <f t="shared" si="1"/>
        <v>0</v>
      </c>
      <c r="E40" s="123" t="s">
        <v>338</v>
      </c>
      <c r="F40" s="134"/>
      <c r="G40" s="134"/>
    </row>
    <row r="41" spans="1:7" s="111" customFormat="1" hidden="1" x14ac:dyDescent="0.25">
      <c r="A41" s="277"/>
      <c r="B41" s="280"/>
      <c r="C41" s="272"/>
      <c r="D41" s="88">
        <f t="shared" si="1"/>
        <v>0</v>
      </c>
      <c r="E41" s="123" t="s">
        <v>338</v>
      </c>
      <c r="F41" s="134"/>
      <c r="G41" s="134"/>
    </row>
    <row r="42" spans="1:7" s="111" customFormat="1" hidden="1" x14ac:dyDescent="0.25">
      <c r="A42" s="277"/>
      <c r="B42" s="280"/>
      <c r="C42" s="272"/>
      <c r="D42" s="88">
        <f t="shared" si="1"/>
        <v>0</v>
      </c>
      <c r="E42" s="123" t="s">
        <v>338</v>
      </c>
      <c r="F42" s="134"/>
      <c r="G42" s="134"/>
    </row>
    <row r="43" spans="1:7" s="111" customFormat="1" hidden="1" x14ac:dyDescent="0.25">
      <c r="A43" s="277"/>
      <c r="B43" s="280"/>
      <c r="C43" s="272"/>
      <c r="D43" s="88">
        <f t="shared" si="1"/>
        <v>0</v>
      </c>
      <c r="E43" s="123" t="s">
        <v>338</v>
      </c>
      <c r="F43" s="134"/>
      <c r="G43" s="134"/>
    </row>
    <row r="44" spans="1:7" s="111" customFormat="1" hidden="1" x14ac:dyDescent="0.25">
      <c r="A44" s="277"/>
      <c r="B44" s="280"/>
      <c r="C44" s="272"/>
      <c r="D44" s="88">
        <f t="shared" si="1"/>
        <v>0</v>
      </c>
      <c r="E44" s="123" t="s">
        <v>338</v>
      </c>
      <c r="F44" s="134"/>
      <c r="G44" s="134"/>
    </row>
    <row r="45" spans="1:7" s="111" customFormat="1" hidden="1" x14ac:dyDescent="0.25">
      <c r="A45" s="277"/>
      <c r="B45" s="280"/>
      <c r="C45" s="272"/>
      <c r="D45" s="88">
        <f t="shared" si="1"/>
        <v>0</v>
      </c>
      <c r="E45" s="123" t="s">
        <v>338</v>
      </c>
      <c r="F45" s="134"/>
      <c r="G45" s="134"/>
    </row>
    <row r="46" spans="1:7" s="111" customFormat="1" hidden="1" x14ac:dyDescent="0.25">
      <c r="A46" s="277"/>
      <c r="B46" s="280"/>
      <c r="C46" s="272"/>
      <c r="D46" s="88">
        <f t="shared" si="1"/>
        <v>0</v>
      </c>
      <c r="E46" s="123" t="s">
        <v>338</v>
      </c>
      <c r="F46" s="134"/>
      <c r="G46" s="134"/>
    </row>
    <row r="47" spans="1:7" s="111" customFormat="1" hidden="1" x14ac:dyDescent="0.25">
      <c r="A47" s="277"/>
      <c r="B47" s="280"/>
      <c r="C47" s="272"/>
      <c r="D47" s="88">
        <f t="shared" si="1"/>
        <v>0</v>
      </c>
      <c r="E47" s="123" t="s">
        <v>338</v>
      </c>
      <c r="F47" s="134"/>
      <c r="G47" s="134"/>
    </row>
    <row r="48" spans="1:7" s="111" customFormat="1" hidden="1" x14ac:dyDescent="0.25">
      <c r="A48" s="277"/>
      <c r="B48" s="280"/>
      <c r="C48" s="272"/>
      <c r="D48" s="88">
        <f t="shared" si="1"/>
        <v>0</v>
      </c>
      <c r="E48" s="123" t="s">
        <v>338</v>
      </c>
      <c r="F48" s="134"/>
      <c r="G48" s="134"/>
    </row>
    <row r="49" spans="1:7" s="111" customFormat="1" hidden="1" x14ac:dyDescent="0.25">
      <c r="A49" s="277"/>
      <c r="B49" s="280"/>
      <c r="C49" s="272"/>
      <c r="D49" s="88">
        <f t="shared" si="1"/>
        <v>0</v>
      </c>
      <c r="E49" s="123" t="s">
        <v>338</v>
      </c>
      <c r="F49" s="134"/>
      <c r="G49" s="134"/>
    </row>
    <row r="50" spans="1:7" s="111" customFormat="1" hidden="1" x14ac:dyDescent="0.25">
      <c r="A50" s="277"/>
      <c r="B50" s="280"/>
      <c r="C50" s="272"/>
      <c r="D50" s="88">
        <f t="shared" si="1"/>
        <v>0</v>
      </c>
      <c r="E50" s="123" t="s">
        <v>338</v>
      </c>
      <c r="F50" s="134"/>
      <c r="G50" s="134"/>
    </row>
    <row r="51" spans="1:7" s="111" customFormat="1" hidden="1" x14ac:dyDescent="0.25">
      <c r="A51" s="277"/>
      <c r="B51" s="280"/>
      <c r="C51" s="272"/>
      <c r="D51" s="88">
        <f t="shared" si="1"/>
        <v>0</v>
      </c>
      <c r="E51" s="123" t="s">
        <v>338</v>
      </c>
      <c r="F51" s="134"/>
      <c r="G51" s="134"/>
    </row>
    <row r="52" spans="1:7" s="111" customFormat="1" hidden="1" x14ac:dyDescent="0.25">
      <c r="A52" s="277"/>
      <c r="B52" s="280"/>
      <c r="C52" s="272"/>
      <c r="D52" s="88">
        <f t="shared" si="1"/>
        <v>0</v>
      </c>
      <c r="E52" s="123" t="s">
        <v>338</v>
      </c>
      <c r="F52" s="134"/>
      <c r="G52" s="134"/>
    </row>
    <row r="53" spans="1:7" s="111" customFormat="1" hidden="1" x14ac:dyDescent="0.25">
      <c r="A53" s="277"/>
      <c r="B53" s="280"/>
      <c r="C53" s="272"/>
      <c r="D53" s="88">
        <f t="shared" si="1"/>
        <v>0</v>
      </c>
      <c r="E53" s="123" t="s">
        <v>338</v>
      </c>
      <c r="F53" s="134"/>
      <c r="G53" s="134"/>
    </row>
    <row r="54" spans="1:7" s="111" customFormat="1" hidden="1" x14ac:dyDescent="0.25">
      <c r="A54" s="277"/>
      <c r="B54" s="280"/>
      <c r="C54" s="272"/>
      <c r="D54" s="88">
        <f t="shared" si="1"/>
        <v>0</v>
      </c>
      <c r="E54" s="123" t="s">
        <v>338</v>
      </c>
      <c r="F54" s="134"/>
      <c r="G54" s="134"/>
    </row>
    <row r="55" spans="1:7" s="111" customFormat="1" hidden="1" x14ac:dyDescent="0.25">
      <c r="A55" s="277"/>
      <c r="B55" s="280"/>
      <c r="C55" s="272"/>
      <c r="D55" s="88">
        <f t="shared" si="1"/>
        <v>0</v>
      </c>
      <c r="E55" s="123" t="s">
        <v>338</v>
      </c>
      <c r="F55" s="134"/>
      <c r="G55" s="134"/>
    </row>
    <row r="56" spans="1:7" s="111" customFormat="1" hidden="1" x14ac:dyDescent="0.25">
      <c r="A56" s="277"/>
      <c r="B56" s="280"/>
      <c r="C56" s="272"/>
      <c r="D56" s="88">
        <f t="shared" si="1"/>
        <v>0</v>
      </c>
      <c r="E56" s="123" t="s">
        <v>338</v>
      </c>
      <c r="F56" s="134"/>
      <c r="G56" s="134"/>
    </row>
    <row r="57" spans="1:7" s="111" customFormat="1" hidden="1" x14ac:dyDescent="0.25">
      <c r="A57" s="277"/>
      <c r="B57" s="280"/>
      <c r="C57" s="272"/>
      <c r="D57" s="88">
        <f t="shared" si="1"/>
        <v>0</v>
      </c>
      <c r="E57" s="123" t="s">
        <v>338</v>
      </c>
      <c r="F57" s="134"/>
      <c r="G57" s="134"/>
    </row>
    <row r="58" spans="1:7" s="111" customFormat="1" hidden="1" x14ac:dyDescent="0.25">
      <c r="A58" s="277"/>
      <c r="B58" s="280"/>
      <c r="C58" s="272"/>
      <c r="D58" s="88">
        <f t="shared" si="1"/>
        <v>0</v>
      </c>
      <c r="E58" s="123" t="s">
        <v>338</v>
      </c>
      <c r="F58" s="134"/>
      <c r="G58" s="134"/>
    </row>
    <row r="59" spans="1:7" s="111" customFormat="1" hidden="1" x14ac:dyDescent="0.25">
      <c r="A59" s="277"/>
      <c r="B59" s="280"/>
      <c r="C59" s="272"/>
      <c r="D59" s="88">
        <f t="shared" si="1"/>
        <v>0</v>
      </c>
      <c r="E59" s="123" t="s">
        <v>338</v>
      </c>
      <c r="F59" s="134"/>
      <c r="G59" s="134"/>
    </row>
    <row r="60" spans="1:7" s="111" customFormat="1" hidden="1" x14ac:dyDescent="0.25">
      <c r="A60" s="277"/>
      <c r="B60" s="280"/>
      <c r="C60" s="272"/>
      <c r="D60" s="88">
        <f t="shared" si="1"/>
        <v>0</v>
      </c>
      <c r="E60" s="123" t="s">
        <v>338</v>
      </c>
      <c r="F60" s="134"/>
      <c r="G60" s="134"/>
    </row>
    <row r="61" spans="1:7" s="111" customFormat="1" hidden="1" x14ac:dyDescent="0.25">
      <c r="A61" s="277"/>
      <c r="B61" s="280"/>
      <c r="C61" s="272"/>
      <c r="D61" s="88">
        <f t="shared" si="1"/>
        <v>0</v>
      </c>
      <c r="E61" s="123" t="s">
        <v>338</v>
      </c>
      <c r="F61" s="134"/>
      <c r="G61" s="134"/>
    </row>
    <row r="62" spans="1:7" s="111" customFormat="1" hidden="1" x14ac:dyDescent="0.25">
      <c r="A62" s="277"/>
      <c r="B62" s="280"/>
      <c r="C62" s="272"/>
      <c r="D62" s="88">
        <f t="shared" si="1"/>
        <v>0</v>
      </c>
      <c r="E62" s="123" t="s">
        <v>338</v>
      </c>
      <c r="F62" s="134"/>
      <c r="G62" s="134"/>
    </row>
    <row r="63" spans="1:7" s="111" customFormat="1" hidden="1" x14ac:dyDescent="0.25">
      <c r="A63" s="277"/>
      <c r="B63" s="280"/>
      <c r="C63" s="272"/>
      <c r="D63" s="88">
        <f t="shared" si="1"/>
        <v>0</v>
      </c>
      <c r="E63" s="123" t="s">
        <v>338</v>
      </c>
      <c r="F63" s="134"/>
      <c r="G63" s="134"/>
    </row>
    <row r="64" spans="1:7" s="111" customFormat="1" hidden="1" x14ac:dyDescent="0.25">
      <c r="A64" s="277"/>
      <c r="B64" s="280"/>
      <c r="C64" s="272"/>
      <c r="D64" s="88">
        <f t="shared" si="1"/>
        <v>0</v>
      </c>
      <c r="E64" s="123" t="s">
        <v>338</v>
      </c>
      <c r="F64" s="134"/>
      <c r="G64" s="134"/>
    </row>
    <row r="65" spans="1:7" s="111" customFormat="1" hidden="1" x14ac:dyDescent="0.25">
      <c r="A65" s="277"/>
      <c r="B65" s="280"/>
      <c r="C65" s="272"/>
      <c r="D65" s="88">
        <f t="shared" si="1"/>
        <v>0</v>
      </c>
      <c r="E65" s="123" t="s">
        <v>338</v>
      </c>
      <c r="F65" s="134"/>
      <c r="G65" s="134"/>
    </row>
    <row r="66" spans="1:7" s="111" customFormat="1" hidden="1" x14ac:dyDescent="0.25">
      <c r="A66" s="277"/>
      <c r="B66" s="280"/>
      <c r="C66" s="272"/>
      <c r="D66" s="88">
        <f t="shared" si="1"/>
        <v>0</v>
      </c>
      <c r="E66" s="123" t="s">
        <v>338</v>
      </c>
      <c r="F66" s="134"/>
      <c r="G66" s="134"/>
    </row>
    <row r="67" spans="1:7" s="111" customFormat="1" hidden="1" x14ac:dyDescent="0.25">
      <c r="A67" s="277"/>
      <c r="B67" s="280"/>
      <c r="C67" s="272"/>
      <c r="D67" s="88">
        <f t="shared" si="1"/>
        <v>0</v>
      </c>
      <c r="E67" s="123" t="s">
        <v>338</v>
      </c>
      <c r="F67" s="134"/>
      <c r="G67" s="134"/>
    </row>
    <row r="68" spans="1:7" s="111" customFormat="1" hidden="1" x14ac:dyDescent="0.25">
      <c r="A68" s="277"/>
      <c r="B68" s="280"/>
      <c r="C68" s="272"/>
      <c r="D68" s="88">
        <f t="shared" si="1"/>
        <v>0</v>
      </c>
      <c r="E68" s="123" t="s">
        <v>338</v>
      </c>
      <c r="F68" s="134"/>
      <c r="G68" s="134"/>
    </row>
    <row r="69" spans="1:7" s="111" customFormat="1" hidden="1" x14ac:dyDescent="0.25">
      <c r="A69" s="277"/>
      <c r="B69" s="280"/>
      <c r="C69" s="272"/>
      <c r="D69" s="88">
        <f t="shared" ref="D69:D100" si="2">ROUND(+B69*C69,2)</f>
        <v>0</v>
      </c>
      <c r="E69" s="123" t="s">
        <v>338</v>
      </c>
      <c r="F69" s="134"/>
      <c r="G69" s="134"/>
    </row>
    <row r="70" spans="1:7" s="111" customFormat="1" hidden="1" x14ac:dyDescent="0.25">
      <c r="A70" s="277"/>
      <c r="B70" s="280"/>
      <c r="C70" s="272"/>
      <c r="D70" s="88">
        <f t="shared" si="2"/>
        <v>0</v>
      </c>
      <c r="E70" s="123" t="s">
        <v>338</v>
      </c>
      <c r="F70" s="134"/>
      <c r="G70" s="134"/>
    </row>
    <row r="71" spans="1:7" s="111" customFormat="1" hidden="1" x14ac:dyDescent="0.25">
      <c r="A71" s="277"/>
      <c r="B71" s="280"/>
      <c r="C71" s="272"/>
      <c r="D71" s="88">
        <f t="shared" si="2"/>
        <v>0</v>
      </c>
      <c r="E71" s="123" t="s">
        <v>338</v>
      </c>
      <c r="F71" s="134"/>
      <c r="G71" s="134"/>
    </row>
    <row r="72" spans="1:7" s="111" customFormat="1" hidden="1" x14ac:dyDescent="0.25">
      <c r="A72" s="277"/>
      <c r="B72" s="280"/>
      <c r="C72" s="272"/>
      <c r="D72" s="88">
        <f t="shared" si="2"/>
        <v>0</v>
      </c>
      <c r="E72" s="123" t="s">
        <v>338</v>
      </c>
      <c r="F72" s="134"/>
      <c r="G72" s="134"/>
    </row>
    <row r="73" spans="1:7" s="111" customFormat="1" hidden="1" x14ac:dyDescent="0.25">
      <c r="A73" s="277"/>
      <c r="B73" s="280"/>
      <c r="C73" s="272"/>
      <c r="D73" s="88">
        <f t="shared" si="2"/>
        <v>0</v>
      </c>
      <c r="E73" s="123" t="s">
        <v>338</v>
      </c>
      <c r="F73" s="134"/>
      <c r="G73" s="134"/>
    </row>
    <row r="74" spans="1:7" s="111" customFormat="1" hidden="1" x14ac:dyDescent="0.25">
      <c r="A74" s="277"/>
      <c r="B74" s="280"/>
      <c r="C74" s="272"/>
      <c r="D74" s="88">
        <f t="shared" si="2"/>
        <v>0</v>
      </c>
      <c r="E74" s="123" t="s">
        <v>338</v>
      </c>
      <c r="F74" s="134"/>
      <c r="G74" s="134"/>
    </row>
    <row r="75" spans="1:7" s="111" customFormat="1" hidden="1" x14ac:dyDescent="0.25">
      <c r="A75" s="277"/>
      <c r="B75" s="280"/>
      <c r="C75" s="272"/>
      <c r="D75" s="88">
        <f t="shared" si="2"/>
        <v>0</v>
      </c>
      <c r="E75" s="123" t="s">
        <v>338</v>
      </c>
      <c r="F75" s="134"/>
      <c r="G75" s="134"/>
    </row>
    <row r="76" spans="1:7" s="111" customFormat="1" hidden="1" x14ac:dyDescent="0.25">
      <c r="A76" s="277"/>
      <c r="B76" s="280"/>
      <c r="C76" s="272"/>
      <c r="D76" s="88">
        <f t="shared" si="2"/>
        <v>0</v>
      </c>
      <c r="E76" s="123" t="s">
        <v>338</v>
      </c>
      <c r="F76" s="134"/>
      <c r="G76" s="134"/>
    </row>
    <row r="77" spans="1:7" s="111" customFormat="1" hidden="1" x14ac:dyDescent="0.25">
      <c r="A77" s="277"/>
      <c r="B77" s="280"/>
      <c r="C77" s="272"/>
      <c r="D77" s="88">
        <f t="shared" si="2"/>
        <v>0</v>
      </c>
      <c r="E77" s="123" t="s">
        <v>338</v>
      </c>
      <c r="F77" s="134"/>
      <c r="G77" s="134"/>
    </row>
    <row r="78" spans="1:7" s="111" customFormat="1" hidden="1" x14ac:dyDescent="0.25">
      <c r="A78" s="277"/>
      <c r="B78" s="280"/>
      <c r="C78" s="272"/>
      <c r="D78" s="88">
        <f t="shared" si="2"/>
        <v>0</v>
      </c>
      <c r="E78" s="123" t="s">
        <v>338</v>
      </c>
      <c r="F78" s="134"/>
      <c r="G78" s="134"/>
    </row>
    <row r="79" spans="1:7" s="111" customFormat="1" hidden="1" x14ac:dyDescent="0.25">
      <c r="A79" s="277"/>
      <c r="B79" s="280"/>
      <c r="C79" s="272"/>
      <c r="D79" s="88">
        <f t="shared" si="2"/>
        <v>0</v>
      </c>
      <c r="E79" s="123" t="s">
        <v>338</v>
      </c>
      <c r="F79" s="134"/>
      <c r="G79" s="134"/>
    </row>
    <row r="80" spans="1:7" s="111" customFormat="1" hidden="1" x14ac:dyDescent="0.25">
      <c r="A80" s="277"/>
      <c r="B80" s="280"/>
      <c r="C80" s="272"/>
      <c r="D80" s="88">
        <f t="shared" si="2"/>
        <v>0</v>
      </c>
      <c r="E80" s="123" t="s">
        <v>338</v>
      </c>
      <c r="F80" s="134"/>
      <c r="G80" s="134"/>
    </row>
    <row r="81" spans="1:7" s="111" customFormat="1" hidden="1" x14ac:dyDescent="0.25">
      <c r="A81" s="277"/>
      <c r="B81" s="280"/>
      <c r="C81" s="272"/>
      <c r="D81" s="88">
        <f t="shared" si="2"/>
        <v>0</v>
      </c>
      <c r="E81" s="123" t="s">
        <v>338</v>
      </c>
      <c r="F81" s="134"/>
      <c r="G81" s="134"/>
    </row>
    <row r="82" spans="1:7" s="111" customFormat="1" hidden="1" x14ac:dyDescent="0.25">
      <c r="A82" s="277"/>
      <c r="B82" s="280"/>
      <c r="C82" s="272"/>
      <c r="D82" s="88">
        <f t="shared" si="2"/>
        <v>0</v>
      </c>
      <c r="E82" s="123" t="s">
        <v>338</v>
      </c>
      <c r="F82" s="134"/>
      <c r="G82" s="134"/>
    </row>
    <row r="83" spans="1:7" s="111" customFormat="1" hidden="1" x14ac:dyDescent="0.25">
      <c r="A83" s="277"/>
      <c r="B83" s="280"/>
      <c r="C83" s="272"/>
      <c r="D83" s="88">
        <f t="shared" si="2"/>
        <v>0</v>
      </c>
      <c r="E83" s="123" t="s">
        <v>338</v>
      </c>
      <c r="F83" s="134"/>
      <c r="G83" s="134"/>
    </row>
    <row r="84" spans="1:7" s="111" customFormat="1" hidden="1" x14ac:dyDescent="0.25">
      <c r="A84" s="277"/>
      <c r="B84" s="280"/>
      <c r="C84" s="272"/>
      <c r="D84" s="88">
        <f t="shared" si="2"/>
        <v>0</v>
      </c>
      <c r="E84" s="123" t="s">
        <v>338</v>
      </c>
      <c r="F84" s="134"/>
      <c r="G84" s="134"/>
    </row>
    <row r="85" spans="1:7" s="111" customFormat="1" hidden="1" x14ac:dyDescent="0.25">
      <c r="A85" s="277"/>
      <c r="B85" s="280"/>
      <c r="C85" s="272"/>
      <c r="D85" s="88">
        <f t="shared" si="2"/>
        <v>0</v>
      </c>
      <c r="E85" s="123" t="s">
        <v>338</v>
      </c>
      <c r="F85" s="134"/>
      <c r="G85" s="134"/>
    </row>
    <row r="86" spans="1:7" s="111" customFormat="1" hidden="1" x14ac:dyDescent="0.25">
      <c r="A86" s="277"/>
      <c r="B86" s="280"/>
      <c r="C86" s="272"/>
      <c r="D86" s="88">
        <f t="shared" si="2"/>
        <v>0</v>
      </c>
      <c r="E86" s="123" t="s">
        <v>338</v>
      </c>
      <c r="F86" s="134"/>
      <c r="G86" s="134"/>
    </row>
    <row r="87" spans="1:7" s="111" customFormat="1" hidden="1" x14ac:dyDescent="0.25">
      <c r="A87" s="277"/>
      <c r="B87" s="280"/>
      <c r="C87" s="272"/>
      <c r="D87" s="88">
        <f t="shared" si="2"/>
        <v>0</v>
      </c>
      <c r="E87" s="123" t="s">
        <v>338</v>
      </c>
      <c r="F87" s="134"/>
      <c r="G87" s="134"/>
    </row>
    <row r="88" spans="1:7" s="111" customFormat="1" hidden="1" x14ac:dyDescent="0.25">
      <c r="A88" s="277"/>
      <c r="B88" s="280"/>
      <c r="C88" s="272"/>
      <c r="D88" s="88">
        <f t="shared" si="2"/>
        <v>0</v>
      </c>
      <c r="E88" s="123" t="s">
        <v>338</v>
      </c>
      <c r="F88" s="134"/>
      <c r="G88" s="134"/>
    </row>
    <row r="89" spans="1:7" s="111" customFormat="1" hidden="1" x14ac:dyDescent="0.25">
      <c r="A89" s="277"/>
      <c r="B89" s="280"/>
      <c r="C89" s="272"/>
      <c r="D89" s="88">
        <f t="shared" si="2"/>
        <v>0</v>
      </c>
      <c r="E89" s="123" t="s">
        <v>338</v>
      </c>
      <c r="F89" s="134"/>
      <c r="G89" s="134"/>
    </row>
    <row r="90" spans="1:7" s="111" customFormat="1" hidden="1" x14ac:dyDescent="0.25">
      <c r="A90" s="277"/>
      <c r="B90" s="280"/>
      <c r="C90" s="272"/>
      <c r="D90" s="88">
        <f t="shared" si="2"/>
        <v>0</v>
      </c>
      <c r="E90" s="123" t="s">
        <v>338</v>
      </c>
      <c r="F90" s="134"/>
      <c r="G90" s="134"/>
    </row>
    <row r="91" spans="1:7" s="111" customFormat="1" hidden="1" x14ac:dyDescent="0.25">
      <c r="A91" s="277"/>
      <c r="B91" s="280"/>
      <c r="C91" s="272"/>
      <c r="D91" s="88">
        <f t="shared" si="2"/>
        <v>0</v>
      </c>
      <c r="E91" s="123" t="s">
        <v>338</v>
      </c>
      <c r="F91" s="134"/>
      <c r="G91" s="134"/>
    </row>
    <row r="92" spans="1:7" s="111" customFormat="1" hidden="1" x14ac:dyDescent="0.25">
      <c r="A92" s="277"/>
      <c r="B92" s="280"/>
      <c r="C92" s="272"/>
      <c r="D92" s="88">
        <f t="shared" si="2"/>
        <v>0</v>
      </c>
      <c r="E92" s="123" t="s">
        <v>338</v>
      </c>
      <c r="F92" s="134"/>
      <c r="G92" s="134"/>
    </row>
    <row r="93" spans="1:7" s="111" customFormat="1" hidden="1" x14ac:dyDescent="0.25">
      <c r="A93" s="277"/>
      <c r="B93" s="280"/>
      <c r="C93" s="272"/>
      <c r="D93" s="88">
        <f t="shared" si="2"/>
        <v>0</v>
      </c>
      <c r="E93" s="123" t="s">
        <v>338</v>
      </c>
      <c r="F93" s="134"/>
      <c r="G93" s="134"/>
    </row>
    <row r="94" spans="1:7" s="111" customFormat="1" hidden="1" x14ac:dyDescent="0.25">
      <c r="A94" s="277"/>
      <c r="B94" s="280"/>
      <c r="C94" s="272"/>
      <c r="D94" s="88">
        <f t="shared" si="2"/>
        <v>0</v>
      </c>
      <c r="E94" s="123" t="s">
        <v>338</v>
      </c>
      <c r="F94" s="134"/>
      <c r="G94" s="134"/>
    </row>
    <row r="95" spans="1:7" s="111" customFormat="1" hidden="1" x14ac:dyDescent="0.25">
      <c r="A95" s="277"/>
      <c r="B95" s="280"/>
      <c r="C95" s="272"/>
      <c r="D95" s="88">
        <f t="shared" si="2"/>
        <v>0</v>
      </c>
      <c r="E95" s="123" t="s">
        <v>338</v>
      </c>
      <c r="F95" s="134"/>
      <c r="G95" s="134"/>
    </row>
    <row r="96" spans="1:7" s="111" customFormat="1" hidden="1" x14ac:dyDescent="0.25">
      <c r="A96" s="277"/>
      <c r="B96" s="280"/>
      <c r="C96" s="272"/>
      <c r="D96" s="88">
        <f t="shared" si="2"/>
        <v>0</v>
      </c>
      <c r="E96" s="123" t="s">
        <v>338</v>
      </c>
      <c r="F96" s="134"/>
      <c r="G96" s="134"/>
    </row>
    <row r="97" spans="1:7" s="111" customFormat="1" hidden="1" x14ac:dyDescent="0.25">
      <c r="A97" s="277"/>
      <c r="B97" s="280"/>
      <c r="C97" s="272"/>
      <c r="D97" s="88">
        <f t="shared" si="2"/>
        <v>0</v>
      </c>
      <c r="E97" s="123" t="s">
        <v>338</v>
      </c>
      <c r="F97" s="134"/>
      <c r="G97" s="134"/>
    </row>
    <row r="98" spans="1:7" s="111" customFormat="1" hidden="1" x14ac:dyDescent="0.25">
      <c r="A98" s="277"/>
      <c r="B98" s="280"/>
      <c r="C98" s="272"/>
      <c r="D98" s="88">
        <f t="shared" si="2"/>
        <v>0</v>
      </c>
      <c r="E98" s="123" t="s">
        <v>338</v>
      </c>
      <c r="F98" s="134"/>
      <c r="G98" s="134"/>
    </row>
    <row r="99" spans="1:7" s="111" customFormat="1" hidden="1" x14ac:dyDescent="0.25">
      <c r="A99" s="277"/>
      <c r="B99" s="280"/>
      <c r="C99" s="272"/>
      <c r="D99" s="88">
        <f t="shared" si="2"/>
        <v>0</v>
      </c>
      <c r="E99" s="123" t="s">
        <v>338</v>
      </c>
      <c r="F99" s="134"/>
      <c r="G99" s="134"/>
    </row>
    <row r="100" spans="1:7" s="111" customFormat="1" hidden="1" x14ac:dyDescent="0.25">
      <c r="A100" s="277"/>
      <c r="B100" s="280"/>
      <c r="C100" s="272"/>
      <c r="D100" s="88">
        <f t="shared" si="2"/>
        <v>0</v>
      </c>
      <c r="E100" s="123" t="s">
        <v>338</v>
      </c>
      <c r="F100" s="134"/>
      <c r="G100" s="134"/>
    </row>
    <row r="101" spans="1:7" s="111" customFormat="1" hidden="1" x14ac:dyDescent="0.25">
      <c r="A101" s="277"/>
      <c r="B101" s="280"/>
      <c r="C101" s="272"/>
      <c r="D101" s="88">
        <f t="shared" ref="D101:D132" si="3">ROUND(+B101*C101,2)</f>
        <v>0</v>
      </c>
      <c r="E101" s="123" t="s">
        <v>338</v>
      </c>
      <c r="F101" s="134"/>
      <c r="G101" s="134"/>
    </row>
    <row r="102" spans="1:7" s="111" customFormat="1" hidden="1" x14ac:dyDescent="0.25">
      <c r="A102" s="277"/>
      <c r="B102" s="280"/>
      <c r="C102" s="272"/>
      <c r="D102" s="88">
        <f t="shared" si="3"/>
        <v>0</v>
      </c>
      <c r="E102" s="123" t="s">
        <v>338</v>
      </c>
      <c r="F102" s="134"/>
      <c r="G102" s="134"/>
    </row>
    <row r="103" spans="1:7" s="111" customFormat="1" hidden="1" x14ac:dyDescent="0.25">
      <c r="A103" s="277"/>
      <c r="B103" s="280"/>
      <c r="C103" s="272"/>
      <c r="D103" s="88">
        <f t="shared" si="3"/>
        <v>0</v>
      </c>
      <c r="E103" s="123" t="s">
        <v>338</v>
      </c>
      <c r="F103" s="134"/>
      <c r="G103" s="134"/>
    </row>
    <row r="104" spans="1:7" s="111" customFormat="1" hidden="1" x14ac:dyDescent="0.25">
      <c r="A104" s="277"/>
      <c r="B104" s="280"/>
      <c r="C104" s="272"/>
      <c r="D104" s="88">
        <f t="shared" si="3"/>
        <v>0</v>
      </c>
      <c r="E104" s="123" t="s">
        <v>338</v>
      </c>
      <c r="F104" s="134"/>
      <c r="G104" s="134"/>
    </row>
    <row r="105" spans="1:7" s="111" customFormat="1" hidden="1" x14ac:dyDescent="0.25">
      <c r="A105" s="277"/>
      <c r="B105" s="280"/>
      <c r="C105" s="272"/>
      <c r="D105" s="88">
        <f t="shared" si="3"/>
        <v>0</v>
      </c>
      <c r="E105" s="123" t="s">
        <v>338</v>
      </c>
      <c r="F105" s="134"/>
      <c r="G105" s="134"/>
    </row>
    <row r="106" spans="1:7" s="111" customFormat="1" hidden="1" x14ac:dyDescent="0.25">
      <c r="A106" s="277"/>
      <c r="B106" s="280"/>
      <c r="C106" s="272"/>
      <c r="D106" s="88">
        <f t="shared" si="3"/>
        <v>0</v>
      </c>
      <c r="E106" s="123" t="s">
        <v>338</v>
      </c>
      <c r="F106" s="134"/>
      <c r="G106" s="134"/>
    </row>
    <row r="107" spans="1:7" s="111" customFormat="1" hidden="1" x14ac:dyDescent="0.25">
      <c r="A107" s="277"/>
      <c r="B107" s="280"/>
      <c r="C107" s="272"/>
      <c r="D107" s="88">
        <f t="shared" si="3"/>
        <v>0</v>
      </c>
      <c r="E107" s="123" t="s">
        <v>338</v>
      </c>
      <c r="F107" s="134"/>
      <c r="G107" s="134"/>
    </row>
    <row r="108" spans="1:7" s="111" customFormat="1" hidden="1" x14ac:dyDescent="0.25">
      <c r="A108" s="277"/>
      <c r="B108" s="280"/>
      <c r="C108" s="272"/>
      <c r="D108" s="88">
        <f t="shared" si="3"/>
        <v>0</v>
      </c>
      <c r="E108" s="123" t="s">
        <v>338</v>
      </c>
      <c r="F108" s="134"/>
      <c r="G108" s="134"/>
    </row>
    <row r="109" spans="1:7" s="111" customFormat="1" hidden="1" x14ac:dyDescent="0.25">
      <c r="A109" s="277"/>
      <c r="B109" s="280"/>
      <c r="C109" s="272"/>
      <c r="D109" s="88">
        <f t="shared" si="3"/>
        <v>0</v>
      </c>
      <c r="E109" s="123" t="s">
        <v>338</v>
      </c>
      <c r="F109" s="134"/>
      <c r="G109" s="134"/>
    </row>
    <row r="110" spans="1:7" s="111" customFormat="1" hidden="1" x14ac:dyDescent="0.25">
      <c r="A110" s="277"/>
      <c r="B110" s="280"/>
      <c r="C110" s="272"/>
      <c r="D110" s="88">
        <f t="shared" si="3"/>
        <v>0</v>
      </c>
      <c r="E110" s="123" t="s">
        <v>338</v>
      </c>
      <c r="F110" s="134"/>
      <c r="G110" s="134"/>
    </row>
    <row r="111" spans="1:7" s="111" customFormat="1" hidden="1" x14ac:dyDescent="0.25">
      <c r="A111" s="277"/>
      <c r="B111" s="280"/>
      <c r="C111" s="272"/>
      <c r="D111" s="88">
        <f t="shared" si="3"/>
        <v>0</v>
      </c>
      <c r="E111" s="123" t="s">
        <v>338</v>
      </c>
      <c r="F111" s="134"/>
      <c r="G111" s="134"/>
    </row>
    <row r="112" spans="1:7" s="111" customFormat="1" hidden="1" x14ac:dyDescent="0.25">
      <c r="A112" s="277"/>
      <c r="B112" s="280"/>
      <c r="C112" s="272"/>
      <c r="D112" s="88">
        <f t="shared" si="3"/>
        <v>0</v>
      </c>
      <c r="E112" s="123" t="s">
        <v>338</v>
      </c>
      <c r="F112" s="134"/>
      <c r="G112" s="134"/>
    </row>
    <row r="113" spans="1:7" s="111" customFormat="1" hidden="1" x14ac:dyDescent="0.25">
      <c r="A113" s="277"/>
      <c r="B113" s="280"/>
      <c r="C113" s="272"/>
      <c r="D113" s="88">
        <f t="shared" si="3"/>
        <v>0</v>
      </c>
      <c r="E113" s="123" t="s">
        <v>338</v>
      </c>
      <c r="F113" s="134"/>
      <c r="G113" s="134"/>
    </row>
    <row r="114" spans="1:7" s="111" customFormat="1" hidden="1" x14ac:dyDescent="0.25">
      <c r="A114" s="277"/>
      <c r="B114" s="280"/>
      <c r="C114" s="272"/>
      <c r="D114" s="88">
        <f t="shared" si="3"/>
        <v>0</v>
      </c>
      <c r="E114" s="123" t="s">
        <v>338</v>
      </c>
      <c r="F114" s="134"/>
      <c r="G114" s="134"/>
    </row>
    <row r="115" spans="1:7" s="111" customFormat="1" hidden="1" x14ac:dyDescent="0.25">
      <c r="A115" s="277"/>
      <c r="B115" s="280"/>
      <c r="C115" s="272"/>
      <c r="D115" s="88">
        <f t="shared" si="3"/>
        <v>0</v>
      </c>
      <c r="E115" s="123" t="s">
        <v>338</v>
      </c>
      <c r="F115" s="134"/>
      <c r="G115" s="134"/>
    </row>
    <row r="116" spans="1:7" s="111" customFormat="1" hidden="1" x14ac:dyDescent="0.25">
      <c r="A116" s="277"/>
      <c r="B116" s="280"/>
      <c r="C116" s="272"/>
      <c r="D116" s="88">
        <f t="shared" si="3"/>
        <v>0</v>
      </c>
      <c r="E116" s="123" t="s">
        <v>338</v>
      </c>
      <c r="F116" s="134"/>
      <c r="G116" s="134"/>
    </row>
    <row r="117" spans="1:7" s="111" customFormat="1" hidden="1" x14ac:dyDescent="0.25">
      <c r="A117" s="277"/>
      <c r="B117" s="280"/>
      <c r="C117" s="272"/>
      <c r="D117" s="88">
        <f t="shared" si="3"/>
        <v>0</v>
      </c>
      <c r="E117" s="123" t="s">
        <v>338</v>
      </c>
      <c r="F117" s="134"/>
      <c r="G117" s="134"/>
    </row>
    <row r="118" spans="1:7" s="111" customFormat="1" hidden="1" x14ac:dyDescent="0.25">
      <c r="A118" s="277"/>
      <c r="B118" s="280"/>
      <c r="C118" s="272"/>
      <c r="D118" s="88">
        <f t="shared" si="3"/>
        <v>0</v>
      </c>
      <c r="E118" s="123" t="s">
        <v>338</v>
      </c>
      <c r="F118" s="134"/>
      <c r="G118" s="134"/>
    </row>
    <row r="119" spans="1:7" s="111" customFormat="1" hidden="1" x14ac:dyDescent="0.25">
      <c r="A119" s="277"/>
      <c r="B119" s="280"/>
      <c r="C119" s="272"/>
      <c r="D119" s="88">
        <f t="shared" si="3"/>
        <v>0</v>
      </c>
      <c r="E119" s="123" t="s">
        <v>338</v>
      </c>
      <c r="F119" s="134"/>
      <c r="G119" s="134"/>
    </row>
    <row r="120" spans="1:7" s="111" customFormat="1" hidden="1" x14ac:dyDescent="0.25">
      <c r="A120" s="277"/>
      <c r="B120" s="280"/>
      <c r="C120" s="272"/>
      <c r="D120" s="88">
        <f t="shared" si="3"/>
        <v>0</v>
      </c>
      <c r="E120" s="123" t="s">
        <v>338</v>
      </c>
      <c r="F120" s="134"/>
      <c r="G120" s="134"/>
    </row>
    <row r="121" spans="1:7" s="111" customFormat="1" hidden="1" x14ac:dyDescent="0.25">
      <c r="A121" s="277"/>
      <c r="B121" s="280"/>
      <c r="C121" s="272"/>
      <c r="D121" s="88">
        <f t="shared" si="3"/>
        <v>0</v>
      </c>
      <c r="E121" s="123" t="s">
        <v>338</v>
      </c>
      <c r="F121" s="134"/>
      <c r="G121" s="134"/>
    </row>
    <row r="122" spans="1:7" s="111" customFormat="1" hidden="1" x14ac:dyDescent="0.25">
      <c r="A122" s="277"/>
      <c r="B122" s="280"/>
      <c r="C122" s="272"/>
      <c r="D122" s="88">
        <f t="shared" si="3"/>
        <v>0</v>
      </c>
      <c r="E122" s="123" t="s">
        <v>338</v>
      </c>
      <c r="F122" s="134"/>
      <c r="G122" s="134"/>
    </row>
    <row r="123" spans="1:7" s="111" customFormat="1" hidden="1" x14ac:dyDescent="0.25">
      <c r="A123" s="277"/>
      <c r="B123" s="280"/>
      <c r="C123" s="272"/>
      <c r="D123" s="88">
        <f t="shared" si="3"/>
        <v>0</v>
      </c>
      <c r="E123" s="123" t="s">
        <v>338</v>
      </c>
      <c r="F123" s="134"/>
      <c r="G123" s="134"/>
    </row>
    <row r="124" spans="1:7" s="111" customFormat="1" hidden="1" x14ac:dyDescent="0.25">
      <c r="A124" s="277"/>
      <c r="B124" s="280"/>
      <c r="C124" s="272"/>
      <c r="D124" s="88">
        <f t="shared" si="3"/>
        <v>0</v>
      </c>
      <c r="E124" s="123" t="s">
        <v>338</v>
      </c>
      <c r="F124" s="134"/>
      <c r="G124" s="134"/>
    </row>
    <row r="125" spans="1:7" s="111" customFormat="1" hidden="1" x14ac:dyDescent="0.25">
      <c r="A125" s="277"/>
      <c r="B125" s="280"/>
      <c r="C125" s="272"/>
      <c r="D125" s="88">
        <f t="shared" si="3"/>
        <v>0</v>
      </c>
      <c r="E125" s="123" t="s">
        <v>338</v>
      </c>
      <c r="F125" s="134"/>
      <c r="G125" s="134"/>
    </row>
    <row r="126" spans="1:7" s="111" customFormat="1" hidden="1" x14ac:dyDescent="0.25">
      <c r="A126" s="277"/>
      <c r="B126" s="280"/>
      <c r="C126" s="272"/>
      <c r="D126" s="88">
        <f t="shared" si="3"/>
        <v>0</v>
      </c>
      <c r="E126" s="123" t="s">
        <v>338</v>
      </c>
      <c r="F126" s="134"/>
      <c r="G126" s="134"/>
    </row>
    <row r="127" spans="1:7" s="111" customFormat="1" hidden="1" x14ac:dyDescent="0.25">
      <c r="A127" s="277"/>
      <c r="B127" s="280"/>
      <c r="C127" s="272"/>
      <c r="D127" s="88">
        <f t="shared" si="3"/>
        <v>0</v>
      </c>
      <c r="E127" s="123" t="s">
        <v>338</v>
      </c>
      <c r="F127" s="134"/>
      <c r="G127" s="134"/>
    </row>
    <row r="128" spans="1:7" s="111" customFormat="1" hidden="1" x14ac:dyDescent="0.25">
      <c r="A128" s="277"/>
      <c r="B128" s="280"/>
      <c r="C128" s="272"/>
      <c r="D128" s="88">
        <f t="shared" si="3"/>
        <v>0</v>
      </c>
      <c r="E128" s="123" t="s">
        <v>338</v>
      </c>
      <c r="F128" s="134"/>
      <c r="G128" s="134"/>
    </row>
    <row r="129" spans="1:7" s="111" customFormat="1" hidden="1" x14ac:dyDescent="0.25">
      <c r="A129" s="277"/>
      <c r="B129" s="280"/>
      <c r="C129" s="272"/>
      <c r="D129" s="88">
        <f t="shared" si="3"/>
        <v>0</v>
      </c>
      <c r="E129" s="123" t="s">
        <v>338</v>
      </c>
      <c r="F129" s="134"/>
      <c r="G129" s="134"/>
    </row>
    <row r="130" spans="1:7" s="111" customFormat="1" hidden="1" x14ac:dyDescent="0.25">
      <c r="A130" s="277"/>
      <c r="B130" s="280"/>
      <c r="C130" s="272"/>
      <c r="D130" s="88">
        <f t="shared" si="3"/>
        <v>0</v>
      </c>
      <c r="E130" s="123" t="s">
        <v>338</v>
      </c>
      <c r="F130" s="134"/>
      <c r="G130" s="134"/>
    </row>
    <row r="131" spans="1:7" s="111" customFormat="1" hidden="1" x14ac:dyDescent="0.25">
      <c r="A131" s="277"/>
      <c r="B131" s="280"/>
      <c r="C131" s="272"/>
      <c r="D131" s="88">
        <f t="shared" si="3"/>
        <v>0</v>
      </c>
      <c r="E131" s="123" t="s">
        <v>338</v>
      </c>
      <c r="F131" s="134"/>
      <c r="G131" s="134"/>
    </row>
    <row r="132" spans="1:7" s="111" customFormat="1" hidden="1" x14ac:dyDescent="0.25">
      <c r="A132" s="277"/>
      <c r="B132" s="280"/>
      <c r="C132" s="272"/>
      <c r="D132" s="88">
        <f t="shared" si="3"/>
        <v>0</v>
      </c>
      <c r="E132" s="123" t="s">
        <v>338</v>
      </c>
      <c r="F132" s="134"/>
      <c r="G132" s="134"/>
    </row>
    <row r="133" spans="1:7" s="111" customFormat="1" hidden="1" x14ac:dyDescent="0.25">
      <c r="A133" s="277"/>
      <c r="B133" s="280"/>
      <c r="C133" s="272"/>
      <c r="D133" s="88">
        <f t="shared" ref="D133:D134" si="4">ROUND(+B133*C133,2)</f>
        <v>0</v>
      </c>
      <c r="E133" s="123" t="s">
        <v>338</v>
      </c>
      <c r="F133" s="134"/>
      <c r="G133" s="134"/>
    </row>
    <row r="134" spans="1:7" s="111" customFormat="1" ht="15" customHeight="1" x14ac:dyDescent="0.25">
      <c r="A134" s="277"/>
      <c r="B134" s="280"/>
      <c r="C134" s="272"/>
      <c r="D134" s="310">
        <f t="shared" si="4"/>
        <v>0</v>
      </c>
      <c r="E134" s="123" t="s">
        <v>338</v>
      </c>
      <c r="F134" s="134"/>
      <c r="G134" s="134"/>
    </row>
    <row r="135" spans="1:7" s="111" customFormat="1" x14ac:dyDescent="0.25">
      <c r="A135" s="234"/>
      <c r="B135" s="206"/>
      <c r="C135" s="219" t="s">
        <v>241</v>
      </c>
      <c r="D135" s="324">
        <f>ROUND(SUBTOTAL(109,D5:D134),2)</f>
        <v>0</v>
      </c>
      <c r="E135" s="123" t="s">
        <v>338</v>
      </c>
      <c r="F135" s="99"/>
      <c r="G135" s="126" t="s">
        <v>342</v>
      </c>
    </row>
    <row r="136" spans="1:7" s="111" customFormat="1" x14ac:dyDescent="0.25">
      <c r="A136" s="234"/>
      <c r="B136" s="99"/>
      <c r="C136" s="104"/>
      <c r="D136" s="315"/>
      <c r="E136" s="123" t="s">
        <v>339</v>
      </c>
      <c r="F136" s="99"/>
      <c r="G136" s="99"/>
    </row>
    <row r="137" spans="1:7" s="111" customFormat="1" x14ac:dyDescent="0.25">
      <c r="A137" s="277"/>
      <c r="B137" s="280"/>
      <c r="C137" s="272"/>
      <c r="D137" s="88">
        <f t="shared" ref="D137:D168" si="5">ROUND(+B137*C137,2)</f>
        <v>0</v>
      </c>
      <c r="E137" s="123" t="s">
        <v>339</v>
      </c>
      <c r="F137" s="99"/>
      <c r="G137" s="99"/>
    </row>
    <row r="138" spans="1:7" s="111" customFormat="1" x14ac:dyDescent="0.25">
      <c r="A138" s="277"/>
      <c r="B138" s="280"/>
      <c r="C138" s="272"/>
      <c r="D138" s="88">
        <f t="shared" si="5"/>
        <v>0</v>
      </c>
      <c r="E138" s="123" t="s">
        <v>339</v>
      </c>
      <c r="F138" s="134"/>
      <c r="G138" s="134"/>
    </row>
    <row r="139" spans="1:7" s="111" customFormat="1" x14ac:dyDescent="0.25">
      <c r="A139" s="277"/>
      <c r="B139" s="280"/>
      <c r="C139" s="272"/>
      <c r="D139" s="88">
        <f t="shared" si="5"/>
        <v>0</v>
      </c>
      <c r="E139" s="123" t="s">
        <v>339</v>
      </c>
      <c r="F139" s="134"/>
      <c r="G139" s="134"/>
    </row>
    <row r="140" spans="1:7" s="111" customFormat="1" hidden="1" x14ac:dyDescent="0.25">
      <c r="A140" s="277"/>
      <c r="B140" s="280"/>
      <c r="C140" s="272"/>
      <c r="D140" s="88">
        <f t="shared" si="5"/>
        <v>0</v>
      </c>
      <c r="E140" s="123" t="s">
        <v>339</v>
      </c>
      <c r="F140" s="134"/>
      <c r="G140" s="134"/>
    </row>
    <row r="141" spans="1:7" s="111" customFormat="1" hidden="1" x14ac:dyDescent="0.25">
      <c r="A141" s="277"/>
      <c r="B141" s="280"/>
      <c r="C141" s="272"/>
      <c r="D141" s="88">
        <f t="shared" si="5"/>
        <v>0</v>
      </c>
      <c r="E141" s="123" t="s">
        <v>339</v>
      </c>
      <c r="F141" s="134"/>
      <c r="G141" s="134"/>
    </row>
    <row r="142" spans="1:7" s="111" customFormat="1" hidden="1" x14ac:dyDescent="0.25">
      <c r="A142" s="277"/>
      <c r="B142" s="280"/>
      <c r="C142" s="272"/>
      <c r="D142" s="88">
        <f t="shared" si="5"/>
        <v>0</v>
      </c>
      <c r="E142" s="123" t="s">
        <v>339</v>
      </c>
      <c r="F142" s="134"/>
      <c r="G142" s="134"/>
    </row>
    <row r="143" spans="1:7" s="111" customFormat="1" hidden="1" x14ac:dyDescent="0.25">
      <c r="A143" s="277"/>
      <c r="B143" s="280"/>
      <c r="C143" s="272"/>
      <c r="D143" s="88">
        <f t="shared" si="5"/>
        <v>0</v>
      </c>
      <c r="E143" s="123" t="s">
        <v>339</v>
      </c>
      <c r="F143" s="134"/>
      <c r="G143" s="134"/>
    </row>
    <row r="144" spans="1:7" s="111" customFormat="1" hidden="1" x14ac:dyDescent="0.25">
      <c r="A144" s="277"/>
      <c r="B144" s="280"/>
      <c r="C144" s="272"/>
      <c r="D144" s="88">
        <f t="shared" si="5"/>
        <v>0</v>
      </c>
      <c r="E144" s="123" t="s">
        <v>339</v>
      </c>
      <c r="F144" s="134"/>
      <c r="G144" s="134"/>
    </row>
    <row r="145" spans="1:7" s="111" customFormat="1" hidden="1" x14ac:dyDescent="0.25">
      <c r="A145" s="277"/>
      <c r="B145" s="280"/>
      <c r="C145" s="272"/>
      <c r="D145" s="88">
        <f t="shared" si="5"/>
        <v>0</v>
      </c>
      <c r="E145" s="123" t="s">
        <v>339</v>
      </c>
      <c r="F145" s="134"/>
      <c r="G145" s="134"/>
    </row>
    <row r="146" spans="1:7" s="111" customFormat="1" hidden="1" x14ac:dyDescent="0.25">
      <c r="A146" s="277"/>
      <c r="B146" s="280"/>
      <c r="C146" s="272"/>
      <c r="D146" s="88">
        <f t="shared" si="5"/>
        <v>0</v>
      </c>
      <c r="E146" s="123" t="s">
        <v>339</v>
      </c>
      <c r="F146" s="134"/>
      <c r="G146" s="134"/>
    </row>
    <row r="147" spans="1:7" s="111" customFormat="1" hidden="1" x14ac:dyDescent="0.25">
      <c r="A147" s="277"/>
      <c r="B147" s="280"/>
      <c r="C147" s="272"/>
      <c r="D147" s="88">
        <f t="shared" si="5"/>
        <v>0</v>
      </c>
      <c r="E147" s="123" t="s">
        <v>339</v>
      </c>
      <c r="F147" s="134"/>
      <c r="G147" s="134"/>
    </row>
    <row r="148" spans="1:7" s="111" customFormat="1" hidden="1" x14ac:dyDescent="0.25">
      <c r="A148" s="277"/>
      <c r="B148" s="280"/>
      <c r="C148" s="272"/>
      <c r="D148" s="88">
        <f t="shared" si="5"/>
        <v>0</v>
      </c>
      <c r="E148" s="123" t="s">
        <v>339</v>
      </c>
      <c r="F148" s="134"/>
      <c r="G148" s="134"/>
    </row>
    <row r="149" spans="1:7" s="111" customFormat="1" hidden="1" x14ac:dyDescent="0.25">
      <c r="A149" s="277"/>
      <c r="B149" s="280"/>
      <c r="C149" s="272"/>
      <c r="D149" s="88">
        <f t="shared" si="5"/>
        <v>0</v>
      </c>
      <c r="E149" s="123" t="s">
        <v>339</v>
      </c>
      <c r="F149" s="134"/>
      <c r="G149" s="134"/>
    </row>
    <row r="150" spans="1:7" s="111" customFormat="1" hidden="1" x14ac:dyDescent="0.25">
      <c r="A150" s="277"/>
      <c r="B150" s="280"/>
      <c r="C150" s="272"/>
      <c r="D150" s="88">
        <f t="shared" si="5"/>
        <v>0</v>
      </c>
      <c r="E150" s="123" t="s">
        <v>339</v>
      </c>
      <c r="F150" s="134"/>
      <c r="G150" s="134"/>
    </row>
    <row r="151" spans="1:7" s="111" customFormat="1" hidden="1" x14ac:dyDescent="0.25">
      <c r="A151" s="277"/>
      <c r="B151" s="280"/>
      <c r="C151" s="272"/>
      <c r="D151" s="88">
        <f t="shared" si="5"/>
        <v>0</v>
      </c>
      <c r="E151" s="123" t="s">
        <v>339</v>
      </c>
      <c r="F151" s="134"/>
      <c r="G151" s="134"/>
    </row>
    <row r="152" spans="1:7" s="111" customFormat="1" hidden="1" x14ac:dyDescent="0.25">
      <c r="A152" s="277"/>
      <c r="B152" s="280"/>
      <c r="C152" s="272"/>
      <c r="D152" s="88">
        <f t="shared" si="5"/>
        <v>0</v>
      </c>
      <c r="E152" s="123" t="s">
        <v>339</v>
      </c>
      <c r="F152" s="134"/>
      <c r="G152" s="134"/>
    </row>
    <row r="153" spans="1:7" s="111" customFormat="1" hidden="1" x14ac:dyDescent="0.25">
      <c r="A153" s="277"/>
      <c r="B153" s="280"/>
      <c r="C153" s="272"/>
      <c r="D153" s="88">
        <f t="shared" si="5"/>
        <v>0</v>
      </c>
      <c r="E153" s="123" t="s">
        <v>339</v>
      </c>
      <c r="F153" s="134"/>
      <c r="G153" s="134"/>
    </row>
    <row r="154" spans="1:7" s="111" customFormat="1" hidden="1" x14ac:dyDescent="0.25">
      <c r="A154" s="277"/>
      <c r="B154" s="280"/>
      <c r="C154" s="272"/>
      <c r="D154" s="88">
        <f t="shared" si="5"/>
        <v>0</v>
      </c>
      <c r="E154" s="123" t="s">
        <v>339</v>
      </c>
      <c r="F154" s="134"/>
      <c r="G154" s="134"/>
    </row>
    <row r="155" spans="1:7" s="111" customFormat="1" hidden="1" x14ac:dyDescent="0.25">
      <c r="A155" s="277"/>
      <c r="B155" s="280"/>
      <c r="C155" s="272"/>
      <c r="D155" s="88">
        <f t="shared" si="5"/>
        <v>0</v>
      </c>
      <c r="E155" s="123" t="s">
        <v>339</v>
      </c>
      <c r="F155" s="134"/>
      <c r="G155" s="134"/>
    </row>
    <row r="156" spans="1:7" s="111" customFormat="1" hidden="1" x14ac:dyDescent="0.25">
      <c r="A156" s="277"/>
      <c r="B156" s="280"/>
      <c r="C156" s="272"/>
      <c r="D156" s="88">
        <f t="shared" si="5"/>
        <v>0</v>
      </c>
      <c r="E156" s="123" t="s">
        <v>339</v>
      </c>
      <c r="F156" s="134"/>
      <c r="G156" s="134"/>
    </row>
    <row r="157" spans="1:7" s="111" customFormat="1" hidden="1" x14ac:dyDescent="0.25">
      <c r="A157" s="277"/>
      <c r="B157" s="280"/>
      <c r="C157" s="272"/>
      <c r="D157" s="88">
        <f t="shared" si="5"/>
        <v>0</v>
      </c>
      <c r="E157" s="123" t="s">
        <v>339</v>
      </c>
      <c r="F157" s="134"/>
      <c r="G157" s="134"/>
    </row>
    <row r="158" spans="1:7" s="111" customFormat="1" hidden="1" x14ac:dyDescent="0.25">
      <c r="A158" s="277"/>
      <c r="B158" s="280"/>
      <c r="C158" s="272"/>
      <c r="D158" s="88">
        <f t="shared" si="5"/>
        <v>0</v>
      </c>
      <c r="E158" s="123" t="s">
        <v>339</v>
      </c>
      <c r="F158" s="134"/>
      <c r="G158" s="134"/>
    </row>
    <row r="159" spans="1:7" s="111" customFormat="1" hidden="1" x14ac:dyDescent="0.25">
      <c r="A159" s="277"/>
      <c r="B159" s="280"/>
      <c r="C159" s="272"/>
      <c r="D159" s="88">
        <f t="shared" si="5"/>
        <v>0</v>
      </c>
      <c r="E159" s="123" t="s">
        <v>339</v>
      </c>
      <c r="F159" s="134"/>
      <c r="G159" s="134"/>
    </row>
    <row r="160" spans="1:7" s="111" customFormat="1" hidden="1" x14ac:dyDescent="0.25">
      <c r="A160" s="277"/>
      <c r="B160" s="280"/>
      <c r="C160" s="272"/>
      <c r="D160" s="88">
        <f t="shared" si="5"/>
        <v>0</v>
      </c>
      <c r="E160" s="123" t="s">
        <v>339</v>
      </c>
      <c r="F160" s="134"/>
      <c r="G160" s="134"/>
    </row>
    <row r="161" spans="1:7" s="111" customFormat="1" hidden="1" x14ac:dyDescent="0.25">
      <c r="A161" s="277"/>
      <c r="B161" s="280"/>
      <c r="C161" s="272"/>
      <c r="D161" s="88">
        <f t="shared" si="5"/>
        <v>0</v>
      </c>
      <c r="E161" s="123" t="s">
        <v>339</v>
      </c>
      <c r="F161" s="134"/>
      <c r="G161" s="134"/>
    </row>
    <row r="162" spans="1:7" s="111" customFormat="1" hidden="1" x14ac:dyDescent="0.25">
      <c r="A162" s="277"/>
      <c r="B162" s="280"/>
      <c r="C162" s="272"/>
      <c r="D162" s="88">
        <f t="shared" si="5"/>
        <v>0</v>
      </c>
      <c r="E162" s="123" t="s">
        <v>339</v>
      </c>
      <c r="F162" s="134"/>
      <c r="G162" s="134"/>
    </row>
    <row r="163" spans="1:7" s="111" customFormat="1" hidden="1" x14ac:dyDescent="0.25">
      <c r="A163" s="277"/>
      <c r="B163" s="280"/>
      <c r="C163" s="272"/>
      <c r="D163" s="88">
        <f t="shared" si="5"/>
        <v>0</v>
      </c>
      <c r="E163" s="123" t="s">
        <v>339</v>
      </c>
      <c r="F163" s="134"/>
      <c r="G163" s="134"/>
    </row>
    <row r="164" spans="1:7" s="111" customFormat="1" hidden="1" x14ac:dyDescent="0.25">
      <c r="A164" s="277"/>
      <c r="B164" s="280"/>
      <c r="C164" s="272"/>
      <c r="D164" s="88">
        <f t="shared" si="5"/>
        <v>0</v>
      </c>
      <c r="E164" s="123" t="s">
        <v>339</v>
      </c>
      <c r="F164" s="134"/>
      <c r="G164" s="134"/>
    </row>
    <row r="165" spans="1:7" s="111" customFormat="1" hidden="1" x14ac:dyDescent="0.25">
      <c r="A165" s="277"/>
      <c r="B165" s="280"/>
      <c r="C165" s="272"/>
      <c r="D165" s="88">
        <f t="shared" si="5"/>
        <v>0</v>
      </c>
      <c r="E165" s="123" t="s">
        <v>339</v>
      </c>
      <c r="F165" s="134"/>
      <c r="G165" s="134"/>
    </row>
    <row r="166" spans="1:7" s="111" customFormat="1" hidden="1" x14ac:dyDescent="0.25">
      <c r="A166" s="277"/>
      <c r="B166" s="280"/>
      <c r="C166" s="272"/>
      <c r="D166" s="88">
        <f t="shared" si="5"/>
        <v>0</v>
      </c>
      <c r="E166" s="123" t="s">
        <v>339</v>
      </c>
      <c r="F166" s="134"/>
      <c r="G166" s="134"/>
    </row>
    <row r="167" spans="1:7" s="111" customFormat="1" hidden="1" x14ac:dyDescent="0.25">
      <c r="A167" s="277"/>
      <c r="B167" s="280"/>
      <c r="C167" s="272"/>
      <c r="D167" s="88">
        <f t="shared" si="5"/>
        <v>0</v>
      </c>
      <c r="E167" s="123" t="s">
        <v>339</v>
      </c>
      <c r="F167" s="134"/>
      <c r="G167" s="134"/>
    </row>
    <row r="168" spans="1:7" s="111" customFormat="1" hidden="1" x14ac:dyDescent="0.25">
      <c r="A168" s="277"/>
      <c r="B168" s="280"/>
      <c r="C168" s="272"/>
      <c r="D168" s="88">
        <f t="shared" si="5"/>
        <v>0</v>
      </c>
      <c r="E168" s="123" t="s">
        <v>339</v>
      </c>
      <c r="F168" s="134"/>
      <c r="G168" s="134"/>
    </row>
    <row r="169" spans="1:7" s="111" customFormat="1" hidden="1" x14ac:dyDescent="0.25">
      <c r="A169" s="277"/>
      <c r="B169" s="280"/>
      <c r="C169" s="272"/>
      <c r="D169" s="88">
        <f t="shared" ref="D169:D200" si="6">ROUND(+B169*C169,2)</f>
        <v>0</v>
      </c>
      <c r="E169" s="123" t="s">
        <v>339</v>
      </c>
      <c r="F169" s="134"/>
      <c r="G169" s="134"/>
    </row>
    <row r="170" spans="1:7" s="111" customFormat="1" hidden="1" x14ac:dyDescent="0.25">
      <c r="A170" s="277"/>
      <c r="B170" s="280"/>
      <c r="C170" s="272"/>
      <c r="D170" s="88">
        <f t="shared" si="6"/>
        <v>0</v>
      </c>
      <c r="E170" s="123" t="s">
        <v>339</v>
      </c>
      <c r="F170" s="134"/>
      <c r="G170" s="134"/>
    </row>
    <row r="171" spans="1:7" s="111" customFormat="1" hidden="1" x14ac:dyDescent="0.25">
      <c r="A171" s="277"/>
      <c r="B171" s="280"/>
      <c r="C171" s="272"/>
      <c r="D171" s="88">
        <f t="shared" si="6"/>
        <v>0</v>
      </c>
      <c r="E171" s="123" t="s">
        <v>339</v>
      </c>
      <c r="F171" s="134"/>
      <c r="G171" s="134"/>
    </row>
    <row r="172" spans="1:7" s="111" customFormat="1" hidden="1" x14ac:dyDescent="0.25">
      <c r="A172" s="277"/>
      <c r="B172" s="280"/>
      <c r="C172" s="272"/>
      <c r="D172" s="88">
        <f t="shared" si="6"/>
        <v>0</v>
      </c>
      <c r="E172" s="123" t="s">
        <v>339</v>
      </c>
      <c r="F172" s="134"/>
      <c r="G172" s="134"/>
    </row>
    <row r="173" spans="1:7" s="111" customFormat="1" hidden="1" x14ac:dyDescent="0.25">
      <c r="A173" s="277"/>
      <c r="B173" s="280"/>
      <c r="C173" s="272"/>
      <c r="D173" s="88">
        <f t="shared" si="6"/>
        <v>0</v>
      </c>
      <c r="E173" s="123" t="s">
        <v>339</v>
      </c>
      <c r="F173" s="134"/>
      <c r="G173" s="134"/>
    </row>
    <row r="174" spans="1:7" s="111" customFormat="1" hidden="1" x14ac:dyDescent="0.25">
      <c r="A174" s="277"/>
      <c r="B174" s="280"/>
      <c r="C174" s="272"/>
      <c r="D174" s="88">
        <f t="shared" si="6"/>
        <v>0</v>
      </c>
      <c r="E174" s="123" t="s">
        <v>339</v>
      </c>
      <c r="F174" s="134"/>
      <c r="G174" s="134"/>
    </row>
    <row r="175" spans="1:7" s="111" customFormat="1" hidden="1" x14ac:dyDescent="0.25">
      <c r="A175" s="277"/>
      <c r="B175" s="280"/>
      <c r="C175" s="272"/>
      <c r="D175" s="88">
        <f t="shared" si="6"/>
        <v>0</v>
      </c>
      <c r="E175" s="123" t="s">
        <v>339</v>
      </c>
      <c r="F175" s="134"/>
      <c r="G175" s="134"/>
    </row>
    <row r="176" spans="1:7" s="111" customFormat="1" hidden="1" x14ac:dyDescent="0.25">
      <c r="A176" s="277"/>
      <c r="B176" s="280"/>
      <c r="C176" s="272"/>
      <c r="D176" s="88">
        <f t="shared" si="6"/>
        <v>0</v>
      </c>
      <c r="E176" s="123" t="s">
        <v>339</v>
      </c>
      <c r="F176" s="134"/>
      <c r="G176" s="134"/>
    </row>
    <row r="177" spans="1:7" s="111" customFormat="1" hidden="1" x14ac:dyDescent="0.25">
      <c r="A177" s="277"/>
      <c r="B177" s="280"/>
      <c r="C177" s="272"/>
      <c r="D177" s="88">
        <f t="shared" si="6"/>
        <v>0</v>
      </c>
      <c r="E177" s="123" t="s">
        <v>339</v>
      </c>
      <c r="F177" s="134"/>
      <c r="G177" s="134"/>
    </row>
    <row r="178" spans="1:7" s="111" customFormat="1" hidden="1" x14ac:dyDescent="0.25">
      <c r="A178" s="277"/>
      <c r="B178" s="280"/>
      <c r="C178" s="272"/>
      <c r="D178" s="88">
        <f t="shared" si="6"/>
        <v>0</v>
      </c>
      <c r="E178" s="123" t="s">
        <v>339</v>
      </c>
      <c r="F178" s="134"/>
      <c r="G178" s="134"/>
    </row>
    <row r="179" spans="1:7" s="111" customFormat="1" hidden="1" x14ac:dyDescent="0.25">
      <c r="A179" s="277"/>
      <c r="B179" s="280"/>
      <c r="C179" s="272"/>
      <c r="D179" s="88">
        <f t="shared" si="6"/>
        <v>0</v>
      </c>
      <c r="E179" s="123" t="s">
        <v>339</v>
      </c>
      <c r="F179" s="134"/>
      <c r="G179" s="134"/>
    </row>
    <row r="180" spans="1:7" s="111" customFormat="1" hidden="1" x14ac:dyDescent="0.25">
      <c r="A180" s="277"/>
      <c r="B180" s="280"/>
      <c r="C180" s="272"/>
      <c r="D180" s="88">
        <f t="shared" si="6"/>
        <v>0</v>
      </c>
      <c r="E180" s="123" t="s">
        <v>339</v>
      </c>
      <c r="F180" s="134"/>
      <c r="G180" s="134"/>
    </row>
    <row r="181" spans="1:7" s="111" customFormat="1" hidden="1" x14ac:dyDescent="0.25">
      <c r="A181" s="277"/>
      <c r="B181" s="280"/>
      <c r="C181" s="272"/>
      <c r="D181" s="88">
        <f t="shared" si="6"/>
        <v>0</v>
      </c>
      <c r="E181" s="123" t="s">
        <v>339</v>
      </c>
      <c r="F181" s="134"/>
      <c r="G181" s="134"/>
    </row>
    <row r="182" spans="1:7" s="111" customFormat="1" hidden="1" x14ac:dyDescent="0.25">
      <c r="A182" s="277"/>
      <c r="B182" s="280"/>
      <c r="C182" s="272"/>
      <c r="D182" s="88">
        <f t="shared" si="6"/>
        <v>0</v>
      </c>
      <c r="E182" s="123" t="s">
        <v>339</v>
      </c>
      <c r="F182" s="134"/>
      <c r="G182" s="134"/>
    </row>
    <row r="183" spans="1:7" s="111" customFormat="1" hidden="1" x14ac:dyDescent="0.25">
      <c r="A183" s="277"/>
      <c r="B183" s="280"/>
      <c r="C183" s="272"/>
      <c r="D183" s="88">
        <f t="shared" si="6"/>
        <v>0</v>
      </c>
      <c r="E183" s="123" t="s">
        <v>339</v>
      </c>
      <c r="F183" s="134"/>
      <c r="G183" s="134"/>
    </row>
    <row r="184" spans="1:7" s="111" customFormat="1" hidden="1" x14ac:dyDescent="0.25">
      <c r="A184" s="277"/>
      <c r="B184" s="280"/>
      <c r="C184" s="272"/>
      <c r="D184" s="88">
        <f t="shared" si="6"/>
        <v>0</v>
      </c>
      <c r="E184" s="123" t="s">
        <v>339</v>
      </c>
      <c r="F184" s="134"/>
      <c r="G184" s="134"/>
    </row>
    <row r="185" spans="1:7" s="111" customFormat="1" hidden="1" x14ac:dyDescent="0.25">
      <c r="A185" s="277"/>
      <c r="B185" s="280"/>
      <c r="C185" s="272"/>
      <c r="D185" s="88">
        <f t="shared" si="6"/>
        <v>0</v>
      </c>
      <c r="E185" s="123" t="s">
        <v>339</v>
      </c>
      <c r="F185" s="134"/>
      <c r="G185" s="134"/>
    </row>
    <row r="186" spans="1:7" s="111" customFormat="1" hidden="1" x14ac:dyDescent="0.25">
      <c r="A186" s="277"/>
      <c r="B186" s="280"/>
      <c r="C186" s="272"/>
      <c r="D186" s="88">
        <f t="shared" si="6"/>
        <v>0</v>
      </c>
      <c r="E186" s="123" t="s">
        <v>339</v>
      </c>
      <c r="F186" s="134"/>
      <c r="G186" s="134"/>
    </row>
    <row r="187" spans="1:7" s="111" customFormat="1" hidden="1" x14ac:dyDescent="0.25">
      <c r="A187" s="277"/>
      <c r="B187" s="280"/>
      <c r="C187" s="272"/>
      <c r="D187" s="88">
        <f t="shared" si="6"/>
        <v>0</v>
      </c>
      <c r="E187" s="123" t="s">
        <v>339</v>
      </c>
      <c r="F187" s="134"/>
      <c r="G187" s="134"/>
    </row>
    <row r="188" spans="1:7" s="111" customFormat="1" hidden="1" x14ac:dyDescent="0.25">
      <c r="A188" s="277"/>
      <c r="B188" s="280"/>
      <c r="C188" s="272"/>
      <c r="D188" s="88">
        <f t="shared" si="6"/>
        <v>0</v>
      </c>
      <c r="E188" s="123" t="s">
        <v>339</v>
      </c>
      <c r="F188" s="134"/>
      <c r="G188" s="134"/>
    </row>
    <row r="189" spans="1:7" s="111" customFormat="1" hidden="1" x14ac:dyDescent="0.25">
      <c r="A189" s="277"/>
      <c r="B189" s="280"/>
      <c r="C189" s="272"/>
      <c r="D189" s="88">
        <f t="shared" si="6"/>
        <v>0</v>
      </c>
      <c r="E189" s="123" t="s">
        <v>339</v>
      </c>
      <c r="F189" s="134"/>
      <c r="G189" s="134"/>
    </row>
    <row r="190" spans="1:7" s="111" customFormat="1" hidden="1" x14ac:dyDescent="0.25">
      <c r="A190" s="277"/>
      <c r="B190" s="280"/>
      <c r="C190" s="272"/>
      <c r="D190" s="88">
        <f t="shared" si="6"/>
        <v>0</v>
      </c>
      <c r="E190" s="123" t="s">
        <v>339</v>
      </c>
      <c r="F190" s="134"/>
      <c r="G190" s="134"/>
    </row>
    <row r="191" spans="1:7" s="111" customFormat="1" hidden="1" x14ac:dyDescent="0.25">
      <c r="A191" s="277"/>
      <c r="B191" s="280"/>
      <c r="C191" s="272"/>
      <c r="D191" s="88">
        <f t="shared" si="6"/>
        <v>0</v>
      </c>
      <c r="E191" s="123" t="s">
        <v>339</v>
      </c>
      <c r="F191" s="134"/>
      <c r="G191" s="134"/>
    </row>
    <row r="192" spans="1:7" s="111" customFormat="1" hidden="1" x14ac:dyDescent="0.25">
      <c r="A192" s="277"/>
      <c r="B192" s="280"/>
      <c r="C192" s="272"/>
      <c r="D192" s="88">
        <f t="shared" si="6"/>
        <v>0</v>
      </c>
      <c r="E192" s="123" t="s">
        <v>339</v>
      </c>
      <c r="F192" s="134"/>
      <c r="G192" s="134"/>
    </row>
    <row r="193" spans="1:7" s="111" customFormat="1" hidden="1" x14ac:dyDescent="0.25">
      <c r="A193" s="277"/>
      <c r="B193" s="280"/>
      <c r="C193" s="272"/>
      <c r="D193" s="88">
        <f t="shared" si="6"/>
        <v>0</v>
      </c>
      <c r="E193" s="123" t="s">
        <v>339</v>
      </c>
      <c r="F193" s="134"/>
      <c r="G193" s="134"/>
    </row>
    <row r="194" spans="1:7" s="111" customFormat="1" hidden="1" x14ac:dyDescent="0.25">
      <c r="A194" s="277"/>
      <c r="B194" s="280"/>
      <c r="C194" s="272"/>
      <c r="D194" s="88">
        <f t="shared" si="6"/>
        <v>0</v>
      </c>
      <c r="E194" s="123" t="s">
        <v>339</v>
      </c>
      <c r="F194" s="134"/>
      <c r="G194" s="134"/>
    </row>
    <row r="195" spans="1:7" s="111" customFormat="1" hidden="1" x14ac:dyDescent="0.25">
      <c r="A195" s="277"/>
      <c r="B195" s="280"/>
      <c r="C195" s="272"/>
      <c r="D195" s="88">
        <f t="shared" si="6"/>
        <v>0</v>
      </c>
      <c r="E195" s="123" t="s">
        <v>339</v>
      </c>
      <c r="F195" s="134"/>
      <c r="G195" s="134"/>
    </row>
    <row r="196" spans="1:7" s="111" customFormat="1" hidden="1" x14ac:dyDescent="0.25">
      <c r="A196" s="277"/>
      <c r="B196" s="280"/>
      <c r="C196" s="272"/>
      <c r="D196" s="88">
        <f t="shared" si="6"/>
        <v>0</v>
      </c>
      <c r="E196" s="123" t="s">
        <v>339</v>
      </c>
      <c r="F196" s="134"/>
      <c r="G196" s="134"/>
    </row>
    <row r="197" spans="1:7" s="111" customFormat="1" hidden="1" x14ac:dyDescent="0.25">
      <c r="A197" s="277"/>
      <c r="B197" s="280"/>
      <c r="C197" s="272"/>
      <c r="D197" s="88">
        <f t="shared" si="6"/>
        <v>0</v>
      </c>
      <c r="E197" s="123" t="s">
        <v>339</v>
      </c>
      <c r="F197" s="134"/>
      <c r="G197" s="134"/>
    </row>
    <row r="198" spans="1:7" s="111" customFormat="1" hidden="1" x14ac:dyDescent="0.25">
      <c r="A198" s="277"/>
      <c r="B198" s="280"/>
      <c r="C198" s="272"/>
      <c r="D198" s="88">
        <f t="shared" si="6"/>
        <v>0</v>
      </c>
      <c r="E198" s="123" t="s">
        <v>339</v>
      </c>
      <c r="F198" s="134"/>
      <c r="G198" s="134"/>
    </row>
    <row r="199" spans="1:7" s="111" customFormat="1" hidden="1" x14ac:dyDescent="0.25">
      <c r="A199" s="277"/>
      <c r="B199" s="280"/>
      <c r="C199" s="272"/>
      <c r="D199" s="88">
        <f t="shared" si="6"/>
        <v>0</v>
      </c>
      <c r="E199" s="123" t="s">
        <v>339</v>
      </c>
      <c r="F199" s="134"/>
      <c r="G199" s="134"/>
    </row>
    <row r="200" spans="1:7" s="111" customFormat="1" hidden="1" x14ac:dyDescent="0.25">
      <c r="A200" s="277"/>
      <c r="B200" s="280"/>
      <c r="C200" s="272"/>
      <c r="D200" s="88">
        <f t="shared" si="6"/>
        <v>0</v>
      </c>
      <c r="E200" s="123" t="s">
        <v>339</v>
      </c>
      <c r="F200" s="134"/>
      <c r="G200" s="134"/>
    </row>
    <row r="201" spans="1:7" s="111" customFormat="1" hidden="1" x14ac:dyDescent="0.25">
      <c r="A201" s="277"/>
      <c r="B201" s="280"/>
      <c r="C201" s="272"/>
      <c r="D201" s="88">
        <f t="shared" ref="D201:D232" si="7">ROUND(+B201*C201,2)</f>
        <v>0</v>
      </c>
      <c r="E201" s="123" t="s">
        <v>339</v>
      </c>
      <c r="F201" s="134"/>
      <c r="G201" s="134"/>
    </row>
    <row r="202" spans="1:7" s="111" customFormat="1" hidden="1" x14ac:dyDescent="0.25">
      <c r="A202" s="277"/>
      <c r="B202" s="280"/>
      <c r="C202" s="272"/>
      <c r="D202" s="88">
        <f t="shared" si="7"/>
        <v>0</v>
      </c>
      <c r="E202" s="123" t="s">
        <v>339</v>
      </c>
      <c r="F202" s="134"/>
      <c r="G202" s="134"/>
    </row>
    <row r="203" spans="1:7" s="111" customFormat="1" hidden="1" x14ac:dyDescent="0.25">
      <c r="A203" s="277"/>
      <c r="B203" s="280"/>
      <c r="C203" s="272"/>
      <c r="D203" s="88">
        <f t="shared" si="7"/>
        <v>0</v>
      </c>
      <c r="E203" s="123" t="s">
        <v>339</v>
      </c>
      <c r="F203" s="134"/>
      <c r="G203" s="134"/>
    </row>
    <row r="204" spans="1:7" s="111" customFormat="1" hidden="1" x14ac:dyDescent="0.25">
      <c r="A204" s="277"/>
      <c r="B204" s="280"/>
      <c r="C204" s="272"/>
      <c r="D204" s="88">
        <f t="shared" si="7"/>
        <v>0</v>
      </c>
      <c r="E204" s="123" t="s">
        <v>339</v>
      </c>
      <c r="F204" s="134"/>
      <c r="G204" s="134"/>
    </row>
    <row r="205" spans="1:7" s="111" customFormat="1" hidden="1" x14ac:dyDescent="0.25">
      <c r="A205" s="277"/>
      <c r="B205" s="280"/>
      <c r="C205" s="272"/>
      <c r="D205" s="88">
        <f t="shared" si="7"/>
        <v>0</v>
      </c>
      <c r="E205" s="123" t="s">
        <v>339</v>
      </c>
      <c r="F205" s="134"/>
      <c r="G205" s="134"/>
    </row>
    <row r="206" spans="1:7" s="111" customFormat="1" hidden="1" x14ac:dyDescent="0.25">
      <c r="A206" s="277"/>
      <c r="B206" s="280"/>
      <c r="C206" s="272"/>
      <c r="D206" s="88">
        <f t="shared" si="7"/>
        <v>0</v>
      </c>
      <c r="E206" s="123" t="s">
        <v>339</v>
      </c>
      <c r="F206" s="134"/>
      <c r="G206" s="134"/>
    </row>
    <row r="207" spans="1:7" s="111" customFormat="1" hidden="1" x14ac:dyDescent="0.25">
      <c r="A207" s="277"/>
      <c r="B207" s="280"/>
      <c r="C207" s="272"/>
      <c r="D207" s="88">
        <f t="shared" si="7"/>
        <v>0</v>
      </c>
      <c r="E207" s="123" t="s">
        <v>339</v>
      </c>
      <c r="F207" s="134"/>
      <c r="G207" s="134"/>
    </row>
    <row r="208" spans="1:7" s="111" customFormat="1" hidden="1" x14ac:dyDescent="0.25">
      <c r="A208" s="277"/>
      <c r="B208" s="280"/>
      <c r="C208" s="272"/>
      <c r="D208" s="88">
        <f t="shared" si="7"/>
        <v>0</v>
      </c>
      <c r="E208" s="123" t="s">
        <v>339</v>
      </c>
      <c r="F208" s="134"/>
      <c r="G208" s="134"/>
    </row>
    <row r="209" spans="1:7" s="111" customFormat="1" hidden="1" x14ac:dyDescent="0.25">
      <c r="A209" s="277"/>
      <c r="B209" s="280"/>
      <c r="C209" s="272"/>
      <c r="D209" s="88">
        <f t="shared" si="7"/>
        <v>0</v>
      </c>
      <c r="E209" s="123" t="s">
        <v>339</v>
      </c>
      <c r="F209" s="134"/>
      <c r="G209" s="134"/>
    </row>
    <row r="210" spans="1:7" s="111" customFormat="1" hidden="1" x14ac:dyDescent="0.25">
      <c r="A210" s="277"/>
      <c r="B210" s="280"/>
      <c r="C210" s="272"/>
      <c r="D210" s="88">
        <f t="shared" si="7"/>
        <v>0</v>
      </c>
      <c r="E210" s="123" t="s">
        <v>339</v>
      </c>
      <c r="F210" s="134"/>
      <c r="G210" s="134"/>
    </row>
    <row r="211" spans="1:7" s="111" customFormat="1" hidden="1" x14ac:dyDescent="0.25">
      <c r="A211" s="277"/>
      <c r="B211" s="280"/>
      <c r="C211" s="272"/>
      <c r="D211" s="88">
        <f t="shared" si="7"/>
        <v>0</v>
      </c>
      <c r="E211" s="123" t="s">
        <v>339</v>
      </c>
      <c r="F211" s="134"/>
      <c r="G211" s="134"/>
    </row>
    <row r="212" spans="1:7" s="111" customFormat="1" hidden="1" x14ac:dyDescent="0.25">
      <c r="A212" s="277"/>
      <c r="B212" s="280"/>
      <c r="C212" s="272"/>
      <c r="D212" s="88">
        <f t="shared" si="7"/>
        <v>0</v>
      </c>
      <c r="E212" s="123" t="s">
        <v>339</v>
      </c>
      <c r="F212" s="134"/>
      <c r="G212" s="134"/>
    </row>
    <row r="213" spans="1:7" s="111" customFormat="1" hidden="1" x14ac:dyDescent="0.25">
      <c r="A213" s="277"/>
      <c r="B213" s="280"/>
      <c r="C213" s="272"/>
      <c r="D213" s="88">
        <f t="shared" si="7"/>
        <v>0</v>
      </c>
      <c r="E213" s="123" t="s">
        <v>339</v>
      </c>
      <c r="F213" s="134"/>
      <c r="G213" s="134"/>
    </row>
    <row r="214" spans="1:7" s="111" customFormat="1" hidden="1" x14ac:dyDescent="0.25">
      <c r="A214" s="277"/>
      <c r="B214" s="280"/>
      <c r="C214" s="272"/>
      <c r="D214" s="88">
        <f t="shared" si="7"/>
        <v>0</v>
      </c>
      <c r="E214" s="123" t="s">
        <v>339</v>
      </c>
      <c r="F214" s="134"/>
      <c r="G214" s="134"/>
    </row>
    <row r="215" spans="1:7" s="111" customFormat="1" hidden="1" x14ac:dyDescent="0.25">
      <c r="A215" s="277"/>
      <c r="B215" s="280"/>
      <c r="C215" s="272"/>
      <c r="D215" s="88">
        <f t="shared" si="7"/>
        <v>0</v>
      </c>
      <c r="E215" s="123" t="s">
        <v>339</v>
      </c>
      <c r="F215" s="134"/>
      <c r="G215" s="134"/>
    </row>
    <row r="216" spans="1:7" s="111" customFormat="1" hidden="1" x14ac:dyDescent="0.25">
      <c r="A216" s="277"/>
      <c r="B216" s="280"/>
      <c r="C216" s="272"/>
      <c r="D216" s="88">
        <f t="shared" si="7"/>
        <v>0</v>
      </c>
      <c r="E216" s="123" t="s">
        <v>339</v>
      </c>
      <c r="F216" s="134"/>
      <c r="G216" s="134"/>
    </row>
    <row r="217" spans="1:7" s="111" customFormat="1" hidden="1" x14ac:dyDescent="0.25">
      <c r="A217" s="277"/>
      <c r="B217" s="280"/>
      <c r="C217" s="272"/>
      <c r="D217" s="88">
        <f t="shared" si="7"/>
        <v>0</v>
      </c>
      <c r="E217" s="123" t="s">
        <v>339</v>
      </c>
      <c r="F217" s="134"/>
      <c r="G217" s="134"/>
    </row>
    <row r="218" spans="1:7" s="111" customFormat="1" hidden="1" x14ac:dyDescent="0.25">
      <c r="A218" s="277"/>
      <c r="B218" s="280"/>
      <c r="C218" s="272"/>
      <c r="D218" s="88">
        <f t="shared" si="7"/>
        <v>0</v>
      </c>
      <c r="E218" s="123" t="s">
        <v>339</v>
      </c>
      <c r="F218" s="134"/>
      <c r="G218" s="134"/>
    </row>
    <row r="219" spans="1:7" s="111" customFormat="1" hidden="1" x14ac:dyDescent="0.25">
      <c r="A219" s="277"/>
      <c r="B219" s="280"/>
      <c r="C219" s="272"/>
      <c r="D219" s="88">
        <f t="shared" si="7"/>
        <v>0</v>
      </c>
      <c r="E219" s="123" t="s">
        <v>339</v>
      </c>
      <c r="F219" s="134"/>
      <c r="G219" s="134"/>
    </row>
    <row r="220" spans="1:7" s="111" customFormat="1" hidden="1" x14ac:dyDescent="0.25">
      <c r="A220" s="277"/>
      <c r="B220" s="280"/>
      <c r="C220" s="272"/>
      <c r="D220" s="88">
        <f t="shared" si="7"/>
        <v>0</v>
      </c>
      <c r="E220" s="123" t="s">
        <v>339</v>
      </c>
      <c r="F220" s="134"/>
      <c r="G220" s="134"/>
    </row>
    <row r="221" spans="1:7" s="111" customFormat="1" hidden="1" x14ac:dyDescent="0.25">
      <c r="A221" s="277"/>
      <c r="B221" s="280"/>
      <c r="C221" s="272"/>
      <c r="D221" s="88">
        <f t="shared" si="7"/>
        <v>0</v>
      </c>
      <c r="E221" s="123" t="s">
        <v>339</v>
      </c>
      <c r="F221" s="134"/>
      <c r="G221" s="134"/>
    </row>
    <row r="222" spans="1:7" s="111" customFormat="1" hidden="1" x14ac:dyDescent="0.25">
      <c r="A222" s="277"/>
      <c r="B222" s="280"/>
      <c r="C222" s="272"/>
      <c r="D222" s="88">
        <f t="shared" si="7"/>
        <v>0</v>
      </c>
      <c r="E222" s="123" t="s">
        <v>339</v>
      </c>
      <c r="F222" s="134"/>
      <c r="G222" s="134"/>
    </row>
    <row r="223" spans="1:7" s="111" customFormat="1" hidden="1" x14ac:dyDescent="0.25">
      <c r="A223" s="277"/>
      <c r="B223" s="280"/>
      <c r="C223" s="272"/>
      <c r="D223" s="88">
        <f t="shared" si="7"/>
        <v>0</v>
      </c>
      <c r="E223" s="123" t="s">
        <v>339</v>
      </c>
      <c r="F223" s="134"/>
      <c r="G223" s="134"/>
    </row>
    <row r="224" spans="1:7" s="111" customFormat="1" hidden="1" x14ac:dyDescent="0.25">
      <c r="A224" s="277"/>
      <c r="B224" s="280"/>
      <c r="C224" s="272"/>
      <c r="D224" s="88">
        <f t="shared" si="7"/>
        <v>0</v>
      </c>
      <c r="E224" s="123" t="s">
        <v>339</v>
      </c>
      <c r="F224" s="134"/>
      <c r="G224" s="134"/>
    </row>
    <row r="225" spans="1:7" s="111" customFormat="1" hidden="1" x14ac:dyDescent="0.25">
      <c r="A225" s="277"/>
      <c r="B225" s="280"/>
      <c r="C225" s="272"/>
      <c r="D225" s="88">
        <f t="shared" si="7"/>
        <v>0</v>
      </c>
      <c r="E225" s="123" t="s">
        <v>339</v>
      </c>
      <c r="F225" s="134"/>
      <c r="G225" s="134"/>
    </row>
    <row r="226" spans="1:7" s="111" customFormat="1" hidden="1" x14ac:dyDescent="0.25">
      <c r="A226" s="277"/>
      <c r="B226" s="280"/>
      <c r="C226" s="272"/>
      <c r="D226" s="88">
        <f t="shared" si="7"/>
        <v>0</v>
      </c>
      <c r="E226" s="123" t="s">
        <v>339</v>
      </c>
      <c r="F226" s="134"/>
      <c r="G226" s="134"/>
    </row>
    <row r="227" spans="1:7" s="111" customFormat="1" hidden="1" x14ac:dyDescent="0.25">
      <c r="A227" s="277"/>
      <c r="B227" s="280"/>
      <c r="C227" s="272"/>
      <c r="D227" s="88">
        <f t="shared" si="7"/>
        <v>0</v>
      </c>
      <c r="E227" s="123" t="s">
        <v>339</v>
      </c>
      <c r="F227" s="134"/>
      <c r="G227" s="134"/>
    </row>
    <row r="228" spans="1:7" s="111" customFormat="1" hidden="1" x14ac:dyDescent="0.25">
      <c r="A228" s="277"/>
      <c r="B228" s="280"/>
      <c r="C228" s="272"/>
      <c r="D228" s="88">
        <f t="shared" si="7"/>
        <v>0</v>
      </c>
      <c r="E228" s="123" t="s">
        <v>339</v>
      </c>
      <c r="F228" s="134"/>
      <c r="G228" s="134"/>
    </row>
    <row r="229" spans="1:7" s="111" customFormat="1" hidden="1" x14ac:dyDescent="0.25">
      <c r="A229" s="277"/>
      <c r="B229" s="280"/>
      <c r="C229" s="272"/>
      <c r="D229" s="88">
        <f t="shared" si="7"/>
        <v>0</v>
      </c>
      <c r="E229" s="123" t="s">
        <v>339</v>
      </c>
      <c r="F229" s="134"/>
      <c r="G229" s="134"/>
    </row>
    <row r="230" spans="1:7" s="111" customFormat="1" hidden="1" x14ac:dyDescent="0.25">
      <c r="A230" s="277"/>
      <c r="B230" s="280"/>
      <c r="C230" s="272"/>
      <c r="D230" s="88">
        <f t="shared" si="7"/>
        <v>0</v>
      </c>
      <c r="E230" s="123" t="s">
        <v>339</v>
      </c>
      <c r="F230" s="134"/>
      <c r="G230" s="134"/>
    </row>
    <row r="231" spans="1:7" s="111" customFormat="1" hidden="1" x14ac:dyDescent="0.25">
      <c r="A231" s="277"/>
      <c r="B231" s="280"/>
      <c r="C231" s="272"/>
      <c r="D231" s="88">
        <f t="shared" si="7"/>
        <v>0</v>
      </c>
      <c r="E231" s="123" t="s">
        <v>339</v>
      </c>
      <c r="F231" s="134"/>
      <c r="G231" s="134"/>
    </row>
    <row r="232" spans="1:7" s="111" customFormat="1" hidden="1" x14ac:dyDescent="0.25">
      <c r="A232" s="277"/>
      <c r="B232" s="280"/>
      <c r="C232" s="272"/>
      <c r="D232" s="88">
        <f t="shared" si="7"/>
        <v>0</v>
      </c>
      <c r="E232" s="123" t="s">
        <v>339</v>
      </c>
      <c r="F232" s="134"/>
      <c r="G232" s="134"/>
    </row>
    <row r="233" spans="1:7" s="111" customFormat="1" hidden="1" x14ac:dyDescent="0.25">
      <c r="A233" s="277"/>
      <c r="B233" s="280"/>
      <c r="C233" s="272"/>
      <c r="D233" s="88">
        <f t="shared" ref="D233:D264" si="8">ROUND(+B233*C233,2)</f>
        <v>0</v>
      </c>
      <c r="E233" s="123" t="s">
        <v>339</v>
      </c>
      <c r="F233" s="134"/>
      <c r="G233" s="134"/>
    </row>
    <row r="234" spans="1:7" s="111" customFormat="1" hidden="1" x14ac:dyDescent="0.25">
      <c r="A234" s="277"/>
      <c r="B234" s="280"/>
      <c r="C234" s="272"/>
      <c r="D234" s="88">
        <f t="shared" si="8"/>
        <v>0</v>
      </c>
      <c r="E234" s="123" t="s">
        <v>339</v>
      </c>
      <c r="F234" s="134"/>
      <c r="G234" s="134"/>
    </row>
    <row r="235" spans="1:7" s="111" customFormat="1" hidden="1" x14ac:dyDescent="0.25">
      <c r="A235" s="277"/>
      <c r="B235" s="280"/>
      <c r="C235" s="272"/>
      <c r="D235" s="88">
        <f t="shared" si="8"/>
        <v>0</v>
      </c>
      <c r="E235" s="123" t="s">
        <v>339</v>
      </c>
      <c r="F235" s="134"/>
      <c r="G235" s="134"/>
    </row>
    <row r="236" spans="1:7" s="111" customFormat="1" hidden="1" x14ac:dyDescent="0.25">
      <c r="A236" s="277"/>
      <c r="B236" s="280"/>
      <c r="C236" s="272"/>
      <c r="D236" s="88">
        <f t="shared" si="8"/>
        <v>0</v>
      </c>
      <c r="E236" s="123" t="s">
        <v>339</v>
      </c>
      <c r="F236" s="134"/>
      <c r="G236" s="134"/>
    </row>
    <row r="237" spans="1:7" s="111" customFormat="1" hidden="1" x14ac:dyDescent="0.25">
      <c r="A237" s="277"/>
      <c r="B237" s="280"/>
      <c r="C237" s="272"/>
      <c r="D237" s="88">
        <f t="shared" si="8"/>
        <v>0</v>
      </c>
      <c r="E237" s="123" t="s">
        <v>339</v>
      </c>
      <c r="F237" s="134"/>
      <c r="G237" s="134"/>
    </row>
    <row r="238" spans="1:7" s="111" customFormat="1" hidden="1" x14ac:dyDescent="0.25">
      <c r="A238" s="277"/>
      <c r="B238" s="280"/>
      <c r="C238" s="272"/>
      <c r="D238" s="88">
        <f t="shared" si="8"/>
        <v>0</v>
      </c>
      <c r="E238" s="123" t="s">
        <v>339</v>
      </c>
      <c r="F238" s="134"/>
      <c r="G238" s="134"/>
    </row>
    <row r="239" spans="1:7" s="111" customFormat="1" hidden="1" x14ac:dyDescent="0.25">
      <c r="A239" s="277"/>
      <c r="B239" s="280"/>
      <c r="C239" s="272"/>
      <c r="D239" s="88">
        <f t="shared" si="8"/>
        <v>0</v>
      </c>
      <c r="E239" s="123" t="s">
        <v>339</v>
      </c>
      <c r="F239" s="134"/>
      <c r="G239" s="134"/>
    </row>
    <row r="240" spans="1:7" s="111" customFormat="1" hidden="1" x14ac:dyDescent="0.25">
      <c r="A240" s="277"/>
      <c r="B240" s="280"/>
      <c r="C240" s="272"/>
      <c r="D240" s="88">
        <f t="shared" si="8"/>
        <v>0</v>
      </c>
      <c r="E240" s="123" t="s">
        <v>339</v>
      </c>
      <c r="F240" s="134"/>
      <c r="G240" s="134"/>
    </row>
    <row r="241" spans="1:7" s="111" customFormat="1" hidden="1" x14ac:dyDescent="0.25">
      <c r="A241" s="277"/>
      <c r="B241" s="280"/>
      <c r="C241" s="272"/>
      <c r="D241" s="88">
        <f t="shared" si="8"/>
        <v>0</v>
      </c>
      <c r="E241" s="123" t="s">
        <v>339</v>
      </c>
      <c r="F241" s="134"/>
      <c r="G241" s="134"/>
    </row>
    <row r="242" spans="1:7" s="111" customFormat="1" hidden="1" x14ac:dyDescent="0.25">
      <c r="A242" s="277"/>
      <c r="B242" s="280"/>
      <c r="C242" s="272"/>
      <c r="D242" s="88">
        <f t="shared" si="8"/>
        <v>0</v>
      </c>
      <c r="E242" s="123" t="s">
        <v>339</v>
      </c>
      <c r="F242" s="134"/>
      <c r="G242" s="134"/>
    </row>
    <row r="243" spans="1:7" s="111" customFormat="1" hidden="1" x14ac:dyDescent="0.25">
      <c r="A243" s="277"/>
      <c r="B243" s="280"/>
      <c r="C243" s="272"/>
      <c r="D243" s="88">
        <f t="shared" si="8"/>
        <v>0</v>
      </c>
      <c r="E243" s="123" t="s">
        <v>339</v>
      </c>
      <c r="F243" s="134"/>
      <c r="G243" s="134"/>
    </row>
    <row r="244" spans="1:7" s="111" customFormat="1" hidden="1" x14ac:dyDescent="0.25">
      <c r="A244" s="277"/>
      <c r="B244" s="280"/>
      <c r="C244" s="272"/>
      <c r="D244" s="88">
        <f t="shared" si="8"/>
        <v>0</v>
      </c>
      <c r="E244" s="123" t="s">
        <v>339</v>
      </c>
      <c r="F244" s="134"/>
      <c r="G244" s="134"/>
    </row>
    <row r="245" spans="1:7" s="111" customFormat="1" hidden="1" x14ac:dyDescent="0.25">
      <c r="A245" s="277"/>
      <c r="B245" s="280"/>
      <c r="C245" s="272"/>
      <c r="D245" s="88">
        <f t="shared" si="8"/>
        <v>0</v>
      </c>
      <c r="E245" s="123" t="s">
        <v>339</v>
      </c>
      <c r="F245" s="134"/>
      <c r="G245" s="134"/>
    </row>
    <row r="246" spans="1:7" s="111" customFormat="1" hidden="1" x14ac:dyDescent="0.25">
      <c r="A246" s="277"/>
      <c r="B246" s="280"/>
      <c r="C246" s="272"/>
      <c r="D246" s="88">
        <f t="shared" si="8"/>
        <v>0</v>
      </c>
      <c r="E246" s="123" t="s">
        <v>339</v>
      </c>
      <c r="F246" s="134"/>
      <c r="G246" s="134"/>
    </row>
    <row r="247" spans="1:7" s="111" customFormat="1" hidden="1" x14ac:dyDescent="0.25">
      <c r="A247" s="277"/>
      <c r="B247" s="280"/>
      <c r="C247" s="272"/>
      <c r="D247" s="88">
        <f t="shared" si="8"/>
        <v>0</v>
      </c>
      <c r="E247" s="123" t="s">
        <v>339</v>
      </c>
      <c r="F247" s="134"/>
      <c r="G247" s="134"/>
    </row>
    <row r="248" spans="1:7" s="111" customFormat="1" hidden="1" x14ac:dyDescent="0.25">
      <c r="A248" s="277"/>
      <c r="B248" s="280"/>
      <c r="C248" s="272"/>
      <c r="D248" s="88">
        <f t="shared" si="8"/>
        <v>0</v>
      </c>
      <c r="E248" s="123" t="s">
        <v>339</v>
      </c>
      <c r="F248" s="134"/>
      <c r="G248" s="134"/>
    </row>
    <row r="249" spans="1:7" s="111" customFormat="1" hidden="1" x14ac:dyDescent="0.25">
      <c r="A249" s="277"/>
      <c r="B249" s="280"/>
      <c r="C249" s="272"/>
      <c r="D249" s="88">
        <f t="shared" si="8"/>
        <v>0</v>
      </c>
      <c r="E249" s="123" t="s">
        <v>339</v>
      </c>
      <c r="F249" s="134"/>
      <c r="G249" s="134"/>
    </row>
    <row r="250" spans="1:7" s="111" customFormat="1" hidden="1" x14ac:dyDescent="0.25">
      <c r="A250" s="277"/>
      <c r="B250" s="280"/>
      <c r="C250" s="272"/>
      <c r="D250" s="88">
        <f t="shared" si="8"/>
        <v>0</v>
      </c>
      <c r="E250" s="123" t="s">
        <v>339</v>
      </c>
      <c r="F250" s="134"/>
      <c r="G250" s="134"/>
    </row>
    <row r="251" spans="1:7" s="111" customFormat="1" hidden="1" x14ac:dyDescent="0.25">
      <c r="A251" s="277"/>
      <c r="B251" s="280"/>
      <c r="C251" s="272"/>
      <c r="D251" s="88">
        <f t="shared" si="8"/>
        <v>0</v>
      </c>
      <c r="E251" s="123" t="s">
        <v>339</v>
      </c>
      <c r="F251" s="134"/>
      <c r="G251" s="134"/>
    </row>
    <row r="252" spans="1:7" s="111" customFormat="1" hidden="1" x14ac:dyDescent="0.25">
      <c r="A252" s="277"/>
      <c r="B252" s="280"/>
      <c r="C252" s="272"/>
      <c r="D252" s="88">
        <f t="shared" si="8"/>
        <v>0</v>
      </c>
      <c r="E252" s="123" t="s">
        <v>339</v>
      </c>
      <c r="F252" s="134"/>
      <c r="G252" s="134"/>
    </row>
    <row r="253" spans="1:7" s="111" customFormat="1" hidden="1" x14ac:dyDescent="0.25">
      <c r="A253" s="277"/>
      <c r="B253" s="280"/>
      <c r="C253" s="272"/>
      <c r="D253" s="88">
        <f t="shared" si="8"/>
        <v>0</v>
      </c>
      <c r="E253" s="123" t="s">
        <v>339</v>
      </c>
      <c r="F253" s="134"/>
      <c r="G253" s="134"/>
    </row>
    <row r="254" spans="1:7" s="111" customFormat="1" hidden="1" x14ac:dyDescent="0.25">
      <c r="A254" s="277"/>
      <c r="B254" s="280"/>
      <c r="C254" s="272"/>
      <c r="D254" s="88">
        <f t="shared" si="8"/>
        <v>0</v>
      </c>
      <c r="E254" s="123" t="s">
        <v>339</v>
      </c>
      <c r="F254" s="134"/>
      <c r="G254" s="134"/>
    </row>
    <row r="255" spans="1:7" s="111" customFormat="1" hidden="1" x14ac:dyDescent="0.25">
      <c r="A255" s="277"/>
      <c r="B255" s="280"/>
      <c r="C255" s="272"/>
      <c r="D255" s="88">
        <f t="shared" si="8"/>
        <v>0</v>
      </c>
      <c r="E255" s="123" t="s">
        <v>339</v>
      </c>
      <c r="F255" s="134"/>
      <c r="G255" s="134"/>
    </row>
    <row r="256" spans="1:7" s="111" customFormat="1" hidden="1" x14ac:dyDescent="0.25">
      <c r="A256" s="277"/>
      <c r="B256" s="280"/>
      <c r="C256" s="272"/>
      <c r="D256" s="88">
        <f t="shared" si="8"/>
        <v>0</v>
      </c>
      <c r="E256" s="123" t="s">
        <v>339</v>
      </c>
      <c r="F256" s="134"/>
      <c r="G256" s="134"/>
    </row>
    <row r="257" spans="1:15" s="111" customFormat="1" hidden="1" x14ac:dyDescent="0.25">
      <c r="A257" s="277"/>
      <c r="B257" s="280"/>
      <c r="C257" s="272"/>
      <c r="D257" s="88">
        <f t="shared" si="8"/>
        <v>0</v>
      </c>
      <c r="E257" s="123" t="s">
        <v>339</v>
      </c>
      <c r="F257" s="134"/>
      <c r="G257" s="134"/>
    </row>
    <row r="258" spans="1:15" s="111" customFormat="1" hidden="1" x14ac:dyDescent="0.25">
      <c r="A258" s="277"/>
      <c r="B258" s="280"/>
      <c r="C258" s="272"/>
      <c r="D258" s="88">
        <f t="shared" si="8"/>
        <v>0</v>
      </c>
      <c r="E258" s="123" t="s">
        <v>339</v>
      </c>
      <c r="F258" s="134"/>
      <c r="G258" s="134"/>
    </row>
    <row r="259" spans="1:15" s="111" customFormat="1" hidden="1" x14ac:dyDescent="0.25">
      <c r="A259" s="277"/>
      <c r="B259" s="280"/>
      <c r="C259" s="272"/>
      <c r="D259" s="88">
        <f t="shared" si="8"/>
        <v>0</v>
      </c>
      <c r="E259" s="123" t="s">
        <v>339</v>
      </c>
      <c r="F259" s="134"/>
      <c r="G259" s="134"/>
    </row>
    <row r="260" spans="1:15" s="111" customFormat="1" hidden="1" x14ac:dyDescent="0.25">
      <c r="A260" s="277"/>
      <c r="B260" s="280"/>
      <c r="C260" s="272"/>
      <c r="D260" s="88">
        <f t="shared" si="8"/>
        <v>0</v>
      </c>
      <c r="E260" s="123" t="s">
        <v>339</v>
      </c>
      <c r="F260" s="134"/>
      <c r="G260" s="134"/>
    </row>
    <row r="261" spans="1:15" s="111" customFormat="1" hidden="1" x14ac:dyDescent="0.25">
      <c r="A261" s="277"/>
      <c r="B261" s="280"/>
      <c r="C261" s="272"/>
      <c r="D261" s="88">
        <f t="shared" si="8"/>
        <v>0</v>
      </c>
      <c r="E261" s="123" t="s">
        <v>339</v>
      </c>
      <c r="F261" s="134"/>
      <c r="G261" s="134"/>
    </row>
    <row r="262" spans="1:15" s="111" customFormat="1" hidden="1" x14ac:dyDescent="0.25">
      <c r="A262" s="277"/>
      <c r="B262" s="280"/>
      <c r="C262" s="272"/>
      <c r="D262" s="88">
        <f t="shared" si="8"/>
        <v>0</v>
      </c>
      <c r="E262" s="123" t="s">
        <v>339</v>
      </c>
      <c r="F262" s="134"/>
      <c r="G262" s="134"/>
    </row>
    <row r="263" spans="1:15" s="111" customFormat="1" hidden="1" x14ac:dyDescent="0.25">
      <c r="A263" s="277"/>
      <c r="B263" s="280"/>
      <c r="C263" s="272"/>
      <c r="D263" s="88">
        <f t="shared" si="8"/>
        <v>0</v>
      </c>
      <c r="E263" s="123" t="s">
        <v>339</v>
      </c>
      <c r="F263" s="134"/>
      <c r="G263" s="134"/>
    </row>
    <row r="264" spans="1:15" s="111" customFormat="1" hidden="1" x14ac:dyDescent="0.25">
      <c r="A264" s="277"/>
      <c r="B264" s="280"/>
      <c r="C264" s="272"/>
      <c r="D264" s="88">
        <f t="shared" si="8"/>
        <v>0</v>
      </c>
      <c r="E264" s="123" t="s">
        <v>339</v>
      </c>
      <c r="F264" s="134"/>
      <c r="G264" s="134"/>
    </row>
    <row r="265" spans="1:15" s="111" customFormat="1" hidden="1" x14ac:dyDescent="0.25">
      <c r="A265" s="277"/>
      <c r="B265" s="280"/>
      <c r="C265" s="272"/>
      <c r="D265" s="88">
        <f t="shared" ref="D265:D266" si="9">ROUND(+B265*C265,2)</f>
        <v>0</v>
      </c>
      <c r="E265" s="123" t="s">
        <v>339</v>
      </c>
      <c r="F265" s="134"/>
      <c r="G265" s="134"/>
    </row>
    <row r="266" spans="1:15" s="111" customFormat="1" x14ac:dyDescent="0.25">
      <c r="A266" s="277"/>
      <c r="B266" s="280"/>
      <c r="C266" s="272"/>
      <c r="D266" s="310">
        <f t="shared" si="9"/>
        <v>0</v>
      </c>
      <c r="E266" s="123" t="s">
        <v>339</v>
      </c>
      <c r="F266" s="129"/>
      <c r="G266" s="127"/>
    </row>
    <row r="267" spans="1:15" s="111" customFormat="1" x14ac:dyDescent="0.25">
      <c r="A267" s="234"/>
      <c r="B267" s="205"/>
      <c r="C267" s="216" t="s">
        <v>270</v>
      </c>
      <c r="D267" s="324">
        <f>ROUND(SUBTOTAL(109,D136:D266),2)</f>
        <v>0</v>
      </c>
      <c r="E267" s="123" t="s">
        <v>339</v>
      </c>
      <c r="F267" s="129"/>
      <c r="G267" s="126" t="s">
        <v>342</v>
      </c>
    </row>
    <row r="268" spans="1:15" x14ac:dyDescent="0.25">
      <c r="D268" s="312"/>
      <c r="E268" s="123" t="s">
        <v>337</v>
      </c>
    </row>
    <row r="269" spans="1:15" x14ac:dyDescent="0.25">
      <c r="B269" s="566" t="s">
        <v>53</v>
      </c>
      <c r="C269" s="566"/>
      <c r="D269" s="88">
        <f>+D267+D135</f>
        <v>0</v>
      </c>
      <c r="E269" s="123" t="s">
        <v>337</v>
      </c>
      <c r="G269" s="150" t="s">
        <v>244</v>
      </c>
    </row>
    <row r="270" spans="1:15" s="111" customFormat="1" x14ac:dyDescent="0.25">
      <c r="C270" s="112"/>
      <c r="D270" s="115"/>
      <c r="E270" s="123" t="s">
        <v>337</v>
      </c>
    </row>
    <row r="271" spans="1:15" s="111" customFormat="1" x14ac:dyDescent="0.25">
      <c r="A271" s="252" t="s">
        <v>51</v>
      </c>
      <c r="B271" s="116"/>
      <c r="C271" s="116"/>
      <c r="D271" s="117"/>
      <c r="E271" s="123" t="s">
        <v>338</v>
      </c>
      <c r="F271" s="112"/>
      <c r="G271" s="151" t="s">
        <v>243</v>
      </c>
    </row>
    <row r="272" spans="1:15" s="111" customFormat="1" ht="45" customHeight="1" x14ac:dyDescent="0.25">
      <c r="A272" s="558"/>
      <c r="B272" s="559"/>
      <c r="C272" s="559"/>
      <c r="D272" s="560"/>
      <c r="E272" s="111" t="s">
        <v>338</v>
      </c>
      <c r="F272" s="112"/>
      <c r="G272" s="555" t="s">
        <v>305</v>
      </c>
      <c r="H272" s="555"/>
      <c r="I272" s="555"/>
      <c r="J272" s="555"/>
      <c r="K272" s="555"/>
      <c r="L272" s="555"/>
      <c r="M272" s="555"/>
      <c r="N272" s="555"/>
      <c r="O272" s="555"/>
    </row>
    <row r="273" spans="1:15" x14ac:dyDescent="0.25">
      <c r="E273" s="292" t="s">
        <v>339</v>
      </c>
    </row>
    <row r="274" spans="1:15" s="111" customFormat="1" x14ac:dyDescent="0.25">
      <c r="A274" s="252" t="s">
        <v>52</v>
      </c>
      <c r="B274" s="120"/>
      <c r="C274" s="120"/>
      <c r="D274" s="121"/>
      <c r="E274" s="111" t="s">
        <v>339</v>
      </c>
      <c r="G274" s="151" t="s">
        <v>243</v>
      </c>
    </row>
    <row r="275" spans="1:15" s="111" customFormat="1" ht="45" customHeight="1" x14ac:dyDescent="0.25">
      <c r="A275" s="558"/>
      <c r="B275" s="559"/>
      <c r="C275" s="559"/>
      <c r="D275" s="560"/>
      <c r="E275" s="111" t="s">
        <v>339</v>
      </c>
      <c r="G275" s="555" t="s">
        <v>305</v>
      </c>
      <c r="H275" s="555"/>
      <c r="I275" s="555"/>
      <c r="J275" s="555"/>
      <c r="K275" s="555"/>
      <c r="L275" s="555"/>
      <c r="M275" s="555"/>
      <c r="N275" s="555"/>
      <c r="O275" s="555"/>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activeCell="A4" sqref="A4"/>
    </sheetView>
  </sheetViews>
  <sheetFormatPr defaultColWidth="9.140625" defaultRowHeight="15" x14ac:dyDescent="0.25"/>
  <cols>
    <col min="1" max="1" width="80.7109375" style="8" customWidth="1"/>
    <col min="2" max="3" width="17.5703125" style="8" customWidth="1"/>
    <col min="4" max="4" width="17.140625" style="8" customWidth="1"/>
    <col min="5" max="5" width="11" hidden="1" customWidth="1"/>
    <col min="6" max="6" width="2.85546875" style="8" customWidth="1"/>
    <col min="7" max="16384" width="9.140625" style="8"/>
  </cols>
  <sheetData>
    <row r="1" spans="1:7" ht="29.25" customHeight="1" x14ac:dyDescent="0.25">
      <c r="A1" s="553" t="s">
        <v>185</v>
      </c>
      <c r="B1" s="553"/>
      <c r="C1" s="553"/>
      <c r="D1" s="8">
        <f>+'Section A'!B2</f>
        <v>0</v>
      </c>
      <c r="E1" s="56" t="s">
        <v>340</v>
      </c>
    </row>
    <row r="2" spans="1:7" ht="43.5" customHeight="1" x14ac:dyDescent="0.25">
      <c r="A2" s="567" t="s">
        <v>95</v>
      </c>
      <c r="B2" s="567"/>
      <c r="C2" s="567"/>
      <c r="D2" s="567"/>
      <c r="E2" s="8" t="s">
        <v>337</v>
      </c>
      <c r="F2" s="17"/>
      <c r="G2" s="17"/>
    </row>
    <row r="3" spans="1:7" ht="17.25" customHeight="1" x14ac:dyDescent="0.25">
      <c r="A3" s="239" t="s">
        <v>3</v>
      </c>
      <c r="B3" s="64" t="s">
        <v>54</v>
      </c>
      <c r="C3" s="64" t="s">
        <v>34</v>
      </c>
      <c r="D3" s="321" t="s">
        <v>278</v>
      </c>
      <c r="E3" t="s">
        <v>337</v>
      </c>
      <c r="F3" s="17"/>
      <c r="G3" s="17"/>
    </row>
    <row r="4" spans="1:7" s="111" customFormat="1" x14ac:dyDescent="0.25">
      <c r="A4" s="242" t="s">
        <v>313</v>
      </c>
      <c r="B4" s="122">
        <v>1</v>
      </c>
      <c r="C4" s="272">
        <f t="shared" ref="C4:C133" ca="1" si="0">RAND()*1000000</f>
        <v>618873.24962461204</v>
      </c>
      <c r="D4" s="88">
        <f t="shared" ref="D4:D132" ca="1" si="1">ROUND(B4*C4,2)</f>
        <v>618873.25</v>
      </c>
      <c r="E4" s="291" t="s">
        <v>337</v>
      </c>
      <c r="F4" s="99"/>
      <c r="G4" s="99"/>
    </row>
    <row r="5" spans="1:7" s="111" customFormat="1" x14ac:dyDescent="0.25">
      <c r="A5" s="300" t="s">
        <v>351</v>
      </c>
      <c r="B5" s="122">
        <v>1</v>
      </c>
      <c r="C5" s="272">
        <f t="shared" ca="1" si="0"/>
        <v>622109.17971599114</v>
      </c>
      <c r="D5" s="88">
        <f t="shared" ref="D5:D68" ca="1" si="2">ROUND(B5*C5,2)</f>
        <v>622109.18000000005</v>
      </c>
      <c r="E5" s="123" t="s">
        <v>338</v>
      </c>
      <c r="F5" s="99"/>
      <c r="G5" s="99"/>
    </row>
    <row r="6" spans="1:7" s="111" customFormat="1" x14ac:dyDescent="0.25">
      <c r="A6" s="300" t="s">
        <v>352</v>
      </c>
      <c r="B6" s="122">
        <v>1</v>
      </c>
      <c r="C6" s="272">
        <f t="shared" ca="1" si="0"/>
        <v>130608.56988507741</v>
      </c>
      <c r="D6" s="88">
        <f t="shared" ca="1" si="2"/>
        <v>130608.57</v>
      </c>
      <c r="E6" s="123" t="s">
        <v>338</v>
      </c>
    </row>
    <row r="7" spans="1:7" s="111" customFormat="1" hidden="1" x14ac:dyDescent="0.25">
      <c r="A7" s="300"/>
      <c r="B7" s="122"/>
      <c r="C7" s="272"/>
      <c r="D7" s="88">
        <f t="shared" si="2"/>
        <v>0</v>
      </c>
      <c r="E7" s="123" t="s">
        <v>338</v>
      </c>
    </row>
    <row r="8" spans="1:7" s="111" customFormat="1" hidden="1" x14ac:dyDescent="0.25">
      <c r="A8" s="300"/>
      <c r="B8" s="122"/>
      <c r="C8" s="272"/>
      <c r="D8" s="88">
        <f t="shared" si="2"/>
        <v>0</v>
      </c>
      <c r="E8" s="123" t="s">
        <v>338</v>
      </c>
    </row>
    <row r="9" spans="1:7" s="111" customFormat="1" hidden="1" x14ac:dyDescent="0.25">
      <c r="A9" s="300"/>
      <c r="B9" s="122"/>
      <c r="C9" s="272"/>
      <c r="D9" s="88">
        <f t="shared" si="2"/>
        <v>0</v>
      </c>
      <c r="E9" s="123" t="s">
        <v>338</v>
      </c>
      <c r="F9" s="99"/>
      <c r="G9" s="99"/>
    </row>
    <row r="10" spans="1:7" s="111" customFormat="1" hidden="1" x14ac:dyDescent="0.25">
      <c r="A10" s="300"/>
      <c r="B10" s="122"/>
      <c r="C10" s="272"/>
      <c r="D10" s="88">
        <f t="shared" si="2"/>
        <v>0</v>
      </c>
      <c r="E10" s="123" t="s">
        <v>338</v>
      </c>
    </row>
    <row r="11" spans="1:7" s="111" customFormat="1" hidden="1" x14ac:dyDescent="0.25">
      <c r="A11" s="300"/>
      <c r="B11" s="122"/>
      <c r="C11" s="272"/>
      <c r="D11" s="88">
        <f t="shared" si="2"/>
        <v>0</v>
      </c>
      <c r="E11" s="123" t="s">
        <v>338</v>
      </c>
    </row>
    <row r="12" spans="1:7" s="111" customFormat="1" hidden="1" x14ac:dyDescent="0.25">
      <c r="A12" s="300"/>
      <c r="B12" s="122"/>
      <c r="C12" s="272"/>
      <c r="D12" s="88">
        <f t="shared" si="2"/>
        <v>0</v>
      </c>
      <c r="E12" s="123" t="s">
        <v>338</v>
      </c>
    </row>
    <row r="13" spans="1:7" s="111" customFormat="1" hidden="1" x14ac:dyDescent="0.25">
      <c r="A13" s="300"/>
      <c r="B13" s="122"/>
      <c r="C13" s="272"/>
      <c r="D13" s="88">
        <f t="shared" si="2"/>
        <v>0</v>
      </c>
      <c r="E13" s="123" t="s">
        <v>338</v>
      </c>
      <c r="F13" s="99"/>
      <c r="G13" s="99"/>
    </row>
    <row r="14" spans="1:7" s="111" customFormat="1" hidden="1" x14ac:dyDescent="0.25">
      <c r="A14" s="300"/>
      <c r="B14" s="122"/>
      <c r="C14" s="272"/>
      <c r="D14" s="88">
        <f t="shared" si="2"/>
        <v>0</v>
      </c>
      <c r="E14" s="123" t="s">
        <v>338</v>
      </c>
    </row>
    <row r="15" spans="1:7" s="111" customFormat="1" hidden="1" x14ac:dyDescent="0.25">
      <c r="A15" s="300"/>
      <c r="B15" s="122"/>
      <c r="C15" s="272"/>
      <c r="D15" s="88">
        <f t="shared" si="2"/>
        <v>0</v>
      </c>
      <c r="E15" s="123" t="s">
        <v>338</v>
      </c>
    </row>
    <row r="16" spans="1:7" s="111" customFormat="1" hidden="1" x14ac:dyDescent="0.25">
      <c r="A16" s="300"/>
      <c r="B16" s="122"/>
      <c r="C16" s="272"/>
      <c r="D16" s="88">
        <f t="shared" si="2"/>
        <v>0</v>
      </c>
      <c r="E16" s="123" t="s">
        <v>338</v>
      </c>
    </row>
    <row r="17" spans="1:7" s="111" customFormat="1" hidden="1" x14ac:dyDescent="0.25">
      <c r="A17" s="300"/>
      <c r="B17" s="122"/>
      <c r="C17" s="272"/>
      <c r="D17" s="88">
        <f t="shared" si="2"/>
        <v>0</v>
      </c>
      <c r="E17" s="123" t="s">
        <v>338</v>
      </c>
      <c r="F17" s="99"/>
      <c r="G17" s="99"/>
    </row>
    <row r="18" spans="1:7" s="111" customFormat="1" hidden="1" x14ac:dyDescent="0.25">
      <c r="A18" s="300"/>
      <c r="B18" s="122"/>
      <c r="C18" s="272"/>
      <c r="D18" s="88">
        <f t="shared" si="2"/>
        <v>0</v>
      </c>
      <c r="E18" s="123" t="s">
        <v>338</v>
      </c>
    </row>
    <row r="19" spans="1:7" s="111" customFormat="1" hidden="1" x14ac:dyDescent="0.25">
      <c r="A19" s="300"/>
      <c r="B19" s="122"/>
      <c r="C19" s="272"/>
      <c r="D19" s="88">
        <f t="shared" si="2"/>
        <v>0</v>
      </c>
      <c r="E19" s="123" t="s">
        <v>338</v>
      </c>
    </row>
    <row r="20" spans="1:7" s="111" customFormat="1" hidden="1" x14ac:dyDescent="0.25">
      <c r="A20" s="300"/>
      <c r="B20" s="122"/>
      <c r="C20" s="272"/>
      <c r="D20" s="88">
        <f t="shared" si="2"/>
        <v>0</v>
      </c>
      <c r="E20" s="123" t="s">
        <v>338</v>
      </c>
    </row>
    <row r="21" spans="1:7" s="111" customFormat="1" hidden="1" x14ac:dyDescent="0.25">
      <c r="A21" s="300"/>
      <c r="B21" s="122"/>
      <c r="C21" s="272"/>
      <c r="D21" s="88">
        <f t="shared" si="2"/>
        <v>0</v>
      </c>
      <c r="E21" s="123" t="s">
        <v>338</v>
      </c>
      <c r="F21" s="99"/>
      <c r="G21" s="99"/>
    </row>
    <row r="22" spans="1:7" s="111" customFormat="1" hidden="1" x14ac:dyDescent="0.25">
      <c r="A22" s="300"/>
      <c r="B22" s="122"/>
      <c r="C22" s="272"/>
      <c r="D22" s="88">
        <f t="shared" si="2"/>
        <v>0</v>
      </c>
      <c r="E22" s="123" t="s">
        <v>338</v>
      </c>
    </row>
    <row r="23" spans="1:7" s="111" customFormat="1" hidden="1" x14ac:dyDescent="0.25">
      <c r="A23" s="300"/>
      <c r="B23" s="122"/>
      <c r="C23" s="272"/>
      <c r="D23" s="88">
        <f t="shared" si="2"/>
        <v>0</v>
      </c>
      <c r="E23" s="123" t="s">
        <v>338</v>
      </c>
    </row>
    <row r="24" spans="1:7" s="111" customFormat="1" hidden="1" x14ac:dyDescent="0.25">
      <c r="A24" s="300"/>
      <c r="B24" s="122"/>
      <c r="C24" s="272"/>
      <c r="D24" s="88">
        <f t="shared" si="2"/>
        <v>0</v>
      </c>
      <c r="E24" s="123" t="s">
        <v>338</v>
      </c>
    </row>
    <row r="25" spans="1:7" s="111" customFormat="1" hidden="1" x14ac:dyDescent="0.25">
      <c r="A25" s="300"/>
      <c r="B25" s="122"/>
      <c r="C25" s="272"/>
      <c r="D25" s="88">
        <f t="shared" si="2"/>
        <v>0</v>
      </c>
      <c r="E25" s="123" t="s">
        <v>338</v>
      </c>
      <c r="F25" s="99"/>
      <c r="G25" s="99"/>
    </row>
    <row r="26" spans="1:7" s="111" customFormat="1" hidden="1" x14ac:dyDescent="0.25">
      <c r="A26" s="300"/>
      <c r="B26" s="122"/>
      <c r="C26" s="272"/>
      <c r="D26" s="88">
        <f t="shared" si="2"/>
        <v>0</v>
      </c>
      <c r="E26" s="123" t="s">
        <v>338</v>
      </c>
    </row>
    <row r="27" spans="1:7" s="111" customFormat="1" hidden="1" x14ac:dyDescent="0.25">
      <c r="A27" s="300"/>
      <c r="B27" s="122"/>
      <c r="C27" s="272"/>
      <c r="D27" s="88">
        <f t="shared" si="2"/>
        <v>0</v>
      </c>
      <c r="E27" s="123" t="s">
        <v>338</v>
      </c>
    </row>
    <row r="28" spans="1:7" s="111" customFormat="1" hidden="1" x14ac:dyDescent="0.25">
      <c r="A28" s="300"/>
      <c r="B28" s="122"/>
      <c r="C28" s="272"/>
      <c r="D28" s="88">
        <f t="shared" si="2"/>
        <v>0</v>
      </c>
      <c r="E28" s="123" t="s">
        <v>338</v>
      </c>
    </row>
    <row r="29" spans="1:7" s="111" customFormat="1" hidden="1" x14ac:dyDescent="0.25">
      <c r="A29" s="300"/>
      <c r="B29" s="122"/>
      <c r="C29" s="272"/>
      <c r="D29" s="88">
        <f t="shared" si="2"/>
        <v>0</v>
      </c>
      <c r="E29" s="123" t="s">
        <v>338</v>
      </c>
      <c r="F29" s="99"/>
      <c r="G29" s="99"/>
    </row>
    <row r="30" spans="1:7" s="111" customFormat="1" hidden="1" x14ac:dyDescent="0.25">
      <c r="A30" s="300"/>
      <c r="B30" s="122"/>
      <c r="C30" s="272"/>
      <c r="D30" s="88">
        <f t="shared" si="2"/>
        <v>0</v>
      </c>
      <c r="E30" s="123" t="s">
        <v>338</v>
      </c>
    </row>
    <row r="31" spans="1:7" s="111" customFormat="1" hidden="1" x14ac:dyDescent="0.25">
      <c r="A31" s="300"/>
      <c r="B31" s="122"/>
      <c r="C31" s="272"/>
      <c r="D31" s="88">
        <f t="shared" si="2"/>
        <v>0</v>
      </c>
      <c r="E31" s="123" t="s">
        <v>338</v>
      </c>
    </row>
    <row r="32" spans="1:7" s="111" customFormat="1" hidden="1" x14ac:dyDescent="0.25">
      <c r="A32" s="300"/>
      <c r="B32" s="122"/>
      <c r="C32" s="272"/>
      <c r="D32" s="88">
        <f t="shared" si="2"/>
        <v>0</v>
      </c>
      <c r="E32" s="123" t="s">
        <v>338</v>
      </c>
    </row>
    <row r="33" spans="1:7" s="111" customFormat="1" hidden="1" x14ac:dyDescent="0.25">
      <c r="A33" s="300"/>
      <c r="B33" s="122"/>
      <c r="C33" s="272"/>
      <c r="D33" s="88">
        <f t="shared" si="2"/>
        <v>0</v>
      </c>
      <c r="E33" s="123" t="s">
        <v>338</v>
      </c>
      <c r="F33" s="99"/>
      <c r="G33" s="99"/>
    </row>
    <row r="34" spans="1:7" s="111" customFormat="1" hidden="1" x14ac:dyDescent="0.25">
      <c r="A34" s="300"/>
      <c r="B34" s="122"/>
      <c r="C34" s="272"/>
      <c r="D34" s="88">
        <f t="shared" si="2"/>
        <v>0</v>
      </c>
      <c r="E34" s="123" t="s">
        <v>338</v>
      </c>
    </row>
    <row r="35" spans="1:7" s="111" customFormat="1" hidden="1" x14ac:dyDescent="0.25">
      <c r="A35" s="300"/>
      <c r="B35" s="122"/>
      <c r="C35" s="272"/>
      <c r="D35" s="88">
        <f t="shared" si="2"/>
        <v>0</v>
      </c>
      <c r="E35" s="123" t="s">
        <v>338</v>
      </c>
    </row>
    <row r="36" spans="1:7" s="111" customFormat="1" hidden="1" x14ac:dyDescent="0.25">
      <c r="A36" s="300"/>
      <c r="B36" s="122"/>
      <c r="C36" s="272"/>
      <c r="D36" s="88">
        <f t="shared" si="2"/>
        <v>0</v>
      </c>
      <c r="E36" s="123" t="s">
        <v>338</v>
      </c>
    </row>
    <row r="37" spans="1:7" s="111" customFormat="1" hidden="1" x14ac:dyDescent="0.25">
      <c r="A37" s="300"/>
      <c r="B37" s="122"/>
      <c r="C37" s="272"/>
      <c r="D37" s="88">
        <f t="shared" si="2"/>
        <v>0</v>
      </c>
      <c r="E37" s="123" t="s">
        <v>338</v>
      </c>
      <c r="F37" s="99"/>
      <c r="G37" s="99"/>
    </row>
    <row r="38" spans="1:7" s="111" customFormat="1" hidden="1" x14ac:dyDescent="0.25">
      <c r="A38" s="300"/>
      <c r="B38" s="122"/>
      <c r="C38" s="272"/>
      <c r="D38" s="88">
        <f t="shared" si="2"/>
        <v>0</v>
      </c>
      <c r="E38" s="123" t="s">
        <v>338</v>
      </c>
    </row>
    <row r="39" spans="1:7" s="111" customFormat="1" hidden="1" x14ac:dyDescent="0.25">
      <c r="A39" s="300"/>
      <c r="B39" s="122"/>
      <c r="C39" s="272"/>
      <c r="D39" s="88">
        <f t="shared" si="2"/>
        <v>0</v>
      </c>
      <c r="E39" s="123" t="s">
        <v>338</v>
      </c>
    </row>
    <row r="40" spans="1:7" s="111" customFormat="1" hidden="1" x14ac:dyDescent="0.25">
      <c r="A40" s="300"/>
      <c r="B40" s="122"/>
      <c r="C40" s="272"/>
      <c r="D40" s="88">
        <f t="shared" si="2"/>
        <v>0</v>
      </c>
      <c r="E40" s="123" t="s">
        <v>338</v>
      </c>
    </row>
    <row r="41" spans="1:7" s="111" customFormat="1" hidden="1" x14ac:dyDescent="0.25">
      <c r="A41" s="300"/>
      <c r="B41" s="122"/>
      <c r="C41" s="272"/>
      <c r="D41" s="88">
        <f t="shared" si="2"/>
        <v>0</v>
      </c>
      <c r="E41" s="123" t="s">
        <v>338</v>
      </c>
      <c r="F41" s="99"/>
      <c r="G41" s="99"/>
    </row>
    <row r="42" spans="1:7" s="111" customFormat="1" hidden="1" x14ac:dyDescent="0.25">
      <c r="A42" s="300"/>
      <c r="B42" s="122"/>
      <c r="C42" s="272"/>
      <c r="D42" s="88">
        <f t="shared" si="2"/>
        <v>0</v>
      </c>
      <c r="E42" s="123" t="s">
        <v>338</v>
      </c>
    </row>
    <row r="43" spans="1:7" s="111" customFormat="1" hidden="1" x14ac:dyDescent="0.25">
      <c r="A43" s="300"/>
      <c r="B43" s="122"/>
      <c r="C43" s="272"/>
      <c r="D43" s="88">
        <f t="shared" si="2"/>
        <v>0</v>
      </c>
      <c r="E43" s="123" t="s">
        <v>338</v>
      </c>
    </row>
    <row r="44" spans="1:7" s="111" customFormat="1" hidden="1" x14ac:dyDescent="0.25">
      <c r="A44" s="300"/>
      <c r="B44" s="122"/>
      <c r="C44" s="272"/>
      <c r="D44" s="88">
        <f t="shared" si="2"/>
        <v>0</v>
      </c>
      <c r="E44" s="123" t="s">
        <v>338</v>
      </c>
    </row>
    <row r="45" spans="1:7" s="111" customFormat="1" hidden="1" x14ac:dyDescent="0.25">
      <c r="A45" s="300"/>
      <c r="B45" s="122"/>
      <c r="C45" s="272"/>
      <c r="D45" s="88">
        <f t="shared" si="2"/>
        <v>0</v>
      </c>
      <c r="E45" s="123" t="s">
        <v>338</v>
      </c>
      <c r="F45" s="99"/>
      <c r="G45" s="99"/>
    </row>
    <row r="46" spans="1:7" s="111" customFormat="1" hidden="1" x14ac:dyDescent="0.25">
      <c r="A46" s="300"/>
      <c r="B46" s="122"/>
      <c r="C46" s="272"/>
      <c r="D46" s="88">
        <f t="shared" si="2"/>
        <v>0</v>
      </c>
      <c r="E46" s="123" t="s">
        <v>338</v>
      </c>
    </row>
    <row r="47" spans="1:7" s="111" customFormat="1" hidden="1" x14ac:dyDescent="0.25">
      <c r="A47" s="300"/>
      <c r="B47" s="122"/>
      <c r="C47" s="272"/>
      <c r="D47" s="88">
        <f t="shared" si="2"/>
        <v>0</v>
      </c>
      <c r="E47" s="123" t="s">
        <v>338</v>
      </c>
    </row>
    <row r="48" spans="1:7" s="111" customFormat="1" hidden="1" x14ac:dyDescent="0.25">
      <c r="A48" s="300"/>
      <c r="B48" s="122"/>
      <c r="C48" s="272"/>
      <c r="D48" s="88">
        <f t="shared" si="2"/>
        <v>0</v>
      </c>
      <c r="E48" s="123" t="s">
        <v>338</v>
      </c>
    </row>
    <row r="49" spans="1:7" s="111" customFormat="1" hidden="1" x14ac:dyDescent="0.25">
      <c r="A49" s="300"/>
      <c r="B49" s="122"/>
      <c r="C49" s="272"/>
      <c r="D49" s="88">
        <f t="shared" si="2"/>
        <v>0</v>
      </c>
      <c r="E49" s="123" t="s">
        <v>338</v>
      </c>
      <c r="F49" s="99"/>
      <c r="G49" s="99"/>
    </row>
    <row r="50" spans="1:7" s="111" customFormat="1" hidden="1" x14ac:dyDescent="0.25">
      <c r="A50" s="300"/>
      <c r="B50" s="122"/>
      <c r="C50" s="272"/>
      <c r="D50" s="88">
        <f t="shared" si="2"/>
        <v>0</v>
      </c>
      <c r="E50" s="123" t="s">
        <v>338</v>
      </c>
    </row>
    <row r="51" spans="1:7" s="111" customFormat="1" hidden="1" x14ac:dyDescent="0.25">
      <c r="A51" s="300"/>
      <c r="B51" s="122"/>
      <c r="C51" s="272"/>
      <c r="D51" s="88">
        <f t="shared" si="2"/>
        <v>0</v>
      </c>
      <c r="E51" s="123" t="s">
        <v>338</v>
      </c>
    </row>
    <row r="52" spans="1:7" s="111" customFormat="1" hidden="1" x14ac:dyDescent="0.25">
      <c r="A52" s="300"/>
      <c r="B52" s="122"/>
      <c r="C52" s="272"/>
      <c r="D52" s="88">
        <f t="shared" si="2"/>
        <v>0</v>
      </c>
      <c r="E52" s="123" t="s">
        <v>338</v>
      </c>
    </row>
    <row r="53" spans="1:7" s="111" customFormat="1" hidden="1" x14ac:dyDescent="0.25">
      <c r="A53" s="300"/>
      <c r="B53" s="122"/>
      <c r="C53" s="272"/>
      <c r="D53" s="88">
        <f t="shared" si="2"/>
        <v>0</v>
      </c>
      <c r="E53" s="123" t="s">
        <v>338</v>
      </c>
      <c r="F53" s="99"/>
      <c r="G53" s="99"/>
    </row>
    <row r="54" spans="1:7" s="111" customFormat="1" hidden="1" x14ac:dyDescent="0.25">
      <c r="A54" s="300"/>
      <c r="B54" s="122"/>
      <c r="C54" s="272"/>
      <c r="D54" s="88">
        <f t="shared" si="2"/>
        <v>0</v>
      </c>
      <c r="E54" s="123" t="s">
        <v>338</v>
      </c>
    </row>
    <row r="55" spans="1:7" s="111" customFormat="1" hidden="1" x14ac:dyDescent="0.25">
      <c r="A55" s="300"/>
      <c r="B55" s="122"/>
      <c r="C55" s="272"/>
      <c r="D55" s="88">
        <f t="shared" si="2"/>
        <v>0</v>
      </c>
      <c r="E55" s="123" t="s">
        <v>338</v>
      </c>
    </row>
    <row r="56" spans="1:7" s="111" customFormat="1" hidden="1" x14ac:dyDescent="0.25">
      <c r="A56" s="300"/>
      <c r="B56" s="122"/>
      <c r="C56" s="272"/>
      <c r="D56" s="88">
        <f t="shared" si="2"/>
        <v>0</v>
      </c>
      <c r="E56" s="123" t="s">
        <v>338</v>
      </c>
    </row>
    <row r="57" spans="1:7" s="111" customFormat="1" hidden="1" x14ac:dyDescent="0.25">
      <c r="A57" s="300"/>
      <c r="B57" s="122"/>
      <c r="C57" s="272"/>
      <c r="D57" s="88">
        <f t="shared" si="2"/>
        <v>0</v>
      </c>
      <c r="E57" s="123" t="s">
        <v>338</v>
      </c>
      <c r="F57" s="99"/>
      <c r="G57" s="99"/>
    </row>
    <row r="58" spans="1:7" s="111" customFormat="1" hidden="1" x14ac:dyDescent="0.25">
      <c r="A58" s="300"/>
      <c r="B58" s="122"/>
      <c r="C58" s="272"/>
      <c r="D58" s="88">
        <f t="shared" si="2"/>
        <v>0</v>
      </c>
      <c r="E58" s="123" t="s">
        <v>338</v>
      </c>
    </row>
    <row r="59" spans="1:7" s="111" customFormat="1" hidden="1" x14ac:dyDescent="0.25">
      <c r="A59" s="300"/>
      <c r="B59" s="122"/>
      <c r="C59" s="272"/>
      <c r="D59" s="88">
        <f t="shared" si="2"/>
        <v>0</v>
      </c>
      <c r="E59" s="123" t="s">
        <v>338</v>
      </c>
    </row>
    <row r="60" spans="1:7" s="111" customFormat="1" hidden="1" x14ac:dyDescent="0.25">
      <c r="A60" s="300"/>
      <c r="B60" s="122"/>
      <c r="C60" s="272"/>
      <c r="D60" s="88">
        <f t="shared" si="2"/>
        <v>0</v>
      </c>
      <c r="E60" s="123" t="s">
        <v>338</v>
      </c>
    </row>
    <row r="61" spans="1:7" s="111" customFormat="1" hidden="1" x14ac:dyDescent="0.25">
      <c r="A61" s="300"/>
      <c r="B61" s="122"/>
      <c r="C61" s="272"/>
      <c r="D61" s="88">
        <f t="shared" si="2"/>
        <v>0</v>
      </c>
      <c r="E61" s="123" t="s">
        <v>338</v>
      </c>
      <c r="F61" s="99"/>
      <c r="G61" s="99"/>
    </row>
    <row r="62" spans="1:7" s="111" customFormat="1" hidden="1" x14ac:dyDescent="0.25">
      <c r="A62" s="300"/>
      <c r="B62" s="122"/>
      <c r="C62" s="272"/>
      <c r="D62" s="88">
        <f t="shared" si="2"/>
        <v>0</v>
      </c>
      <c r="E62" s="123" t="s">
        <v>338</v>
      </c>
    </row>
    <row r="63" spans="1:7" s="111" customFormat="1" hidden="1" x14ac:dyDescent="0.25">
      <c r="A63" s="300"/>
      <c r="B63" s="122"/>
      <c r="C63" s="272"/>
      <c r="D63" s="88">
        <f t="shared" si="2"/>
        <v>0</v>
      </c>
      <c r="E63" s="123" t="s">
        <v>338</v>
      </c>
    </row>
    <row r="64" spans="1:7" s="111" customFormat="1" hidden="1" x14ac:dyDescent="0.25">
      <c r="A64" s="300"/>
      <c r="B64" s="122"/>
      <c r="C64" s="272"/>
      <c r="D64" s="88">
        <f t="shared" si="2"/>
        <v>0</v>
      </c>
      <c r="E64" s="123" t="s">
        <v>338</v>
      </c>
    </row>
    <row r="65" spans="1:7" s="111" customFormat="1" hidden="1" x14ac:dyDescent="0.25">
      <c r="A65" s="300"/>
      <c r="B65" s="122"/>
      <c r="C65" s="272"/>
      <c r="D65" s="88">
        <f t="shared" si="2"/>
        <v>0</v>
      </c>
      <c r="E65" s="123" t="s">
        <v>338</v>
      </c>
      <c r="F65" s="99"/>
      <c r="G65" s="99"/>
    </row>
    <row r="66" spans="1:7" s="111" customFormat="1" hidden="1" x14ac:dyDescent="0.25">
      <c r="A66" s="300"/>
      <c r="B66" s="122"/>
      <c r="C66" s="272"/>
      <c r="D66" s="88">
        <f t="shared" si="2"/>
        <v>0</v>
      </c>
      <c r="E66" s="123" t="s">
        <v>338</v>
      </c>
    </row>
    <row r="67" spans="1:7" s="111" customFormat="1" hidden="1" x14ac:dyDescent="0.25">
      <c r="A67" s="300"/>
      <c r="B67" s="122"/>
      <c r="C67" s="272"/>
      <c r="D67" s="88">
        <f t="shared" si="2"/>
        <v>0</v>
      </c>
      <c r="E67" s="123" t="s">
        <v>338</v>
      </c>
    </row>
    <row r="68" spans="1:7" s="111" customFormat="1" hidden="1" x14ac:dyDescent="0.25">
      <c r="A68" s="300"/>
      <c r="B68" s="122"/>
      <c r="C68" s="272"/>
      <c r="D68" s="88">
        <f t="shared" si="2"/>
        <v>0</v>
      </c>
      <c r="E68" s="123" t="s">
        <v>338</v>
      </c>
    </row>
    <row r="69" spans="1:7" s="111" customFormat="1" hidden="1" x14ac:dyDescent="0.25">
      <c r="A69" s="300"/>
      <c r="B69" s="122"/>
      <c r="C69" s="272"/>
      <c r="D69" s="88">
        <f t="shared" si="1"/>
        <v>0</v>
      </c>
      <c r="E69" s="123" t="s">
        <v>338</v>
      </c>
      <c r="F69" s="99"/>
      <c r="G69" s="99"/>
    </row>
    <row r="70" spans="1:7" s="111" customFormat="1" hidden="1" x14ac:dyDescent="0.25">
      <c r="A70" s="300"/>
      <c r="B70" s="122"/>
      <c r="C70" s="272"/>
      <c r="D70" s="88">
        <f t="shared" si="1"/>
        <v>0</v>
      </c>
      <c r="E70" s="123" t="s">
        <v>338</v>
      </c>
    </row>
    <row r="71" spans="1:7" s="111" customFormat="1" hidden="1" x14ac:dyDescent="0.25">
      <c r="A71" s="300"/>
      <c r="B71" s="122"/>
      <c r="C71" s="272"/>
      <c r="D71" s="88">
        <f t="shared" si="1"/>
        <v>0</v>
      </c>
      <c r="E71" s="123" t="s">
        <v>338</v>
      </c>
    </row>
    <row r="72" spans="1:7" s="111" customFormat="1" hidden="1" x14ac:dyDescent="0.25">
      <c r="A72" s="300"/>
      <c r="B72" s="122"/>
      <c r="C72" s="272"/>
      <c r="D72" s="88">
        <f t="shared" si="1"/>
        <v>0</v>
      </c>
      <c r="E72" s="123" t="s">
        <v>338</v>
      </c>
    </row>
    <row r="73" spans="1:7" s="111" customFormat="1" hidden="1" x14ac:dyDescent="0.25">
      <c r="A73" s="300"/>
      <c r="B73" s="122"/>
      <c r="C73" s="272"/>
      <c r="D73" s="88">
        <f t="shared" si="1"/>
        <v>0</v>
      </c>
      <c r="E73" s="123" t="s">
        <v>338</v>
      </c>
      <c r="F73" s="99"/>
      <c r="G73" s="99"/>
    </row>
    <row r="74" spans="1:7" s="111" customFormat="1" hidden="1" x14ac:dyDescent="0.25">
      <c r="A74" s="300"/>
      <c r="B74" s="122"/>
      <c r="C74" s="272"/>
      <c r="D74" s="88">
        <f t="shared" si="1"/>
        <v>0</v>
      </c>
      <c r="E74" s="123" t="s">
        <v>338</v>
      </c>
    </row>
    <row r="75" spans="1:7" s="111" customFormat="1" hidden="1" x14ac:dyDescent="0.25">
      <c r="A75" s="300"/>
      <c r="B75" s="122"/>
      <c r="C75" s="272"/>
      <c r="D75" s="88">
        <f t="shared" si="1"/>
        <v>0</v>
      </c>
      <c r="E75" s="123" t="s">
        <v>338</v>
      </c>
    </row>
    <row r="76" spans="1:7" s="111" customFormat="1" hidden="1" x14ac:dyDescent="0.25">
      <c r="A76" s="300"/>
      <c r="B76" s="122"/>
      <c r="C76" s="272"/>
      <c r="D76" s="88">
        <f t="shared" si="1"/>
        <v>0</v>
      </c>
      <c r="E76" s="123" t="s">
        <v>338</v>
      </c>
    </row>
    <row r="77" spans="1:7" s="111" customFormat="1" hidden="1" x14ac:dyDescent="0.25">
      <c r="A77" s="300"/>
      <c r="B77" s="122"/>
      <c r="C77" s="272"/>
      <c r="D77" s="88">
        <f t="shared" si="1"/>
        <v>0</v>
      </c>
      <c r="E77" s="123" t="s">
        <v>338</v>
      </c>
      <c r="F77" s="99"/>
      <c r="G77" s="99"/>
    </row>
    <row r="78" spans="1:7" s="111" customFormat="1" hidden="1" x14ac:dyDescent="0.25">
      <c r="A78" s="300"/>
      <c r="B78" s="122"/>
      <c r="C78" s="272"/>
      <c r="D78" s="88">
        <f t="shared" si="1"/>
        <v>0</v>
      </c>
      <c r="E78" s="123" t="s">
        <v>338</v>
      </c>
    </row>
    <row r="79" spans="1:7" s="111" customFormat="1" hidden="1" x14ac:dyDescent="0.25">
      <c r="A79" s="300"/>
      <c r="B79" s="122"/>
      <c r="C79" s="272"/>
      <c r="D79" s="88">
        <f t="shared" si="1"/>
        <v>0</v>
      </c>
      <c r="E79" s="123" t="s">
        <v>338</v>
      </c>
    </row>
    <row r="80" spans="1:7" s="111" customFormat="1" hidden="1" x14ac:dyDescent="0.25">
      <c r="A80" s="300"/>
      <c r="B80" s="122"/>
      <c r="C80" s="272"/>
      <c r="D80" s="88">
        <f t="shared" si="1"/>
        <v>0</v>
      </c>
      <c r="E80" s="123" t="s">
        <v>338</v>
      </c>
    </row>
    <row r="81" spans="1:7" s="111" customFormat="1" hidden="1" x14ac:dyDescent="0.25">
      <c r="A81" s="300"/>
      <c r="B81" s="122"/>
      <c r="C81" s="272"/>
      <c r="D81" s="88">
        <f t="shared" si="1"/>
        <v>0</v>
      </c>
      <c r="E81" s="123" t="s">
        <v>338</v>
      </c>
      <c r="F81" s="99"/>
      <c r="G81" s="99"/>
    </row>
    <row r="82" spans="1:7" s="111" customFormat="1" hidden="1" x14ac:dyDescent="0.25">
      <c r="A82" s="300"/>
      <c r="B82" s="122"/>
      <c r="C82" s="272"/>
      <c r="D82" s="88">
        <f t="shared" si="1"/>
        <v>0</v>
      </c>
      <c r="E82" s="123" t="s">
        <v>338</v>
      </c>
    </row>
    <row r="83" spans="1:7" s="111" customFormat="1" hidden="1" x14ac:dyDescent="0.25">
      <c r="A83" s="300"/>
      <c r="B83" s="122"/>
      <c r="C83" s="272"/>
      <c r="D83" s="88">
        <f t="shared" si="1"/>
        <v>0</v>
      </c>
      <c r="E83" s="123" t="s">
        <v>338</v>
      </c>
    </row>
    <row r="84" spans="1:7" s="111" customFormat="1" hidden="1" x14ac:dyDescent="0.25">
      <c r="A84" s="300"/>
      <c r="B84" s="122"/>
      <c r="C84" s="272"/>
      <c r="D84" s="88">
        <f t="shared" si="1"/>
        <v>0</v>
      </c>
      <c r="E84" s="123" t="s">
        <v>338</v>
      </c>
    </row>
    <row r="85" spans="1:7" s="111" customFormat="1" hidden="1" x14ac:dyDescent="0.25">
      <c r="A85" s="300"/>
      <c r="B85" s="122"/>
      <c r="C85" s="272"/>
      <c r="D85" s="88">
        <f t="shared" ref="D85:D100" si="3">ROUND(B85*C85,2)</f>
        <v>0</v>
      </c>
      <c r="E85" s="123" t="s">
        <v>338</v>
      </c>
      <c r="F85" s="99"/>
      <c r="G85" s="99"/>
    </row>
    <row r="86" spans="1:7" s="111" customFormat="1" hidden="1" x14ac:dyDescent="0.25">
      <c r="A86" s="300"/>
      <c r="B86" s="122"/>
      <c r="C86" s="272"/>
      <c r="D86" s="88">
        <f t="shared" si="3"/>
        <v>0</v>
      </c>
      <c r="E86" s="123" t="s">
        <v>338</v>
      </c>
    </row>
    <row r="87" spans="1:7" s="111" customFormat="1" hidden="1" x14ac:dyDescent="0.25">
      <c r="A87" s="300"/>
      <c r="B87" s="122"/>
      <c r="C87" s="272"/>
      <c r="D87" s="88">
        <f t="shared" si="3"/>
        <v>0</v>
      </c>
      <c r="E87" s="123" t="s">
        <v>338</v>
      </c>
    </row>
    <row r="88" spans="1:7" s="111" customFormat="1" hidden="1" x14ac:dyDescent="0.25">
      <c r="A88" s="300"/>
      <c r="B88" s="122"/>
      <c r="C88" s="272"/>
      <c r="D88" s="88">
        <f t="shared" si="3"/>
        <v>0</v>
      </c>
      <c r="E88" s="123" t="s">
        <v>338</v>
      </c>
    </row>
    <row r="89" spans="1:7" s="111" customFormat="1" hidden="1" x14ac:dyDescent="0.25">
      <c r="A89" s="300"/>
      <c r="B89" s="122"/>
      <c r="C89" s="272"/>
      <c r="D89" s="88">
        <f t="shared" si="3"/>
        <v>0</v>
      </c>
      <c r="E89" s="123" t="s">
        <v>338</v>
      </c>
      <c r="F89" s="99"/>
      <c r="G89" s="99"/>
    </row>
    <row r="90" spans="1:7" s="111" customFormat="1" hidden="1" x14ac:dyDescent="0.25">
      <c r="A90" s="300"/>
      <c r="B90" s="122"/>
      <c r="C90" s="272"/>
      <c r="D90" s="88">
        <f t="shared" si="3"/>
        <v>0</v>
      </c>
      <c r="E90" s="123" t="s">
        <v>338</v>
      </c>
    </row>
    <row r="91" spans="1:7" s="111" customFormat="1" hidden="1" x14ac:dyDescent="0.25">
      <c r="A91" s="300"/>
      <c r="B91" s="122"/>
      <c r="C91" s="272"/>
      <c r="D91" s="88">
        <f t="shared" si="3"/>
        <v>0</v>
      </c>
      <c r="E91" s="123" t="s">
        <v>338</v>
      </c>
    </row>
    <row r="92" spans="1:7" s="111" customFormat="1" hidden="1" x14ac:dyDescent="0.25">
      <c r="A92" s="300"/>
      <c r="B92" s="122"/>
      <c r="C92" s="272"/>
      <c r="D92" s="88">
        <f t="shared" si="3"/>
        <v>0</v>
      </c>
      <c r="E92" s="123" t="s">
        <v>338</v>
      </c>
    </row>
    <row r="93" spans="1:7" s="111" customFormat="1" hidden="1" x14ac:dyDescent="0.25">
      <c r="A93" s="300"/>
      <c r="B93" s="122"/>
      <c r="C93" s="272"/>
      <c r="D93" s="88">
        <f t="shared" si="3"/>
        <v>0</v>
      </c>
      <c r="E93" s="123" t="s">
        <v>338</v>
      </c>
      <c r="F93" s="99"/>
      <c r="G93" s="99"/>
    </row>
    <row r="94" spans="1:7" s="111" customFormat="1" hidden="1" x14ac:dyDescent="0.25">
      <c r="A94" s="300"/>
      <c r="B94" s="122"/>
      <c r="C94" s="272"/>
      <c r="D94" s="88">
        <f t="shared" si="3"/>
        <v>0</v>
      </c>
      <c r="E94" s="123" t="s">
        <v>338</v>
      </c>
    </row>
    <row r="95" spans="1:7" s="111" customFormat="1" hidden="1" x14ac:dyDescent="0.25">
      <c r="A95" s="300"/>
      <c r="B95" s="122"/>
      <c r="C95" s="272"/>
      <c r="D95" s="88">
        <f t="shared" si="3"/>
        <v>0</v>
      </c>
      <c r="E95" s="123" t="s">
        <v>338</v>
      </c>
    </row>
    <row r="96" spans="1:7" s="111" customFormat="1" hidden="1" x14ac:dyDescent="0.25">
      <c r="A96" s="300"/>
      <c r="B96" s="122"/>
      <c r="C96" s="272"/>
      <c r="D96" s="88">
        <f t="shared" si="3"/>
        <v>0</v>
      </c>
      <c r="E96" s="123" t="s">
        <v>338</v>
      </c>
    </row>
    <row r="97" spans="1:7" s="111" customFormat="1" hidden="1" x14ac:dyDescent="0.25">
      <c r="A97" s="300"/>
      <c r="B97" s="122"/>
      <c r="C97" s="272"/>
      <c r="D97" s="88">
        <f t="shared" si="3"/>
        <v>0</v>
      </c>
      <c r="E97" s="123" t="s">
        <v>338</v>
      </c>
      <c r="F97" s="99"/>
      <c r="G97" s="99"/>
    </row>
    <row r="98" spans="1:7" s="111" customFormat="1" hidden="1" x14ac:dyDescent="0.25">
      <c r="A98" s="300"/>
      <c r="B98" s="122"/>
      <c r="C98" s="272"/>
      <c r="D98" s="88">
        <f t="shared" si="3"/>
        <v>0</v>
      </c>
      <c r="E98" s="123" t="s">
        <v>338</v>
      </c>
    </row>
    <row r="99" spans="1:7" s="111" customFormat="1" hidden="1" x14ac:dyDescent="0.25">
      <c r="A99" s="300"/>
      <c r="B99" s="122"/>
      <c r="C99" s="272"/>
      <c r="D99" s="88">
        <f t="shared" si="3"/>
        <v>0</v>
      </c>
      <c r="E99" s="123" t="s">
        <v>338</v>
      </c>
    </row>
    <row r="100" spans="1:7" s="111" customFormat="1" hidden="1" x14ac:dyDescent="0.25">
      <c r="A100" s="300"/>
      <c r="B100" s="122"/>
      <c r="C100" s="272"/>
      <c r="D100" s="88">
        <f t="shared" si="3"/>
        <v>0</v>
      </c>
      <c r="E100" s="123" t="s">
        <v>338</v>
      </c>
    </row>
    <row r="101" spans="1:7" s="111" customFormat="1" hidden="1" x14ac:dyDescent="0.25">
      <c r="A101" s="300"/>
      <c r="B101" s="122"/>
      <c r="C101" s="272"/>
      <c r="D101" s="88">
        <f t="shared" ref="D101:D116" si="4">ROUND(B101*C101,2)</f>
        <v>0</v>
      </c>
      <c r="E101" s="123" t="s">
        <v>338</v>
      </c>
      <c r="F101" s="99"/>
      <c r="G101" s="99"/>
    </row>
    <row r="102" spans="1:7" s="111" customFormat="1" hidden="1" x14ac:dyDescent="0.25">
      <c r="A102" s="300"/>
      <c r="B102" s="122"/>
      <c r="C102" s="272"/>
      <c r="D102" s="88">
        <f t="shared" si="4"/>
        <v>0</v>
      </c>
      <c r="E102" s="123" t="s">
        <v>338</v>
      </c>
    </row>
    <row r="103" spans="1:7" s="111" customFormat="1" hidden="1" x14ac:dyDescent="0.25">
      <c r="A103" s="300"/>
      <c r="B103" s="122"/>
      <c r="C103" s="272"/>
      <c r="D103" s="88">
        <f t="shared" si="4"/>
        <v>0</v>
      </c>
      <c r="E103" s="123" t="s">
        <v>338</v>
      </c>
    </row>
    <row r="104" spans="1:7" s="111" customFormat="1" hidden="1" x14ac:dyDescent="0.25">
      <c r="A104" s="300"/>
      <c r="B104" s="122"/>
      <c r="C104" s="272"/>
      <c r="D104" s="88">
        <f t="shared" si="4"/>
        <v>0</v>
      </c>
      <c r="E104" s="123" t="s">
        <v>338</v>
      </c>
    </row>
    <row r="105" spans="1:7" s="111" customFormat="1" hidden="1" x14ac:dyDescent="0.25">
      <c r="A105" s="300"/>
      <c r="B105" s="122"/>
      <c r="C105" s="272"/>
      <c r="D105" s="88">
        <f t="shared" si="4"/>
        <v>0</v>
      </c>
      <c r="E105" s="123" t="s">
        <v>338</v>
      </c>
      <c r="F105" s="99"/>
      <c r="G105" s="99"/>
    </row>
    <row r="106" spans="1:7" s="111" customFormat="1" hidden="1" x14ac:dyDescent="0.25">
      <c r="A106" s="300"/>
      <c r="B106" s="122"/>
      <c r="C106" s="272"/>
      <c r="D106" s="88">
        <f t="shared" si="4"/>
        <v>0</v>
      </c>
      <c r="E106" s="123" t="s">
        <v>338</v>
      </c>
    </row>
    <row r="107" spans="1:7" s="111" customFormat="1" hidden="1" x14ac:dyDescent="0.25">
      <c r="A107" s="300"/>
      <c r="B107" s="122"/>
      <c r="C107" s="272"/>
      <c r="D107" s="88">
        <f t="shared" si="4"/>
        <v>0</v>
      </c>
      <c r="E107" s="123" t="s">
        <v>338</v>
      </c>
    </row>
    <row r="108" spans="1:7" s="111" customFormat="1" hidden="1" x14ac:dyDescent="0.25">
      <c r="A108" s="300"/>
      <c r="B108" s="122"/>
      <c r="C108" s="272"/>
      <c r="D108" s="88">
        <f t="shared" si="4"/>
        <v>0</v>
      </c>
      <c r="E108" s="123" t="s">
        <v>338</v>
      </c>
    </row>
    <row r="109" spans="1:7" s="111" customFormat="1" hidden="1" x14ac:dyDescent="0.25">
      <c r="A109" s="300"/>
      <c r="B109" s="122"/>
      <c r="C109" s="272"/>
      <c r="D109" s="88">
        <f t="shared" si="4"/>
        <v>0</v>
      </c>
      <c r="E109" s="123" t="s">
        <v>338</v>
      </c>
      <c r="F109" s="99"/>
      <c r="G109" s="99"/>
    </row>
    <row r="110" spans="1:7" s="111" customFormat="1" hidden="1" x14ac:dyDescent="0.25">
      <c r="A110" s="300"/>
      <c r="B110" s="122"/>
      <c r="C110" s="272"/>
      <c r="D110" s="88">
        <f t="shared" si="4"/>
        <v>0</v>
      </c>
      <c r="E110" s="123" t="s">
        <v>338</v>
      </c>
    </row>
    <row r="111" spans="1:7" s="111" customFormat="1" hidden="1" x14ac:dyDescent="0.25">
      <c r="A111" s="300"/>
      <c r="B111" s="122"/>
      <c r="C111" s="272"/>
      <c r="D111" s="88">
        <f t="shared" si="4"/>
        <v>0</v>
      </c>
      <c r="E111" s="123" t="s">
        <v>338</v>
      </c>
    </row>
    <row r="112" spans="1:7" s="111" customFormat="1" hidden="1" x14ac:dyDescent="0.25">
      <c r="A112" s="300"/>
      <c r="B112" s="122"/>
      <c r="C112" s="272"/>
      <c r="D112" s="88">
        <f t="shared" si="4"/>
        <v>0</v>
      </c>
      <c r="E112" s="123" t="s">
        <v>338</v>
      </c>
    </row>
    <row r="113" spans="1:7" s="111" customFormat="1" hidden="1" x14ac:dyDescent="0.25">
      <c r="A113" s="300"/>
      <c r="B113" s="122"/>
      <c r="C113" s="272"/>
      <c r="D113" s="88">
        <f t="shared" si="4"/>
        <v>0</v>
      </c>
      <c r="E113" s="123" t="s">
        <v>338</v>
      </c>
      <c r="F113" s="99"/>
      <c r="G113" s="99"/>
    </row>
    <row r="114" spans="1:7" s="111" customFormat="1" hidden="1" x14ac:dyDescent="0.25">
      <c r="A114" s="300"/>
      <c r="B114" s="122"/>
      <c r="C114" s="272"/>
      <c r="D114" s="88">
        <f t="shared" si="4"/>
        <v>0</v>
      </c>
      <c r="E114" s="123" t="s">
        <v>338</v>
      </c>
    </row>
    <row r="115" spans="1:7" s="111" customFormat="1" hidden="1" x14ac:dyDescent="0.25">
      <c r="A115" s="300"/>
      <c r="B115" s="122"/>
      <c r="C115" s="272"/>
      <c r="D115" s="88">
        <f t="shared" si="4"/>
        <v>0</v>
      </c>
      <c r="E115" s="123" t="s">
        <v>338</v>
      </c>
    </row>
    <row r="116" spans="1:7" s="111" customFormat="1" hidden="1" x14ac:dyDescent="0.25">
      <c r="A116" s="300"/>
      <c r="B116" s="122"/>
      <c r="C116" s="272"/>
      <c r="D116" s="88">
        <f t="shared" si="4"/>
        <v>0</v>
      </c>
      <c r="E116" s="123" t="s">
        <v>338</v>
      </c>
    </row>
    <row r="117" spans="1:7" s="111" customFormat="1" hidden="1" x14ac:dyDescent="0.25">
      <c r="A117" s="300"/>
      <c r="B117" s="122"/>
      <c r="C117" s="272"/>
      <c r="D117" s="88">
        <f t="shared" si="1"/>
        <v>0</v>
      </c>
      <c r="E117" s="123" t="s">
        <v>338</v>
      </c>
      <c r="F117" s="99"/>
      <c r="G117" s="99"/>
    </row>
    <row r="118" spans="1:7" s="111" customFormat="1" hidden="1" x14ac:dyDescent="0.25">
      <c r="A118" s="300"/>
      <c r="B118" s="122"/>
      <c r="C118" s="272"/>
      <c r="D118" s="88">
        <f t="shared" si="1"/>
        <v>0</v>
      </c>
      <c r="E118" s="123" t="s">
        <v>338</v>
      </c>
    </row>
    <row r="119" spans="1:7" s="111" customFormat="1" hidden="1" x14ac:dyDescent="0.25">
      <c r="A119" s="300"/>
      <c r="B119" s="122"/>
      <c r="C119" s="272"/>
      <c r="D119" s="88">
        <f t="shared" si="1"/>
        <v>0</v>
      </c>
      <c r="E119" s="123" t="s">
        <v>338</v>
      </c>
    </row>
    <row r="120" spans="1:7" s="111" customFormat="1" hidden="1" x14ac:dyDescent="0.25">
      <c r="A120" s="300"/>
      <c r="B120" s="122"/>
      <c r="C120" s="272"/>
      <c r="D120" s="88">
        <f t="shared" si="1"/>
        <v>0</v>
      </c>
      <c r="E120" s="123" t="s">
        <v>338</v>
      </c>
    </row>
    <row r="121" spans="1:7" s="111" customFormat="1" hidden="1" x14ac:dyDescent="0.25">
      <c r="A121" s="300"/>
      <c r="B121" s="122"/>
      <c r="C121" s="272"/>
      <c r="D121" s="88">
        <f t="shared" ref="D121:D124" si="5">ROUND(B121*C121,2)</f>
        <v>0</v>
      </c>
      <c r="E121" s="123" t="s">
        <v>338</v>
      </c>
      <c r="F121" s="99"/>
      <c r="G121" s="99"/>
    </row>
    <row r="122" spans="1:7" s="111" customFormat="1" hidden="1" x14ac:dyDescent="0.25">
      <c r="A122" s="300"/>
      <c r="B122" s="122"/>
      <c r="C122" s="272"/>
      <c r="D122" s="88">
        <f t="shared" si="5"/>
        <v>0</v>
      </c>
      <c r="E122" s="123" t="s">
        <v>338</v>
      </c>
    </row>
    <row r="123" spans="1:7" s="111" customFormat="1" hidden="1" x14ac:dyDescent="0.25">
      <c r="A123" s="300"/>
      <c r="B123" s="122"/>
      <c r="C123" s="272"/>
      <c r="D123" s="88">
        <f t="shared" si="5"/>
        <v>0</v>
      </c>
      <c r="E123" s="123" t="s">
        <v>338</v>
      </c>
    </row>
    <row r="124" spans="1:7" s="111" customFormat="1" hidden="1" x14ac:dyDescent="0.25">
      <c r="A124" s="300"/>
      <c r="B124" s="122"/>
      <c r="C124" s="272"/>
      <c r="D124" s="88">
        <f t="shared" si="5"/>
        <v>0</v>
      </c>
      <c r="E124" s="123" t="s">
        <v>338</v>
      </c>
    </row>
    <row r="125" spans="1:7" s="111" customFormat="1" hidden="1" x14ac:dyDescent="0.25">
      <c r="A125" s="300"/>
      <c r="B125" s="122"/>
      <c r="C125" s="272"/>
      <c r="D125" s="88">
        <f t="shared" ref="D125:D128" si="6">ROUND(B125*C125,2)</f>
        <v>0</v>
      </c>
      <c r="E125" s="123" t="s">
        <v>338</v>
      </c>
      <c r="F125" s="99"/>
      <c r="G125" s="99"/>
    </row>
    <row r="126" spans="1:7" s="111" customFormat="1" hidden="1" x14ac:dyDescent="0.25">
      <c r="A126" s="300"/>
      <c r="B126" s="122"/>
      <c r="C126" s="272"/>
      <c r="D126" s="88">
        <f t="shared" si="6"/>
        <v>0</v>
      </c>
      <c r="E126" s="123" t="s">
        <v>338</v>
      </c>
    </row>
    <row r="127" spans="1:7" s="111" customFormat="1" hidden="1" x14ac:dyDescent="0.25">
      <c r="A127" s="300"/>
      <c r="B127" s="122"/>
      <c r="C127" s="272"/>
      <c r="D127" s="88">
        <f t="shared" si="6"/>
        <v>0</v>
      </c>
      <c r="E127" s="123" t="s">
        <v>338</v>
      </c>
    </row>
    <row r="128" spans="1:7" s="111" customFormat="1" hidden="1" x14ac:dyDescent="0.25">
      <c r="A128" s="300"/>
      <c r="B128" s="122"/>
      <c r="C128" s="272"/>
      <c r="D128" s="88">
        <f t="shared" si="6"/>
        <v>0</v>
      </c>
      <c r="E128" s="123" t="s">
        <v>338</v>
      </c>
    </row>
    <row r="129" spans="1:7" s="111" customFormat="1" hidden="1" x14ac:dyDescent="0.25">
      <c r="A129" s="300"/>
      <c r="B129" s="122"/>
      <c r="C129" s="272"/>
      <c r="D129" s="88">
        <f t="shared" si="1"/>
        <v>0</v>
      </c>
      <c r="E129" s="123" t="s">
        <v>338</v>
      </c>
      <c r="F129" s="99"/>
      <c r="G129" s="99"/>
    </row>
    <row r="130" spans="1:7" s="111" customFormat="1" hidden="1" x14ac:dyDescent="0.25">
      <c r="A130" s="300"/>
      <c r="B130" s="122"/>
      <c r="C130" s="272"/>
      <c r="D130" s="88">
        <f t="shared" si="1"/>
        <v>0</v>
      </c>
      <c r="E130" s="123" t="s">
        <v>338</v>
      </c>
    </row>
    <row r="131" spans="1:7" s="111" customFormat="1" hidden="1" x14ac:dyDescent="0.25">
      <c r="A131" s="300"/>
      <c r="B131" s="122"/>
      <c r="C131" s="272"/>
      <c r="D131" s="88">
        <f t="shared" si="1"/>
        <v>0</v>
      </c>
      <c r="E131" s="123" t="s">
        <v>338</v>
      </c>
    </row>
    <row r="132" spans="1:7" s="111" customFormat="1" hidden="1" x14ac:dyDescent="0.25">
      <c r="A132" s="300"/>
      <c r="B132" s="122"/>
      <c r="C132" s="272"/>
      <c r="D132" s="88">
        <f t="shared" si="1"/>
        <v>0</v>
      </c>
      <c r="E132" s="123" t="s">
        <v>338</v>
      </c>
    </row>
    <row r="133" spans="1:7" s="111" customFormat="1" x14ac:dyDescent="0.25">
      <c r="A133" s="281" t="s">
        <v>313</v>
      </c>
      <c r="B133" s="122">
        <v>1</v>
      </c>
      <c r="C133" s="272">
        <f t="shared" ca="1" si="0"/>
        <v>828687.29691637028</v>
      </c>
      <c r="D133" s="310">
        <f ca="1">ROUND(B133*C133,2)</f>
        <v>828687.3</v>
      </c>
      <c r="E133" s="123" t="s">
        <v>338</v>
      </c>
    </row>
    <row r="134" spans="1:7" s="111" customFormat="1" x14ac:dyDescent="0.25">
      <c r="A134" s="240"/>
      <c r="B134" s="206"/>
      <c r="C134" s="219" t="s">
        <v>42</v>
      </c>
      <c r="D134" s="324">
        <f ca="1">ROUND(SUBTOTAL(109,D4:D133),2)</f>
        <v>2200278.2999999998</v>
      </c>
      <c r="E134" s="123" t="s">
        <v>338</v>
      </c>
      <c r="G134" s="126" t="s">
        <v>342</v>
      </c>
    </row>
    <row r="135" spans="1:7" s="111" customFormat="1" x14ac:dyDescent="0.25">
      <c r="A135" s="240"/>
      <c r="C135" s="142"/>
      <c r="D135" s="319"/>
      <c r="E135" s="123" t="s">
        <v>339</v>
      </c>
    </row>
    <row r="136" spans="1:7" s="111" customFormat="1" x14ac:dyDescent="0.25">
      <c r="A136" s="281" t="s">
        <v>313</v>
      </c>
      <c r="B136" s="122">
        <v>1</v>
      </c>
      <c r="C136" s="272">
        <f ca="1">RAND()*1000000</f>
        <v>504202.6275394407</v>
      </c>
      <c r="D136" s="88">
        <f ca="1">ROUND(B136*C136,2)</f>
        <v>504202.63</v>
      </c>
      <c r="E136" s="123" t="s">
        <v>339</v>
      </c>
    </row>
    <row r="137" spans="1:7" s="111" customFormat="1" x14ac:dyDescent="0.25">
      <c r="A137" s="300" t="s">
        <v>351</v>
      </c>
      <c r="B137" s="122">
        <v>1</v>
      </c>
      <c r="C137" s="272">
        <f t="shared" ref="C137:C138" ca="1" si="7">RAND()*1000000</f>
        <v>576692.3072844306</v>
      </c>
      <c r="D137" s="88">
        <f t="shared" ref="D137:D200" ca="1" si="8">ROUND(B137*C137,2)</f>
        <v>576692.31000000006</v>
      </c>
      <c r="E137" s="123" t="s">
        <v>339</v>
      </c>
      <c r="F137" s="99"/>
      <c r="G137" s="99"/>
    </row>
    <row r="138" spans="1:7" s="111" customFormat="1" x14ac:dyDescent="0.25">
      <c r="A138" s="300" t="s">
        <v>352</v>
      </c>
      <c r="B138" s="122">
        <v>1</v>
      </c>
      <c r="C138" s="272">
        <f t="shared" ca="1" si="7"/>
        <v>17733.569221926704</v>
      </c>
      <c r="D138" s="88">
        <f t="shared" ca="1" si="8"/>
        <v>17733.57</v>
      </c>
      <c r="E138" s="123" t="s">
        <v>339</v>
      </c>
    </row>
    <row r="139" spans="1:7" s="111" customFormat="1" hidden="1" x14ac:dyDescent="0.25">
      <c r="A139" s="300"/>
      <c r="B139" s="122"/>
      <c r="C139" s="272"/>
      <c r="D139" s="88">
        <f t="shared" si="8"/>
        <v>0</v>
      </c>
      <c r="E139" s="123" t="s">
        <v>339</v>
      </c>
    </row>
    <row r="140" spans="1:7" s="111" customFormat="1" hidden="1" x14ac:dyDescent="0.25">
      <c r="A140" s="300"/>
      <c r="B140" s="122"/>
      <c r="C140" s="272"/>
      <c r="D140" s="88">
        <f t="shared" si="8"/>
        <v>0</v>
      </c>
      <c r="E140" s="123" t="s">
        <v>339</v>
      </c>
    </row>
    <row r="141" spans="1:7" s="111" customFormat="1" hidden="1" x14ac:dyDescent="0.25">
      <c r="A141" s="300"/>
      <c r="B141" s="122"/>
      <c r="C141" s="272"/>
      <c r="D141" s="88">
        <f t="shared" si="8"/>
        <v>0</v>
      </c>
      <c r="E141" s="123" t="s">
        <v>339</v>
      </c>
      <c r="F141" s="99"/>
      <c r="G141" s="99"/>
    </row>
    <row r="142" spans="1:7" s="111" customFormat="1" hidden="1" x14ac:dyDescent="0.25">
      <c r="A142" s="300"/>
      <c r="B142" s="122"/>
      <c r="C142" s="272"/>
      <c r="D142" s="88">
        <f t="shared" si="8"/>
        <v>0</v>
      </c>
      <c r="E142" s="123" t="s">
        <v>339</v>
      </c>
    </row>
    <row r="143" spans="1:7" s="111" customFormat="1" hidden="1" x14ac:dyDescent="0.25">
      <c r="A143" s="300"/>
      <c r="B143" s="122"/>
      <c r="C143" s="272"/>
      <c r="D143" s="88">
        <f t="shared" si="8"/>
        <v>0</v>
      </c>
      <c r="E143" s="123" t="s">
        <v>339</v>
      </c>
    </row>
    <row r="144" spans="1:7" s="111" customFormat="1" hidden="1" x14ac:dyDescent="0.25">
      <c r="A144" s="300"/>
      <c r="B144" s="122"/>
      <c r="C144" s="272"/>
      <c r="D144" s="88">
        <f t="shared" si="8"/>
        <v>0</v>
      </c>
      <c r="E144" s="123" t="s">
        <v>339</v>
      </c>
    </row>
    <row r="145" spans="1:7" s="111" customFormat="1" hidden="1" x14ac:dyDescent="0.25">
      <c r="A145" s="300"/>
      <c r="B145" s="122"/>
      <c r="C145" s="272"/>
      <c r="D145" s="88">
        <f t="shared" si="8"/>
        <v>0</v>
      </c>
      <c r="E145" s="123" t="s">
        <v>339</v>
      </c>
      <c r="F145" s="99"/>
      <c r="G145" s="99"/>
    </row>
    <row r="146" spans="1:7" s="111" customFormat="1" hidden="1" x14ac:dyDescent="0.25">
      <c r="A146" s="300"/>
      <c r="B146" s="122"/>
      <c r="C146" s="272"/>
      <c r="D146" s="88">
        <f t="shared" si="8"/>
        <v>0</v>
      </c>
      <c r="E146" s="123" t="s">
        <v>339</v>
      </c>
    </row>
    <row r="147" spans="1:7" s="111" customFormat="1" hidden="1" x14ac:dyDescent="0.25">
      <c r="A147" s="300"/>
      <c r="B147" s="122"/>
      <c r="C147" s="272"/>
      <c r="D147" s="88">
        <f t="shared" si="8"/>
        <v>0</v>
      </c>
      <c r="E147" s="123" t="s">
        <v>339</v>
      </c>
    </row>
    <row r="148" spans="1:7" s="111" customFormat="1" hidden="1" x14ac:dyDescent="0.25">
      <c r="A148" s="300"/>
      <c r="B148" s="122"/>
      <c r="C148" s="272"/>
      <c r="D148" s="88">
        <f t="shared" si="8"/>
        <v>0</v>
      </c>
      <c r="E148" s="123" t="s">
        <v>339</v>
      </c>
    </row>
    <row r="149" spans="1:7" s="111" customFormat="1" hidden="1" x14ac:dyDescent="0.25">
      <c r="A149" s="300"/>
      <c r="B149" s="122"/>
      <c r="C149" s="272"/>
      <c r="D149" s="88">
        <f t="shared" si="8"/>
        <v>0</v>
      </c>
      <c r="E149" s="123" t="s">
        <v>339</v>
      </c>
      <c r="F149" s="99"/>
      <c r="G149" s="99"/>
    </row>
    <row r="150" spans="1:7" s="111" customFormat="1" hidden="1" x14ac:dyDescent="0.25">
      <c r="A150" s="300"/>
      <c r="B150" s="122"/>
      <c r="C150" s="272"/>
      <c r="D150" s="88">
        <f t="shared" si="8"/>
        <v>0</v>
      </c>
      <c r="E150" s="123" t="s">
        <v>339</v>
      </c>
    </row>
    <row r="151" spans="1:7" s="111" customFormat="1" hidden="1" x14ac:dyDescent="0.25">
      <c r="A151" s="300"/>
      <c r="B151" s="122"/>
      <c r="C151" s="272"/>
      <c r="D151" s="88">
        <f t="shared" si="8"/>
        <v>0</v>
      </c>
      <c r="E151" s="123" t="s">
        <v>339</v>
      </c>
    </row>
    <row r="152" spans="1:7" s="111" customFormat="1" hidden="1" x14ac:dyDescent="0.25">
      <c r="A152" s="300"/>
      <c r="B152" s="122"/>
      <c r="C152" s="272"/>
      <c r="D152" s="88">
        <f t="shared" si="8"/>
        <v>0</v>
      </c>
      <c r="E152" s="123" t="s">
        <v>339</v>
      </c>
    </row>
    <row r="153" spans="1:7" s="111" customFormat="1" hidden="1" x14ac:dyDescent="0.25">
      <c r="A153" s="300"/>
      <c r="B153" s="122"/>
      <c r="C153" s="272"/>
      <c r="D153" s="88">
        <f t="shared" si="8"/>
        <v>0</v>
      </c>
      <c r="E153" s="123" t="s">
        <v>339</v>
      </c>
      <c r="F153" s="99"/>
      <c r="G153" s="99"/>
    </row>
    <row r="154" spans="1:7" s="111" customFormat="1" hidden="1" x14ac:dyDescent="0.25">
      <c r="A154" s="300"/>
      <c r="B154" s="122"/>
      <c r="C154" s="272"/>
      <c r="D154" s="88">
        <f t="shared" si="8"/>
        <v>0</v>
      </c>
      <c r="E154" s="123" t="s">
        <v>339</v>
      </c>
    </row>
    <row r="155" spans="1:7" s="111" customFormat="1" hidden="1" x14ac:dyDescent="0.25">
      <c r="A155" s="300"/>
      <c r="B155" s="122"/>
      <c r="C155" s="272"/>
      <c r="D155" s="88">
        <f t="shared" si="8"/>
        <v>0</v>
      </c>
      <c r="E155" s="123" t="s">
        <v>339</v>
      </c>
    </row>
    <row r="156" spans="1:7" s="111" customFormat="1" hidden="1" x14ac:dyDescent="0.25">
      <c r="A156" s="300"/>
      <c r="B156" s="122"/>
      <c r="C156" s="272"/>
      <c r="D156" s="88">
        <f t="shared" si="8"/>
        <v>0</v>
      </c>
      <c r="E156" s="123" t="s">
        <v>339</v>
      </c>
    </row>
    <row r="157" spans="1:7" s="111" customFormat="1" hidden="1" x14ac:dyDescent="0.25">
      <c r="A157" s="300"/>
      <c r="B157" s="122"/>
      <c r="C157" s="272"/>
      <c r="D157" s="88">
        <f t="shared" si="8"/>
        <v>0</v>
      </c>
      <c r="E157" s="123" t="s">
        <v>339</v>
      </c>
      <c r="F157" s="99"/>
      <c r="G157" s="99"/>
    </row>
    <row r="158" spans="1:7" s="111" customFormat="1" hidden="1" x14ac:dyDescent="0.25">
      <c r="A158" s="300"/>
      <c r="B158" s="122"/>
      <c r="C158" s="272"/>
      <c r="D158" s="88">
        <f t="shared" si="8"/>
        <v>0</v>
      </c>
      <c r="E158" s="123" t="s">
        <v>339</v>
      </c>
    </row>
    <row r="159" spans="1:7" s="111" customFormat="1" hidden="1" x14ac:dyDescent="0.25">
      <c r="A159" s="300"/>
      <c r="B159" s="122"/>
      <c r="C159" s="272"/>
      <c r="D159" s="88">
        <f t="shared" si="8"/>
        <v>0</v>
      </c>
      <c r="E159" s="123" t="s">
        <v>339</v>
      </c>
    </row>
    <row r="160" spans="1:7" s="111" customFormat="1" hidden="1" x14ac:dyDescent="0.25">
      <c r="A160" s="300"/>
      <c r="B160" s="122"/>
      <c r="C160" s="272"/>
      <c r="D160" s="88">
        <f t="shared" si="8"/>
        <v>0</v>
      </c>
      <c r="E160" s="123" t="s">
        <v>339</v>
      </c>
    </row>
    <row r="161" spans="1:7" s="111" customFormat="1" hidden="1" x14ac:dyDescent="0.25">
      <c r="A161" s="300"/>
      <c r="B161" s="122"/>
      <c r="C161" s="272"/>
      <c r="D161" s="88">
        <f t="shared" si="8"/>
        <v>0</v>
      </c>
      <c r="E161" s="123" t="s">
        <v>339</v>
      </c>
      <c r="F161" s="99"/>
      <c r="G161" s="99"/>
    </row>
    <row r="162" spans="1:7" s="111" customFormat="1" hidden="1" x14ac:dyDescent="0.25">
      <c r="A162" s="300"/>
      <c r="B162" s="122"/>
      <c r="C162" s="272"/>
      <c r="D162" s="88">
        <f t="shared" si="8"/>
        <v>0</v>
      </c>
      <c r="E162" s="123" t="s">
        <v>339</v>
      </c>
    </row>
    <row r="163" spans="1:7" s="111" customFormat="1" hidden="1" x14ac:dyDescent="0.25">
      <c r="A163" s="300"/>
      <c r="B163" s="122"/>
      <c r="C163" s="272"/>
      <c r="D163" s="88">
        <f t="shared" si="8"/>
        <v>0</v>
      </c>
      <c r="E163" s="123" t="s">
        <v>339</v>
      </c>
    </row>
    <row r="164" spans="1:7" s="111" customFormat="1" hidden="1" x14ac:dyDescent="0.25">
      <c r="A164" s="300"/>
      <c r="B164" s="122"/>
      <c r="C164" s="272"/>
      <c r="D164" s="88">
        <f t="shared" si="8"/>
        <v>0</v>
      </c>
      <c r="E164" s="123" t="s">
        <v>339</v>
      </c>
    </row>
    <row r="165" spans="1:7" s="111" customFormat="1" hidden="1" x14ac:dyDescent="0.25">
      <c r="A165" s="300"/>
      <c r="B165" s="122"/>
      <c r="C165" s="272"/>
      <c r="D165" s="88">
        <f t="shared" si="8"/>
        <v>0</v>
      </c>
      <c r="E165" s="123" t="s">
        <v>339</v>
      </c>
      <c r="F165" s="99"/>
      <c r="G165" s="99"/>
    </row>
    <row r="166" spans="1:7" s="111" customFormat="1" hidden="1" x14ac:dyDescent="0.25">
      <c r="A166" s="300"/>
      <c r="B166" s="122"/>
      <c r="C166" s="272"/>
      <c r="D166" s="88">
        <f t="shared" si="8"/>
        <v>0</v>
      </c>
      <c r="E166" s="123" t="s">
        <v>339</v>
      </c>
    </row>
    <row r="167" spans="1:7" s="111" customFormat="1" hidden="1" x14ac:dyDescent="0.25">
      <c r="A167" s="300"/>
      <c r="B167" s="122"/>
      <c r="C167" s="272"/>
      <c r="D167" s="88">
        <f t="shared" si="8"/>
        <v>0</v>
      </c>
      <c r="E167" s="123" t="s">
        <v>339</v>
      </c>
    </row>
    <row r="168" spans="1:7" s="111" customFormat="1" hidden="1" x14ac:dyDescent="0.25">
      <c r="A168" s="300"/>
      <c r="B168" s="122"/>
      <c r="C168" s="272"/>
      <c r="D168" s="88">
        <f t="shared" si="8"/>
        <v>0</v>
      </c>
      <c r="E168" s="123" t="s">
        <v>339</v>
      </c>
    </row>
    <row r="169" spans="1:7" s="111" customFormat="1" hidden="1" x14ac:dyDescent="0.25">
      <c r="A169" s="300"/>
      <c r="B169" s="122"/>
      <c r="C169" s="272"/>
      <c r="D169" s="88">
        <f t="shared" si="8"/>
        <v>0</v>
      </c>
      <c r="E169" s="123" t="s">
        <v>339</v>
      </c>
      <c r="F169" s="99"/>
      <c r="G169" s="99"/>
    </row>
    <row r="170" spans="1:7" s="111" customFormat="1" hidden="1" x14ac:dyDescent="0.25">
      <c r="A170" s="300"/>
      <c r="B170" s="122"/>
      <c r="C170" s="272"/>
      <c r="D170" s="88">
        <f t="shared" si="8"/>
        <v>0</v>
      </c>
      <c r="E170" s="123" t="s">
        <v>339</v>
      </c>
    </row>
    <row r="171" spans="1:7" s="111" customFormat="1" hidden="1" x14ac:dyDescent="0.25">
      <c r="A171" s="300"/>
      <c r="B171" s="122"/>
      <c r="C171" s="272"/>
      <c r="D171" s="88">
        <f t="shared" si="8"/>
        <v>0</v>
      </c>
      <c r="E171" s="123" t="s">
        <v>339</v>
      </c>
    </row>
    <row r="172" spans="1:7" s="111" customFormat="1" hidden="1" x14ac:dyDescent="0.25">
      <c r="A172" s="300"/>
      <c r="B172" s="122"/>
      <c r="C172" s="272"/>
      <c r="D172" s="88">
        <f t="shared" si="8"/>
        <v>0</v>
      </c>
      <c r="E172" s="123" t="s">
        <v>339</v>
      </c>
    </row>
    <row r="173" spans="1:7" s="111" customFormat="1" hidden="1" x14ac:dyDescent="0.25">
      <c r="A173" s="300"/>
      <c r="B173" s="122"/>
      <c r="C173" s="272"/>
      <c r="D173" s="88">
        <f t="shared" si="8"/>
        <v>0</v>
      </c>
      <c r="E173" s="123" t="s">
        <v>339</v>
      </c>
      <c r="F173" s="99"/>
      <c r="G173" s="99"/>
    </row>
    <row r="174" spans="1:7" s="111" customFormat="1" hidden="1" x14ac:dyDescent="0.25">
      <c r="A174" s="300"/>
      <c r="B174" s="122"/>
      <c r="C174" s="272"/>
      <c r="D174" s="88">
        <f t="shared" si="8"/>
        <v>0</v>
      </c>
      <c r="E174" s="123" t="s">
        <v>339</v>
      </c>
    </row>
    <row r="175" spans="1:7" s="111" customFormat="1" hidden="1" x14ac:dyDescent="0.25">
      <c r="A175" s="300"/>
      <c r="B175" s="122"/>
      <c r="C175" s="272"/>
      <c r="D175" s="88">
        <f t="shared" si="8"/>
        <v>0</v>
      </c>
      <c r="E175" s="123" t="s">
        <v>339</v>
      </c>
    </row>
    <row r="176" spans="1:7" s="111" customFormat="1" hidden="1" x14ac:dyDescent="0.25">
      <c r="A176" s="300"/>
      <c r="B176" s="122"/>
      <c r="C176" s="272"/>
      <c r="D176" s="88">
        <f t="shared" si="8"/>
        <v>0</v>
      </c>
      <c r="E176" s="123" t="s">
        <v>339</v>
      </c>
    </row>
    <row r="177" spans="1:7" s="111" customFormat="1" hidden="1" x14ac:dyDescent="0.25">
      <c r="A177" s="300"/>
      <c r="B177" s="122"/>
      <c r="C177" s="272"/>
      <c r="D177" s="88">
        <f t="shared" si="8"/>
        <v>0</v>
      </c>
      <c r="E177" s="123" t="s">
        <v>339</v>
      </c>
      <c r="F177" s="99"/>
      <c r="G177" s="99"/>
    </row>
    <row r="178" spans="1:7" s="111" customFormat="1" hidden="1" x14ac:dyDescent="0.25">
      <c r="A178" s="300"/>
      <c r="B178" s="122"/>
      <c r="C178" s="272"/>
      <c r="D178" s="88">
        <f t="shared" si="8"/>
        <v>0</v>
      </c>
      <c r="E178" s="123" t="s">
        <v>339</v>
      </c>
    </row>
    <row r="179" spans="1:7" s="111" customFormat="1" hidden="1" x14ac:dyDescent="0.25">
      <c r="A179" s="300"/>
      <c r="B179" s="122"/>
      <c r="C179" s="272"/>
      <c r="D179" s="88">
        <f t="shared" si="8"/>
        <v>0</v>
      </c>
      <c r="E179" s="123" t="s">
        <v>339</v>
      </c>
    </row>
    <row r="180" spans="1:7" s="111" customFormat="1" hidden="1" x14ac:dyDescent="0.25">
      <c r="A180" s="300"/>
      <c r="B180" s="122"/>
      <c r="C180" s="272"/>
      <c r="D180" s="88">
        <f t="shared" si="8"/>
        <v>0</v>
      </c>
      <c r="E180" s="123" t="s">
        <v>339</v>
      </c>
    </row>
    <row r="181" spans="1:7" s="111" customFormat="1" hidden="1" x14ac:dyDescent="0.25">
      <c r="A181" s="300"/>
      <c r="B181" s="122"/>
      <c r="C181" s="272"/>
      <c r="D181" s="88">
        <f t="shared" si="8"/>
        <v>0</v>
      </c>
      <c r="E181" s="123" t="s">
        <v>339</v>
      </c>
      <c r="F181" s="99"/>
      <c r="G181" s="99"/>
    </row>
    <row r="182" spans="1:7" s="111" customFormat="1" hidden="1" x14ac:dyDescent="0.25">
      <c r="A182" s="300"/>
      <c r="B182" s="122"/>
      <c r="C182" s="272"/>
      <c r="D182" s="88">
        <f t="shared" si="8"/>
        <v>0</v>
      </c>
      <c r="E182" s="123" t="s">
        <v>339</v>
      </c>
    </row>
    <row r="183" spans="1:7" s="111" customFormat="1" hidden="1" x14ac:dyDescent="0.25">
      <c r="A183" s="300"/>
      <c r="B183" s="122"/>
      <c r="C183" s="272"/>
      <c r="D183" s="88">
        <f t="shared" si="8"/>
        <v>0</v>
      </c>
      <c r="E183" s="123" t="s">
        <v>339</v>
      </c>
    </row>
    <row r="184" spans="1:7" s="111" customFormat="1" hidden="1" x14ac:dyDescent="0.25">
      <c r="A184" s="300"/>
      <c r="B184" s="122"/>
      <c r="C184" s="272"/>
      <c r="D184" s="88">
        <f t="shared" si="8"/>
        <v>0</v>
      </c>
      <c r="E184" s="123" t="s">
        <v>339</v>
      </c>
    </row>
    <row r="185" spans="1:7" s="111" customFormat="1" hidden="1" x14ac:dyDescent="0.25">
      <c r="A185" s="300"/>
      <c r="B185" s="122"/>
      <c r="C185" s="272"/>
      <c r="D185" s="88">
        <f t="shared" si="8"/>
        <v>0</v>
      </c>
      <c r="E185" s="123" t="s">
        <v>339</v>
      </c>
      <c r="F185" s="99"/>
      <c r="G185" s="99"/>
    </row>
    <row r="186" spans="1:7" s="111" customFormat="1" hidden="1" x14ac:dyDescent="0.25">
      <c r="A186" s="300"/>
      <c r="B186" s="122"/>
      <c r="C186" s="272"/>
      <c r="D186" s="88">
        <f t="shared" si="8"/>
        <v>0</v>
      </c>
      <c r="E186" s="123" t="s">
        <v>339</v>
      </c>
    </row>
    <row r="187" spans="1:7" s="111" customFormat="1" hidden="1" x14ac:dyDescent="0.25">
      <c r="A187" s="300"/>
      <c r="B187" s="122"/>
      <c r="C187" s="272"/>
      <c r="D187" s="88">
        <f t="shared" si="8"/>
        <v>0</v>
      </c>
      <c r="E187" s="123" t="s">
        <v>339</v>
      </c>
    </row>
    <row r="188" spans="1:7" s="111" customFormat="1" hidden="1" x14ac:dyDescent="0.25">
      <c r="A188" s="300"/>
      <c r="B188" s="122"/>
      <c r="C188" s="272"/>
      <c r="D188" s="88">
        <f t="shared" si="8"/>
        <v>0</v>
      </c>
      <c r="E188" s="123" t="s">
        <v>339</v>
      </c>
    </row>
    <row r="189" spans="1:7" s="111" customFormat="1" hidden="1" x14ac:dyDescent="0.25">
      <c r="A189" s="300"/>
      <c r="B189" s="122"/>
      <c r="C189" s="272"/>
      <c r="D189" s="88">
        <f t="shared" si="8"/>
        <v>0</v>
      </c>
      <c r="E189" s="123" t="s">
        <v>339</v>
      </c>
      <c r="F189" s="99"/>
      <c r="G189" s="99"/>
    </row>
    <row r="190" spans="1:7" s="111" customFormat="1" hidden="1" x14ac:dyDescent="0.25">
      <c r="A190" s="300"/>
      <c r="B190" s="122"/>
      <c r="C190" s="272"/>
      <c r="D190" s="88">
        <f t="shared" si="8"/>
        <v>0</v>
      </c>
      <c r="E190" s="123" t="s">
        <v>339</v>
      </c>
    </row>
    <row r="191" spans="1:7" s="111" customFormat="1" hidden="1" x14ac:dyDescent="0.25">
      <c r="A191" s="300"/>
      <c r="B191" s="122"/>
      <c r="C191" s="272"/>
      <c r="D191" s="88">
        <f t="shared" si="8"/>
        <v>0</v>
      </c>
      <c r="E191" s="123" t="s">
        <v>339</v>
      </c>
    </row>
    <row r="192" spans="1:7" s="111" customFormat="1" hidden="1" x14ac:dyDescent="0.25">
      <c r="A192" s="300"/>
      <c r="B192" s="122"/>
      <c r="C192" s="272"/>
      <c r="D192" s="88">
        <f t="shared" si="8"/>
        <v>0</v>
      </c>
      <c r="E192" s="123" t="s">
        <v>339</v>
      </c>
    </row>
    <row r="193" spans="1:7" s="111" customFormat="1" hidden="1" x14ac:dyDescent="0.25">
      <c r="A193" s="300"/>
      <c r="B193" s="122"/>
      <c r="C193" s="272"/>
      <c r="D193" s="88">
        <f t="shared" si="8"/>
        <v>0</v>
      </c>
      <c r="E193" s="123" t="s">
        <v>339</v>
      </c>
      <c r="F193" s="99"/>
      <c r="G193" s="99"/>
    </row>
    <row r="194" spans="1:7" s="111" customFormat="1" hidden="1" x14ac:dyDescent="0.25">
      <c r="A194" s="300"/>
      <c r="B194" s="122"/>
      <c r="C194" s="272"/>
      <c r="D194" s="88">
        <f t="shared" si="8"/>
        <v>0</v>
      </c>
      <c r="E194" s="123" t="s">
        <v>339</v>
      </c>
    </row>
    <row r="195" spans="1:7" s="111" customFormat="1" hidden="1" x14ac:dyDescent="0.25">
      <c r="A195" s="300"/>
      <c r="B195" s="122"/>
      <c r="C195" s="272"/>
      <c r="D195" s="88">
        <f t="shared" si="8"/>
        <v>0</v>
      </c>
      <c r="E195" s="123" t="s">
        <v>339</v>
      </c>
    </row>
    <row r="196" spans="1:7" s="111" customFormat="1" hidden="1" x14ac:dyDescent="0.25">
      <c r="A196" s="300"/>
      <c r="B196" s="122"/>
      <c r="C196" s="272"/>
      <c r="D196" s="88">
        <f t="shared" si="8"/>
        <v>0</v>
      </c>
      <c r="E196" s="123" t="s">
        <v>339</v>
      </c>
    </row>
    <row r="197" spans="1:7" s="111" customFormat="1" hidden="1" x14ac:dyDescent="0.25">
      <c r="A197" s="300"/>
      <c r="B197" s="122"/>
      <c r="C197" s="272"/>
      <c r="D197" s="88">
        <f t="shared" si="8"/>
        <v>0</v>
      </c>
      <c r="E197" s="123" t="s">
        <v>339</v>
      </c>
      <c r="F197" s="99"/>
      <c r="G197" s="99"/>
    </row>
    <row r="198" spans="1:7" s="111" customFormat="1" hidden="1" x14ac:dyDescent="0.25">
      <c r="A198" s="300"/>
      <c r="B198" s="122"/>
      <c r="C198" s="272"/>
      <c r="D198" s="88">
        <f t="shared" si="8"/>
        <v>0</v>
      </c>
      <c r="E198" s="123" t="s">
        <v>339</v>
      </c>
    </row>
    <row r="199" spans="1:7" s="111" customFormat="1" hidden="1" x14ac:dyDescent="0.25">
      <c r="A199" s="300"/>
      <c r="B199" s="122"/>
      <c r="C199" s="272"/>
      <c r="D199" s="88">
        <f t="shared" si="8"/>
        <v>0</v>
      </c>
      <c r="E199" s="123" t="s">
        <v>339</v>
      </c>
    </row>
    <row r="200" spans="1:7" s="111" customFormat="1" hidden="1" x14ac:dyDescent="0.25">
      <c r="A200" s="300"/>
      <c r="B200" s="122"/>
      <c r="C200" s="272"/>
      <c r="D200" s="88">
        <f t="shared" si="8"/>
        <v>0</v>
      </c>
      <c r="E200" s="123" t="s">
        <v>339</v>
      </c>
    </row>
    <row r="201" spans="1:7" s="111" customFormat="1" hidden="1" x14ac:dyDescent="0.25">
      <c r="A201" s="300"/>
      <c r="B201" s="122"/>
      <c r="C201" s="272"/>
      <c r="D201" s="88">
        <f t="shared" ref="D201:D264" si="9">ROUND(B201*C201,2)</f>
        <v>0</v>
      </c>
      <c r="E201" s="123" t="s">
        <v>339</v>
      </c>
      <c r="F201" s="99"/>
      <c r="G201" s="99"/>
    </row>
    <row r="202" spans="1:7" s="111" customFormat="1" hidden="1" x14ac:dyDescent="0.25">
      <c r="A202" s="300"/>
      <c r="B202" s="122"/>
      <c r="C202" s="272"/>
      <c r="D202" s="88">
        <f t="shared" si="9"/>
        <v>0</v>
      </c>
      <c r="E202" s="123" t="s">
        <v>339</v>
      </c>
    </row>
    <row r="203" spans="1:7" s="111" customFormat="1" hidden="1" x14ac:dyDescent="0.25">
      <c r="A203" s="300"/>
      <c r="B203" s="122"/>
      <c r="C203" s="272"/>
      <c r="D203" s="88">
        <f t="shared" si="9"/>
        <v>0</v>
      </c>
      <c r="E203" s="123" t="s">
        <v>339</v>
      </c>
    </row>
    <row r="204" spans="1:7" s="111" customFormat="1" hidden="1" x14ac:dyDescent="0.25">
      <c r="A204" s="300"/>
      <c r="B204" s="122"/>
      <c r="C204" s="272"/>
      <c r="D204" s="88">
        <f t="shared" si="9"/>
        <v>0</v>
      </c>
      <c r="E204" s="123" t="s">
        <v>339</v>
      </c>
    </row>
    <row r="205" spans="1:7" s="111" customFormat="1" hidden="1" x14ac:dyDescent="0.25">
      <c r="A205" s="300"/>
      <c r="B205" s="122"/>
      <c r="C205" s="272"/>
      <c r="D205" s="88">
        <f t="shared" si="9"/>
        <v>0</v>
      </c>
      <c r="E205" s="123" t="s">
        <v>339</v>
      </c>
      <c r="F205" s="99"/>
      <c r="G205" s="99"/>
    </row>
    <row r="206" spans="1:7" s="111" customFormat="1" hidden="1" x14ac:dyDescent="0.25">
      <c r="A206" s="300"/>
      <c r="B206" s="122"/>
      <c r="C206" s="272"/>
      <c r="D206" s="88">
        <f t="shared" si="9"/>
        <v>0</v>
      </c>
      <c r="E206" s="123" t="s">
        <v>339</v>
      </c>
    </row>
    <row r="207" spans="1:7" s="111" customFormat="1" hidden="1" x14ac:dyDescent="0.25">
      <c r="A207" s="300"/>
      <c r="B207" s="122"/>
      <c r="C207" s="272"/>
      <c r="D207" s="88">
        <f t="shared" si="9"/>
        <v>0</v>
      </c>
      <c r="E207" s="123" t="s">
        <v>339</v>
      </c>
    </row>
    <row r="208" spans="1:7" s="111" customFormat="1" hidden="1" x14ac:dyDescent="0.25">
      <c r="A208" s="300"/>
      <c r="B208" s="122"/>
      <c r="C208" s="272"/>
      <c r="D208" s="88">
        <f t="shared" si="9"/>
        <v>0</v>
      </c>
      <c r="E208" s="123" t="s">
        <v>339</v>
      </c>
    </row>
    <row r="209" spans="1:7" s="111" customFormat="1" hidden="1" x14ac:dyDescent="0.25">
      <c r="A209" s="300"/>
      <c r="B209" s="122"/>
      <c r="C209" s="272"/>
      <c r="D209" s="88">
        <f t="shared" si="9"/>
        <v>0</v>
      </c>
      <c r="E209" s="123" t="s">
        <v>339</v>
      </c>
      <c r="F209" s="99"/>
      <c r="G209" s="99"/>
    </row>
    <row r="210" spans="1:7" s="111" customFormat="1" hidden="1" x14ac:dyDescent="0.25">
      <c r="A210" s="300"/>
      <c r="B210" s="122"/>
      <c r="C210" s="272"/>
      <c r="D210" s="88">
        <f t="shared" si="9"/>
        <v>0</v>
      </c>
      <c r="E210" s="123" t="s">
        <v>339</v>
      </c>
    </row>
    <row r="211" spans="1:7" s="111" customFormat="1" hidden="1" x14ac:dyDescent="0.25">
      <c r="A211" s="300"/>
      <c r="B211" s="122"/>
      <c r="C211" s="272"/>
      <c r="D211" s="88">
        <f t="shared" si="9"/>
        <v>0</v>
      </c>
      <c r="E211" s="123" t="s">
        <v>339</v>
      </c>
    </row>
    <row r="212" spans="1:7" s="111" customFormat="1" hidden="1" x14ac:dyDescent="0.25">
      <c r="A212" s="300"/>
      <c r="B212" s="122"/>
      <c r="C212" s="272"/>
      <c r="D212" s="88">
        <f t="shared" si="9"/>
        <v>0</v>
      </c>
      <c r="E212" s="123" t="s">
        <v>339</v>
      </c>
    </row>
    <row r="213" spans="1:7" s="111" customFormat="1" hidden="1" x14ac:dyDescent="0.25">
      <c r="A213" s="300"/>
      <c r="B213" s="122"/>
      <c r="C213" s="272"/>
      <c r="D213" s="88">
        <f t="shared" si="9"/>
        <v>0</v>
      </c>
      <c r="E213" s="123" t="s">
        <v>339</v>
      </c>
      <c r="F213" s="99"/>
      <c r="G213" s="99"/>
    </row>
    <row r="214" spans="1:7" s="111" customFormat="1" hidden="1" x14ac:dyDescent="0.25">
      <c r="A214" s="300"/>
      <c r="B214" s="122"/>
      <c r="C214" s="272"/>
      <c r="D214" s="88">
        <f t="shared" si="9"/>
        <v>0</v>
      </c>
      <c r="E214" s="123" t="s">
        <v>339</v>
      </c>
    </row>
    <row r="215" spans="1:7" s="111" customFormat="1" hidden="1" x14ac:dyDescent="0.25">
      <c r="A215" s="300"/>
      <c r="B215" s="122"/>
      <c r="C215" s="272"/>
      <c r="D215" s="88">
        <f t="shared" si="9"/>
        <v>0</v>
      </c>
      <c r="E215" s="123" t="s">
        <v>339</v>
      </c>
    </row>
    <row r="216" spans="1:7" s="111" customFormat="1" hidden="1" x14ac:dyDescent="0.25">
      <c r="A216" s="300"/>
      <c r="B216" s="122"/>
      <c r="C216" s="272"/>
      <c r="D216" s="88">
        <f t="shared" si="9"/>
        <v>0</v>
      </c>
      <c r="E216" s="123" t="s">
        <v>339</v>
      </c>
    </row>
    <row r="217" spans="1:7" s="111" customFormat="1" hidden="1" x14ac:dyDescent="0.25">
      <c r="A217" s="300"/>
      <c r="B217" s="122"/>
      <c r="C217" s="272"/>
      <c r="D217" s="88">
        <f t="shared" si="9"/>
        <v>0</v>
      </c>
      <c r="E217" s="123" t="s">
        <v>339</v>
      </c>
      <c r="F217" s="99"/>
      <c r="G217" s="99"/>
    </row>
    <row r="218" spans="1:7" s="111" customFormat="1" hidden="1" x14ac:dyDescent="0.25">
      <c r="A218" s="300"/>
      <c r="B218" s="122"/>
      <c r="C218" s="272"/>
      <c r="D218" s="88">
        <f t="shared" si="9"/>
        <v>0</v>
      </c>
      <c r="E218" s="123" t="s">
        <v>339</v>
      </c>
    </row>
    <row r="219" spans="1:7" s="111" customFormat="1" hidden="1" x14ac:dyDescent="0.25">
      <c r="A219" s="300"/>
      <c r="B219" s="122"/>
      <c r="C219" s="272"/>
      <c r="D219" s="88">
        <f t="shared" si="9"/>
        <v>0</v>
      </c>
      <c r="E219" s="123" t="s">
        <v>339</v>
      </c>
    </row>
    <row r="220" spans="1:7" s="111" customFormat="1" hidden="1" x14ac:dyDescent="0.25">
      <c r="A220" s="300"/>
      <c r="B220" s="122"/>
      <c r="C220" s="272"/>
      <c r="D220" s="88">
        <f t="shared" si="9"/>
        <v>0</v>
      </c>
      <c r="E220" s="123" t="s">
        <v>339</v>
      </c>
    </row>
    <row r="221" spans="1:7" s="111" customFormat="1" hidden="1" x14ac:dyDescent="0.25">
      <c r="A221" s="300"/>
      <c r="B221" s="122"/>
      <c r="C221" s="272"/>
      <c r="D221" s="88">
        <f t="shared" si="9"/>
        <v>0</v>
      </c>
      <c r="E221" s="123" t="s">
        <v>339</v>
      </c>
      <c r="F221" s="99"/>
      <c r="G221" s="99"/>
    </row>
    <row r="222" spans="1:7" s="111" customFormat="1" hidden="1" x14ac:dyDescent="0.25">
      <c r="A222" s="300"/>
      <c r="B222" s="122"/>
      <c r="C222" s="272"/>
      <c r="D222" s="88">
        <f t="shared" si="9"/>
        <v>0</v>
      </c>
      <c r="E222" s="123" t="s">
        <v>339</v>
      </c>
    </row>
    <row r="223" spans="1:7" s="111" customFormat="1" hidden="1" x14ac:dyDescent="0.25">
      <c r="A223" s="300"/>
      <c r="B223" s="122"/>
      <c r="C223" s="272"/>
      <c r="D223" s="88">
        <f t="shared" si="9"/>
        <v>0</v>
      </c>
      <c r="E223" s="123" t="s">
        <v>339</v>
      </c>
    </row>
    <row r="224" spans="1:7" s="111" customFormat="1" hidden="1" x14ac:dyDescent="0.25">
      <c r="A224" s="300"/>
      <c r="B224" s="122"/>
      <c r="C224" s="272"/>
      <c r="D224" s="88">
        <f t="shared" si="9"/>
        <v>0</v>
      </c>
      <c r="E224" s="123" t="s">
        <v>339</v>
      </c>
    </row>
    <row r="225" spans="1:7" s="111" customFormat="1" hidden="1" x14ac:dyDescent="0.25">
      <c r="A225" s="300"/>
      <c r="B225" s="122"/>
      <c r="C225" s="272"/>
      <c r="D225" s="88">
        <f t="shared" si="9"/>
        <v>0</v>
      </c>
      <c r="E225" s="123" t="s">
        <v>339</v>
      </c>
      <c r="F225" s="99"/>
      <c r="G225" s="99"/>
    </row>
    <row r="226" spans="1:7" s="111" customFormat="1" hidden="1" x14ac:dyDescent="0.25">
      <c r="A226" s="300"/>
      <c r="B226" s="122"/>
      <c r="C226" s="272"/>
      <c r="D226" s="88">
        <f t="shared" si="9"/>
        <v>0</v>
      </c>
      <c r="E226" s="123" t="s">
        <v>339</v>
      </c>
    </row>
    <row r="227" spans="1:7" s="111" customFormat="1" hidden="1" x14ac:dyDescent="0.25">
      <c r="A227" s="300"/>
      <c r="B227" s="122"/>
      <c r="C227" s="272"/>
      <c r="D227" s="88">
        <f t="shared" si="9"/>
        <v>0</v>
      </c>
      <c r="E227" s="123" t="s">
        <v>339</v>
      </c>
    </row>
    <row r="228" spans="1:7" s="111" customFormat="1" hidden="1" x14ac:dyDescent="0.25">
      <c r="A228" s="300"/>
      <c r="B228" s="122"/>
      <c r="C228" s="272"/>
      <c r="D228" s="88">
        <f t="shared" si="9"/>
        <v>0</v>
      </c>
      <c r="E228" s="123" t="s">
        <v>339</v>
      </c>
    </row>
    <row r="229" spans="1:7" s="111" customFormat="1" hidden="1" x14ac:dyDescent="0.25">
      <c r="A229" s="300"/>
      <c r="B229" s="122"/>
      <c r="C229" s="272"/>
      <c r="D229" s="88">
        <f t="shared" si="9"/>
        <v>0</v>
      </c>
      <c r="E229" s="123" t="s">
        <v>339</v>
      </c>
      <c r="F229" s="99"/>
      <c r="G229" s="99"/>
    </row>
    <row r="230" spans="1:7" s="111" customFormat="1" hidden="1" x14ac:dyDescent="0.25">
      <c r="A230" s="300"/>
      <c r="B230" s="122"/>
      <c r="C230" s="272"/>
      <c r="D230" s="88">
        <f t="shared" si="9"/>
        <v>0</v>
      </c>
      <c r="E230" s="123" t="s">
        <v>339</v>
      </c>
    </row>
    <row r="231" spans="1:7" s="111" customFormat="1" hidden="1" x14ac:dyDescent="0.25">
      <c r="A231" s="300"/>
      <c r="B231" s="122"/>
      <c r="C231" s="272"/>
      <c r="D231" s="88">
        <f t="shared" si="9"/>
        <v>0</v>
      </c>
      <c r="E231" s="123" t="s">
        <v>339</v>
      </c>
    </row>
    <row r="232" spans="1:7" s="111" customFormat="1" hidden="1" x14ac:dyDescent="0.25">
      <c r="A232" s="300"/>
      <c r="B232" s="122"/>
      <c r="C232" s="272"/>
      <c r="D232" s="88">
        <f t="shared" si="9"/>
        <v>0</v>
      </c>
      <c r="E232" s="123" t="s">
        <v>339</v>
      </c>
    </row>
    <row r="233" spans="1:7" s="111" customFormat="1" hidden="1" x14ac:dyDescent="0.25">
      <c r="A233" s="300"/>
      <c r="B233" s="122"/>
      <c r="C233" s="272"/>
      <c r="D233" s="88">
        <f t="shared" si="9"/>
        <v>0</v>
      </c>
      <c r="E233" s="123" t="s">
        <v>339</v>
      </c>
      <c r="F233" s="99"/>
      <c r="G233" s="99"/>
    </row>
    <row r="234" spans="1:7" s="111" customFormat="1" hidden="1" x14ac:dyDescent="0.25">
      <c r="A234" s="300"/>
      <c r="B234" s="122"/>
      <c r="C234" s="272"/>
      <c r="D234" s="88">
        <f t="shared" si="9"/>
        <v>0</v>
      </c>
      <c r="E234" s="123" t="s">
        <v>339</v>
      </c>
    </row>
    <row r="235" spans="1:7" s="111" customFormat="1" hidden="1" x14ac:dyDescent="0.25">
      <c r="A235" s="300"/>
      <c r="B235" s="122"/>
      <c r="C235" s="272"/>
      <c r="D235" s="88">
        <f t="shared" si="9"/>
        <v>0</v>
      </c>
      <c r="E235" s="123" t="s">
        <v>339</v>
      </c>
    </row>
    <row r="236" spans="1:7" s="111" customFormat="1" hidden="1" x14ac:dyDescent="0.25">
      <c r="A236" s="300"/>
      <c r="B236" s="122"/>
      <c r="C236" s="272"/>
      <c r="D236" s="88">
        <f t="shared" si="9"/>
        <v>0</v>
      </c>
      <c r="E236" s="123" t="s">
        <v>339</v>
      </c>
    </row>
    <row r="237" spans="1:7" s="111" customFormat="1" hidden="1" x14ac:dyDescent="0.25">
      <c r="A237" s="300"/>
      <c r="B237" s="122"/>
      <c r="C237" s="272"/>
      <c r="D237" s="88">
        <f t="shared" si="9"/>
        <v>0</v>
      </c>
      <c r="E237" s="123" t="s">
        <v>339</v>
      </c>
      <c r="F237" s="99"/>
      <c r="G237" s="99"/>
    </row>
    <row r="238" spans="1:7" s="111" customFormat="1" hidden="1" x14ac:dyDescent="0.25">
      <c r="A238" s="300"/>
      <c r="B238" s="122"/>
      <c r="C238" s="272"/>
      <c r="D238" s="88">
        <f t="shared" si="9"/>
        <v>0</v>
      </c>
      <c r="E238" s="123" t="s">
        <v>339</v>
      </c>
    </row>
    <row r="239" spans="1:7" s="111" customFormat="1" hidden="1" x14ac:dyDescent="0.25">
      <c r="A239" s="300"/>
      <c r="B239" s="122"/>
      <c r="C239" s="272"/>
      <c r="D239" s="88">
        <f t="shared" si="9"/>
        <v>0</v>
      </c>
      <c r="E239" s="123" t="s">
        <v>339</v>
      </c>
    </row>
    <row r="240" spans="1:7" s="111" customFormat="1" hidden="1" x14ac:dyDescent="0.25">
      <c r="A240" s="300"/>
      <c r="B240" s="122"/>
      <c r="C240" s="272"/>
      <c r="D240" s="88">
        <f t="shared" si="9"/>
        <v>0</v>
      </c>
      <c r="E240" s="123" t="s">
        <v>339</v>
      </c>
    </row>
    <row r="241" spans="1:7" s="111" customFormat="1" hidden="1" x14ac:dyDescent="0.25">
      <c r="A241" s="300"/>
      <c r="B241" s="122"/>
      <c r="C241" s="272"/>
      <c r="D241" s="88">
        <f t="shared" si="9"/>
        <v>0</v>
      </c>
      <c r="E241" s="123" t="s">
        <v>339</v>
      </c>
      <c r="F241" s="99"/>
      <c r="G241" s="99"/>
    </row>
    <row r="242" spans="1:7" s="111" customFormat="1" hidden="1" x14ac:dyDescent="0.25">
      <c r="A242" s="300"/>
      <c r="B242" s="122"/>
      <c r="C242" s="272"/>
      <c r="D242" s="88">
        <f t="shared" si="9"/>
        <v>0</v>
      </c>
      <c r="E242" s="123" t="s">
        <v>339</v>
      </c>
    </row>
    <row r="243" spans="1:7" s="111" customFormat="1" hidden="1" x14ac:dyDescent="0.25">
      <c r="A243" s="300"/>
      <c r="B243" s="122"/>
      <c r="C243" s="272"/>
      <c r="D243" s="88">
        <f t="shared" si="9"/>
        <v>0</v>
      </c>
      <c r="E243" s="123" t="s">
        <v>339</v>
      </c>
    </row>
    <row r="244" spans="1:7" s="111" customFormat="1" hidden="1" x14ac:dyDescent="0.25">
      <c r="A244" s="300"/>
      <c r="B244" s="122"/>
      <c r="C244" s="272"/>
      <c r="D244" s="88">
        <f t="shared" si="9"/>
        <v>0</v>
      </c>
      <c r="E244" s="123" t="s">
        <v>339</v>
      </c>
    </row>
    <row r="245" spans="1:7" s="111" customFormat="1" hidden="1" x14ac:dyDescent="0.25">
      <c r="A245" s="300"/>
      <c r="B245" s="122"/>
      <c r="C245" s="272"/>
      <c r="D245" s="88">
        <f t="shared" si="9"/>
        <v>0</v>
      </c>
      <c r="E245" s="123" t="s">
        <v>339</v>
      </c>
      <c r="F245" s="99"/>
      <c r="G245" s="99"/>
    </row>
    <row r="246" spans="1:7" s="111" customFormat="1" hidden="1" x14ac:dyDescent="0.25">
      <c r="A246" s="300"/>
      <c r="B246" s="122"/>
      <c r="C246" s="272"/>
      <c r="D246" s="88">
        <f t="shared" si="9"/>
        <v>0</v>
      </c>
      <c r="E246" s="123" t="s">
        <v>339</v>
      </c>
    </row>
    <row r="247" spans="1:7" s="111" customFormat="1" hidden="1" x14ac:dyDescent="0.25">
      <c r="A247" s="300"/>
      <c r="B247" s="122"/>
      <c r="C247" s="272"/>
      <c r="D247" s="88">
        <f t="shared" si="9"/>
        <v>0</v>
      </c>
      <c r="E247" s="123" t="s">
        <v>339</v>
      </c>
    </row>
    <row r="248" spans="1:7" s="111" customFormat="1" hidden="1" x14ac:dyDescent="0.25">
      <c r="A248" s="300"/>
      <c r="B248" s="122"/>
      <c r="C248" s="272"/>
      <c r="D248" s="88">
        <f t="shared" si="9"/>
        <v>0</v>
      </c>
      <c r="E248" s="123" t="s">
        <v>339</v>
      </c>
    </row>
    <row r="249" spans="1:7" s="111" customFormat="1" hidden="1" x14ac:dyDescent="0.25">
      <c r="A249" s="300"/>
      <c r="B249" s="122"/>
      <c r="C249" s="272"/>
      <c r="D249" s="88">
        <f t="shared" si="9"/>
        <v>0</v>
      </c>
      <c r="E249" s="123" t="s">
        <v>339</v>
      </c>
      <c r="F249" s="99"/>
      <c r="G249" s="99"/>
    </row>
    <row r="250" spans="1:7" s="111" customFormat="1" hidden="1" x14ac:dyDescent="0.25">
      <c r="A250" s="300"/>
      <c r="B250" s="122"/>
      <c r="C250" s="272"/>
      <c r="D250" s="88">
        <f t="shared" si="9"/>
        <v>0</v>
      </c>
      <c r="E250" s="123" t="s">
        <v>339</v>
      </c>
    </row>
    <row r="251" spans="1:7" s="111" customFormat="1" hidden="1" x14ac:dyDescent="0.25">
      <c r="A251" s="300"/>
      <c r="B251" s="122"/>
      <c r="C251" s="272"/>
      <c r="D251" s="88">
        <f t="shared" si="9"/>
        <v>0</v>
      </c>
      <c r="E251" s="123" t="s">
        <v>339</v>
      </c>
    </row>
    <row r="252" spans="1:7" s="111" customFormat="1" hidden="1" x14ac:dyDescent="0.25">
      <c r="A252" s="300"/>
      <c r="B252" s="122"/>
      <c r="C252" s="272"/>
      <c r="D252" s="88">
        <f t="shared" si="9"/>
        <v>0</v>
      </c>
      <c r="E252" s="123" t="s">
        <v>339</v>
      </c>
    </row>
    <row r="253" spans="1:7" s="111" customFormat="1" hidden="1" x14ac:dyDescent="0.25">
      <c r="A253" s="300"/>
      <c r="B253" s="122"/>
      <c r="C253" s="272"/>
      <c r="D253" s="88">
        <f t="shared" si="9"/>
        <v>0</v>
      </c>
      <c r="E253" s="123" t="s">
        <v>339</v>
      </c>
      <c r="F253" s="99"/>
      <c r="G253" s="99"/>
    </row>
    <row r="254" spans="1:7" s="111" customFormat="1" hidden="1" x14ac:dyDescent="0.25">
      <c r="A254" s="300"/>
      <c r="B254" s="122"/>
      <c r="C254" s="272"/>
      <c r="D254" s="88">
        <f t="shared" si="9"/>
        <v>0</v>
      </c>
      <c r="E254" s="123" t="s">
        <v>339</v>
      </c>
    </row>
    <row r="255" spans="1:7" s="111" customFormat="1" hidden="1" x14ac:dyDescent="0.25">
      <c r="A255" s="300"/>
      <c r="B255" s="122"/>
      <c r="C255" s="272"/>
      <c r="D255" s="88">
        <f t="shared" si="9"/>
        <v>0</v>
      </c>
      <c r="E255" s="123" t="s">
        <v>339</v>
      </c>
    </row>
    <row r="256" spans="1:7" s="111" customFormat="1" hidden="1" x14ac:dyDescent="0.25">
      <c r="A256" s="300"/>
      <c r="B256" s="122"/>
      <c r="C256" s="272"/>
      <c r="D256" s="88">
        <f t="shared" si="9"/>
        <v>0</v>
      </c>
      <c r="E256" s="123" t="s">
        <v>339</v>
      </c>
    </row>
    <row r="257" spans="1:24" s="111" customFormat="1" hidden="1" x14ac:dyDescent="0.25">
      <c r="A257" s="300"/>
      <c r="B257" s="122"/>
      <c r="C257" s="272"/>
      <c r="D257" s="88">
        <f t="shared" si="9"/>
        <v>0</v>
      </c>
      <c r="E257" s="123" t="s">
        <v>339</v>
      </c>
      <c r="F257" s="99"/>
      <c r="G257" s="99"/>
    </row>
    <row r="258" spans="1:24" s="111" customFormat="1" hidden="1" x14ac:dyDescent="0.25">
      <c r="A258" s="300"/>
      <c r="B258" s="122"/>
      <c r="C258" s="272"/>
      <c r="D258" s="88">
        <f t="shared" si="9"/>
        <v>0</v>
      </c>
      <c r="E258" s="123" t="s">
        <v>339</v>
      </c>
    </row>
    <row r="259" spans="1:24" s="111" customFormat="1" hidden="1" x14ac:dyDescent="0.25">
      <c r="A259" s="300"/>
      <c r="B259" s="122"/>
      <c r="C259" s="272"/>
      <c r="D259" s="88">
        <f t="shared" si="9"/>
        <v>0</v>
      </c>
      <c r="E259" s="123" t="s">
        <v>339</v>
      </c>
    </row>
    <row r="260" spans="1:24" s="111" customFormat="1" hidden="1" x14ac:dyDescent="0.25">
      <c r="A260" s="300"/>
      <c r="B260" s="122"/>
      <c r="C260" s="272"/>
      <c r="D260" s="88">
        <f t="shared" si="9"/>
        <v>0</v>
      </c>
      <c r="E260" s="123" t="s">
        <v>339</v>
      </c>
    </row>
    <row r="261" spans="1:24" s="111" customFormat="1" hidden="1" x14ac:dyDescent="0.25">
      <c r="A261" s="300"/>
      <c r="B261" s="122"/>
      <c r="C261" s="272"/>
      <c r="D261" s="88">
        <f t="shared" si="9"/>
        <v>0</v>
      </c>
      <c r="E261" s="123" t="s">
        <v>339</v>
      </c>
      <c r="F261" s="99"/>
      <c r="G261" s="99"/>
    </row>
    <row r="262" spans="1:24" s="111" customFormat="1" hidden="1" x14ac:dyDescent="0.25">
      <c r="A262" s="300"/>
      <c r="B262" s="122"/>
      <c r="C262" s="272"/>
      <c r="D262" s="88">
        <f t="shared" si="9"/>
        <v>0</v>
      </c>
      <c r="E262" s="123" t="s">
        <v>339</v>
      </c>
    </row>
    <row r="263" spans="1:24" s="111" customFormat="1" hidden="1" x14ac:dyDescent="0.25">
      <c r="A263" s="300"/>
      <c r="B263" s="122"/>
      <c r="C263" s="272"/>
      <c r="D263" s="88">
        <f t="shared" si="9"/>
        <v>0</v>
      </c>
      <c r="E263" s="123" t="s">
        <v>339</v>
      </c>
    </row>
    <row r="264" spans="1:24" s="111" customFormat="1" hidden="1" x14ac:dyDescent="0.25">
      <c r="A264" s="300"/>
      <c r="B264" s="122"/>
      <c r="C264" s="272"/>
      <c r="D264" s="88">
        <f t="shared" si="9"/>
        <v>0</v>
      </c>
      <c r="E264" s="123" t="s">
        <v>339</v>
      </c>
    </row>
    <row r="265" spans="1:24" s="111" customFormat="1" x14ac:dyDescent="0.25">
      <c r="A265" s="281" t="s">
        <v>313</v>
      </c>
      <c r="B265" s="122">
        <v>1</v>
      </c>
      <c r="C265" s="272">
        <f ca="1">RAND()*1000000</f>
        <v>838597.69212848519</v>
      </c>
      <c r="D265" s="310">
        <f ca="1">ROUND(B265*C265,2)</f>
        <v>838597.69</v>
      </c>
      <c r="E265" s="123" t="s">
        <v>339</v>
      </c>
    </row>
    <row r="266" spans="1:24" s="111" customFormat="1" x14ac:dyDescent="0.25">
      <c r="A266" s="241"/>
      <c r="B266" s="205"/>
      <c r="C266" s="216" t="s">
        <v>36</v>
      </c>
      <c r="D266" s="324">
        <f ca="1">ROUND(SUBTOTAL(109,D135:D265),2)</f>
        <v>1937226.2</v>
      </c>
      <c r="E266" s="123" t="s">
        <v>339</v>
      </c>
      <c r="G266" s="126" t="s">
        <v>342</v>
      </c>
    </row>
    <row r="267" spans="1:24" x14ac:dyDescent="0.25">
      <c r="D267" s="312"/>
      <c r="E267" s="123" t="s">
        <v>337</v>
      </c>
    </row>
    <row r="268" spans="1:24" x14ac:dyDescent="0.25">
      <c r="B268" s="566" t="s">
        <v>56</v>
      </c>
      <c r="C268" s="566"/>
      <c r="D268" s="88">
        <f ca="1">+D134+D266</f>
        <v>4137504.5</v>
      </c>
      <c r="E268" s="111" t="s">
        <v>337</v>
      </c>
      <c r="G268" s="150" t="s">
        <v>244</v>
      </c>
    </row>
    <row r="269" spans="1:24" s="111" customFormat="1" x14ac:dyDescent="0.25">
      <c r="C269" s="142"/>
      <c r="D269" s="115"/>
      <c r="E269" s="292" t="s">
        <v>337</v>
      </c>
      <c r="P269" s="129"/>
      <c r="Q269" s="129"/>
      <c r="R269" s="129"/>
      <c r="S269" s="129"/>
      <c r="T269" s="564"/>
      <c r="U269" s="564"/>
      <c r="V269" s="129"/>
      <c r="W269" s="129"/>
      <c r="X269" s="136"/>
    </row>
    <row r="270" spans="1:24" s="111" customFormat="1" x14ac:dyDescent="0.25">
      <c r="A270" s="252" t="s">
        <v>314</v>
      </c>
      <c r="B270" s="116"/>
      <c r="C270" s="116"/>
      <c r="D270" s="117"/>
      <c r="E270" s="111" t="s">
        <v>338</v>
      </c>
      <c r="G270" s="151" t="s">
        <v>243</v>
      </c>
      <c r="P270" s="563"/>
      <c r="Q270" s="563"/>
      <c r="R270" s="129"/>
      <c r="S270" s="129"/>
      <c r="T270" s="562"/>
      <c r="U270" s="562"/>
      <c r="V270" s="129"/>
      <c r="W270" s="129"/>
      <c r="X270" s="140"/>
    </row>
    <row r="271" spans="1:24" s="111" customFormat="1" ht="45" customHeight="1" x14ac:dyDescent="0.25">
      <c r="A271" s="558" t="s">
        <v>315</v>
      </c>
      <c r="B271" s="559"/>
      <c r="C271" s="559"/>
      <c r="D271" s="560"/>
      <c r="E271" s="111" t="s">
        <v>338</v>
      </c>
      <c r="G271" s="555" t="s">
        <v>305</v>
      </c>
      <c r="H271" s="555"/>
      <c r="I271" s="555"/>
      <c r="J271" s="555"/>
      <c r="K271" s="555"/>
      <c r="L271" s="555"/>
      <c r="M271" s="555"/>
      <c r="N271" s="555"/>
      <c r="O271" s="555"/>
      <c r="P271" s="563"/>
      <c r="Q271" s="563"/>
      <c r="R271" s="129"/>
      <c r="S271" s="129"/>
      <c r="T271" s="563"/>
      <c r="U271" s="563"/>
      <c r="V271" s="129"/>
      <c r="W271" s="129"/>
      <c r="X271" s="141"/>
    </row>
    <row r="272" spans="1:24" x14ac:dyDescent="0.25">
      <c r="E272" s="292" t="s">
        <v>339</v>
      </c>
    </row>
    <row r="273" spans="1:15" s="111" customFormat="1" x14ac:dyDescent="0.25">
      <c r="A273" s="252" t="s">
        <v>55</v>
      </c>
      <c r="B273" s="120"/>
      <c r="C273" s="120"/>
      <c r="D273" s="121"/>
      <c r="E273" s="292" t="s">
        <v>339</v>
      </c>
      <c r="G273" s="151" t="s">
        <v>243</v>
      </c>
    </row>
    <row r="274" spans="1:15" s="111" customFormat="1" ht="45" customHeight="1" x14ac:dyDescent="0.25">
      <c r="A274" s="558" t="s">
        <v>316</v>
      </c>
      <c r="B274" s="559"/>
      <c r="C274" s="559"/>
      <c r="D274" s="560"/>
      <c r="E274" s="292" t="s">
        <v>339</v>
      </c>
      <c r="G274" s="555" t="s">
        <v>305</v>
      </c>
      <c r="H274" s="555"/>
      <c r="I274" s="555"/>
      <c r="J274" s="555"/>
      <c r="K274" s="555"/>
      <c r="L274" s="555"/>
      <c r="M274" s="555"/>
      <c r="N274" s="555"/>
      <c r="O274" s="555"/>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G271:O271"/>
    <mergeCell ref="G274:O274"/>
    <mergeCell ref="T271:U271"/>
    <mergeCell ref="T269:U269"/>
    <mergeCell ref="P270:Q270"/>
    <mergeCell ref="T270:U270"/>
    <mergeCell ref="P271:Q271"/>
    <mergeCell ref="A274:D274"/>
    <mergeCell ref="B268:C268"/>
    <mergeCell ref="A1:C1"/>
    <mergeCell ref="A2:D2"/>
    <mergeCell ref="A271:D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40625" defaultRowHeight="15" x14ac:dyDescent="0.25"/>
  <cols>
    <col min="1" max="1" width="95.28515625" style="8" customWidth="1"/>
    <col min="2" max="2" width="19.140625" style="8" customWidth="1"/>
    <col min="3" max="3" width="18.7109375" style="8" customWidth="1"/>
    <col min="4" max="4" width="11" hidden="1" customWidth="1"/>
    <col min="5" max="5" width="2.85546875" style="8" customWidth="1"/>
    <col min="6" max="16384" width="9.140625" style="8"/>
  </cols>
  <sheetData>
    <row r="1" spans="1:5" ht="20.25" customHeight="1" x14ac:dyDescent="0.25">
      <c r="A1" s="553" t="s">
        <v>185</v>
      </c>
      <c r="B1" s="553"/>
      <c r="C1" s="8">
        <f>+'Section A'!B2</f>
        <v>0</v>
      </c>
      <c r="D1" s="56" t="s">
        <v>340</v>
      </c>
    </row>
    <row r="2" spans="1:5" ht="66.75" customHeight="1" x14ac:dyDescent="0.25">
      <c r="A2" s="568" t="s">
        <v>193</v>
      </c>
      <c r="B2" s="568"/>
      <c r="C2" s="568"/>
      <c r="D2" s="8" t="s">
        <v>337</v>
      </c>
      <c r="E2" s="17"/>
    </row>
    <row r="3" spans="1:5" ht="13.5" customHeight="1" x14ac:dyDescent="0.25">
      <c r="A3" s="572" t="s">
        <v>190</v>
      </c>
      <c r="B3" s="573"/>
      <c r="C3" s="573"/>
      <c r="D3" t="s">
        <v>337</v>
      </c>
      <c r="E3" s="17"/>
    </row>
    <row r="4" spans="1:5" ht="90" customHeight="1" x14ac:dyDescent="0.25">
      <c r="A4" s="568" t="s">
        <v>191</v>
      </c>
      <c r="B4" s="568"/>
      <c r="C4" s="568"/>
      <c r="D4" s="291" t="s">
        <v>337</v>
      </c>
      <c r="E4" s="17"/>
    </row>
    <row r="5" spans="1:5" ht="8.25" customHeight="1" x14ac:dyDescent="0.25">
      <c r="A5" s="574"/>
      <c r="B5" s="574"/>
      <c r="C5" s="574"/>
      <c r="D5" s="123" t="s">
        <v>337</v>
      </c>
      <c r="E5" s="17"/>
    </row>
    <row r="6" spans="1:5" ht="30" customHeight="1" x14ac:dyDescent="0.25">
      <c r="A6" s="569" t="s">
        <v>3</v>
      </c>
      <c r="B6" s="570"/>
      <c r="C6" s="321" t="s">
        <v>279</v>
      </c>
      <c r="D6" s="123" t="s">
        <v>338</v>
      </c>
      <c r="E6" s="17"/>
    </row>
    <row r="7" spans="1:5" s="111" customFormat="1" x14ac:dyDescent="0.25">
      <c r="A7" s="571"/>
      <c r="B7" s="571"/>
      <c r="C7" s="272">
        <v>0</v>
      </c>
      <c r="D7" s="123" t="s">
        <v>338</v>
      </c>
      <c r="E7" s="99"/>
    </row>
    <row r="8" spans="1:5" s="111" customFormat="1" x14ac:dyDescent="0.25">
      <c r="A8" s="575"/>
      <c r="B8" s="575"/>
      <c r="C8" s="143">
        <v>0</v>
      </c>
      <c r="D8" s="123" t="s">
        <v>338</v>
      </c>
      <c r="E8" s="99"/>
    </row>
    <row r="9" spans="1:5" s="111" customFormat="1" x14ac:dyDescent="0.25">
      <c r="A9" s="575"/>
      <c r="B9" s="575"/>
      <c r="C9" s="143">
        <v>0</v>
      </c>
      <c r="D9" s="123" t="s">
        <v>338</v>
      </c>
      <c r="E9" s="99"/>
    </row>
    <row r="10" spans="1:5" s="111" customFormat="1" hidden="1" x14ac:dyDescent="0.25">
      <c r="A10" s="575"/>
      <c r="B10" s="575"/>
      <c r="C10" s="143">
        <v>0</v>
      </c>
      <c r="D10" s="123" t="s">
        <v>338</v>
      </c>
      <c r="E10" s="99"/>
    </row>
    <row r="11" spans="1:5" s="111" customFormat="1" hidden="1" x14ac:dyDescent="0.25">
      <c r="A11" s="575"/>
      <c r="B11" s="575"/>
      <c r="C11" s="143">
        <v>0</v>
      </c>
      <c r="D11" s="123" t="s">
        <v>338</v>
      </c>
      <c r="E11" s="99"/>
    </row>
    <row r="12" spans="1:5" s="111" customFormat="1" hidden="1" x14ac:dyDescent="0.25">
      <c r="A12" s="575"/>
      <c r="B12" s="575"/>
      <c r="C12" s="143">
        <v>0</v>
      </c>
      <c r="D12" s="123" t="s">
        <v>338</v>
      </c>
      <c r="E12" s="99"/>
    </row>
    <row r="13" spans="1:5" s="111" customFormat="1" hidden="1" x14ac:dyDescent="0.25">
      <c r="A13" s="575"/>
      <c r="B13" s="575"/>
      <c r="C13" s="143">
        <v>0</v>
      </c>
      <c r="D13" s="123" t="s">
        <v>338</v>
      </c>
      <c r="E13" s="99"/>
    </row>
    <row r="14" spans="1:5" s="111" customFormat="1" hidden="1" x14ac:dyDescent="0.25">
      <c r="A14" s="575"/>
      <c r="B14" s="575"/>
      <c r="C14" s="143">
        <v>0</v>
      </c>
      <c r="D14" s="123" t="s">
        <v>338</v>
      </c>
      <c r="E14" s="99"/>
    </row>
    <row r="15" spans="1:5" s="111" customFormat="1" hidden="1" x14ac:dyDescent="0.25">
      <c r="A15" s="575"/>
      <c r="B15" s="575"/>
      <c r="C15" s="143">
        <v>0</v>
      </c>
      <c r="D15" s="123" t="s">
        <v>338</v>
      </c>
      <c r="E15" s="99"/>
    </row>
    <row r="16" spans="1:5" s="111" customFormat="1" hidden="1" x14ac:dyDescent="0.25">
      <c r="A16" s="575"/>
      <c r="B16" s="575"/>
      <c r="C16" s="143">
        <v>0</v>
      </c>
      <c r="D16" s="123" t="s">
        <v>338</v>
      </c>
      <c r="E16" s="99"/>
    </row>
    <row r="17" spans="1:5" s="111" customFormat="1" hidden="1" x14ac:dyDescent="0.25">
      <c r="A17" s="575"/>
      <c r="B17" s="575"/>
      <c r="C17" s="143">
        <v>0</v>
      </c>
      <c r="D17" s="123" t="s">
        <v>338</v>
      </c>
      <c r="E17" s="99"/>
    </row>
    <row r="18" spans="1:5" s="111" customFormat="1" hidden="1" x14ac:dyDescent="0.25">
      <c r="A18" s="575"/>
      <c r="B18" s="575"/>
      <c r="C18" s="143">
        <v>0</v>
      </c>
      <c r="D18" s="123" t="s">
        <v>338</v>
      </c>
      <c r="E18" s="99"/>
    </row>
    <row r="19" spans="1:5" s="111" customFormat="1" hidden="1" x14ac:dyDescent="0.25">
      <c r="A19" s="575"/>
      <c r="B19" s="575"/>
      <c r="C19" s="143">
        <v>0</v>
      </c>
      <c r="D19" s="123" t="s">
        <v>338</v>
      </c>
      <c r="E19" s="99"/>
    </row>
    <row r="20" spans="1:5" s="111" customFormat="1" hidden="1" x14ac:dyDescent="0.25">
      <c r="A20" s="575"/>
      <c r="B20" s="575"/>
      <c r="C20" s="143">
        <v>0</v>
      </c>
      <c r="D20" s="123" t="s">
        <v>338</v>
      </c>
      <c r="E20" s="99"/>
    </row>
    <row r="21" spans="1:5" s="111" customFormat="1" hidden="1" x14ac:dyDescent="0.25">
      <c r="A21" s="575"/>
      <c r="B21" s="575"/>
      <c r="C21" s="143">
        <v>0</v>
      </c>
      <c r="D21" s="123" t="s">
        <v>338</v>
      </c>
      <c r="E21" s="99"/>
    </row>
    <row r="22" spans="1:5" s="111" customFormat="1" hidden="1" x14ac:dyDescent="0.25">
      <c r="A22" s="575"/>
      <c r="B22" s="575"/>
      <c r="C22" s="143">
        <v>0</v>
      </c>
      <c r="D22" s="123" t="s">
        <v>338</v>
      </c>
      <c r="E22" s="99"/>
    </row>
    <row r="23" spans="1:5" s="111" customFormat="1" hidden="1" x14ac:dyDescent="0.25">
      <c r="A23" s="575"/>
      <c r="B23" s="575"/>
      <c r="C23" s="143">
        <v>0</v>
      </c>
      <c r="D23" s="123" t="s">
        <v>338</v>
      </c>
      <c r="E23" s="99"/>
    </row>
    <row r="24" spans="1:5" s="111" customFormat="1" hidden="1" x14ac:dyDescent="0.25">
      <c r="A24" s="575"/>
      <c r="B24" s="575"/>
      <c r="C24" s="143">
        <v>0</v>
      </c>
      <c r="D24" s="123" t="s">
        <v>338</v>
      </c>
      <c r="E24" s="99"/>
    </row>
    <row r="25" spans="1:5" s="111" customFormat="1" hidden="1" x14ac:dyDescent="0.25">
      <c r="A25" s="575"/>
      <c r="B25" s="575"/>
      <c r="C25" s="143">
        <v>0</v>
      </c>
      <c r="D25" s="123" t="s">
        <v>338</v>
      </c>
      <c r="E25" s="99"/>
    </row>
    <row r="26" spans="1:5" s="111" customFormat="1" hidden="1" x14ac:dyDescent="0.25">
      <c r="A26" s="575"/>
      <c r="B26" s="575"/>
      <c r="C26" s="143">
        <v>0</v>
      </c>
      <c r="D26" s="123" t="s">
        <v>338</v>
      </c>
      <c r="E26" s="99"/>
    </row>
    <row r="27" spans="1:5" s="111" customFormat="1" hidden="1" x14ac:dyDescent="0.25">
      <c r="A27" s="575"/>
      <c r="B27" s="575"/>
      <c r="C27" s="143">
        <v>0</v>
      </c>
      <c r="D27" s="123" t="s">
        <v>338</v>
      </c>
      <c r="E27" s="99"/>
    </row>
    <row r="28" spans="1:5" s="111" customFormat="1" hidden="1" x14ac:dyDescent="0.25">
      <c r="A28" s="575"/>
      <c r="B28" s="575"/>
      <c r="C28" s="143">
        <v>0</v>
      </c>
      <c r="D28" s="123" t="s">
        <v>338</v>
      </c>
      <c r="E28" s="99"/>
    </row>
    <row r="29" spans="1:5" s="111" customFormat="1" hidden="1" x14ac:dyDescent="0.25">
      <c r="A29" s="575"/>
      <c r="B29" s="575"/>
      <c r="C29" s="143">
        <v>0</v>
      </c>
      <c r="D29" s="123" t="s">
        <v>338</v>
      </c>
      <c r="E29" s="99"/>
    </row>
    <row r="30" spans="1:5" s="111" customFormat="1" hidden="1" x14ac:dyDescent="0.25">
      <c r="A30" s="575"/>
      <c r="B30" s="575"/>
      <c r="C30" s="143">
        <v>0</v>
      </c>
      <c r="D30" s="123" t="s">
        <v>338</v>
      </c>
      <c r="E30" s="99"/>
    </row>
    <row r="31" spans="1:5" s="111" customFormat="1" hidden="1" x14ac:dyDescent="0.25">
      <c r="A31" s="575"/>
      <c r="B31" s="575"/>
      <c r="C31" s="143">
        <v>0</v>
      </c>
      <c r="D31" s="123" t="s">
        <v>338</v>
      </c>
      <c r="E31" s="99"/>
    </row>
    <row r="32" spans="1:5" s="111" customFormat="1" hidden="1" x14ac:dyDescent="0.25">
      <c r="A32" s="575"/>
      <c r="B32" s="575"/>
      <c r="C32" s="143">
        <v>0</v>
      </c>
      <c r="D32" s="123" t="s">
        <v>338</v>
      </c>
      <c r="E32" s="99"/>
    </row>
    <row r="33" spans="1:5" s="111" customFormat="1" hidden="1" x14ac:dyDescent="0.25">
      <c r="A33" s="575"/>
      <c r="B33" s="575"/>
      <c r="C33" s="143">
        <v>0</v>
      </c>
      <c r="D33" s="123" t="s">
        <v>338</v>
      </c>
      <c r="E33" s="99"/>
    </row>
    <row r="34" spans="1:5" s="111" customFormat="1" hidden="1" x14ac:dyDescent="0.25">
      <c r="A34" s="575"/>
      <c r="B34" s="575"/>
      <c r="C34" s="143">
        <v>0</v>
      </c>
      <c r="D34" s="123" t="s">
        <v>338</v>
      </c>
      <c r="E34" s="99"/>
    </row>
    <row r="35" spans="1:5" s="111" customFormat="1" hidden="1" x14ac:dyDescent="0.25">
      <c r="A35" s="575"/>
      <c r="B35" s="575"/>
      <c r="C35" s="143">
        <v>0</v>
      </c>
      <c r="D35" s="123" t="s">
        <v>338</v>
      </c>
      <c r="E35" s="99"/>
    </row>
    <row r="36" spans="1:5" s="111" customFormat="1" hidden="1" x14ac:dyDescent="0.25">
      <c r="A36" s="575"/>
      <c r="B36" s="575"/>
      <c r="C36" s="143">
        <v>0</v>
      </c>
      <c r="D36" s="123" t="s">
        <v>338</v>
      </c>
      <c r="E36" s="99"/>
    </row>
    <row r="37" spans="1:5" s="111" customFormat="1" hidden="1" x14ac:dyDescent="0.25">
      <c r="A37" s="575"/>
      <c r="B37" s="575"/>
      <c r="C37" s="143">
        <v>0</v>
      </c>
      <c r="D37" s="123" t="s">
        <v>338</v>
      </c>
      <c r="E37" s="99"/>
    </row>
    <row r="38" spans="1:5" s="111" customFormat="1" hidden="1" x14ac:dyDescent="0.25">
      <c r="A38" s="575"/>
      <c r="B38" s="575"/>
      <c r="C38" s="143">
        <v>0</v>
      </c>
      <c r="D38" s="123" t="s">
        <v>338</v>
      </c>
      <c r="E38" s="99"/>
    </row>
    <row r="39" spans="1:5" s="111" customFormat="1" hidden="1" x14ac:dyDescent="0.25">
      <c r="A39" s="575"/>
      <c r="B39" s="575"/>
      <c r="C39" s="143">
        <v>0</v>
      </c>
      <c r="D39" s="123" t="s">
        <v>338</v>
      </c>
      <c r="E39" s="99"/>
    </row>
    <row r="40" spans="1:5" s="111" customFormat="1" hidden="1" x14ac:dyDescent="0.25">
      <c r="A40" s="575"/>
      <c r="B40" s="575"/>
      <c r="C40" s="143">
        <v>0</v>
      </c>
      <c r="D40" s="123" t="s">
        <v>338</v>
      </c>
      <c r="E40" s="99"/>
    </row>
    <row r="41" spans="1:5" s="111" customFormat="1" hidden="1" x14ac:dyDescent="0.25">
      <c r="A41" s="575"/>
      <c r="B41" s="575"/>
      <c r="C41" s="143">
        <v>0</v>
      </c>
      <c r="D41" s="123" t="s">
        <v>338</v>
      </c>
      <c r="E41" s="99"/>
    </row>
    <row r="42" spans="1:5" s="111" customFormat="1" hidden="1" x14ac:dyDescent="0.25">
      <c r="A42" s="575"/>
      <c r="B42" s="575"/>
      <c r="C42" s="143">
        <v>0</v>
      </c>
      <c r="D42" s="123" t="s">
        <v>338</v>
      </c>
      <c r="E42" s="99"/>
    </row>
    <row r="43" spans="1:5" s="111" customFormat="1" hidden="1" x14ac:dyDescent="0.25">
      <c r="A43" s="575"/>
      <c r="B43" s="575"/>
      <c r="C43" s="143">
        <v>0</v>
      </c>
      <c r="D43" s="123" t="s">
        <v>338</v>
      </c>
      <c r="E43" s="99"/>
    </row>
    <row r="44" spans="1:5" s="111" customFormat="1" hidden="1" x14ac:dyDescent="0.25">
      <c r="A44" s="575"/>
      <c r="B44" s="575"/>
      <c r="C44" s="143">
        <v>0</v>
      </c>
      <c r="D44" s="123" t="s">
        <v>338</v>
      </c>
      <c r="E44" s="99"/>
    </row>
    <row r="45" spans="1:5" s="111" customFormat="1" hidden="1" x14ac:dyDescent="0.25">
      <c r="A45" s="575"/>
      <c r="B45" s="575"/>
      <c r="C45" s="143">
        <v>0</v>
      </c>
      <c r="D45" s="123" t="s">
        <v>338</v>
      </c>
      <c r="E45" s="99"/>
    </row>
    <row r="46" spans="1:5" s="111" customFormat="1" hidden="1" x14ac:dyDescent="0.25">
      <c r="A46" s="575"/>
      <c r="B46" s="575"/>
      <c r="C46" s="143">
        <v>0</v>
      </c>
      <c r="D46" s="123" t="s">
        <v>338</v>
      </c>
      <c r="E46" s="99"/>
    </row>
    <row r="47" spans="1:5" s="111" customFormat="1" hidden="1" x14ac:dyDescent="0.25">
      <c r="A47" s="575"/>
      <c r="B47" s="575"/>
      <c r="C47" s="143">
        <v>0</v>
      </c>
      <c r="D47" s="123" t="s">
        <v>338</v>
      </c>
      <c r="E47" s="99"/>
    </row>
    <row r="48" spans="1:5" s="111" customFormat="1" hidden="1" x14ac:dyDescent="0.25">
      <c r="A48" s="575"/>
      <c r="B48" s="575"/>
      <c r="C48" s="143">
        <v>0</v>
      </c>
      <c r="D48" s="123" t="s">
        <v>338</v>
      </c>
      <c r="E48" s="99"/>
    </row>
    <row r="49" spans="1:5" s="111" customFormat="1" hidden="1" x14ac:dyDescent="0.25">
      <c r="A49" s="575"/>
      <c r="B49" s="575"/>
      <c r="C49" s="143">
        <v>0</v>
      </c>
      <c r="D49" s="123" t="s">
        <v>338</v>
      </c>
      <c r="E49" s="99"/>
    </row>
    <row r="50" spans="1:5" s="111" customFormat="1" hidden="1" x14ac:dyDescent="0.25">
      <c r="A50" s="575"/>
      <c r="B50" s="575"/>
      <c r="C50" s="143">
        <v>0</v>
      </c>
      <c r="D50" s="123" t="s">
        <v>338</v>
      </c>
      <c r="E50" s="99"/>
    </row>
    <row r="51" spans="1:5" s="111" customFormat="1" hidden="1" x14ac:dyDescent="0.25">
      <c r="A51" s="575"/>
      <c r="B51" s="575"/>
      <c r="C51" s="143">
        <v>0</v>
      </c>
      <c r="D51" s="123" t="s">
        <v>338</v>
      </c>
      <c r="E51" s="99"/>
    </row>
    <row r="52" spans="1:5" s="111" customFormat="1" hidden="1" x14ac:dyDescent="0.25">
      <c r="A52" s="575"/>
      <c r="B52" s="575"/>
      <c r="C52" s="143">
        <v>0</v>
      </c>
      <c r="D52" s="123" t="s">
        <v>338</v>
      </c>
      <c r="E52" s="99"/>
    </row>
    <row r="53" spans="1:5" s="111" customFormat="1" hidden="1" x14ac:dyDescent="0.25">
      <c r="A53" s="575"/>
      <c r="B53" s="575"/>
      <c r="C53" s="143">
        <v>0</v>
      </c>
      <c r="D53" s="123" t="s">
        <v>338</v>
      </c>
      <c r="E53" s="99"/>
    </row>
    <row r="54" spans="1:5" s="111" customFormat="1" hidden="1" x14ac:dyDescent="0.25">
      <c r="A54" s="575"/>
      <c r="B54" s="575"/>
      <c r="C54" s="143">
        <v>0</v>
      </c>
      <c r="D54" s="123" t="s">
        <v>338</v>
      </c>
      <c r="E54" s="99"/>
    </row>
    <row r="55" spans="1:5" s="111" customFormat="1" hidden="1" x14ac:dyDescent="0.25">
      <c r="A55" s="575"/>
      <c r="B55" s="575"/>
      <c r="C55" s="143">
        <v>0</v>
      </c>
      <c r="D55" s="123" t="s">
        <v>338</v>
      </c>
      <c r="E55" s="99"/>
    </row>
    <row r="56" spans="1:5" s="111" customFormat="1" hidden="1" x14ac:dyDescent="0.25">
      <c r="A56" s="575"/>
      <c r="B56" s="575"/>
      <c r="C56" s="143">
        <v>0</v>
      </c>
      <c r="D56" s="123" t="s">
        <v>338</v>
      </c>
      <c r="E56" s="99"/>
    </row>
    <row r="57" spans="1:5" s="111" customFormat="1" hidden="1" x14ac:dyDescent="0.25">
      <c r="A57" s="575"/>
      <c r="B57" s="575"/>
      <c r="C57" s="143">
        <v>0</v>
      </c>
      <c r="D57" s="123" t="s">
        <v>338</v>
      </c>
      <c r="E57" s="99"/>
    </row>
    <row r="58" spans="1:5" s="111" customFormat="1" hidden="1" x14ac:dyDescent="0.25">
      <c r="A58" s="575"/>
      <c r="B58" s="575"/>
      <c r="C58" s="143">
        <v>0</v>
      </c>
      <c r="D58" s="123" t="s">
        <v>338</v>
      </c>
      <c r="E58" s="99"/>
    </row>
    <row r="59" spans="1:5" s="111" customFormat="1" hidden="1" x14ac:dyDescent="0.25">
      <c r="A59" s="575"/>
      <c r="B59" s="575"/>
      <c r="C59" s="143">
        <v>0</v>
      </c>
      <c r="D59" s="123" t="s">
        <v>338</v>
      </c>
      <c r="E59" s="99"/>
    </row>
    <row r="60" spans="1:5" s="111" customFormat="1" hidden="1" x14ac:dyDescent="0.25">
      <c r="A60" s="575"/>
      <c r="B60" s="575"/>
      <c r="C60" s="143">
        <v>0</v>
      </c>
      <c r="D60" s="123" t="s">
        <v>338</v>
      </c>
      <c r="E60" s="99"/>
    </row>
    <row r="61" spans="1:5" s="111" customFormat="1" hidden="1" x14ac:dyDescent="0.25">
      <c r="A61" s="575"/>
      <c r="B61" s="575"/>
      <c r="C61" s="143">
        <v>0</v>
      </c>
      <c r="D61" s="123" t="s">
        <v>338</v>
      </c>
      <c r="E61" s="99"/>
    </row>
    <row r="62" spans="1:5" s="111" customFormat="1" hidden="1" x14ac:dyDescent="0.25">
      <c r="A62" s="575"/>
      <c r="B62" s="575"/>
      <c r="C62" s="143">
        <v>0</v>
      </c>
      <c r="D62" s="123" t="s">
        <v>338</v>
      </c>
      <c r="E62" s="99"/>
    </row>
    <row r="63" spans="1:5" s="111" customFormat="1" hidden="1" x14ac:dyDescent="0.25">
      <c r="A63" s="575"/>
      <c r="B63" s="575"/>
      <c r="C63" s="143">
        <v>0</v>
      </c>
      <c r="D63" s="123" t="s">
        <v>338</v>
      </c>
      <c r="E63" s="99"/>
    </row>
    <row r="64" spans="1:5" s="111" customFormat="1" hidden="1" x14ac:dyDescent="0.25">
      <c r="A64" s="575"/>
      <c r="B64" s="575"/>
      <c r="C64" s="143">
        <v>0</v>
      </c>
      <c r="D64" s="123" t="s">
        <v>338</v>
      </c>
      <c r="E64" s="99"/>
    </row>
    <row r="65" spans="1:5" s="111" customFormat="1" hidden="1" x14ac:dyDescent="0.25">
      <c r="A65" s="575"/>
      <c r="B65" s="575"/>
      <c r="C65" s="143">
        <v>0</v>
      </c>
      <c r="D65" s="123" t="s">
        <v>338</v>
      </c>
      <c r="E65" s="99"/>
    </row>
    <row r="66" spans="1:5" s="111" customFormat="1" hidden="1" x14ac:dyDescent="0.25">
      <c r="A66" s="575"/>
      <c r="B66" s="575"/>
      <c r="C66" s="143">
        <v>0</v>
      </c>
      <c r="D66" s="123" t="s">
        <v>338</v>
      </c>
      <c r="E66" s="99"/>
    </row>
    <row r="67" spans="1:5" s="111" customFormat="1" hidden="1" x14ac:dyDescent="0.25">
      <c r="A67" s="575"/>
      <c r="B67" s="575"/>
      <c r="C67" s="143">
        <v>0</v>
      </c>
      <c r="D67" s="123" t="s">
        <v>338</v>
      </c>
      <c r="E67" s="99"/>
    </row>
    <row r="68" spans="1:5" s="111" customFormat="1" hidden="1" x14ac:dyDescent="0.25">
      <c r="A68" s="575"/>
      <c r="B68" s="575"/>
      <c r="C68" s="143">
        <v>0</v>
      </c>
      <c r="D68" s="123" t="s">
        <v>338</v>
      </c>
      <c r="E68" s="99"/>
    </row>
    <row r="69" spans="1:5" s="111" customFormat="1" hidden="1" x14ac:dyDescent="0.25">
      <c r="A69" s="575"/>
      <c r="B69" s="575"/>
      <c r="C69" s="143">
        <v>0</v>
      </c>
      <c r="D69" s="123" t="s">
        <v>338</v>
      </c>
      <c r="E69" s="99"/>
    </row>
    <row r="70" spans="1:5" s="111" customFormat="1" hidden="1" x14ac:dyDescent="0.25">
      <c r="A70" s="575"/>
      <c r="B70" s="575"/>
      <c r="C70" s="143">
        <v>0</v>
      </c>
      <c r="D70" s="123" t="s">
        <v>338</v>
      </c>
      <c r="E70" s="99"/>
    </row>
    <row r="71" spans="1:5" s="111" customFormat="1" hidden="1" x14ac:dyDescent="0.25">
      <c r="A71" s="575"/>
      <c r="B71" s="575"/>
      <c r="C71" s="143">
        <v>0</v>
      </c>
      <c r="D71" s="123" t="s">
        <v>338</v>
      </c>
      <c r="E71" s="99"/>
    </row>
    <row r="72" spans="1:5" s="111" customFormat="1" hidden="1" x14ac:dyDescent="0.25">
      <c r="A72" s="575"/>
      <c r="B72" s="575"/>
      <c r="C72" s="143">
        <v>0</v>
      </c>
      <c r="D72" s="123" t="s">
        <v>338</v>
      </c>
      <c r="E72" s="99"/>
    </row>
    <row r="73" spans="1:5" s="111" customFormat="1" hidden="1" x14ac:dyDescent="0.25">
      <c r="A73" s="575"/>
      <c r="B73" s="575"/>
      <c r="C73" s="143">
        <v>0</v>
      </c>
      <c r="D73" s="123" t="s">
        <v>338</v>
      </c>
      <c r="E73" s="99"/>
    </row>
    <row r="74" spans="1:5" s="111" customFormat="1" hidden="1" x14ac:dyDescent="0.25">
      <c r="A74" s="575"/>
      <c r="B74" s="575"/>
      <c r="C74" s="143">
        <v>0</v>
      </c>
      <c r="D74" s="123" t="s">
        <v>338</v>
      </c>
      <c r="E74" s="99"/>
    </row>
    <row r="75" spans="1:5" s="111" customFormat="1" hidden="1" x14ac:dyDescent="0.25">
      <c r="A75" s="575"/>
      <c r="B75" s="575"/>
      <c r="C75" s="143">
        <v>0</v>
      </c>
      <c r="D75" s="123" t="s">
        <v>338</v>
      </c>
      <c r="E75" s="99"/>
    </row>
    <row r="76" spans="1:5" s="111" customFormat="1" hidden="1" x14ac:dyDescent="0.25">
      <c r="A76" s="575"/>
      <c r="B76" s="575"/>
      <c r="C76" s="143">
        <v>0</v>
      </c>
      <c r="D76" s="123" t="s">
        <v>338</v>
      </c>
      <c r="E76" s="99"/>
    </row>
    <row r="77" spans="1:5" s="111" customFormat="1" hidden="1" x14ac:dyDescent="0.25">
      <c r="A77" s="575"/>
      <c r="B77" s="575"/>
      <c r="C77" s="143">
        <v>0</v>
      </c>
      <c r="D77" s="123" t="s">
        <v>338</v>
      </c>
      <c r="E77" s="99"/>
    </row>
    <row r="78" spans="1:5" s="111" customFormat="1" hidden="1" x14ac:dyDescent="0.25">
      <c r="A78" s="575"/>
      <c r="B78" s="575"/>
      <c r="C78" s="143">
        <v>0</v>
      </c>
      <c r="D78" s="123" t="s">
        <v>338</v>
      </c>
      <c r="E78" s="99"/>
    </row>
    <row r="79" spans="1:5" s="111" customFormat="1" hidden="1" x14ac:dyDescent="0.25">
      <c r="A79" s="575"/>
      <c r="B79" s="575"/>
      <c r="C79" s="143">
        <v>0</v>
      </c>
      <c r="D79" s="123" t="s">
        <v>338</v>
      </c>
      <c r="E79" s="99"/>
    </row>
    <row r="80" spans="1:5" s="111" customFormat="1" hidden="1" x14ac:dyDescent="0.25">
      <c r="A80" s="575"/>
      <c r="B80" s="575"/>
      <c r="C80" s="143">
        <v>0</v>
      </c>
      <c r="D80" s="123" t="s">
        <v>338</v>
      </c>
      <c r="E80" s="99"/>
    </row>
    <row r="81" spans="1:5" s="111" customFormat="1" hidden="1" x14ac:dyDescent="0.25">
      <c r="A81" s="575"/>
      <c r="B81" s="575"/>
      <c r="C81" s="143">
        <v>0</v>
      </c>
      <c r="D81" s="123" t="s">
        <v>338</v>
      </c>
      <c r="E81" s="99"/>
    </row>
    <row r="82" spans="1:5" s="111" customFormat="1" hidden="1" x14ac:dyDescent="0.25">
      <c r="A82" s="575"/>
      <c r="B82" s="575"/>
      <c r="C82" s="143">
        <v>0</v>
      </c>
      <c r="D82" s="123" t="s">
        <v>338</v>
      </c>
      <c r="E82" s="99"/>
    </row>
    <row r="83" spans="1:5" s="111" customFormat="1" hidden="1" x14ac:dyDescent="0.25">
      <c r="A83" s="575"/>
      <c r="B83" s="575"/>
      <c r="C83" s="143">
        <v>0</v>
      </c>
      <c r="D83" s="123" t="s">
        <v>338</v>
      </c>
      <c r="E83" s="99"/>
    </row>
    <row r="84" spans="1:5" s="111" customFormat="1" hidden="1" x14ac:dyDescent="0.25">
      <c r="A84" s="575"/>
      <c r="B84" s="575"/>
      <c r="C84" s="143">
        <v>0</v>
      </c>
      <c r="D84" s="123" t="s">
        <v>338</v>
      </c>
      <c r="E84" s="99"/>
    </row>
    <row r="85" spans="1:5" s="111" customFormat="1" hidden="1" x14ac:dyDescent="0.25">
      <c r="A85" s="575"/>
      <c r="B85" s="575"/>
      <c r="C85" s="143">
        <v>0</v>
      </c>
      <c r="D85" s="123" t="s">
        <v>338</v>
      </c>
      <c r="E85" s="99"/>
    </row>
    <row r="86" spans="1:5" s="111" customFormat="1" hidden="1" x14ac:dyDescent="0.25">
      <c r="A86" s="575"/>
      <c r="B86" s="575"/>
      <c r="C86" s="143">
        <v>0</v>
      </c>
      <c r="D86" s="123" t="s">
        <v>338</v>
      </c>
      <c r="E86" s="99"/>
    </row>
    <row r="87" spans="1:5" s="111" customFormat="1" hidden="1" x14ac:dyDescent="0.25">
      <c r="A87" s="575"/>
      <c r="B87" s="575"/>
      <c r="C87" s="143">
        <v>0</v>
      </c>
      <c r="D87" s="123" t="s">
        <v>338</v>
      </c>
      <c r="E87" s="99"/>
    </row>
    <row r="88" spans="1:5" s="111" customFormat="1" hidden="1" x14ac:dyDescent="0.25">
      <c r="A88" s="575"/>
      <c r="B88" s="575"/>
      <c r="C88" s="143">
        <v>0</v>
      </c>
      <c r="D88" s="123" t="s">
        <v>338</v>
      </c>
      <c r="E88" s="99"/>
    </row>
    <row r="89" spans="1:5" s="111" customFormat="1" hidden="1" x14ac:dyDescent="0.25">
      <c r="A89" s="575"/>
      <c r="B89" s="575"/>
      <c r="C89" s="143">
        <v>0</v>
      </c>
      <c r="D89" s="123" t="s">
        <v>338</v>
      </c>
      <c r="E89" s="99"/>
    </row>
    <row r="90" spans="1:5" s="111" customFormat="1" hidden="1" x14ac:dyDescent="0.25">
      <c r="A90" s="575"/>
      <c r="B90" s="575"/>
      <c r="C90" s="143">
        <v>0</v>
      </c>
      <c r="D90" s="123" t="s">
        <v>338</v>
      </c>
      <c r="E90" s="99"/>
    </row>
    <row r="91" spans="1:5" s="111" customFormat="1" hidden="1" x14ac:dyDescent="0.25">
      <c r="A91" s="575"/>
      <c r="B91" s="575"/>
      <c r="C91" s="143">
        <v>0</v>
      </c>
      <c r="D91" s="123" t="s">
        <v>338</v>
      </c>
      <c r="E91" s="99"/>
    </row>
    <row r="92" spans="1:5" s="111" customFormat="1" hidden="1" x14ac:dyDescent="0.25">
      <c r="A92" s="575"/>
      <c r="B92" s="575"/>
      <c r="C92" s="143">
        <v>0</v>
      </c>
      <c r="D92" s="123" t="s">
        <v>338</v>
      </c>
      <c r="E92" s="99"/>
    </row>
    <row r="93" spans="1:5" s="111" customFormat="1" hidden="1" x14ac:dyDescent="0.25">
      <c r="A93" s="575"/>
      <c r="B93" s="575"/>
      <c r="C93" s="143">
        <v>0</v>
      </c>
      <c r="D93" s="123" t="s">
        <v>338</v>
      </c>
      <c r="E93" s="99"/>
    </row>
    <row r="94" spans="1:5" s="111" customFormat="1" hidden="1" x14ac:dyDescent="0.25">
      <c r="A94" s="575"/>
      <c r="B94" s="575"/>
      <c r="C94" s="143">
        <v>0</v>
      </c>
      <c r="D94" s="123" t="s">
        <v>338</v>
      </c>
      <c r="E94" s="99"/>
    </row>
    <row r="95" spans="1:5" s="111" customFormat="1" hidden="1" x14ac:dyDescent="0.25">
      <c r="A95" s="575"/>
      <c r="B95" s="575"/>
      <c r="C95" s="143">
        <v>0</v>
      </c>
      <c r="D95" s="123" t="s">
        <v>338</v>
      </c>
      <c r="E95" s="99"/>
    </row>
    <row r="96" spans="1:5" s="111" customFormat="1" hidden="1" x14ac:dyDescent="0.25">
      <c r="A96" s="575"/>
      <c r="B96" s="575"/>
      <c r="C96" s="143">
        <v>0</v>
      </c>
      <c r="D96" s="123" t="s">
        <v>338</v>
      </c>
      <c r="E96" s="99"/>
    </row>
    <row r="97" spans="1:5" s="111" customFormat="1" hidden="1" x14ac:dyDescent="0.25">
      <c r="A97" s="575"/>
      <c r="B97" s="575"/>
      <c r="C97" s="143">
        <v>0</v>
      </c>
      <c r="D97" s="123" t="s">
        <v>338</v>
      </c>
      <c r="E97" s="99"/>
    </row>
    <row r="98" spans="1:5" s="111" customFormat="1" hidden="1" x14ac:dyDescent="0.25">
      <c r="A98" s="575"/>
      <c r="B98" s="575"/>
      <c r="C98" s="143">
        <v>0</v>
      </c>
      <c r="D98" s="123" t="s">
        <v>338</v>
      </c>
      <c r="E98" s="99"/>
    </row>
    <row r="99" spans="1:5" s="111" customFormat="1" hidden="1" x14ac:dyDescent="0.25">
      <c r="A99" s="575"/>
      <c r="B99" s="575"/>
      <c r="C99" s="143">
        <v>0</v>
      </c>
      <c r="D99" s="123" t="s">
        <v>338</v>
      </c>
      <c r="E99" s="99"/>
    </row>
    <row r="100" spans="1:5" s="111" customFormat="1" hidden="1" x14ac:dyDescent="0.25">
      <c r="A100" s="575"/>
      <c r="B100" s="575"/>
      <c r="C100" s="143">
        <v>0</v>
      </c>
      <c r="D100" s="123" t="s">
        <v>338</v>
      </c>
      <c r="E100" s="99"/>
    </row>
    <row r="101" spans="1:5" s="111" customFormat="1" hidden="1" x14ac:dyDescent="0.25">
      <c r="A101" s="575"/>
      <c r="B101" s="575"/>
      <c r="C101" s="143">
        <v>0</v>
      </c>
      <c r="D101" s="123" t="s">
        <v>338</v>
      </c>
      <c r="E101" s="99"/>
    </row>
    <row r="102" spans="1:5" s="111" customFormat="1" hidden="1" x14ac:dyDescent="0.25">
      <c r="A102" s="575"/>
      <c r="B102" s="575"/>
      <c r="C102" s="143">
        <v>0</v>
      </c>
      <c r="D102" s="123" t="s">
        <v>338</v>
      </c>
      <c r="E102" s="99"/>
    </row>
    <row r="103" spans="1:5" s="111" customFormat="1" hidden="1" x14ac:dyDescent="0.25">
      <c r="A103" s="575"/>
      <c r="B103" s="575"/>
      <c r="C103" s="143">
        <v>0</v>
      </c>
      <c r="D103" s="123" t="s">
        <v>338</v>
      </c>
      <c r="E103" s="99"/>
    </row>
    <row r="104" spans="1:5" s="111" customFormat="1" hidden="1" x14ac:dyDescent="0.25">
      <c r="A104" s="575"/>
      <c r="B104" s="575"/>
      <c r="C104" s="143">
        <v>0</v>
      </c>
      <c r="D104" s="123" t="s">
        <v>338</v>
      </c>
      <c r="E104" s="99"/>
    </row>
    <row r="105" spans="1:5" s="111" customFormat="1" hidden="1" x14ac:dyDescent="0.25">
      <c r="A105" s="575"/>
      <c r="B105" s="575"/>
      <c r="C105" s="143">
        <v>0</v>
      </c>
      <c r="D105" s="123" t="s">
        <v>338</v>
      </c>
      <c r="E105" s="99"/>
    </row>
    <row r="106" spans="1:5" s="111" customFormat="1" hidden="1" x14ac:dyDescent="0.25">
      <c r="A106" s="575"/>
      <c r="B106" s="575"/>
      <c r="C106" s="143">
        <v>0</v>
      </c>
      <c r="D106" s="123" t="s">
        <v>338</v>
      </c>
      <c r="E106" s="99"/>
    </row>
    <row r="107" spans="1:5" s="111" customFormat="1" hidden="1" x14ac:dyDescent="0.25">
      <c r="A107" s="575"/>
      <c r="B107" s="575"/>
      <c r="C107" s="143">
        <v>0</v>
      </c>
      <c r="D107" s="123" t="s">
        <v>338</v>
      </c>
      <c r="E107" s="99"/>
    </row>
    <row r="108" spans="1:5" s="111" customFormat="1" hidden="1" x14ac:dyDescent="0.25">
      <c r="A108" s="575"/>
      <c r="B108" s="575"/>
      <c r="C108" s="143">
        <v>0</v>
      </c>
      <c r="D108" s="123" t="s">
        <v>338</v>
      </c>
      <c r="E108" s="99"/>
    </row>
    <row r="109" spans="1:5" s="111" customFormat="1" hidden="1" x14ac:dyDescent="0.25">
      <c r="A109" s="575"/>
      <c r="B109" s="575"/>
      <c r="C109" s="143">
        <v>0</v>
      </c>
      <c r="D109" s="123" t="s">
        <v>338</v>
      </c>
      <c r="E109" s="99"/>
    </row>
    <row r="110" spans="1:5" s="111" customFormat="1" hidden="1" x14ac:dyDescent="0.25">
      <c r="A110" s="575"/>
      <c r="B110" s="575"/>
      <c r="C110" s="143">
        <v>0</v>
      </c>
      <c r="D110" s="123" t="s">
        <v>338</v>
      </c>
      <c r="E110" s="99"/>
    </row>
    <row r="111" spans="1:5" s="111" customFormat="1" hidden="1" x14ac:dyDescent="0.25">
      <c r="A111" s="575"/>
      <c r="B111" s="575"/>
      <c r="C111" s="143">
        <v>0</v>
      </c>
      <c r="D111" s="123" t="s">
        <v>338</v>
      </c>
      <c r="E111" s="99"/>
    </row>
    <row r="112" spans="1:5" s="111" customFormat="1" hidden="1" x14ac:dyDescent="0.25">
      <c r="A112" s="575"/>
      <c r="B112" s="575"/>
      <c r="C112" s="143">
        <v>0</v>
      </c>
      <c r="D112" s="123" t="s">
        <v>338</v>
      </c>
      <c r="E112" s="99"/>
    </row>
    <row r="113" spans="1:5" s="111" customFormat="1" hidden="1" x14ac:dyDescent="0.25">
      <c r="A113" s="575"/>
      <c r="B113" s="575"/>
      <c r="C113" s="143">
        <v>0</v>
      </c>
      <c r="D113" s="123" t="s">
        <v>338</v>
      </c>
      <c r="E113" s="99"/>
    </row>
    <row r="114" spans="1:5" s="111" customFormat="1" hidden="1" x14ac:dyDescent="0.25">
      <c r="A114" s="575"/>
      <c r="B114" s="575"/>
      <c r="C114" s="143">
        <v>0</v>
      </c>
      <c r="D114" s="123" t="s">
        <v>338</v>
      </c>
      <c r="E114" s="99"/>
    </row>
    <row r="115" spans="1:5" s="111" customFormat="1" hidden="1" x14ac:dyDescent="0.25">
      <c r="A115" s="575"/>
      <c r="B115" s="575"/>
      <c r="C115" s="143">
        <v>0</v>
      </c>
      <c r="D115" s="123" t="s">
        <v>338</v>
      </c>
      <c r="E115" s="99"/>
    </row>
    <row r="116" spans="1:5" s="111" customFormat="1" hidden="1" x14ac:dyDescent="0.25">
      <c r="A116" s="575"/>
      <c r="B116" s="575"/>
      <c r="C116" s="143">
        <v>0</v>
      </c>
      <c r="D116" s="123" t="s">
        <v>338</v>
      </c>
      <c r="E116" s="99"/>
    </row>
    <row r="117" spans="1:5" s="111" customFormat="1" hidden="1" x14ac:dyDescent="0.25">
      <c r="A117" s="575"/>
      <c r="B117" s="575"/>
      <c r="C117" s="143">
        <v>0</v>
      </c>
      <c r="D117" s="123" t="s">
        <v>338</v>
      </c>
      <c r="E117" s="99"/>
    </row>
    <row r="118" spans="1:5" s="111" customFormat="1" hidden="1" x14ac:dyDescent="0.25">
      <c r="A118" s="575"/>
      <c r="B118" s="575"/>
      <c r="C118" s="143">
        <v>0</v>
      </c>
      <c r="D118" s="123" t="s">
        <v>338</v>
      </c>
      <c r="E118" s="99"/>
    </row>
    <row r="119" spans="1:5" s="111" customFormat="1" hidden="1" x14ac:dyDescent="0.25">
      <c r="A119" s="575"/>
      <c r="B119" s="575"/>
      <c r="C119" s="143">
        <v>0</v>
      </c>
      <c r="D119" s="123" t="s">
        <v>338</v>
      </c>
      <c r="E119" s="99"/>
    </row>
    <row r="120" spans="1:5" s="111" customFormat="1" hidden="1" x14ac:dyDescent="0.25">
      <c r="A120" s="575"/>
      <c r="B120" s="575"/>
      <c r="C120" s="143">
        <v>0</v>
      </c>
      <c r="D120" s="123" t="s">
        <v>338</v>
      </c>
      <c r="E120" s="99"/>
    </row>
    <row r="121" spans="1:5" s="111" customFormat="1" hidden="1" x14ac:dyDescent="0.25">
      <c r="A121" s="575"/>
      <c r="B121" s="575"/>
      <c r="C121" s="143">
        <v>0</v>
      </c>
      <c r="D121" s="123" t="s">
        <v>338</v>
      </c>
      <c r="E121" s="99"/>
    </row>
    <row r="122" spans="1:5" s="111" customFormat="1" hidden="1" x14ac:dyDescent="0.25">
      <c r="A122" s="575"/>
      <c r="B122" s="575"/>
      <c r="C122" s="143">
        <v>0</v>
      </c>
      <c r="D122" s="123" t="s">
        <v>338</v>
      </c>
      <c r="E122" s="99"/>
    </row>
    <row r="123" spans="1:5" s="111" customFormat="1" hidden="1" x14ac:dyDescent="0.25">
      <c r="A123" s="575"/>
      <c r="B123" s="575"/>
      <c r="C123" s="143">
        <v>0</v>
      </c>
      <c r="D123" s="123" t="s">
        <v>338</v>
      </c>
      <c r="E123" s="99"/>
    </row>
    <row r="124" spans="1:5" s="111" customFormat="1" hidden="1" x14ac:dyDescent="0.25">
      <c r="A124" s="575"/>
      <c r="B124" s="575"/>
      <c r="C124" s="143">
        <v>0</v>
      </c>
      <c r="D124" s="123" t="s">
        <v>338</v>
      </c>
      <c r="E124" s="99"/>
    </row>
    <row r="125" spans="1:5" s="111" customFormat="1" hidden="1" x14ac:dyDescent="0.25">
      <c r="A125" s="575"/>
      <c r="B125" s="575"/>
      <c r="C125" s="143">
        <v>0</v>
      </c>
      <c r="D125" s="123" t="s">
        <v>338</v>
      </c>
      <c r="E125" s="99"/>
    </row>
    <row r="126" spans="1:5" s="111" customFormat="1" hidden="1" x14ac:dyDescent="0.25">
      <c r="A126" s="575"/>
      <c r="B126" s="575"/>
      <c r="C126" s="143">
        <v>0</v>
      </c>
      <c r="D126" s="123" t="s">
        <v>338</v>
      </c>
      <c r="E126" s="99"/>
    </row>
    <row r="127" spans="1:5" s="111" customFormat="1" hidden="1" x14ac:dyDescent="0.25">
      <c r="A127" s="575"/>
      <c r="B127" s="575"/>
      <c r="C127" s="143">
        <v>0</v>
      </c>
      <c r="D127" s="123" t="s">
        <v>338</v>
      </c>
      <c r="E127" s="99"/>
    </row>
    <row r="128" spans="1:5" s="111" customFormat="1" hidden="1" x14ac:dyDescent="0.25">
      <c r="A128" s="575"/>
      <c r="B128" s="575"/>
      <c r="C128" s="143">
        <v>0</v>
      </c>
      <c r="D128" s="123" t="s">
        <v>338</v>
      </c>
      <c r="E128" s="99"/>
    </row>
    <row r="129" spans="1:6" s="111" customFormat="1" hidden="1" x14ac:dyDescent="0.25">
      <c r="A129" s="575"/>
      <c r="B129" s="575"/>
      <c r="C129" s="143">
        <v>0</v>
      </c>
      <c r="D129" s="123" t="s">
        <v>338</v>
      </c>
      <c r="E129" s="99"/>
    </row>
    <row r="130" spans="1:6" s="111" customFormat="1" hidden="1" x14ac:dyDescent="0.25">
      <c r="A130" s="575"/>
      <c r="B130" s="575"/>
      <c r="C130" s="143">
        <v>0</v>
      </c>
      <c r="D130" s="123" t="s">
        <v>338</v>
      </c>
      <c r="E130" s="99"/>
    </row>
    <row r="131" spans="1:6" s="111" customFormat="1" hidden="1" x14ac:dyDescent="0.25">
      <c r="A131" s="575"/>
      <c r="B131" s="575"/>
      <c r="C131" s="143">
        <v>0</v>
      </c>
      <c r="D131" s="123" t="s">
        <v>338</v>
      </c>
      <c r="E131" s="99"/>
    </row>
    <row r="132" spans="1:6" s="111" customFormat="1" hidden="1" x14ac:dyDescent="0.25">
      <c r="A132" s="575"/>
      <c r="B132" s="575"/>
      <c r="C132" s="143">
        <v>0</v>
      </c>
      <c r="D132" s="123" t="s">
        <v>338</v>
      </c>
      <c r="E132" s="99"/>
    </row>
    <row r="133" spans="1:6" s="111" customFormat="1" hidden="1" x14ac:dyDescent="0.25">
      <c r="A133" s="575"/>
      <c r="B133" s="575"/>
      <c r="C133" s="143">
        <v>0</v>
      </c>
      <c r="D133" s="123" t="s">
        <v>338</v>
      </c>
      <c r="E133" s="99"/>
    </row>
    <row r="134" spans="1:6" s="111" customFormat="1" hidden="1" x14ac:dyDescent="0.25">
      <c r="A134" s="575"/>
      <c r="B134" s="575"/>
      <c r="C134" s="143">
        <v>0</v>
      </c>
      <c r="D134" s="123" t="s">
        <v>338</v>
      </c>
      <c r="E134" s="99"/>
    </row>
    <row r="135" spans="1:6" s="111" customFormat="1" hidden="1" x14ac:dyDescent="0.25">
      <c r="A135" s="575"/>
      <c r="B135" s="575"/>
      <c r="C135" s="143">
        <v>0</v>
      </c>
      <c r="D135" s="123" t="s">
        <v>338</v>
      </c>
      <c r="E135" s="99"/>
    </row>
    <row r="136" spans="1:6" s="111" customFormat="1" x14ac:dyDescent="0.25">
      <c r="A136" s="575"/>
      <c r="B136" s="575"/>
      <c r="C136" s="333">
        <v>0</v>
      </c>
      <c r="D136" s="123" t="s">
        <v>338</v>
      </c>
    </row>
    <row r="137" spans="1:6" s="111" customFormat="1" x14ac:dyDescent="0.25">
      <c r="A137" s="207"/>
      <c r="B137" s="219" t="s">
        <v>42</v>
      </c>
      <c r="C137" s="324">
        <f>ROUND(SUBTOTAL(109,C7:C136),2)</f>
        <v>0</v>
      </c>
      <c r="D137" s="123" t="s">
        <v>338</v>
      </c>
      <c r="F137" s="126" t="s">
        <v>342</v>
      </c>
    </row>
    <row r="138" spans="1:6" s="111" customFormat="1" x14ac:dyDescent="0.25">
      <c r="A138" s="575"/>
      <c r="B138" s="575"/>
      <c r="C138" s="319"/>
      <c r="D138" s="123" t="s">
        <v>339</v>
      </c>
    </row>
    <row r="139" spans="1:6" s="111" customFormat="1" x14ac:dyDescent="0.25">
      <c r="A139" s="575"/>
      <c r="B139" s="575"/>
      <c r="C139" s="143">
        <v>0</v>
      </c>
      <c r="D139" s="123" t="s">
        <v>339</v>
      </c>
    </row>
    <row r="140" spans="1:6" s="111" customFormat="1" x14ac:dyDescent="0.25">
      <c r="A140" s="575"/>
      <c r="B140" s="575"/>
      <c r="C140" s="143">
        <v>0</v>
      </c>
      <c r="D140" s="123" t="s">
        <v>339</v>
      </c>
      <c r="E140" s="99"/>
    </row>
    <row r="141" spans="1:6" s="111" customFormat="1" x14ac:dyDescent="0.25">
      <c r="A141" s="575"/>
      <c r="B141" s="575"/>
      <c r="C141" s="143">
        <v>0</v>
      </c>
      <c r="D141" s="123" t="s">
        <v>339</v>
      </c>
      <c r="E141" s="99"/>
    </row>
    <row r="142" spans="1:6" s="111" customFormat="1" hidden="1" x14ac:dyDescent="0.25">
      <c r="A142" s="575"/>
      <c r="B142" s="575"/>
      <c r="C142" s="143">
        <v>0</v>
      </c>
      <c r="D142" s="123" t="s">
        <v>339</v>
      </c>
      <c r="E142" s="99"/>
    </row>
    <row r="143" spans="1:6" s="111" customFormat="1" hidden="1" x14ac:dyDescent="0.25">
      <c r="A143" s="575"/>
      <c r="B143" s="575"/>
      <c r="C143" s="143">
        <v>0</v>
      </c>
      <c r="D143" s="123" t="s">
        <v>339</v>
      </c>
      <c r="E143" s="99"/>
    </row>
    <row r="144" spans="1:6" s="111" customFormat="1" hidden="1" x14ac:dyDescent="0.25">
      <c r="A144" s="575"/>
      <c r="B144" s="575"/>
      <c r="C144" s="143">
        <v>0</v>
      </c>
      <c r="D144" s="123" t="s">
        <v>339</v>
      </c>
      <c r="E144" s="99"/>
    </row>
    <row r="145" spans="1:5" s="111" customFormat="1" hidden="1" x14ac:dyDescent="0.25">
      <c r="A145" s="575"/>
      <c r="B145" s="575"/>
      <c r="C145" s="143">
        <v>0</v>
      </c>
      <c r="D145" s="123" t="s">
        <v>339</v>
      </c>
      <c r="E145" s="99"/>
    </row>
    <row r="146" spans="1:5" s="111" customFormat="1" hidden="1" x14ac:dyDescent="0.25">
      <c r="A146" s="575"/>
      <c r="B146" s="575"/>
      <c r="C146" s="143">
        <v>0</v>
      </c>
      <c r="D146" s="123" t="s">
        <v>339</v>
      </c>
      <c r="E146" s="99"/>
    </row>
    <row r="147" spans="1:5" s="111" customFormat="1" hidden="1" x14ac:dyDescent="0.25">
      <c r="A147" s="575"/>
      <c r="B147" s="575"/>
      <c r="C147" s="143">
        <v>0</v>
      </c>
      <c r="D147" s="123" t="s">
        <v>339</v>
      </c>
      <c r="E147" s="99"/>
    </row>
    <row r="148" spans="1:5" s="111" customFormat="1" hidden="1" x14ac:dyDescent="0.25">
      <c r="A148" s="575"/>
      <c r="B148" s="575"/>
      <c r="C148" s="143">
        <v>0</v>
      </c>
      <c r="D148" s="123" t="s">
        <v>339</v>
      </c>
      <c r="E148" s="99"/>
    </row>
    <row r="149" spans="1:5" s="111" customFormat="1" hidden="1" x14ac:dyDescent="0.25">
      <c r="A149" s="575"/>
      <c r="B149" s="575"/>
      <c r="C149" s="143">
        <v>0</v>
      </c>
      <c r="D149" s="123" t="s">
        <v>339</v>
      </c>
      <c r="E149" s="99"/>
    </row>
    <row r="150" spans="1:5" s="111" customFormat="1" hidden="1" x14ac:dyDescent="0.25">
      <c r="A150" s="575"/>
      <c r="B150" s="575"/>
      <c r="C150" s="143">
        <v>0</v>
      </c>
      <c r="D150" s="123" t="s">
        <v>339</v>
      </c>
      <c r="E150" s="99"/>
    </row>
    <row r="151" spans="1:5" s="111" customFormat="1" hidden="1" x14ac:dyDescent="0.25">
      <c r="A151" s="575"/>
      <c r="B151" s="575"/>
      <c r="C151" s="143">
        <v>0</v>
      </c>
      <c r="D151" s="123" t="s">
        <v>339</v>
      </c>
      <c r="E151" s="99"/>
    </row>
    <row r="152" spans="1:5" s="111" customFormat="1" hidden="1" x14ac:dyDescent="0.25">
      <c r="A152" s="575"/>
      <c r="B152" s="575"/>
      <c r="C152" s="143">
        <v>0</v>
      </c>
      <c r="D152" s="123" t="s">
        <v>339</v>
      </c>
      <c r="E152" s="99"/>
    </row>
    <row r="153" spans="1:5" s="111" customFormat="1" hidden="1" x14ac:dyDescent="0.25">
      <c r="A153" s="575"/>
      <c r="B153" s="575"/>
      <c r="C153" s="143">
        <v>0</v>
      </c>
      <c r="D153" s="123" t="s">
        <v>339</v>
      </c>
      <c r="E153" s="99"/>
    </row>
    <row r="154" spans="1:5" s="111" customFormat="1" hidden="1" x14ac:dyDescent="0.25">
      <c r="A154" s="575"/>
      <c r="B154" s="575"/>
      <c r="C154" s="143">
        <v>0</v>
      </c>
      <c r="D154" s="123" t="s">
        <v>339</v>
      </c>
      <c r="E154" s="99"/>
    </row>
    <row r="155" spans="1:5" s="111" customFormat="1" hidden="1" x14ac:dyDescent="0.25">
      <c r="A155" s="575"/>
      <c r="B155" s="575"/>
      <c r="C155" s="143">
        <v>0</v>
      </c>
      <c r="D155" s="123" t="s">
        <v>339</v>
      </c>
      <c r="E155" s="99"/>
    </row>
    <row r="156" spans="1:5" s="111" customFormat="1" hidden="1" x14ac:dyDescent="0.25">
      <c r="A156" s="575"/>
      <c r="B156" s="575"/>
      <c r="C156" s="143">
        <v>0</v>
      </c>
      <c r="D156" s="123" t="s">
        <v>339</v>
      </c>
      <c r="E156" s="99"/>
    </row>
    <row r="157" spans="1:5" s="111" customFormat="1" hidden="1" x14ac:dyDescent="0.25">
      <c r="A157" s="575"/>
      <c r="B157" s="575"/>
      <c r="C157" s="143">
        <v>0</v>
      </c>
      <c r="D157" s="123" t="s">
        <v>339</v>
      </c>
      <c r="E157" s="99"/>
    </row>
    <row r="158" spans="1:5" s="111" customFormat="1" hidden="1" x14ac:dyDescent="0.25">
      <c r="A158" s="575"/>
      <c r="B158" s="575"/>
      <c r="C158" s="143">
        <v>0</v>
      </c>
      <c r="D158" s="123" t="s">
        <v>339</v>
      </c>
      <c r="E158" s="99"/>
    </row>
    <row r="159" spans="1:5" s="111" customFormat="1" hidden="1" x14ac:dyDescent="0.25">
      <c r="A159" s="575"/>
      <c r="B159" s="575"/>
      <c r="C159" s="143">
        <v>0</v>
      </c>
      <c r="D159" s="123" t="s">
        <v>339</v>
      </c>
      <c r="E159" s="99"/>
    </row>
    <row r="160" spans="1:5" s="111" customFormat="1" hidden="1" x14ac:dyDescent="0.25">
      <c r="A160" s="575"/>
      <c r="B160" s="575"/>
      <c r="C160" s="143">
        <v>0</v>
      </c>
      <c r="D160" s="123" t="s">
        <v>339</v>
      </c>
      <c r="E160" s="99"/>
    </row>
    <row r="161" spans="1:5" s="111" customFormat="1" hidden="1" x14ac:dyDescent="0.25">
      <c r="A161" s="575"/>
      <c r="B161" s="575"/>
      <c r="C161" s="143">
        <v>0</v>
      </c>
      <c r="D161" s="123" t="s">
        <v>339</v>
      </c>
      <c r="E161" s="99"/>
    </row>
    <row r="162" spans="1:5" s="111" customFormat="1" hidden="1" x14ac:dyDescent="0.25">
      <c r="A162" s="575"/>
      <c r="B162" s="575"/>
      <c r="C162" s="143">
        <v>0</v>
      </c>
      <c r="D162" s="123" t="s">
        <v>339</v>
      </c>
      <c r="E162" s="99"/>
    </row>
    <row r="163" spans="1:5" s="111" customFormat="1" hidden="1" x14ac:dyDescent="0.25">
      <c r="A163" s="575"/>
      <c r="B163" s="575"/>
      <c r="C163" s="143">
        <v>0</v>
      </c>
      <c r="D163" s="123" t="s">
        <v>339</v>
      </c>
      <c r="E163" s="99"/>
    </row>
    <row r="164" spans="1:5" s="111" customFormat="1" hidden="1" x14ac:dyDescent="0.25">
      <c r="A164" s="575"/>
      <c r="B164" s="575"/>
      <c r="C164" s="143">
        <v>0</v>
      </c>
      <c r="D164" s="123" t="s">
        <v>339</v>
      </c>
      <c r="E164" s="99"/>
    </row>
    <row r="165" spans="1:5" s="111" customFormat="1" hidden="1" x14ac:dyDescent="0.25">
      <c r="A165" s="575"/>
      <c r="B165" s="575"/>
      <c r="C165" s="143">
        <v>0</v>
      </c>
      <c r="D165" s="123" t="s">
        <v>339</v>
      </c>
      <c r="E165" s="99"/>
    </row>
    <row r="166" spans="1:5" s="111" customFormat="1" hidden="1" x14ac:dyDescent="0.25">
      <c r="A166" s="575"/>
      <c r="B166" s="575"/>
      <c r="C166" s="143">
        <v>0</v>
      </c>
      <c r="D166" s="123" t="s">
        <v>339</v>
      </c>
      <c r="E166" s="99"/>
    </row>
    <row r="167" spans="1:5" s="111" customFormat="1" hidden="1" x14ac:dyDescent="0.25">
      <c r="A167" s="575"/>
      <c r="B167" s="575"/>
      <c r="C167" s="143">
        <v>0</v>
      </c>
      <c r="D167" s="123" t="s">
        <v>339</v>
      </c>
      <c r="E167" s="99"/>
    </row>
    <row r="168" spans="1:5" s="111" customFormat="1" hidden="1" x14ac:dyDescent="0.25">
      <c r="A168" s="575"/>
      <c r="B168" s="575"/>
      <c r="C168" s="143">
        <v>0</v>
      </c>
      <c r="D168" s="123" t="s">
        <v>339</v>
      </c>
      <c r="E168" s="99"/>
    </row>
    <row r="169" spans="1:5" s="111" customFormat="1" hidden="1" x14ac:dyDescent="0.25">
      <c r="A169" s="575"/>
      <c r="B169" s="575"/>
      <c r="C169" s="143">
        <v>0</v>
      </c>
      <c r="D169" s="123" t="s">
        <v>339</v>
      </c>
      <c r="E169" s="99"/>
    </row>
    <row r="170" spans="1:5" s="111" customFormat="1" hidden="1" x14ac:dyDescent="0.25">
      <c r="A170" s="575"/>
      <c r="B170" s="575"/>
      <c r="C170" s="143">
        <v>0</v>
      </c>
      <c r="D170" s="123" t="s">
        <v>339</v>
      </c>
      <c r="E170" s="99"/>
    </row>
    <row r="171" spans="1:5" s="111" customFormat="1" hidden="1" x14ac:dyDescent="0.25">
      <c r="A171" s="575"/>
      <c r="B171" s="575"/>
      <c r="C171" s="143">
        <v>0</v>
      </c>
      <c r="D171" s="123" t="s">
        <v>339</v>
      </c>
      <c r="E171" s="99"/>
    </row>
    <row r="172" spans="1:5" s="111" customFormat="1" hidden="1" x14ac:dyDescent="0.25">
      <c r="A172" s="575"/>
      <c r="B172" s="575"/>
      <c r="C172" s="143">
        <v>0</v>
      </c>
      <c r="D172" s="123" t="s">
        <v>339</v>
      </c>
      <c r="E172" s="99"/>
    </row>
    <row r="173" spans="1:5" s="111" customFormat="1" hidden="1" x14ac:dyDescent="0.25">
      <c r="A173" s="575"/>
      <c r="B173" s="575"/>
      <c r="C173" s="143">
        <v>0</v>
      </c>
      <c r="D173" s="123" t="s">
        <v>339</v>
      </c>
      <c r="E173" s="99"/>
    </row>
    <row r="174" spans="1:5" s="111" customFormat="1" hidden="1" x14ac:dyDescent="0.25">
      <c r="A174" s="575"/>
      <c r="B174" s="575"/>
      <c r="C174" s="143">
        <v>0</v>
      </c>
      <c r="D174" s="123" t="s">
        <v>339</v>
      </c>
      <c r="E174" s="99"/>
    </row>
    <row r="175" spans="1:5" s="111" customFormat="1" hidden="1" x14ac:dyDescent="0.25">
      <c r="A175" s="575"/>
      <c r="B175" s="575"/>
      <c r="C175" s="143">
        <v>0</v>
      </c>
      <c r="D175" s="123" t="s">
        <v>339</v>
      </c>
      <c r="E175" s="99"/>
    </row>
    <row r="176" spans="1:5" s="111" customFormat="1" hidden="1" x14ac:dyDescent="0.25">
      <c r="A176" s="575"/>
      <c r="B176" s="575"/>
      <c r="C176" s="143">
        <v>0</v>
      </c>
      <c r="D176" s="123" t="s">
        <v>339</v>
      </c>
      <c r="E176" s="99"/>
    </row>
    <row r="177" spans="1:5" s="111" customFormat="1" hidden="1" x14ac:dyDescent="0.25">
      <c r="A177" s="575"/>
      <c r="B177" s="575"/>
      <c r="C177" s="143">
        <v>0</v>
      </c>
      <c r="D177" s="123" t="s">
        <v>339</v>
      </c>
      <c r="E177" s="99"/>
    </row>
    <row r="178" spans="1:5" s="111" customFormat="1" hidden="1" x14ac:dyDescent="0.25">
      <c r="A178" s="575"/>
      <c r="B178" s="575"/>
      <c r="C178" s="143">
        <v>0</v>
      </c>
      <c r="D178" s="123" t="s">
        <v>339</v>
      </c>
      <c r="E178" s="99"/>
    </row>
    <row r="179" spans="1:5" s="111" customFormat="1" hidden="1" x14ac:dyDescent="0.25">
      <c r="A179" s="575"/>
      <c r="B179" s="575"/>
      <c r="C179" s="143">
        <v>0</v>
      </c>
      <c r="D179" s="123" t="s">
        <v>339</v>
      </c>
      <c r="E179" s="99"/>
    </row>
    <row r="180" spans="1:5" s="111" customFormat="1" hidden="1" x14ac:dyDescent="0.25">
      <c r="A180" s="575"/>
      <c r="B180" s="575"/>
      <c r="C180" s="143">
        <v>0</v>
      </c>
      <c r="D180" s="123" t="s">
        <v>339</v>
      </c>
      <c r="E180" s="99"/>
    </row>
    <row r="181" spans="1:5" s="111" customFormat="1" hidden="1" x14ac:dyDescent="0.25">
      <c r="A181" s="575"/>
      <c r="B181" s="575"/>
      <c r="C181" s="143">
        <v>0</v>
      </c>
      <c r="D181" s="123" t="s">
        <v>339</v>
      </c>
      <c r="E181" s="99"/>
    </row>
    <row r="182" spans="1:5" s="111" customFormat="1" hidden="1" x14ac:dyDescent="0.25">
      <c r="A182" s="575"/>
      <c r="B182" s="575"/>
      <c r="C182" s="143">
        <v>0</v>
      </c>
      <c r="D182" s="123" t="s">
        <v>339</v>
      </c>
      <c r="E182" s="99"/>
    </row>
    <row r="183" spans="1:5" s="111" customFormat="1" hidden="1" x14ac:dyDescent="0.25">
      <c r="A183" s="575"/>
      <c r="B183" s="575"/>
      <c r="C183" s="143">
        <v>0</v>
      </c>
      <c r="D183" s="123" t="s">
        <v>339</v>
      </c>
      <c r="E183" s="99"/>
    </row>
    <row r="184" spans="1:5" s="111" customFormat="1" hidden="1" x14ac:dyDescent="0.25">
      <c r="A184" s="575"/>
      <c r="B184" s="575"/>
      <c r="C184" s="143">
        <v>0</v>
      </c>
      <c r="D184" s="123" t="s">
        <v>339</v>
      </c>
      <c r="E184" s="99"/>
    </row>
    <row r="185" spans="1:5" s="111" customFormat="1" hidden="1" x14ac:dyDescent="0.25">
      <c r="A185" s="575"/>
      <c r="B185" s="575"/>
      <c r="C185" s="143">
        <v>0</v>
      </c>
      <c r="D185" s="123" t="s">
        <v>339</v>
      </c>
      <c r="E185" s="99"/>
    </row>
    <row r="186" spans="1:5" s="111" customFormat="1" hidden="1" x14ac:dyDescent="0.25">
      <c r="A186" s="575"/>
      <c r="B186" s="575"/>
      <c r="C186" s="143">
        <v>0</v>
      </c>
      <c r="D186" s="123" t="s">
        <v>339</v>
      </c>
      <c r="E186" s="99"/>
    </row>
    <row r="187" spans="1:5" s="111" customFormat="1" hidden="1" x14ac:dyDescent="0.25">
      <c r="A187" s="575"/>
      <c r="B187" s="575"/>
      <c r="C187" s="143">
        <v>0</v>
      </c>
      <c r="D187" s="123" t="s">
        <v>339</v>
      </c>
      <c r="E187" s="99"/>
    </row>
    <row r="188" spans="1:5" s="111" customFormat="1" hidden="1" x14ac:dyDescent="0.25">
      <c r="A188" s="575"/>
      <c r="B188" s="575"/>
      <c r="C188" s="143">
        <v>0</v>
      </c>
      <c r="D188" s="123" t="s">
        <v>339</v>
      </c>
      <c r="E188" s="99"/>
    </row>
    <row r="189" spans="1:5" s="111" customFormat="1" hidden="1" x14ac:dyDescent="0.25">
      <c r="A189" s="575"/>
      <c r="B189" s="575"/>
      <c r="C189" s="143">
        <v>0</v>
      </c>
      <c r="D189" s="123" t="s">
        <v>339</v>
      </c>
      <c r="E189" s="99"/>
    </row>
    <row r="190" spans="1:5" s="111" customFormat="1" hidden="1" x14ac:dyDescent="0.25">
      <c r="A190" s="575"/>
      <c r="B190" s="575"/>
      <c r="C190" s="143">
        <v>0</v>
      </c>
      <c r="D190" s="123" t="s">
        <v>339</v>
      </c>
      <c r="E190" s="99"/>
    </row>
    <row r="191" spans="1:5" s="111" customFormat="1" hidden="1" x14ac:dyDescent="0.25">
      <c r="A191" s="575"/>
      <c r="B191" s="575"/>
      <c r="C191" s="143">
        <v>0</v>
      </c>
      <c r="D191" s="123" t="s">
        <v>339</v>
      </c>
      <c r="E191" s="99"/>
    </row>
    <row r="192" spans="1:5" s="111" customFormat="1" hidden="1" x14ac:dyDescent="0.25">
      <c r="A192" s="575"/>
      <c r="B192" s="575"/>
      <c r="C192" s="143">
        <v>0</v>
      </c>
      <c r="D192" s="123" t="s">
        <v>339</v>
      </c>
      <c r="E192" s="99"/>
    </row>
    <row r="193" spans="1:5" s="111" customFormat="1" hidden="1" x14ac:dyDescent="0.25">
      <c r="A193" s="575"/>
      <c r="B193" s="575"/>
      <c r="C193" s="143">
        <v>0</v>
      </c>
      <c r="D193" s="123" t="s">
        <v>339</v>
      </c>
      <c r="E193" s="99"/>
    </row>
    <row r="194" spans="1:5" s="111" customFormat="1" hidden="1" x14ac:dyDescent="0.25">
      <c r="A194" s="575"/>
      <c r="B194" s="575"/>
      <c r="C194" s="143">
        <v>0</v>
      </c>
      <c r="D194" s="123" t="s">
        <v>339</v>
      </c>
      <c r="E194" s="99"/>
    </row>
    <row r="195" spans="1:5" s="111" customFormat="1" hidden="1" x14ac:dyDescent="0.25">
      <c r="A195" s="575"/>
      <c r="B195" s="575"/>
      <c r="C195" s="143">
        <v>0</v>
      </c>
      <c r="D195" s="123" t="s">
        <v>339</v>
      </c>
      <c r="E195" s="99"/>
    </row>
    <row r="196" spans="1:5" s="111" customFormat="1" hidden="1" x14ac:dyDescent="0.25">
      <c r="A196" s="575"/>
      <c r="B196" s="575"/>
      <c r="C196" s="143">
        <v>0</v>
      </c>
      <c r="D196" s="123" t="s">
        <v>339</v>
      </c>
      <c r="E196" s="99"/>
    </row>
    <row r="197" spans="1:5" s="111" customFormat="1" hidden="1" x14ac:dyDescent="0.25">
      <c r="A197" s="575"/>
      <c r="B197" s="575"/>
      <c r="C197" s="143">
        <v>0</v>
      </c>
      <c r="D197" s="123" t="s">
        <v>339</v>
      </c>
      <c r="E197" s="99"/>
    </row>
    <row r="198" spans="1:5" s="111" customFormat="1" hidden="1" x14ac:dyDescent="0.25">
      <c r="A198" s="575"/>
      <c r="B198" s="575"/>
      <c r="C198" s="143">
        <v>0</v>
      </c>
      <c r="D198" s="123" t="s">
        <v>339</v>
      </c>
      <c r="E198" s="99"/>
    </row>
    <row r="199" spans="1:5" s="111" customFormat="1" hidden="1" x14ac:dyDescent="0.25">
      <c r="A199" s="575"/>
      <c r="B199" s="575"/>
      <c r="C199" s="143">
        <v>0</v>
      </c>
      <c r="D199" s="123" t="s">
        <v>339</v>
      </c>
      <c r="E199" s="99"/>
    </row>
    <row r="200" spans="1:5" s="111" customFormat="1" hidden="1" x14ac:dyDescent="0.25">
      <c r="A200" s="575"/>
      <c r="B200" s="575"/>
      <c r="C200" s="143">
        <v>0</v>
      </c>
      <c r="D200" s="123" t="s">
        <v>339</v>
      </c>
      <c r="E200" s="99"/>
    </row>
    <row r="201" spans="1:5" s="111" customFormat="1" hidden="1" x14ac:dyDescent="0.25">
      <c r="A201" s="575"/>
      <c r="B201" s="575"/>
      <c r="C201" s="143">
        <v>0</v>
      </c>
      <c r="D201" s="123" t="s">
        <v>339</v>
      </c>
      <c r="E201" s="99"/>
    </row>
    <row r="202" spans="1:5" s="111" customFormat="1" hidden="1" x14ac:dyDescent="0.25">
      <c r="A202" s="575"/>
      <c r="B202" s="575"/>
      <c r="C202" s="143">
        <v>0</v>
      </c>
      <c r="D202" s="123" t="s">
        <v>339</v>
      </c>
      <c r="E202" s="99"/>
    </row>
    <row r="203" spans="1:5" s="111" customFormat="1" hidden="1" x14ac:dyDescent="0.25">
      <c r="A203" s="575"/>
      <c r="B203" s="575"/>
      <c r="C203" s="143">
        <v>0</v>
      </c>
      <c r="D203" s="123" t="s">
        <v>339</v>
      </c>
      <c r="E203" s="99"/>
    </row>
    <row r="204" spans="1:5" s="111" customFormat="1" hidden="1" x14ac:dyDescent="0.25">
      <c r="A204" s="575"/>
      <c r="B204" s="575"/>
      <c r="C204" s="143">
        <v>0</v>
      </c>
      <c r="D204" s="123" t="s">
        <v>339</v>
      </c>
      <c r="E204" s="99"/>
    </row>
    <row r="205" spans="1:5" s="111" customFormat="1" hidden="1" x14ac:dyDescent="0.25">
      <c r="A205" s="575"/>
      <c r="B205" s="575"/>
      <c r="C205" s="143">
        <v>0</v>
      </c>
      <c r="D205" s="123" t="s">
        <v>339</v>
      </c>
      <c r="E205" s="99"/>
    </row>
    <row r="206" spans="1:5" s="111" customFormat="1" hidden="1" x14ac:dyDescent="0.25">
      <c r="A206" s="575"/>
      <c r="B206" s="575"/>
      <c r="C206" s="143">
        <v>0</v>
      </c>
      <c r="D206" s="123" t="s">
        <v>339</v>
      </c>
      <c r="E206" s="99"/>
    </row>
    <row r="207" spans="1:5" s="111" customFormat="1" hidden="1" x14ac:dyDescent="0.25">
      <c r="A207" s="575"/>
      <c r="B207" s="575"/>
      <c r="C207" s="143">
        <v>0</v>
      </c>
      <c r="D207" s="123" t="s">
        <v>339</v>
      </c>
      <c r="E207" s="99"/>
    </row>
    <row r="208" spans="1:5" s="111" customFormat="1" hidden="1" x14ac:dyDescent="0.25">
      <c r="A208" s="575"/>
      <c r="B208" s="575"/>
      <c r="C208" s="143">
        <v>0</v>
      </c>
      <c r="D208" s="123" t="s">
        <v>339</v>
      </c>
      <c r="E208" s="99"/>
    </row>
    <row r="209" spans="1:5" s="111" customFormat="1" hidden="1" x14ac:dyDescent="0.25">
      <c r="A209" s="575"/>
      <c r="B209" s="575"/>
      <c r="C209" s="143">
        <v>0</v>
      </c>
      <c r="D209" s="123" t="s">
        <v>339</v>
      </c>
      <c r="E209" s="99"/>
    </row>
    <row r="210" spans="1:5" s="111" customFormat="1" hidden="1" x14ac:dyDescent="0.25">
      <c r="A210" s="575"/>
      <c r="B210" s="575"/>
      <c r="C210" s="143">
        <v>0</v>
      </c>
      <c r="D210" s="123" t="s">
        <v>339</v>
      </c>
      <c r="E210" s="99"/>
    </row>
    <row r="211" spans="1:5" s="111" customFormat="1" hidden="1" x14ac:dyDescent="0.25">
      <c r="A211" s="575"/>
      <c r="B211" s="575"/>
      <c r="C211" s="143">
        <v>0</v>
      </c>
      <c r="D211" s="123" t="s">
        <v>339</v>
      </c>
      <c r="E211" s="99"/>
    </row>
    <row r="212" spans="1:5" s="111" customFormat="1" hidden="1" x14ac:dyDescent="0.25">
      <c r="A212" s="575"/>
      <c r="B212" s="575"/>
      <c r="C212" s="143">
        <v>0</v>
      </c>
      <c r="D212" s="123" t="s">
        <v>339</v>
      </c>
      <c r="E212" s="99"/>
    </row>
    <row r="213" spans="1:5" s="111" customFormat="1" hidden="1" x14ac:dyDescent="0.25">
      <c r="A213" s="575"/>
      <c r="B213" s="575"/>
      <c r="C213" s="143">
        <v>0</v>
      </c>
      <c r="D213" s="123" t="s">
        <v>339</v>
      </c>
      <c r="E213" s="99"/>
    </row>
    <row r="214" spans="1:5" s="111" customFormat="1" hidden="1" x14ac:dyDescent="0.25">
      <c r="A214" s="575"/>
      <c r="B214" s="575"/>
      <c r="C214" s="143">
        <v>0</v>
      </c>
      <c r="D214" s="123" t="s">
        <v>339</v>
      </c>
      <c r="E214" s="99"/>
    </row>
    <row r="215" spans="1:5" s="111" customFormat="1" hidden="1" x14ac:dyDescent="0.25">
      <c r="A215" s="575"/>
      <c r="B215" s="575"/>
      <c r="C215" s="143">
        <v>0</v>
      </c>
      <c r="D215" s="123" t="s">
        <v>339</v>
      </c>
      <c r="E215" s="99"/>
    </row>
    <row r="216" spans="1:5" s="111" customFormat="1" hidden="1" x14ac:dyDescent="0.25">
      <c r="A216" s="575"/>
      <c r="B216" s="575"/>
      <c r="C216" s="143">
        <v>0</v>
      </c>
      <c r="D216" s="123" t="s">
        <v>339</v>
      </c>
      <c r="E216" s="99"/>
    </row>
    <row r="217" spans="1:5" s="111" customFormat="1" hidden="1" x14ac:dyDescent="0.25">
      <c r="A217" s="575"/>
      <c r="B217" s="575"/>
      <c r="C217" s="143">
        <v>0</v>
      </c>
      <c r="D217" s="123" t="s">
        <v>339</v>
      </c>
      <c r="E217" s="99"/>
    </row>
    <row r="218" spans="1:5" s="111" customFormat="1" hidden="1" x14ac:dyDescent="0.25">
      <c r="A218" s="575"/>
      <c r="B218" s="575"/>
      <c r="C218" s="143">
        <v>0</v>
      </c>
      <c r="D218" s="123" t="s">
        <v>339</v>
      </c>
      <c r="E218" s="99"/>
    </row>
    <row r="219" spans="1:5" s="111" customFormat="1" hidden="1" x14ac:dyDescent="0.25">
      <c r="A219" s="575"/>
      <c r="B219" s="575"/>
      <c r="C219" s="143">
        <v>0</v>
      </c>
      <c r="D219" s="123" t="s">
        <v>339</v>
      </c>
      <c r="E219" s="99"/>
    </row>
    <row r="220" spans="1:5" s="111" customFormat="1" hidden="1" x14ac:dyDescent="0.25">
      <c r="A220" s="575"/>
      <c r="B220" s="575"/>
      <c r="C220" s="143">
        <v>0</v>
      </c>
      <c r="D220" s="123" t="s">
        <v>339</v>
      </c>
      <c r="E220" s="99"/>
    </row>
    <row r="221" spans="1:5" s="111" customFormat="1" hidden="1" x14ac:dyDescent="0.25">
      <c r="A221" s="575"/>
      <c r="B221" s="575"/>
      <c r="C221" s="143">
        <v>0</v>
      </c>
      <c r="D221" s="123" t="s">
        <v>339</v>
      </c>
      <c r="E221" s="99"/>
    </row>
    <row r="222" spans="1:5" s="111" customFormat="1" hidden="1" x14ac:dyDescent="0.25">
      <c r="A222" s="575"/>
      <c r="B222" s="575"/>
      <c r="C222" s="143">
        <v>0</v>
      </c>
      <c r="D222" s="123" t="s">
        <v>339</v>
      </c>
      <c r="E222" s="99"/>
    </row>
    <row r="223" spans="1:5" s="111" customFormat="1" hidden="1" x14ac:dyDescent="0.25">
      <c r="A223" s="575"/>
      <c r="B223" s="575"/>
      <c r="C223" s="143">
        <v>0</v>
      </c>
      <c r="D223" s="123" t="s">
        <v>339</v>
      </c>
      <c r="E223" s="99"/>
    </row>
    <row r="224" spans="1:5" s="111" customFormat="1" hidden="1" x14ac:dyDescent="0.25">
      <c r="A224" s="575"/>
      <c r="B224" s="575"/>
      <c r="C224" s="143">
        <v>0</v>
      </c>
      <c r="D224" s="123" t="s">
        <v>339</v>
      </c>
      <c r="E224" s="99"/>
    </row>
    <row r="225" spans="1:5" s="111" customFormat="1" hidden="1" x14ac:dyDescent="0.25">
      <c r="A225" s="575"/>
      <c r="B225" s="575"/>
      <c r="C225" s="143">
        <v>0</v>
      </c>
      <c r="D225" s="123" t="s">
        <v>339</v>
      </c>
      <c r="E225" s="99"/>
    </row>
    <row r="226" spans="1:5" s="111" customFormat="1" hidden="1" x14ac:dyDescent="0.25">
      <c r="A226" s="575"/>
      <c r="B226" s="575"/>
      <c r="C226" s="143">
        <v>0</v>
      </c>
      <c r="D226" s="123" t="s">
        <v>339</v>
      </c>
      <c r="E226" s="99"/>
    </row>
    <row r="227" spans="1:5" s="111" customFormat="1" hidden="1" x14ac:dyDescent="0.25">
      <c r="A227" s="575"/>
      <c r="B227" s="575"/>
      <c r="C227" s="143">
        <v>0</v>
      </c>
      <c r="D227" s="123" t="s">
        <v>339</v>
      </c>
      <c r="E227" s="99"/>
    </row>
    <row r="228" spans="1:5" s="111" customFormat="1" hidden="1" x14ac:dyDescent="0.25">
      <c r="A228" s="575"/>
      <c r="B228" s="575"/>
      <c r="C228" s="143">
        <v>0</v>
      </c>
      <c r="D228" s="123" t="s">
        <v>339</v>
      </c>
      <c r="E228" s="99"/>
    </row>
    <row r="229" spans="1:5" s="111" customFormat="1" hidden="1" x14ac:dyDescent="0.25">
      <c r="A229" s="575"/>
      <c r="B229" s="575"/>
      <c r="C229" s="143">
        <v>0</v>
      </c>
      <c r="D229" s="123" t="s">
        <v>339</v>
      </c>
      <c r="E229" s="99"/>
    </row>
    <row r="230" spans="1:5" s="111" customFormat="1" hidden="1" x14ac:dyDescent="0.25">
      <c r="A230" s="575"/>
      <c r="B230" s="575"/>
      <c r="C230" s="143">
        <v>0</v>
      </c>
      <c r="D230" s="123" t="s">
        <v>339</v>
      </c>
      <c r="E230" s="99"/>
    </row>
    <row r="231" spans="1:5" s="111" customFormat="1" hidden="1" x14ac:dyDescent="0.25">
      <c r="A231" s="575"/>
      <c r="B231" s="575"/>
      <c r="C231" s="143">
        <v>0</v>
      </c>
      <c r="D231" s="123" t="s">
        <v>339</v>
      </c>
      <c r="E231" s="99"/>
    </row>
    <row r="232" spans="1:5" s="111" customFormat="1" hidden="1" x14ac:dyDescent="0.25">
      <c r="A232" s="575"/>
      <c r="B232" s="575"/>
      <c r="C232" s="143">
        <v>0</v>
      </c>
      <c r="D232" s="123" t="s">
        <v>339</v>
      </c>
      <c r="E232" s="99"/>
    </row>
    <row r="233" spans="1:5" s="111" customFormat="1" hidden="1" x14ac:dyDescent="0.25">
      <c r="A233" s="575"/>
      <c r="B233" s="575"/>
      <c r="C233" s="143">
        <v>0</v>
      </c>
      <c r="D233" s="123" t="s">
        <v>339</v>
      </c>
      <c r="E233" s="99"/>
    </row>
    <row r="234" spans="1:5" s="111" customFormat="1" hidden="1" x14ac:dyDescent="0.25">
      <c r="A234" s="575"/>
      <c r="B234" s="575"/>
      <c r="C234" s="143">
        <v>0</v>
      </c>
      <c r="D234" s="123" t="s">
        <v>339</v>
      </c>
      <c r="E234" s="99"/>
    </row>
    <row r="235" spans="1:5" s="111" customFormat="1" hidden="1" x14ac:dyDescent="0.25">
      <c r="A235" s="575"/>
      <c r="B235" s="575"/>
      <c r="C235" s="143">
        <v>0</v>
      </c>
      <c r="D235" s="123" t="s">
        <v>339</v>
      </c>
      <c r="E235" s="99"/>
    </row>
    <row r="236" spans="1:5" s="111" customFormat="1" hidden="1" x14ac:dyDescent="0.25">
      <c r="A236" s="575"/>
      <c r="B236" s="575"/>
      <c r="C236" s="143">
        <v>0</v>
      </c>
      <c r="D236" s="123" t="s">
        <v>339</v>
      </c>
      <c r="E236" s="99"/>
    </row>
    <row r="237" spans="1:5" s="111" customFormat="1" hidden="1" x14ac:dyDescent="0.25">
      <c r="A237" s="575"/>
      <c r="B237" s="575"/>
      <c r="C237" s="143">
        <v>0</v>
      </c>
      <c r="D237" s="123" t="s">
        <v>339</v>
      </c>
      <c r="E237" s="99"/>
    </row>
    <row r="238" spans="1:5" s="111" customFormat="1" hidden="1" x14ac:dyDescent="0.25">
      <c r="A238" s="575"/>
      <c r="B238" s="575"/>
      <c r="C238" s="143">
        <v>0</v>
      </c>
      <c r="D238" s="123" t="s">
        <v>339</v>
      </c>
      <c r="E238" s="99"/>
    </row>
    <row r="239" spans="1:5" s="111" customFormat="1" hidden="1" x14ac:dyDescent="0.25">
      <c r="A239" s="575"/>
      <c r="B239" s="575"/>
      <c r="C239" s="143">
        <v>0</v>
      </c>
      <c r="D239" s="123" t="s">
        <v>339</v>
      </c>
      <c r="E239" s="99"/>
    </row>
    <row r="240" spans="1:5" s="111" customFormat="1" hidden="1" x14ac:dyDescent="0.25">
      <c r="A240" s="575"/>
      <c r="B240" s="575"/>
      <c r="C240" s="143">
        <v>0</v>
      </c>
      <c r="D240" s="123" t="s">
        <v>339</v>
      </c>
      <c r="E240" s="99"/>
    </row>
    <row r="241" spans="1:5" s="111" customFormat="1" hidden="1" x14ac:dyDescent="0.25">
      <c r="A241" s="575"/>
      <c r="B241" s="575"/>
      <c r="C241" s="143">
        <v>0</v>
      </c>
      <c r="D241" s="123" t="s">
        <v>339</v>
      </c>
      <c r="E241" s="99"/>
    </row>
    <row r="242" spans="1:5" s="111" customFormat="1" hidden="1" x14ac:dyDescent="0.25">
      <c r="A242" s="575"/>
      <c r="B242" s="575"/>
      <c r="C242" s="143">
        <v>0</v>
      </c>
      <c r="D242" s="123" t="s">
        <v>339</v>
      </c>
      <c r="E242" s="99"/>
    </row>
    <row r="243" spans="1:5" s="111" customFormat="1" hidden="1" x14ac:dyDescent="0.25">
      <c r="A243" s="575"/>
      <c r="B243" s="575"/>
      <c r="C243" s="143">
        <v>0</v>
      </c>
      <c r="D243" s="123" t="s">
        <v>339</v>
      </c>
      <c r="E243" s="99"/>
    </row>
    <row r="244" spans="1:5" s="111" customFormat="1" hidden="1" x14ac:dyDescent="0.25">
      <c r="A244" s="575"/>
      <c r="B244" s="575"/>
      <c r="C244" s="143">
        <v>0</v>
      </c>
      <c r="D244" s="123" t="s">
        <v>339</v>
      </c>
      <c r="E244" s="99"/>
    </row>
    <row r="245" spans="1:5" s="111" customFormat="1" hidden="1" x14ac:dyDescent="0.25">
      <c r="A245" s="575"/>
      <c r="B245" s="575"/>
      <c r="C245" s="143">
        <v>0</v>
      </c>
      <c r="D245" s="123" t="s">
        <v>339</v>
      </c>
      <c r="E245" s="99"/>
    </row>
    <row r="246" spans="1:5" s="111" customFormat="1" hidden="1" x14ac:dyDescent="0.25">
      <c r="A246" s="575"/>
      <c r="B246" s="575"/>
      <c r="C246" s="143">
        <v>0</v>
      </c>
      <c r="D246" s="123" t="s">
        <v>339</v>
      </c>
      <c r="E246" s="99"/>
    </row>
    <row r="247" spans="1:5" s="111" customFormat="1" hidden="1" x14ac:dyDescent="0.25">
      <c r="A247" s="575"/>
      <c r="B247" s="575"/>
      <c r="C247" s="143">
        <v>0</v>
      </c>
      <c r="D247" s="123" t="s">
        <v>339</v>
      </c>
      <c r="E247" s="99"/>
    </row>
    <row r="248" spans="1:5" s="111" customFormat="1" hidden="1" x14ac:dyDescent="0.25">
      <c r="A248" s="575"/>
      <c r="B248" s="575"/>
      <c r="C248" s="143">
        <v>0</v>
      </c>
      <c r="D248" s="123" t="s">
        <v>339</v>
      </c>
      <c r="E248" s="99"/>
    </row>
    <row r="249" spans="1:5" s="111" customFormat="1" hidden="1" x14ac:dyDescent="0.25">
      <c r="A249" s="575"/>
      <c r="B249" s="575"/>
      <c r="C249" s="143">
        <v>0</v>
      </c>
      <c r="D249" s="123" t="s">
        <v>339</v>
      </c>
      <c r="E249" s="99"/>
    </row>
    <row r="250" spans="1:5" s="111" customFormat="1" hidden="1" x14ac:dyDescent="0.25">
      <c r="A250" s="575"/>
      <c r="B250" s="575"/>
      <c r="C250" s="143">
        <v>0</v>
      </c>
      <c r="D250" s="123" t="s">
        <v>339</v>
      </c>
      <c r="E250" s="99"/>
    </row>
    <row r="251" spans="1:5" s="111" customFormat="1" hidden="1" x14ac:dyDescent="0.25">
      <c r="A251" s="575"/>
      <c r="B251" s="575"/>
      <c r="C251" s="143">
        <v>0</v>
      </c>
      <c r="D251" s="123" t="s">
        <v>339</v>
      </c>
      <c r="E251" s="99"/>
    </row>
    <row r="252" spans="1:5" s="111" customFormat="1" hidden="1" x14ac:dyDescent="0.25">
      <c r="A252" s="575"/>
      <c r="B252" s="575"/>
      <c r="C252" s="143">
        <v>0</v>
      </c>
      <c r="D252" s="123" t="s">
        <v>339</v>
      </c>
      <c r="E252" s="99"/>
    </row>
    <row r="253" spans="1:5" s="111" customFormat="1" hidden="1" x14ac:dyDescent="0.25">
      <c r="A253" s="575"/>
      <c r="B253" s="575"/>
      <c r="C253" s="143">
        <v>0</v>
      </c>
      <c r="D253" s="123" t="s">
        <v>339</v>
      </c>
      <c r="E253" s="99"/>
    </row>
    <row r="254" spans="1:5" s="111" customFormat="1" hidden="1" x14ac:dyDescent="0.25">
      <c r="A254" s="575"/>
      <c r="B254" s="575"/>
      <c r="C254" s="143">
        <v>0</v>
      </c>
      <c r="D254" s="123" t="s">
        <v>339</v>
      </c>
      <c r="E254" s="99"/>
    </row>
    <row r="255" spans="1:5" s="111" customFormat="1" hidden="1" x14ac:dyDescent="0.25">
      <c r="A255" s="575"/>
      <c r="B255" s="575"/>
      <c r="C255" s="143">
        <v>0</v>
      </c>
      <c r="D255" s="123" t="s">
        <v>339</v>
      </c>
      <c r="E255" s="99"/>
    </row>
    <row r="256" spans="1:5" s="111" customFormat="1" hidden="1" x14ac:dyDescent="0.25">
      <c r="A256" s="575"/>
      <c r="B256" s="575"/>
      <c r="C256" s="143">
        <v>0</v>
      </c>
      <c r="D256" s="123" t="s">
        <v>339</v>
      </c>
      <c r="E256" s="99"/>
    </row>
    <row r="257" spans="1:6" s="111" customFormat="1" hidden="1" x14ac:dyDescent="0.25">
      <c r="A257" s="575"/>
      <c r="B257" s="575"/>
      <c r="C257" s="143">
        <v>0</v>
      </c>
      <c r="D257" s="123" t="s">
        <v>339</v>
      </c>
      <c r="E257" s="99"/>
    </row>
    <row r="258" spans="1:6" s="111" customFormat="1" hidden="1" x14ac:dyDescent="0.25">
      <c r="A258" s="575"/>
      <c r="B258" s="575"/>
      <c r="C258" s="143">
        <v>0</v>
      </c>
      <c r="D258" s="123" t="s">
        <v>339</v>
      </c>
      <c r="E258" s="99"/>
    </row>
    <row r="259" spans="1:6" s="111" customFormat="1" hidden="1" x14ac:dyDescent="0.25">
      <c r="A259" s="575"/>
      <c r="B259" s="575"/>
      <c r="C259" s="143">
        <v>0</v>
      </c>
      <c r="D259" s="123" t="s">
        <v>339</v>
      </c>
      <c r="E259" s="99"/>
    </row>
    <row r="260" spans="1:6" s="111" customFormat="1" hidden="1" x14ac:dyDescent="0.25">
      <c r="A260" s="575"/>
      <c r="B260" s="575"/>
      <c r="C260" s="143">
        <v>0</v>
      </c>
      <c r="D260" s="123" t="s">
        <v>339</v>
      </c>
      <c r="E260" s="99"/>
    </row>
    <row r="261" spans="1:6" s="111" customFormat="1" hidden="1" x14ac:dyDescent="0.25">
      <c r="A261" s="575"/>
      <c r="B261" s="575"/>
      <c r="C261" s="143">
        <v>0</v>
      </c>
      <c r="D261" s="123" t="s">
        <v>339</v>
      </c>
      <c r="E261" s="99"/>
    </row>
    <row r="262" spans="1:6" s="111" customFormat="1" hidden="1" x14ac:dyDescent="0.25">
      <c r="A262" s="575"/>
      <c r="B262" s="575"/>
      <c r="C262" s="143">
        <v>0</v>
      </c>
      <c r="D262" s="123" t="s">
        <v>339</v>
      </c>
      <c r="E262" s="99"/>
    </row>
    <row r="263" spans="1:6" s="111" customFormat="1" hidden="1" x14ac:dyDescent="0.25">
      <c r="A263" s="575"/>
      <c r="B263" s="575"/>
      <c r="C263" s="143">
        <v>0</v>
      </c>
      <c r="D263" s="123" t="s">
        <v>339</v>
      </c>
      <c r="E263" s="99"/>
    </row>
    <row r="264" spans="1:6" s="111" customFormat="1" hidden="1" x14ac:dyDescent="0.25">
      <c r="A264" s="575"/>
      <c r="B264" s="575"/>
      <c r="C264" s="143">
        <v>0</v>
      </c>
      <c r="D264" s="123" t="s">
        <v>339</v>
      </c>
      <c r="E264" s="99"/>
    </row>
    <row r="265" spans="1:6" s="111" customFormat="1" hidden="1" x14ac:dyDescent="0.25">
      <c r="A265" s="575"/>
      <c r="B265" s="575"/>
      <c r="C265" s="143">
        <v>0</v>
      </c>
      <c r="D265" s="123" t="s">
        <v>339</v>
      </c>
      <c r="E265" s="99"/>
    </row>
    <row r="266" spans="1:6" s="111" customFormat="1" hidden="1" x14ac:dyDescent="0.25">
      <c r="A266" s="575"/>
      <c r="B266" s="575"/>
      <c r="C266" s="143">
        <v>0</v>
      </c>
      <c r="D266" s="123" t="s">
        <v>339</v>
      </c>
      <c r="E266" s="99"/>
    </row>
    <row r="267" spans="1:6" s="111" customFormat="1" hidden="1" x14ac:dyDescent="0.25">
      <c r="A267" s="575"/>
      <c r="B267" s="575"/>
      <c r="C267" s="143">
        <v>0</v>
      </c>
      <c r="D267" s="123" t="s">
        <v>339</v>
      </c>
      <c r="E267" s="99"/>
    </row>
    <row r="268" spans="1:6" s="111" customFormat="1" x14ac:dyDescent="0.25">
      <c r="A268" s="575"/>
      <c r="B268" s="575"/>
      <c r="C268" s="333">
        <v>0</v>
      </c>
      <c r="D268" s="123" t="s">
        <v>339</v>
      </c>
    </row>
    <row r="269" spans="1:6" s="111" customFormat="1" x14ac:dyDescent="0.25">
      <c r="A269" s="210"/>
      <c r="B269" s="216" t="s">
        <v>36</v>
      </c>
      <c r="C269" s="324">
        <f>ROUND(SUBTOTAL(109,C138:C268),2)</f>
        <v>0</v>
      </c>
      <c r="D269" s="111" t="s">
        <v>339</v>
      </c>
      <c r="F269" s="126" t="s">
        <v>342</v>
      </c>
    </row>
    <row r="270" spans="1:6" x14ac:dyDescent="0.25">
      <c r="C270" s="317"/>
      <c r="D270" s="292" t="s">
        <v>337</v>
      </c>
    </row>
    <row r="271" spans="1:6" x14ac:dyDescent="0.25">
      <c r="B271" s="236" t="s">
        <v>292</v>
      </c>
      <c r="C271" s="88">
        <f>+C137+C269</f>
        <v>0</v>
      </c>
      <c r="D271" s="111" t="s">
        <v>337</v>
      </c>
      <c r="F271" s="150" t="s">
        <v>244</v>
      </c>
    </row>
    <row r="272" spans="1:6" s="111" customFormat="1" x14ac:dyDescent="0.25">
      <c r="A272" s="202"/>
      <c r="B272" s="142"/>
      <c r="C272" s="115"/>
      <c r="D272" s="111" t="s">
        <v>337</v>
      </c>
    </row>
    <row r="273" spans="1:14" s="111" customFormat="1" x14ac:dyDescent="0.25">
      <c r="A273" s="252" t="s">
        <v>96</v>
      </c>
      <c r="B273" s="116"/>
      <c r="C273" s="117"/>
      <c r="D273" s="292" t="s">
        <v>338</v>
      </c>
      <c r="F273" s="151" t="s">
        <v>243</v>
      </c>
    </row>
    <row r="274" spans="1:14" s="111" customFormat="1" ht="45" customHeight="1" x14ac:dyDescent="0.25">
      <c r="A274" s="558"/>
      <c r="B274" s="559"/>
      <c r="C274" s="560"/>
      <c r="D274" s="292" t="s">
        <v>338</v>
      </c>
      <c r="F274" s="555" t="s">
        <v>305</v>
      </c>
      <c r="G274" s="555"/>
      <c r="H274" s="555"/>
      <c r="I274" s="555"/>
      <c r="J274" s="555"/>
      <c r="K274" s="555"/>
      <c r="L274" s="555"/>
      <c r="M274" s="555"/>
      <c r="N274" s="555"/>
    </row>
    <row r="275" spans="1:14" ht="14.25" customHeight="1" x14ac:dyDescent="0.25">
      <c r="D275" s="292" t="s">
        <v>339</v>
      </c>
      <c r="F275"/>
    </row>
    <row r="276" spans="1:14" s="111" customFormat="1" x14ac:dyDescent="0.25">
      <c r="A276" s="252" t="s">
        <v>97</v>
      </c>
      <c r="B276" s="120"/>
      <c r="C276" s="121"/>
      <c r="D276" s="292" t="s">
        <v>339</v>
      </c>
      <c r="F276" s="151" t="s">
        <v>243</v>
      </c>
    </row>
    <row r="277" spans="1:14" s="111" customFormat="1" ht="45" customHeight="1" x14ac:dyDescent="0.25">
      <c r="A277" s="558"/>
      <c r="B277" s="559"/>
      <c r="C277" s="560"/>
      <c r="D277" s="292" t="s">
        <v>339</v>
      </c>
      <c r="F277" s="555" t="s">
        <v>305</v>
      </c>
      <c r="G277" s="555"/>
      <c r="H277" s="555"/>
      <c r="I277" s="555"/>
      <c r="J277" s="555"/>
      <c r="K277" s="555"/>
      <c r="L277" s="555"/>
      <c r="M277" s="555"/>
      <c r="N277" s="555"/>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1:B131"/>
    <mergeCell ref="A132:B132"/>
    <mergeCell ref="A133:B133"/>
    <mergeCell ref="A134:B134"/>
    <mergeCell ref="A135:B135"/>
    <mergeCell ref="A126:B126"/>
    <mergeCell ref="A127:B127"/>
    <mergeCell ref="A128:B128"/>
    <mergeCell ref="A129:B129"/>
    <mergeCell ref="A130:B130"/>
    <mergeCell ref="A121:B121"/>
    <mergeCell ref="A122:B122"/>
    <mergeCell ref="A123:B123"/>
    <mergeCell ref="A124:B124"/>
    <mergeCell ref="A125:B125"/>
    <mergeCell ref="A116:B116"/>
    <mergeCell ref="A117:B117"/>
    <mergeCell ref="A118:B118"/>
    <mergeCell ref="A119:B119"/>
    <mergeCell ref="A120:B120"/>
    <mergeCell ref="A111:B111"/>
    <mergeCell ref="A112:B112"/>
    <mergeCell ref="A113:B113"/>
    <mergeCell ref="A114:B114"/>
    <mergeCell ref="A115:B115"/>
    <mergeCell ref="A106:B106"/>
    <mergeCell ref="A107:B107"/>
    <mergeCell ref="A108:B108"/>
    <mergeCell ref="A109:B109"/>
    <mergeCell ref="A110:B110"/>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7:B87"/>
    <mergeCell ref="A88:B88"/>
    <mergeCell ref="A89:B89"/>
    <mergeCell ref="A90:B90"/>
    <mergeCell ref="A68:B68"/>
    <mergeCell ref="A69:B69"/>
    <mergeCell ref="A72:B72"/>
    <mergeCell ref="A73:B73"/>
    <mergeCell ref="A74:B74"/>
    <mergeCell ref="A65:B65"/>
    <mergeCell ref="A66:B66"/>
    <mergeCell ref="A67:B67"/>
    <mergeCell ref="A58:B58"/>
    <mergeCell ref="A59:B59"/>
    <mergeCell ref="A60:B60"/>
    <mergeCell ref="A61:B61"/>
    <mergeCell ref="A62:B62"/>
    <mergeCell ref="A86:B86"/>
    <mergeCell ref="A82:B82"/>
    <mergeCell ref="A83:B83"/>
    <mergeCell ref="A84:B84"/>
    <mergeCell ref="A85:B85"/>
    <mergeCell ref="A56:B56"/>
    <mergeCell ref="A57:B57"/>
    <mergeCell ref="A48:B48"/>
    <mergeCell ref="A49:B49"/>
    <mergeCell ref="A50:B50"/>
    <mergeCell ref="A51:B51"/>
    <mergeCell ref="A52:B52"/>
    <mergeCell ref="A63:B63"/>
    <mergeCell ref="A64:B64"/>
    <mergeCell ref="A47:B47"/>
    <mergeCell ref="A38:B38"/>
    <mergeCell ref="A39:B39"/>
    <mergeCell ref="A40:B40"/>
    <mergeCell ref="A41:B41"/>
    <mergeCell ref="A42:B42"/>
    <mergeCell ref="A53:B53"/>
    <mergeCell ref="A54:B54"/>
    <mergeCell ref="A55:B55"/>
    <mergeCell ref="A43:B43"/>
    <mergeCell ref="A44:B44"/>
    <mergeCell ref="A45:B45"/>
    <mergeCell ref="A46:B46"/>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27:B27"/>
    <mergeCell ref="A33:B33"/>
    <mergeCell ref="A34:B34"/>
    <mergeCell ref="A35:B35"/>
    <mergeCell ref="A36:B36"/>
    <mergeCell ref="A37:B37"/>
    <mergeCell ref="A28:B28"/>
    <mergeCell ref="A29:B29"/>
    <mergeCell ref="A30:B30"/>
    <mergeCell ref="A31:B31"/>
    <mergeCell ref="A32:B32"/>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40625" defaultRowHeight="15" x14ac:dyDescent="0.25"/>
  <cols>
    <col min="1" max="1" width="37.140625" style="8" customWidth="1"/>
    <col min="2" max="2" width="27.5703125" style="8" customWidth="1"/>
    <col min="3" max="6" width="13" style="8" customWidth="1"/>
    <col min="7" max="7" width="17" style="8" customWidth="1"/>
    <col min="8" max="8" width="11" hidden="1" customWidth="1"/>
    <col min="9" max="9" width="2.85546875" style="8" customWidth="1"/>
    <col min="10" max="16384" width="9.140625" style="8"/>
  </cols>
  <sheetData>
    <row r="1" spans="1:8" ht="30" customHeight="1" x14ac:dyDescent="0.25">
      <c r="A1" s="553" t="s">
        <v>185</v>
      </c>
      <c r="B1" s="553"/>
      <c r="C1" s="553"/>
      <c r="D1" s="553"/>
      <c r="E1" s="553"/>
      <c r="F1" s="553"/>
      <c r="G1" s="8">
        <f>+'Section A'!B2</f>
        <v>0</v>
      </c>
      <c r="H1" s="56" t="s">
        <v>340</v>
      </c>
    </row>
    <row r="2" spans="1:8" ht="46.5" customHeight="1" x14ac:dyDescent="0.25">
      <c r="A2" s="576" t="s">
        <v>250</v>
      </c>
      <c r="B2" s="576"/>
      <c r="C2" s="576"/>
      <c r="D2" s="576"/>
      <c r="E2" s="576"/>
      <c r="F2" s="576"/>
      <c r="G2" s="576"/>
      <c r="H2" s="8" t="s">
        <v>337</v>
      </c>
    </row>
    <row r="3" spans="1:8" ht="25.5" x14ac:dyDescent="0.25">
      <c r="A3" s="230" t="s">
        <v>59</v>
      </c>
      <c r="B3" s="579" t="s">
        <v>281</v>
      </c>
      <c r="C3" s="579"/>
      <c r="D3" s="18" t="s">
        <v>57</v>
      </c>
      <c r="E3" s="18" t="s">
        <v>58</v>
      </c>
      <c r="F3" s="18" t="s">
        <v>50</v>
      </c>
      <c r="G3" s="320" t="s">
        <v>282</v>
      </c>
      <c r="H3" t="s">
        <v>337</v>
      </c>
    </row>
    <row r="4" spans="1:8" s="111" customFormat="1" x14ac:dyDescent="0.25">
      <c r="A4" s="277"/>
      <c r="B4" s="578"/>
      <c r="C4" s="578"/>
      <c r="D4" s="282"/>
      <c r="E4" s="274"/>
      <c r="F4" s="278"/>
      <c r="G4" s="88">
        <f t="shared" ref="G4:G35" si="0">ROUND(+D4*F4,2)</f>
        <v>0</v>
      </c>
      <c r="H4" s="291" t="s">
        <v>338</v>
      </c>
    </row>
    <row r="5" spans="1:8" s="111" customFormat="1" x14ac:dyDescent="0.25">
      <c r="A5" s="277"/>
      <c r="B5" s="578"/>
      <c r="C5" s="578"/>
      <c r="D5" s="282"/>
      <c r="E5" s="274"/>
      <c r="F5" s="278"/>
      <c r="G5" s="88">
        <f t="shared" si="0"/>
        <v>0</v>
      </c>
      <c r="H5" s="291" t="s">
        <v>338</v>
      </c>
    </row>
    <row r="6" spans="1:8" s="111" customFormat="1" x14ac:dyDescent="0.25">
      <c r="A6" s="277"/>
      <c r="B6" s="578"/>
      <c r="C6" s="578"/>
      <c r="D6" s="282"/>
      <c r="E6" s="274"/>
      <c r="F6" s="278"/>
      <c r="G6" s="88">
        <f t="shared" si="0"/>
        <v>0</v>
      </c>
      <c r="H6" s="291" t="s">
        <v>338</v>
      </c>
    </row>
    <row r="7" spans="1:8" s="111" customFormat="1" hidden="1" x14ac:dyDescent="0.25">
      <c r="A7" s="277"/>
      <c r="B7" s="578"/>
      <c r="C7" s="578"/>
      <c r="D7" s="282"/>
      <c r="E7" s="274"/>
      <c r="F7" s="278"/>
      <c r="G7" s="88">
        <f t="shared" si="0"/>
        <v>0</v>
      </c>
      <c r="H7" s="291" t="s">
        <v>338</v>
      </c>
    </row>
    <row r="8" spans="1:8" s="111" customFormat="1" hidden="1" x14ac:dyDescent="0.25">
      <c r="A8" s="277"/>
      <c r="B8" s="578"/>
      <c r="C8" s="578"/>
      <c r="D8" s="282"/>
      <c r="E8" s="274"/>
      <c r="F8" s="278"/>
      <c r="G8" s="88">
        <f t="shared" si="0"/>
        <v>0</v>
      </c>
      <c r="H8" s="291" t="s">
        <v>338</v>
      </c>
    </row>
    <row r="9" spans="1:8" s="111" customFormat="1" hidden="1" x14ac:dyDescent="0.25">
      <c r="A9" s="277"/>
      <c r="B9" s="578"/>
      <c r="C9" s="578"/>
      <c r="D9" s="282"/>
      <c r="E9" s="274"/>
      <c r="F9" s="278"/>
      <c r="G9" s="88">
        <f t="shared" si="0"/>
        <v>0</v>
      </c>
      <c r="H9" s="291" t="s">
        <v>338</v>
      </c>
    </row>
    <row r="10" spans="1:8" s="111" customFormat="1" hidden="1" x14ac:dyDescent="0.25">
      <c r="A10" s="277"/>
      <c r="B10" s="578"/>
      <c r="C10" s="578"/>
      <c r="D10" s="282"/>
      <c r="E10" s="274"/>
      <c r="F10" s="278"/>
      <c r="G10" s="88">
        <f t="shared" si="0"/>
        <v>0</v>
      </c>
      <c r="H10" s="291" t="s">
        <v>338</v>
      </c>
    </row>
    <row r="11" spans="1:8" s="111" customFormat="1" hidden="1" x14ac:dyDescent="0.25">
      <c r="A11" s="277"/>
      <c r="B11" s="578"/>
      <c r="C11" s="578"/>
      <c r="D11" s="282"/>
      <c r="E11" s="274"/>
      <c r="F11" s="278"/>
      <c r="G11" s="88">
        <f t="shared" si="0"/>
        <v>0</v>
      </c>
      <c r="H11" s="291" t="s">
        <v>338</v>
      </c>
    </row>
    <row r="12" spans="1:8" s="111" customFormat="1" hidden="1" x14ac:dyDescent="0.25">
      <c r="A12" s="277"/>
      <c r="B12" s="578"/>
      <c r="C12" s="578"/>
      <c r="D12" s="282"/>
      <c r="E12" s="274"/>
      <c r="F12" s="278"/>
      <c r="G12" s="88">
        <f t="shared" si="0"/>
        <v>0</v>
      </c>
      <c r="H12" s="291" t="s">
        <v>338</v>
      </c>
    </row>
    <row r="13" spans="1:8" s="111" customFormat="1" hidden="1" x14ac:dyDescent="0.25">
      <c r="A13" s="277"/>
      <c r="B13" s="578"/>
      <c r="C13" s="578"/>
      <c r="D13" s="282"/>
      <c r="E13" s="274"/>
      <c r="F13" s="278"/>
      <c r="G13" s="88">
        <f t="shared" si="0"/>
        <v>0</v>
      </c>
      <c r="H13" s="291" t="s">
        <v>338</v>
      </c>
    </row>
    <row r="14" spans="1:8" s="111" customFormat="1" hidden="1" x14ac:dyDescent="0.25">
      <c r="A14" s="277"/>
      <c r="B14" s="578"/>
      <c r="C14" s="578"/>
      <c r="D14" s="282"/>
      <c r="E14" s="274"/>
      <c r="F14" s="278"/>
      <c r="G14" s="88">
        <f t="shared" si="0"/>
        <v>0</v>
      </c>
      <c r="H14" s="291" t="s">
        <v>338</v>
      </c>
    </row>
    <row r="15" spans="1:8" s="111" customFormat="1" hidden="1" x14ac:dyDescent="0.25">
      <c r="A15" s="277"/>
      <c r="B15" s="578"/>
      <c r="C15" s="578"/>
      <c r="D15" s="282"/>
      <c r="E15" s="274"/>
      <c r="F15" s="278"/>
      <c r="G15" s="88">
        <f t="shared" si="0"/>
        <v>0</v>
      </c>
      <c r="H15" s="291" t="s">
        <v>338</v>
      </c>
    </row>
    <row r="16" spans="1:8" s="111" customFormat="1" hidden="1" x14ac:dyDescent="0.25">
      <c r="A16" s="277"/>
      <c r="B16" s="578"/>
      <c r="C16" s="578"/>
      <c r="D16" s="282"/>
      <c r="E16" s="274"/>
      <c r="F16" s="278"/>
      <c r="G16" s="88">
        <f t="shared" si="0"/>
        <v>0</v>
      </c>
      <c r="H16" s="291" t="s">
        <v>338</v>
      </c>
    </row>
    <row r="17" spans="1:8" s="111" customFormat="1" hidden="1" x14ac:dyDescent="0.25">
      <c r="A17" s="277"/>
      <c r="B17" s="578"/>
      <c r="C17" s="578"/>
      <c r="D17" s="282"/>
      <c r="E17" s="274"/>
      <c r="F17" s="278"/>
      <c r="G17" s="88">
        <f t="shared" si="0"/>
        <v>0</v>
      </c>
      <c r="H17" s="291" t="s">
        <v>338</v>
      </c>
    </row>
    <row r="18" spans="1:8" s="111" customFormat="1" hidden="1" x14ac:dyDescent="0.25">
      <c r="A18" s="277"/>
      <c r="B18" s="578"/>
      <c r="C18" s="578"/>
      <c r="D18" s="282"/>
      <c r="E18" s="274"/>
      <c r="F18" s="278"/>
      <c r="G18" s="88">
        <f t="shared" si="0"/>
        <v>0</v>
      </c>
      <c r="H18" s="291" t="s">
        <v>338</v>
      </c>
    </row>
    <row r="19" spans="1:8" s="111" customFormat="1" hidden="1" x14ac:dyDescent="0.25">
      <c r="A19" s="277"/>
      <c r="B19" s="578"/>
      <c r="C19" s="578"/>
      <c r="D19" s="282"/>
      <c r="E19" s="274"/>
      <c r="F19" s="278"/>
      <c r="G19" s="88">
        <f t="shared" si="0"/>
        <v>0</v>
      </c>
      <c r="H19" s="291" t="s">
        <v>338</v>
      </c>
    </row>
    <row r="20" spans="1:8" s="111" customFormat="1" hidden="1" x14ac:dyDescent="0.25">
      <c r="A20" s="277"/>
      <c r="B20" s="578"/>
      <c r="C20" s="578"/>
      <c r="D20" s="282"/>
      <c r="E20" s="274"/>
      <c r="F20" s="278"/>
      <c r="G20" s="88">
        <f t="shared" si="0"/>
        <v>0</v>
      </c>
      <c r="H20" s="291" t="s">
        <v>338</v>
      </c>
    </row>
    <row r="21" spans="1:8" s="111" customFormat="1" hidden="1" x14ac:dyDescent="0.25">
      <c r="A21" s="277"/>
      <c r="B21" s="578"/>
      <c r="C21" s="578"/>
      <c r="D21" s="282"/>
      <c r="E21" s="274"/>
      <c r="F21" s="278"/>
      <c r="G21" s="88">
        <f t="shared" si="0"/>
        <v>0</v>
      </c>
      <c r="H21" s="291" t="s">
        <v>338</v>
      </c>
    </row>
    <row r="22" spans="1:8" s="111" customFormat="1" hidden="1" x14ac:dyDescent="0.25">
      <c r="A22" s="277"/>
      <c r="B22" s="578"/>
      <c r="C22" s="578"/>
      <c r="D22" s="282"/>
      <c r="E22" s="274"/>
      <c r="F22" s="278"/>
      <c r="G22" s="88">
        <f t="shared" si="0"/>
        <v>0</v>
      </c>
      <c r="H22" s="291" t="s">
        <v>338</v>
      </c>
    </row>
    <row r="23" spans="1:8" s="111" customFormat="1" hidden="1" x14ac:dyDescent="0.25">
      <c r="A23" s="277"/>
      <c r="B23" s="578"/>
      <c r="C23" s="578"/>
      <c r="D23" s="282"/>
      <c r="E23" s="274"/>
      <c r="F23" s="278"/>
      <c r="G23" s="88">
        <f t="shared" si="0"/>
        <v>0</v>
      </c>
      <c r="H23" s="291" t="s">
        <v>338</v>
      </c>
    </row>
    <row r="24" spans="1:8" s="111" customFormat="1" hidden="1" x14ac:dyDescent="0.25">
      <c r="A24" s="277"/>
      <c r="B24" s="578"/>
      <c r="C24" s="578"/>
      <c r="D24" s="282"/>
      <c r="E24" s="274"/>
      <c r="F24" s="278"/>
      <c r="G24" s="88">
        <f t="shared" si="0"/>
        <v>0</v>
      </c>
      <c r="H24" s="291" t="s">
        <v>338</v>
      </c>
    </row>
    <row r="25" spans="1:8" s="111" customFormat="1" hidden="1" x14ac:dyDescent="0.25">
      <c r="A25" s="277"/>
      <c r="B25" s="578"/>
      <c r="C25" s="578"/>
      <c r="D25" s="282"/>
      <c r="E25" s="274"/>
      <c r="F25" s="278"/>
      <c r="G25" s="88">
        <f t="shared" si="0"/>
        <v>0</v>
      </c>
      <c r="H25" s="291" t="s">
        <v>338</v>
      </c>
    </row>
    <row r="26" spans="1:8" s="111" customFormat="1" hidden="1" x14ac:dyDescent="0.25">
      <c r="A26" s="277"/>
      <c r="B26" s="578"/>
      <c r="C26" s="578"/>
      <c r="D26" s="282"/>
      <c r="E26" s="274"/>
      <c r="F26" s="278"/>
      <c r="G26" s="88">
        <f t="shared" si="0"/>
        <v>0</v>
      </c>
      <c r="H26" s="291" t="s">
        <v>338</v>
      </c>
    </row>
    <row r="27" spans="1:8" s="111" customFormat="1" hidden="1" x14ac:dyDescent="0.25">
      <c r="A27" s="277"/>
      <c r="B27" s="578"/>
      <c r="C27" s="578"/>
      <c r="D27" s="282"/>
      <c r="E27" s="274"/>
      <c r="F27" s="278"/>
      <c r="G27" s="88">
        <f t="shared" si="0"/>
        <v>0</v>
      </c>
      <c r="H27" s="291" t="s">
        <v>338</v>
      </c>
    </row>
    <row r="28" spans="1:8" s="111" customFormat="1" hidden="1" x14ac:dyDescent="0.25">
      <c r="A28" s="277"/>
      <c r="B28" s="578"/>
      <c r="C28" s="578"/>
      <c r="D28" s="282"/>
      <c r="E28" s="274"/>
      <c r="F28" s="278"/>
      <c r="G28" s="88">
        <f t="shared" si="0"/>
        <v>0</v>
      </c>
      <c r="H28" s="291" t="s">
        <v>338</v>
      </c>
    </row>
    <row r="29" spans="1:8" s="111" customFormat="1" hidden="1" x14ac:dyDescent="0.25">
      <c r="A29" s="277"/>
      <c r="B29" s="578"/>
      <c r="C29" s="578"/>
      <c r="D29" s="282"/>
      <c r="E29" s="274"/>
      <c r="F29" s="278"/>
      <c r="G29" s="88">
        <f t="shared" si="0"/>
        <v>0</v>
      </c>
      <c r="H29" s="291" t="s">
        <v>338</v>
      </c>
    </row>
    <row r="30" spans="1:8" s="111" customFormat="1" hidden="1" x14ac:dyDescent="0.25">
      <c r="A30" s="277"/>
      <c r="B30" s="578"/>
      <c r="C30" s="578"/>
      <c r="D30" s="282"/>
      <c r="E30" s="274"/>
      <c r="F30" s="278"/>
      <c r="G30" s="88">
        <f t="shared" si="0"/>
        <v>0</v>
      </c>
      <c r="H30" s="291" t="s">
        <v>338</v>
      </c>
    </row>
    <row r="31" spans="1:8" s="111" customFormat="1" hidden="1" x14ac:dyDescent="0.25">
      <c r="A31" s="277"/>
      <c r="B31" s="578"/>
      <c r="C31" s="578"/>
      <c r="D31" s="282"/>
      <c r="E31" s="274"/>
      <c r="F31" s="278"/>
      <c r="G31" s="88">
        <f t="shared" si="0"/>
        <v>0</v>
      </c>
      <c r="H31" s="291" t="s">
        <v>338</v>
      </c>
    </row>
    <row r="32" spans="1:8" s="111" customFormat="1" hidden="1" x14ac:dyDescent="0.25">
      <c r="A32" s="277"/>
      <c r="B32" s="578"/>
      <c r="C32" s="578"/>
      <c r="D32" s="282"/>
      <c r="E32" s="274"/>
      <c r="F32" s="278"/>
      <c r="G32" s="88">
        <f t="shared" si="0"/>
        <v>0</v>
      </c>
      <c r="H32" s="291" t="s">
        <v>338</v>
      </c>
    </row>
    <row r="33" spans="1:8" s="111" customFormat="1" hidden="1" x14ac:dyDescent="0.25">
      <c r="A33" s="277"/>
      <c r="B33" s="578"/>
      <c r="C33" s="578"/>
      <c r="D33" s="282"/>
      <c r="E33" s="274"/>
      <c r="F33" s="278"/>
      <c r="G33" s="88">
        <f t="shared" si="0"/>
        <v>0</v>
      </c>
      <c r="H33" s="291" t="s">
        <v>338</v>
      </c>
    </row>
    <row r="34" spans="1:8" s="111" customFormat="1" hidden="1" x14ac:dyDescent="0.25">
      <c r="A34" s="277"/>
      <c r="B34" s="578"/>
      <c r="C34" s="578"/>
      <c r="D34" s="282"/>
      <c r="E34" s="274"/>
      <c r="F34" s="278"/>
      <c r="G34" s="88">
        <f t="shared" si="0"/>
        <v>0</v>
      </c>
      <c r="H34" s="291" t="s">
        <v>338</v>
      </c>
    </row>
    <row r="35" spans="1:8" s="111" customFormat="1" hidden="1" x14ac:dyDescent="0.25">
      <c r="A35" s="277"/>
      <c r="B35" s="578"/>
      <c r="C35" s="578"/>
      <c r="D35" s="282"/>
      <c r="E35" s="274"/>
      <c r="F35" s="278"/>
      <c r="G35" s="88">
        <f t="shared" si="0"/>
        <v>0</v>
      </c>
      <c r="H35" s="291" t="s">
        <v>338</v>
      </c>
    </row>
    <row r="36" spans="1:8" s="111" customFormat="1" hidden="1" x14ac:dyDescent="0.25">
      <c r="A36" s="277"/>
      <c r="B36" s="578"/>
      <c r="C36" s="578"/>
      <c r="D36" s="282"/>
      <c r="E36" s="274"/>
      <c r="F36" s="278"/>
      <c r="G36" s="88">
        <f t="shared" ref="G36:G67" si="1">ROUND(+D36*F36,2)</f>
        <v>0</v>
      </c>
      <c r="H36" s="291" t="s">
        <v>338</v>
      </c>
    </row>
    <row r="37" spans="1:8" s="111" customFormat="1" hidden="1" x14ac:dyDescent="0.25">
      <c r="A37" s="277"/>
      <c r="B37" s="578"/>
      <c r="C37" s="578"/>
      <c r="D37" s="282"/>
      <c r="E37" s="274"/>
      <c r="F37" s="278"/>
      <c r="G37" s="88">
        <f t="shared" si="1"/>
        <v>0</v>
      </c>
      <c r="H37" s="291" t="s">
        <v>338</v>
      </c>
    </row>
    <row r="38" spans="1:8" s="111" customFormat="1" hidden="1" x14ac:dyDescent="0.25">
      <c r="A38" s="277"/>
      <c r="B38" s="578"/>
      <c r="C38" s="578"/>
      <c r="D38" s="282"/>
      <c r="E38" s="274"/>
      <c r="F38" s="278"/>
      <c r="G38" s="88">
        <f t="shared" si="1"/>
        <v>0</v>
      </c>
      <c r="H38" s="291" t="s">
        <v>338</v>
      </c>
    </row>
    <row r="39" spans="1:8" s="111" customFormat="1" hidden="1" x14ac:dyDescent="0.25">
      <c r="A39" s="277"/>
      <c r="B39" s="578"/>
      <c r="C39" s="578"/>
      <c r="D39" s="282"/>
      <c r="E39" s="274"/>
      <c r="F39" s="278"/>
      <c r="G39" s="88">
        <f t="shared" si="1"/>
        <v>0</v>
      </c>
      <c r="H39" s="291" t="s">
        <v>338</v>
      </c>
    </row>
    <row r="40" spans="1:8" s="111" customFormat="1" hidden="1" x14ac:dyDescent="0.25">
      <c r="A40" s="277"/>
      <c r="B40" s="578"/>
      <c r="C40" s="578"/>
      <c r="D40" s="282"/>
      <c r="E40" s="274"/>
      <c r="F40" s="278"/>
      <c r="G40" s="88">
        <f t="shared" si="1"/>
        <v>0</v>
      </c>
      <c r="H40" s="291" t="s">
        <v>338</v>
      </c>
    </row>
    <row r="41" spans="1:8" s="111" customFormat="1" hidden="1" x14ac:dyDescent="0.25">
      <c r="A41" s="277"/>
      <c r="B41" s="578"/>
      <c r="C41" s="578"/>
      <c r="D41" s="282"/>
      <c r="E41" s="274"/>
      <c r="F41" s="278"/>
      <c r="G41" s="88">
        <f t="shared" si="1"/>
        <v>0</v>
      </c>
      <c r="H41" s="291" t="s">
        <v>338</v>
      </c>
    </row>
    <row r="42" spans="1:8" s="111" customFormat="1" hidden="1" x14ac:dyDescent="0.25">
      <c r="A42" s="277"/>
      <c r="B42" s="578"/>
      <c r="C42" s="578"/>
      <c r="D42" s="282"/>
      <c r="E42" s="274"/>
      <c r="F42" s="278"/>
      <c r="G42" s="88">
        <f t="shared" si="1"/>
        <v>0</v>
      </c>
      <c r="H42" s="291" t="s">
        <v>338</v>
      </c>
    </row>
    <row r="43" spans="1:8" s="111" customFormat="1" hidden="1" x14ac:dyDescent="0.25">
      <c r="A43" s="277"/>
      <c r="B43" s="578"/>
      <c r="C43" s="578"/>
      <c r="D43" s="282"/>
      <c r="E43" s="274"/>
      <c r="F43" s="278"/>
      <c r="G43" s="88">
        <f t="shared" si="1"/>
        <v>0</v>
      </c>
      <c r="H43" s="291" t="s">
        <v>338</v>
      </c>
    </row>
    <row r="44" spans="1:8" s="111" customFormat="1" hidden="1" x14ac:dyDescent="0.25">
      <c r="A44" s="277"/>
      <c r="B44" s="578"/>
      <c r="C44" s="578"/>
      <c r="D44" s="282"/>
      <c r="E44" s="274"/>
      <c r="F44" s="278"/>
      <c r="G44" s="88">
        <f t="shared" si="1"/>
        <v>0</v>
      </c>
      <c r="H44" s="291" t="s">
        <v>338</v>
      </c>
    </row>
    <row r="45" spans="1:8" s="111" customFormat="1" hidden="1" x14ac:dyDescent="0.25">
      <c r="A45" s="277"/>
      <c r="B45" s="578"/>
      <c r="C45" s="578"/>
      <c r="D45" s="282"/>
      <c r="E45" s="274"/>
      <c r="F45" s="278"/>
      <c r="G45" s="88">
        <f t="shared" si="1"/>
        <v>0</v>
      </c>
      <c r="H45" s="291" t="s">
        <v>338</v>
      </c>
    </row>
    <row r="46" spans="1:8" s="111" customFormat="1" hidden="1" x14ac:dyDescent="0.25">
      <c r="A46" s="277"/>
      <c r="B46" s="578"/>
      <c r="C46" s="578"/>
      <c r="D46" s="282"/>
      <c r="E46" s="274"/>
      <c r="F46" s="278"/>
      <c r="G46" s="88">
        <f t="shared" si="1"/>
        <v>0</v>
      </c>
      <c r="H46" s="291" t="s">
        <v>338</v>
      </c>
    </row>
    <row r="47" spans="1:8" s="111" customFormat="1" hidden="1" x14ac:dyDescent="0.25">
      <c r="A47" s="277"/>
      <c r="B47" s="578"/>
      <c r="C47" s="578"/>
      <c r="D47" s="282"/>
      <c r="E47" s="274"/>
      <c r="F47" s="278"/>
      <c r="G47" s="88">
        <f t="shared" si="1"/>
        <v>0</v>
      </c>
      <c r="H47" s="291" t="s">
        <v>338</v>
      </c>
    </row>
    <row r="48" spans="1:8" s="111" customFormat="1" hidden="1" x14ac:dyDescent="0.25">
      <c r="A48" s="277"/>
      <c r="B48" s="578"/>
      <c r="C48" s="578"/>
      <c r="D48" s="282"/>
      <c r="E48" s="274"/>
      <c r="F48" s="278"/>
      <c r="G48" s="88">
        <f t="shared" si="1"/>
        <v>0</v>
      </c>
      <c r="H48" s="291" t="s">
        <v>338</v>
      </c>
    </row>
    <row r="49" spans="1:8" s="111" customFormat="1" hidden="1" x14ac:dyDescent="0.25">
      <c r="A49" s="277"/>
      <c r="B49" s="578"/>
      <c r="C49" s="578"/>
      <c r="D49" s="282"/>
      <c r="E49" s="274"/>
      <c r="F49" s="278"/>
      <c r="G49" s="88">
        <f t="shared" si="1"/>
        <v>0</v>
      </c>
      <c r="H49" s="291" t="s">
        <v>338</v>
      </c>
    </row>
    <row r="50" spans="1:8" s="111" customFormat="1" hidden="1" x14ac:dyDescent="0.25">
      <c r="A50" s="277"/>
      <c r="B50" s="578"/>
      <c r="C50" s="578"/>
      <c r="D50" s="282"/>
      <c r="E50" s="274"/>
      <c r="F50" s="278"/>
      <c r="G50" s="88">
        <f t="shared" si="1"/>
        <v>0</v>
      </c>
      <c r="H50" s="291" t="s">
        <v>338</v>
      </c>
    </row>
    <row r="51" spans="1:8" s="111" customFormat="1" hidden="1" x14ac:dyDescent="0.25">
      <c r="A51" s="277"/>
      <c r="B51" s="578"/>
      <c r="C51" s="578"/>
      <c r="D51" s="282"/>
      <c r="E51" s="274"/>
      <c r="F51" s="278"/>
      <c r="G51" s="88">
        <f t="shared" si="1"/>
        <v>0</v>
      </c>
      <c r="H51" s="291" t="s">
        <v>338</v>
      </c>
    </row>
    <row r="52" spans="1:8" s="111" customFormat="1" hidden="1" x14ac:dyDescent="0.25">
      <c r="A52" s="277"/>
      <c r="B52" s="578"/>
      <c r="C52" s="578"/>
      <c r="D52" s="282"/>
      <c r="E52" s="274"/>
      <c r="F52" s="278"/>
      <c r="G52" s="88">
        <f t="shared" si="1"/>
        <v>0</v>
      </c>
      <c r="H52" s="291" t="s">
        <v>338</v>
      </c>
    </row>
    <row r="53" spans="1:8" s="111" customFormat="1" hidden="1" x14ac:dyDescent="0.25">
      <c r="A53" s="277"/>
      <c r="B53" s="578"/>
      <c r="C53" s="578"/>
      <c r="D53" s="282"/>
      <c r="E53" s="274"/>
      <c r="F53" s="278"/>
      <c r="G53" s="88">
        <f t="shared" si="1"/>
        <v>0</v>
      </c>
      <c r="H53" s="291" t="s">
        <v>338</v>
      </c>
    </row>
    <row r="54" spans="1:8" s="111" customFormat="1" hidden="1" x14ac:dyDescent="0.25">
      <c r="A54" s="277"/>
      <c r="B54" s="578"/>
      <c r="C54" s="578"/>
      <c r="D54" s="282"/>
      <c r="E54" s="274"/>
      <c r="F54" s="278"/>
      <c r="G54" s="88">
        <f t="shared" si="1"/>
        <v>0</v>
      </c>
      <c r="H54" s="291" t="s">
        <v>338</v>
      </c>
    </row>
    <row r="55" spans="1:8" s="111" customFormat="1" hidden="1" x14ac:dyDescent="0.25">
      <c r="A55" s="277"/>
      <c r="B55" s="578"/>
      <c r="C55" s="578"/>
      <c r="D55" s="282"/>
      <c r="E55" s="274"/>
      <c r="F55" s="278"/>
      <c r="G55" s="88">
        <f t="shared" si="1"/>
        <v>0</v>
      </c>
      <c r="H55" s="291" t="s">
        <v>338</v>
      </c>
    </row>
    <row r="56" spans="1:8" s="111" customFormat="1" hidden="1" x14ac:dyDescent="0.25">
      <c r="A56" s="277"/>
      <c r="B56" s="578"/>
      <c r="C56" s="578"/>
      <c r="D56" s="282"/>
      <c r="E56" s="274"/>
      <c r="F56" s="278"/>
      <c r="G56" s="88">
        <f t="shared" si="1"/>
        <v>0</v>
      </c>
      <c r="H56" s="291" t="s">
        <v>338</v>
      </c>
    </row>
    <row r="57" spans="1:8" s="111" customFormat="1" hidden="1" x14ac:dyDescent="0.25">
      <c r="A57" s="277"/>
      <c r="B57" s="578"/>
      <c r="C57" s="578"/>
      <c r="D57" s="282"/>
      <c r="E57" s="274"/>
      <c r="F57" s="278"/>
      <c r="G57" s="88">
        <f t="shared" si="1"/>
        <v>0</v>
      </c>
      <c r="H57" s="291" t="s">
        <v>338</v>
      </c>
    </row>
    <row r="58" spans="1:8" s="111" customFormat="1" hidden="1" x14ac:dyDescent="0.25">
      <c r="A58" s="277"/>
      <c r="B58" s="578"/>
      <c r="C58" s="578"/>
      <c r="D58" s="282"/>
      <c r="E58" s="274"/>
      <c r="F58" s="278"/>
      <c r="G58" s="88">
        <f t="shared" si="1"/>
        <v>0</v>
      </c>
      <c r="H58" s="291" t="s">
        <v>338</v>
      </c>
    </row>
    <row r="59" spans="1:8" s="111" customFormat="1" hidden="1" x14ac:dyDescent="0.25">
      <c r="A59" s="277"/>
      <c r="B59" s="578"/>
      <c r="C59" s="578"/>
      <c r="D59" s="282"/>
      <c r="E59" s="274"/>
      <c r="F59" s="278"/>
      <c r="G59" s="88">
        <f t="shared" si="1"/>
        <v>0</v>
      </c>
      <c r="H59" s="291" t="s">
        <v>338</v>
      </c>
    </row>
    <row r="60" spans="1:8" s="111" customFormat="1" hidden="1" x14ac:dyDescent="0.25">
      <c r="A60" s="277"/>
      <c r="B60" s="578"/>
      <c r="C60" s="578"/>
      <c r="D60" s="282"/>
      <c r="E60" s="274"/>
      <c r="F60" s="278"/>
      <c r="G60" s="88">
        <f t="shared" si="1"/>
        <v>0</v>
      </c>
      <c r="H60" s="291" t="s">
        <v>338</v>
      </c>
    </row>
    <row r="61" spans="1:8" s="111" customFormat="1" hidden="1" x14ac:dyDescent="0.25">
      <c r="A61" s="277"/>
      <c r="B61" s="578"/>
      <c r="C61" s="578"/>
      <c r="D61" s="282"/>
      <c r="E61" s="274"/>
      <c r="F61" s="278"/>
      <c r="G61" s="88">
        <f t="shared" si="1"/>
        <v>0</v>
      </c>
      <c r="H61" s="291" t="s">
        <v>338</v>
      </c>
    </row>
    <row r="62" spans="1:8" s="111" customFormat="1" hidden="1" x14ac:dyDescent="0.25">
      <c r="A62" s="277"/>
      <c r="B62" s="578"/>
      <c r="C62" s="578"/>
      <c r="D62" s="282"/>
      <c r="E62" s="274"/>
      <c r="F62" s="278"/>
      <c r="G62" s="88">
        <f t="shared" si="1"/>
        <v>0</v>
      </c>
      <c r="H62" s="291" t="s">
        <v>338</v>
      </c>
    </row>
    <row r="63" spans="1:8" s="111" customFormat="1" hidden="1" x14ac:dyDescent="0.25">
      <c r="A63" s="277"/>
      <c r="B63" s="578"/>
      <c r="C63" s="578"/>
      <c r="D63" s="282"/>
      <c r="E63" s="274"/>
      <c r="F63" s="278"/>
      <c r="G63" s="88">
        <f t="shared" si="1"/>
        <v>0</v>
      </c>
      <c r="H63" s="291" t="s">
        <v>338</v>
      </c>
    </row>
    <row r="64" spans="1:8" s="111" customFormat="1" hidden="1" x14ac:dyDescent="0.25">
      <c r="A64" s="277"/>
      <c r="B64" s="578"/>
      <c r="C64" s="578"/>
      <c r="D64" s="282"/>
      <c r="E64" s="274"/>
      <c r="F64" s="278"/>
      <c r="G64" s="88">
        <f t="shared" si="1"/>
        <v>0</v>
      </c>
      <c r="H64" s="291" t="s">
        <v>338</v>
      </c>
    </row>
    <row r="65" spans="1:8" s="111" customFormat="1" hidden="1" x14ac:dyDescent="0.25">
      <c r="A65" s="277"/>
      <c r="B65" s="578"/>
      <c r="C65" s="578"/>
      <c r="D65" s="282"/>
      <c r="E65" s="274"/>
      <c r="F65" s="278"/>
      <c r="G65" s="88">
        <f t="shared" si="1"/>
        <v>0</v>
      </c>
      <c r="H65" s="291" t="s">
        <v>338</v>
      </c>
    </row>
    <row r="66" spans="1:8" s="111" customFormat="1" hidden="1" x14ac:dyDescent="0.25">
      <c r="A66" s="277"/>
      <c r="B66" s="578"/>
      <c r="C66" s="578"/>
      <c r="D66" s="282"/>
      <c r="E66" s="274"/>
      <c r="F66" s="278"/>
      <c r="G66" s="88">
        <f t="shared" si="1"/>
        <v>0</v>
      </c>
      <c r="H66" s="291" t="s">
        <v>338</v>
      </c>
    </row>
    <row r="67" spans="1:8" s="111" customFormat="1" hidden="1" x14ac:dyDescent="0.25">
      <c r="A67" s="277"/>
      <c r="B67" s="578"/>
      <c r="C67" s="578"/>
      <c r="D67" s="282"/>
      <c r="E67" s="274"/>
      <c r="F67" s="278"/>
      <c r="G67" s="88">
        <f t="shared" si="1"/>
        <v>0</v>
      </c>
      <c r="H67" s="291" t="s">
        <v>338</v>
      </c>
    </row>
    <row r="68" spans="1:8" s="111" customFormat="1" hidden="1" x14ac:dyDescent="0.25">
      <c r="A68" s="277"/>
      <c r="B68" s="578"/>
      <c r="C68" s="578"/>
      <c r="D68" s="282"/>
      <c r="E68" s="274"/>
      <c r="F68" s="278"/>
      <c r="G68" s="88">
        <f t="shared" ref="G68:G99" si="2">ROUND(+D68*F68,2)</f>
        <v>0</v>
      </c>
      <c r="H68" s="291" t="s">
        <v>338</v>
      </c>
    </row>
    <row r="69" spans="1:8" s="111" customFormat="1" hidden="1" x14ac:dyDescent="0.25">
      <c r="A69" s="277"/>
      <c r="B69" s="578"/>
      <c r="C69" s="578"/>
      <c r="D69" s="282"/>
      <c r="E69" s="274"/>
      <c r="F69" s="278"/>
      <c r="G69" s="88">
        <f t="shared" si="2"/>
        <v>0</v>
      </c>
      <c r="H69" s="291" t="s">
        <v>338</v>
      </c>
    </row>
    <row r="70" spans="1:8" s="111" customFormat="1" hidden="1" x14ac:dyDescent="0.25">
      <c r="A70" s="277"/>
      <c r="B70" s="578"/>
      <c r="C70" s="578"/>
      <c r="D70" s="282"/>
      <c r="E70" s="274"/>
      <c r="F70" s="278"/>
      <c r="G70" s="88">
        <f t="shared" si="2"/>
        <v>0</v>
      </c>
      <c r="H70" s="291" t="s">
        <v>338</v>
      </c>
    </row>
    <row r="71" spans="1:8" s="111" customFormat="1" hidden="1" x14ac:dyDescent="0.25">
      <c r="A71" s="277"/>
      <c r="B71" s="578"/>
      <c r="C71" s="578"/>
      <c r="D71" s="282"/>
      <c r="E71" s="274"/>
      <c r="F71" s="278"/>
      <c r="G71" s="88">
        <f t="shared" si="2"/>
        <v>0</v>
      </c>
      <c r="H71" s="291" t="s">
        <v>338</v>
      </c>
    </row>
    <row r="72" spans="1:8" s="111" customFormat="1" hidden="1" x14ac:dyDescent="0.25">
      <c r="A72" s="277"/>
      <c r="B72" s="578"/>
      <c r="C72" s="578"/>
      <c r="D72" s="282"/>
      <c r="E72" s="274"/>
      <c r="F72" s="278"/>
      <c r="G72" s="88">
        <f t="shared" si="2"/>
        <v>0</v>
      </c>
      <c r="H72" s="291" t="s">
        <v>338</v>
      </c>
    </row>
    <row r="73" spans="1:8" s="111" customFormat="1" hidden="1" x14ac:dyDescent="0.25">
      <c r="A73" s="277"/>
      <c r="B73" s="578"/>
      <c r="C73" s="578"/>
      <c r="D73" s="282"/>
      <c r="E73" s="274"/>
      <c r="F73" s="278"/>
      <c r="G73" s="88">
        <f t="shared" si="2"/>
        <v>0</v>
      </c>
      <c r="H73" s="291" t="s">
        <v>338</v>
      </c>
    </row>
    <row r="74" spans="1:8" s="111" customFormat="1" hidden="1" x14ac:dyDescent="0.25">
      <c r="A74" s="277"/>
      <c r="B74" s="578"/>
      <c r="C74" s="578"/>
      <c r="D74" s="282"/>
      <c r="E74" s="274"/>
      <c r="F74" s="278"/>
      <c r="G74" s="88">
        <f t="shared" si="2"/>
        <v>0</v>
      </c>
      <c r="H74" s="291" t="s">
        <v>338</v>
      </c>
    </row>
    <row r="75" spans="1:8" s="111" customFormat="1" hidden="1" x14ac:dyDescent="0.25">
      <c r="A75" s="277"/>
      <c r="B75" s="578"/>
      <c r="C75" s="578"/>
      <c r="D75" s="282"/>
      <c r="E75" s="274"/>
      <c r="F75" s="278"/>
      <c r="G75" s="88">
        <f t="shared" si="2"/>
        <v>0</v>
      </c>
      <c r="H75" s="291" t="s">
        <v>338</v>
      </c>
    </row>
    <row r="76" spans="1:8" s="111" customFormat="1" hidden="1" x14ac:dyDescent="0.25">
      <c r="A76" s="277"/>
      <c r="B76" s="578"/>
      <c r="C76" s="578"/>
      <c r="D76" s="282"/>
      <c r="E76" s="274"/>
      <c r="F76" s="278"/>
      <c r="G76" s="88">
        <f t="shared" si="2"/>
        <v>0</v>
      </c>
      <c r="H76" s="291" t="s">
        <v>338</v>
      </c>
    </row>
    <row r="77" spans="1:8" s="111" customFormat="1" hidden="1" x14ac:dyDescent="0.25">
      <c r="A77" s="277"/>
      <c r="B77" s="578"/>
      <c r="C77" s="578"/>
      <c r="D77" s="282"/>
      <c r="E77" s="274"/>
      <c r="F77" s="278"/>
      <c r="G77" s="88">
        <f t="shared" si="2"/>
        <v>0</v>
      </c>
      <c r="H77" s="291" t="s">
        <v>338</v>
      </c>
    </row>
    <row r="78" spans="1:8" s="111" customFormat="1" hidden="1" x14ac:dyDescent="0.25">
      <c r="A78" s="277"/>
      <c r="B78" s="578"/>
      <c r="C78" s="578"/>
      <c r="D78" s="282"/>
      <c r="E78" s="274"/>
      <c r="F78" s="278"/>
      <c r="G78" s="88">
        <f t="shared" si="2"/>
        <v>0</v>
      </c>
      <c r="H78" s="291" t="s">
        <v>338</v>
      </c>
    </row>
    <row r="79" spans="1:8" s="111" customFormat="1" hidden="1" x14ac:dyDescent="0.25">
      <c r="A79" s="277"/>
      <c r="B79" s="578"/>
      <c r="C79" s="578"/>
      <c r="D79" s="282"/>
      <c r="E79" s="274"/>
      <c r="F79" s="278"/>
      <c r="G79" s="88">
        <f t="shared" si="2"/>
        <v>0</v>
      </c>
      <c r="H79" s="291" t="s">
        <v>338</v>
      </c>
    </row>
    <row r="80" spans="1:8" s="111" customFormat="1" hidden="1" x14ac:dyDescent="0.25">
      <c r="A80" s="277"/>
      <c r="B80" s="578"/>
      <c r="C80" s="578"/>
      <c r="D80" s="282"/>
      <c r="E80" s="274"/>
      <c r="F80" s="278"/>
      <c r="G80" s="88">
        <f t="shared" si="2"/>
        <v>0</v>
      </c>
      <c r="H80" s="291" t="s">
        <v>338</v>
      </c>
    </row>
    <row r="81" spans="1:8" s="111" customFormat="1" hidden="1" x14ac:dyDescent="0.25">
      <c r="A81" s="277"/>
      <c r="B81" s="578"/>
      <c r="C81" s="578"/>
      <c r="D81" s="282"/>
      <c r="E81" s="274"/>
      <c r="F81" s="278"/>
      <c r="G81" s="88">
        <f t="shared" si="2"/>
        <v>0</v>
      </c>
      <c r="H81" s="291" t="s">
        <v>338</v>
      </c>
    </row>
    <row r="82" spans="1:8" s="111" customFormat="1" hidden="1" x14ac:dyDescent="0.25">
      <c r="A82" s="277"/>
      <c r="B82" s="578"/>
      <c r="C82" s="578"/>
      <c r="D82" s="282"/>
      <c r="E82" s="274"/>
      <c r="F82" s="278"/>
      <c r="G82" s="88">
        <f t="shared" si="2"/>
        <v>0</v>
      </c>
      <c r="H82" s="291" t="s">
        <v>338</v>
      </c>
    </row>
    <row r="83" spans="1:8" s="111" customFormat="1" hidden="1" x14ac:dyDescent="0.25">
      <c r="A83" s="277"/>
      <c r="B83" s="578"/>
      <c r="C83" s="578"/>
      <c r="D83" s="282"/>
      <c r="E83" s="274"/>
      <c r="F83" s="278"/>
      <c r="G83" s="88">
        <f t="shared" si="2"/>
        <v>0</v>
      </c>
      <c r="H83" s="291" t="s">
        <v>338</v>
      </c>
    </row>
    <row r="84" spans="1:8" s="111" customFormat="1" hidden="1" x14ac:dyDescent="0.25">
      <c r="A84" s="277"/>
      <c r="B84" s="578"/>
      <c r="C84" s="578"/>
      <c r="D84" s="282"/>
      <c r="E84" s="274"/>
      <c r="F84" s="278"/>
      <c r="G84" s="88">
        <f t="shared" si="2"/>
        <v>0</v>
      </c>
      <c r="H84" s="291" t="s">
        <v>338</v>
      </c>
    </row>
    <row r="85" spans="1:8" s="111" customFormat="1" hidden="1" x14ac:dyDescent="0.25">
      <c r="A85" s="277"/>
      <c r="B85" s="578"/>
      <c r="C85" s="578"/>
      <c r="D85" s="282"/>
      <c r="E85" s="274"/>
      <c r="F85" s="278"/>
      <c r="G85" s="88">
        <f t="shared" si="2"/>
        <v>0</v>
      </c>
      <c r="H85" s="291" t="s">
        <v>338</v>
      </c>
    </row>
    <row r="86" spans="1:8" s="111" customFormat="1" hidden="1" x14ac:dyDescent="0.25">
      <c r="A86" s="277"/>
      <c r="B86" s="578"/>
      <c r="C86" s="578"/>
      <c r="D86" s="282"/>
      <c r="E86" s="274"/>
      <c r="F86" s="278"/>
      <c r="G86" s="88">
        <f t="shared" si="2"/>
        <v>0</v>
      </c>
      <c r="H86" s="291" t="s">
        <v>338</v>
      </c>
    </row>
    <row r="87" spans="1:8" s="111" customFormat="1" hidden="1" x14ac:dyDescent="0.25">
      <c r="A87" s="277"/>
      <c r="B87" s="578"/>
      <c r="C87" s="578"/>
      <c r="D87" s="282"/>
      <c r="E87" s="274"/>
      <c r="F87" s="278"/>
      <c r="G87" s="88">
        <f t="shared" si="2"/>
        <v>0</v>
      </c>
      <c r="H87" s="291" t="s">
        <v>338</v>
      </c>
    </row>
    <row r="88" spans="1:8" s="111" customFormat="1" hidden="1" x14ac:dyDescent="0.25">
      <c r="A88" s="277"/>
      <c r="B88" s="578"/>
      <c r="C88" s="578"/>
      <c r="D88" s="282"/>
      <c r="E88" s="274"/>
      <c r="F88" s="278"/>
      <c r="G88" s="88">
        <f t="shared" si="2"/>
        <v>0</v>
      </c>
      <c r="H88" s="291" t="s">
        <v>338</v>
      </c>
    </row>
    <row r="89" spans="1:8" s="111" customFormat="1" hidden="1" x14ac:dyDescent="0.25">
      <c r="A89" s="277"/>
      <c r="B89" s="578"/>
      <c r="C89" s="578"/>
      <c r="D89" s="282"/>
      <c r="E89" s="274"/>
      <c r="F89" s="278"/>
      <c r="G89" s="88">
        <f t="shared" si="2"/>
        <v>0</v>
      </c>
      <c r="H89" s="291" t="s">
        <v>338</v>
      </c>
    </row>
    <row r="90" spans="1:8" s="111" customFormat="1" hidden="1" x14ac:dyDescent="0.25">
      <c r="A90" s="277"/>
      <c r="B90" s="578"/>
      <c r="C90" s="578"/>
      <c r="D90" s="282"/>
      <c r="E90" s="274"/>
      <c r="F90" s="278"/>
      <c r="G90" s="88">
        <f t="shared" si="2"/>
        <v>0</v>
      </c>
      <c r="H90" s="291" t="s">
        <v>338</v>
      </c>
    </row>
    <row r="91" spans="1:8" s="111" customFormat="1" hidden="1" x14ac:dyDescent="0.25">
      <c r="A91" s="277"/>
      <c r="B91" s="578"/>
      <c r="C91" s="578"/>
      <c r="D91" s="282"/>
      <c r="E91" s="274"/>
      <c r="F91" s="278"/>
      <c r="G91" s="88">
        <f t="shared" si="2"/>
        <v>0</v>
      </c>
      <c r="H91" s="291" t="s">
        <v>338</v>
      </c>
    </row>
    <row r="92" spans="1:8" s="111" customFormat="1" hidden="1" x14ac:dyDescent="0.25">
      <c r="A92" s="277"/>
      <c r="B92" s="578"/>
      <c r="C92" s="578"/>
      <c r="D92" s="282"/>
      <c r="E92" s="274"/>
      <c r="F92" s="278"/>
      <c r="G92" s="88">
        <f t="shared" si="2"/>
        <v>0</v>
      </c>
      <c r="H92" s="291" t="s">
        <v>338</v>
      </c>
    </row>
    <row r="93" spans="1:8" s="111" customFormat="1" hidden="1" x14ac:dyDescent="0.25">
      <c r="A93" s="277"/>
      <c r="B93" s="578"/>
      <c r="C93" s="578"/>
      <c r="D93" s="282"/>
      <c r="E93" s="274"/>
      <c r="F93" s="278"/>
      <c r="G93" s="88">
        <f t="shared" si="2"/>
        <v>0</v>
      </c>
      <c r="H93" s="291" t="s">
        <v>338</v>
      </c>
    </row>
    <row r="94" spans="1:8" s="111" customFormat="1" hidden="1" x14ac:dyDescent="0.25">
      <c r="A94" s="277"/>
      <c r="B94" s="578"/>
      <c r="C94" s="578"/>
      <c r="D94" s="282"/>
      <c r="E94" s="274"/>
      <c r="F94" s="278"/>
      <c r="G94" s="88">
        <f t="shared" si="2"/>
        <v>0</v>
      </c>
      <c r="H94" s="291" t="s">
        <v>338</v>
      </c>
    </row>
    <row r="95" spans="1:8" s="111" customFormat="1" hidden="1" x14ac:dyDescent="0.25">
      <c r="A95" s="277"/>
      <c r="B95" s="578"/>
      <c r="C95" s="578"/>
      <c r="D95" s="282"/>
      <c r="E95" s="274"/>
      <c r="F95" s="278"/>
      <c r="G95" s="88">
        <f t="shared" si="2"/>
        <v>0</v>
      </c>
      <c r="H95" s="291" t="s">
        <v>338</v>
      </c>
    </row>
    <row r="96" spans="1:8" s="111" customFormat="1" hidden="1" x14ac:dyDescent="0.25">
      <c r="A96" s="277"/>
      <c r="B96" s="578"/>
      <c r="C96" s="578"/>
      <c r="D96" s="282"/>
      <c r="E96" s="274"/>
      <c r="F96" s="278"/>
      <c r="G96" s="88">
        <f t="shared" si="2"/>
        <v>0</v>
      </c>
      <c r="H96" s="291" t="s">
        <v>338</v>
      </c>
    </row>
    <row r="97" spans="1:8" s="111" customFormat="1" hidden="1" x14ac:dyDescent="0.25">
      <c r="A97" s="277"/>
      <c r="B97" s="578"/>
      <c r="C97" s="578"/>
      <c r="D97" s="282"/>
      <c r="E97" s="274"/>
      <c r="F97" s="278"/>
      <c r="G97" s="88">
        <f t="shared" si="2"/>
        <v>0</v>
      </c>
      <c r="H97" s="291" t="s">
        <v>338</v>
      </c>
    </row>
    <row r="98" spans="1:8" s="111" customFormat="1" hidden="1" x14ac:dyDescent="0.25">
      <c r="A98" s="277"/>
      <c r="B98" s="578"/>
      <c r="C98" s="578"/>
      <c r="D98" s="282"/>
      <c r="E98" s="274"/>
      <c r="F98" s="278"/>
      <c r="G98" s="88">
        <f t="shared" si="2"/>
        <v>0</v>
      </c>
      <c r="H98" s="291" t="s">
        <v>338</v>
      </c>
    </row>
    <row r="99" spans="1:8" s="111" customFormat="1" hidden="1" x14ac:dyDescent="0.25">
      <c r="A99" s="277"/>
      <c r="B99" s="578"/>
      <c r="C99" s="578"/>
      <c r="D99" s="282"/>
      <c r="E99" s="274"/>
      <c r="F99" s="278"/>
      <c r="G99" s="88">
        <f t="shared" si="2"/>
        <v>0</v>
      </c>
      <c r="H99" s="291" t="s">
        <v>338</v>
      </c>
    </row>
    <row r="100" spans="1:8" s="111" customFormat="1" hidden="1" x14ac:dyDescent="0.25">
      <c r="A100" s="277"/>
      <c r="B100" s="578"/>
      <c r="C100" s="578"/>
      <c r="D100" s="282"/>
      <c r="E100" s="274"/>
      <c r="F100" s="278"/>
      <c r="G100" s="88">
        <f t="shared" ref="G100:G131" si="3">ROUND(+D100*F100,2)</f>
        <v>0</v>
      </c>
      <c r="H100" s="291" t="s">
        <v>338</v>
      </c>
    </row>
    <row r="101" spans="1:8" s="111" customFormat="1" hidden="1" x14ac:dyDescent="0.25">
      <c r="A101" s="277"/>
      <c r="B101" s="578"/>
      <c r="C101" s="578"/>
      <c r="D101" s="282"/>
      <c r="E101" s="274"/>
      <c r="F101" s="278"/>
      <c r="G101" s="88">
        <f t="shared" si="3"/>
        <v>0</v>
      </c>
      <c r="H101" s="291" t="s">
        <v>338</v>
      </c>
    </row>
    <row r="102" spans="1:8" s="111" customFormat="1" hidden="1" x14ac:dyDescent="0.25">
      <c r="A102" s="277"/>
      <c r="B102" s="578"/>
      <c r="C102" s="578"/>
      <c r="D102" s="282"/>
      <c r="E102" s="274"/>
      <c r="F102" s="278"/>
      <c r="G102" s="88">
        <f t="shared" si="3"/>
        <v>0</v>
      </c>
      <c r="H102" s="291" t="s">
        <v>338</v>
      </c>
    </row>
    <row r="103" spans="1:8" s="111" customFormat="1" hidden="1" x14ac:dyDescent="0.25">
      <c r="A103" s="277"/>
      <c r="B103" s="578"/>
      <c r="C103" s="578"/>
      <c r="D103" s="282"/>
      <c r="E103" s="274"/>
      <c r="F103" s="278"/>
      <c r="G103" s="88">
        <f t="shared" si="3"/>
        <v>0</v>
      </c>
      <c r="H103" s="291" t="s">
        <v>338</v>
      </c>
    </row>
    <row r="104" spans="1:8" s="111" customFormat="1" hidden="1" x14ac:dyDescent="0.25">
      <c r="A104" s="277"/>
      <c r="B104" s="578"/>
      <c r="C104" s="578"/>
      <c r="D104" s="282"/>
      <c r="E104" s="274"/>
      <c r="F104" s="278"/>
      <c r="G104" s="88">
        <f t="shared" si="3"/>
        <v>0</v>
      </c>
      <c r="H104" s="291" t="s">
        <v>338</v>
      </c>
    </row>
    <row r="105" spans="1:8" s="111" customFormat="1" hidden="1" x14ac:dyDescent="0.25">
      <c r="A105" s="277"/>
      <c r="B105" s="578"/>
      <c r="C105" s="578"/>
      <c r="D105" s="282"/>
      <c r="E105" s="274"/>
      <c r="F105" s="278"/>
      <c r="G105" s="88">
        <f t="shared" si="3"/>
        <v>0</v>
      </c>
      <c r="H105" s="291" t="s">
        <v>338</v>
      </c>
    </row>
    <row r="106" spans="1:8" s="111" customFormat="1" hidden="1" x14ac:dyDescent="0.25">
      <c r="A106" s="277"/>
      <c r="B106" s="578"/>
      <c r="C106" s="578"/>
      <c r="D106" s="282"/>
      <c r="E106" s="274"/>
      <c r="F106" s="278"/>
      <c r="G106" s="88">
        <f t="shared" si="3"/>
        <v>0</v>
      </c>
      <c r="H106" s="291" t="s">
        <v>338</v>
      </c>
    </row>
    <row r="107" spans="1:8" s="111" customFormat="1" hidden="1" x14ac:dyDescent="0.25">
      <c r="A107" s="277"/>
      <c r="B107" s="578"/>
      <c r="C107" s="578"/>
      <c r="D107" s="282"/>
      <c r="E107" s="274"/>
      <c r="F107" s="278"/>
      <c r="G107" s="88">
        <f t="shared" si="3"/>
        <v>0</v>
      </c>
      <c r="H107" s="291" t="s">
        <v>338</v>
      </c>
    </row>
    <row r="108" spans="1:8" s="111" customFormat="1" hidden="1" x14ac:dyDescent="0.25">
      <c r="A108" s="277"/>
      <c r="B108" s="578"/>
      <c r="C108" s="578"/>
      <c r="D108" s="282"/>
      <c r="E108" s="274"/>
      <c r="F108" s="278"/>
      <c r="G108" s="88">
        <f t="shared" si="3"/>
        <v>0</v>
      </c>
      <c r="H108" s="291" t="s">
        <v>338</v>
      </c>
    </row>
    <row r="109" spans="1:8" s="111" customFormat="1" hidden="1" x14ac:dyDescent="0.25">
      <c r="A109" s="277"/>
      <c r="B109" s="578"/>
      <c r="C109" s="578"/>
      <c r="D109" s="282"/>
      <c r="E109" s="274"/>
      <c r="F109" s="278"/>
      <c r="G109" s="88">
        <f t="shared" si="3"/>
        <v>0</v>
      </c>
      <c r="H109" s="291" t="s">
        <v>338</v>
      </c>
    </row>
    <row r="110" spans="1:8" s="111" customFormat="1" hidden="1" x14ac:dyDescent="0.25">
      <c r="A110" s="277"/>
      <c r="B110" s="578"/>
      <c r="C110" s="578"/>
      <c r="D110" s="282"/>
      <c r="E110" s="274"/>
      <c r="F110" s="278"/>
      <c r="G110" s="88">
        <f t="shared" si="3"/>
        <v>0</v>
      </c>
      <c r="H110" s="291" t="s">
        <v>338</v>
      </c>
    </row>
    <row r="111" spans="1:8" s="111" customFormat="1" hidden="1" x14ac:dyDescent="0.25">
      <c r="A111" s="277"/>
      <c r="B111" s="578"/>
      <c r="C111" s="578"/>
      <c r="D111" s="282"/>
      <c r="E111" s="274"/>
      <c r="F111" s="278"/>
      <c r="G111" s="88">
        <f t="shared" si="3"/>
        <v>0</v>
      </c>
      <c r="H111" s="291" t="s">
        <v>338</v>
      </c>
    </row>
    <row r="112" spans="1:8" s="111" customFormat="1" hidden="1" x14ac:dyDescent="0.25">
      <c r="A112" s="277"/>
      <c r="B112" s="578"/>
      <c r="C112" s="578"/>
      <c r="D112" s="282"/>
      <c r="E112" s="274"/>
      <c r="F112" s="278"/>
      <c r="G112" s="88">
        <f t="shared" si="3"/>
        <v>0</v>
      </c>
      <c r="H112" s="291" t="s">
        <v>338</v>
      </c>
    </row>
    <row r="113" spans="1:8" s="111" customFormat="1" hidden="1" x14ac:dyDescent="0.25">
      <c r="A113" s="277"/>
      <c r="B113" s="578"/>
      <c r="C113" s="578"/>
      <c r="D113" s="282"/>
      <c r="E113" s="274"/>
      <c r="F113" s="278"/>
      <c r="G113" s="88">
        <f t="shared" si="3"/>
        <v>0</v>
      </c>
      <c r="H113" s="291" t="s">
        <v>338</v>
      </c>
    </row>
    <row r="114" spans="1:8" s="111" customFormat="1" hidden="1" x14ac:dyDescent="0.25">
      <c r="A114" s="277"/>
      <c r="B114" s="578"/>
      <c r="C114" s="578"/>
      <c r="D114" s="282"/>
      <c r="E114" s="274"/>
      <c r="F114" s="278"/>
      <c r="G114" s="88">
        <f t="shared" si="3"/>
        <v>0</v>
      </c>
      <c r="H114" s="291" t="s">
        <v>338</v>
      </c>
    </row>
    <row r="115" spans="1:8" s="111" customFormat="1" hidden="1" x14ac:dyDescent="0.25">
      <c r="A115" s="277"/>
      <c r="B115" s="578"/>
      <c r="C115" s="578"/>
      <c r="D115" s="282"/>
      <c r="E115" s="274"/>
      <c r="F115" s="278"/>
      <c r="G115" s="88">
        <f t="shared" si="3"/>
        <v>0</v>
      </c>
      <c r="H115" s="291" t="s">
        <v>338</v>
      </c>
    </row>
    <row r="116" spans="1:8" s="111" customFormat="1" hidden="1" x14ac:dyDescent="0.25">
      <c r="A116" s="277"/>
      <c r="B116" s="578"/>
      <c r="C116" s="578"/>
      <c r="D116" s="282"/>
      <c r="E116" s="274"/>
      <c r="F116" s="278"/>
      <c r="G116" s="88">
        <f t="shared" si="3"/>
        <v>0</v>
      </c>
      <c r="H116" s="291" t="s">
        <v>338</v>
      </c>
    </row>
    <row r="117" spans="1:8" s="111" customFormat="1" hidden="1" x14ac:dyDescent="0.25">
      <c r="A117" s="277"/>
      <c r="B117" s="578"/>
      <c r="C117" s="578"/>
      <c r="D117" s="282"/>
      <c r="E117" s="274"/>
      <c r="F117" s="278"/>
      <c r="G117" s="88">
        <f t="shared" si="3"/>
        <v>0</v>
      </c>
      <c r="H117" s="291" t="s">
        <v>338</v>
      </c>
    </row>
    <row r="118" spans="1:8" s="111" customFormat="1" hidden="1" x14ac:dyDescent="0.25">
      <c r="A118" s="277"/>
      <c r="B118" s="578"/>
      <c r="C118" s="578"/>
      <c r="D118" s="282"/>
      <c r="E118" s="274"/>
      <c r="F118" s="278"/>
      <c r="G118" s="88">
        <f t="shared" si="3"/>
        <v>0</v>
      </c>
      <c r="H118" s="291" t="s">
        <v>338</v>
      </c>
    </row>
    <row r="119" spans="1:8" s="111" customFormat="1" hidden="1" x14ac:dyDescent="0.25">
      <c r="A119" s="277"/>
      <c r="B119" s="578"/>
      <c r="C119" s="578"/>
      <c r="D119" s="282"/>
      <c r="E119" s="274"/>
      <c r="F119" s="278"/>
      <c r="G119" s="88">
        <f t="shared" si="3"/>
        <v>0</v>
      </c>
      <c r="H119" s="291" t="s">
        <v>338</v>
      </c>
    </row>
    <row r="120" spans="1:8" s="111" customFormat="1" hidden="1" x14ac:dyDescent="0.25">
      <c r="A120" s="277"/>
      <c r="B120" s="578"/>
      <c r="C120" s="578"/>
      <c r="D120" s="282"/>
      <c r="E120" s="274"/>
      <c r="F120" s="278"/>
      <c r="G120" s="88">
        <f t="shared" si="3"/>
        <v>0</v>
      </c>
      <c r="H120" s="291" t="s">
        <v>338</v>
      </c>
    </row>
    <row r="121" spans="1:8" s="111" customFormat="1" hidden="1" x14ac:dyDescent="0.25">
      <c r="A121" s="277"/>
      <c r="B121" s="578"/>
      <c r="C121" s="578"/>
      <c r="D121" s="282"/>
      <c r="E121" s="274"/>
      <c r="F121" s="278"/>
      <c r="G121" s="88">
        <f t="shared" si="3"/>
        <v>0</v>
      </c>
      <c r="H121" s="291" t="s">
        <v>338</v>
      </c>
    </row>
    <row r="122" spans="1:8" s="111" customFormat="1" hidden="1" x14ac:dyDescent="0.25">
      <c r="A122" s="277"/>
      <c r="B122" s="578"/>
      <c r="C122" s="578"/>
      <c r="D122" s="282"/>
      <c r="E122" s="274"/>
      <c r="F122" s="278"/>
      <c r="G122" s="88">
        <f t="shared" si="3"/>
        <v>0</v>
      </c>
      <c r="H122" s="291" t="s">
        <v>338</v>
      </c>
    </row>
    <row r="123" spans="1:8" s="111" customFormat="1" hidden="1" x14ac:dyDescent="0.25">
      <c r="A123" s="277"/>
      <c r="B123" s="578"/>
      <c r="C123" s="578"/>
      <c r="D123" s="282"/>
      <c r="E123" s="274"/>
      <c r="F123" s="278"/>
      <c r="G123" s="88">
        <f t="shared" si="3"/>
        <v>0</v>
      </c>
      <c r="H123" s="291" t="s">
        <v>338</v>
      </c>
    </row>
    <row r="124" spans="1:8" s="111" customFormat="1" hidden="1" x14ac:dyDescent="0.25">
      <c r="A124" s="277"/>
      <c r="B124" s="578"/>
      <c r="C124" s="578"/>
      <c r="D124" s="282"/>
      <c r="E124" s="274"/>
      <c r="F124" s="278"/>
      <c r="G124" s="88">
        <f t="shared" si="3"/>
        <v>0</v>
      </c>
      <c r="H124" s="291" t="s">
        <v>338</v>
      </c>
    </row>
    <row r="125" spans="1:8" s="111" customFormat="1" hidden="1" x14ac:dyDescent="0.25">
      <c r="A125" s="277"/>
      <c r="B125" s="578"/>
      <c r="C125" s="578"/>
      <c r="D125" s="282"/>
      <c r="E125" s="274"/>
      <c r="F125" s="278"/>
      <c r="G125" s="88">
        <f t="shared" si="3"/>
        <v>0</v>
      </c>
      <c r="H125" s="291" t="s">
        <v>338</v>
      </c>
    </row>
    <row r="126" spans="1:8" s="111" customFormat="1" hidden="1" x14ac:dyDescent="0.25">
      <c r="A126" s="277"/>
      <c r="B126" s="578"/>
      <c r="C126" s="578"/>
      <c r="D126" s="282"/>
      <c r="E126" s="274"/>
      <c r="F126" s="278"/>
      <c r="G126" s="88">
        <f t="shared" si="3"/>
        <v>0</v>
      </c>
      <c r="H126" s="291" t="s">
        <v>338</v>
      </c>
    </row>
    <row r="127" spans="1:8" s="111" customFormat="1" hidden="1" x14ac:dyDescent="0.25">
      <c r="A127" s="277"/>
      <c r="B127" s="578"/>
      <c r="C127" s="578"/>
      <c r="D127" s="282"/>
      <c r="E127" s="274"/>
      <c r="F127" s="278"/>
      <c r="G127" s="88">
        <f t="shared" si="3"/>
        <v>0</v>
      </c>
      <c r="H127" s="291" t="s">
        <v>338</v>
      </c>
    </row>
    <row r="128" spans="1:8" s="111" customFormat="1" hidden="1" x14ac:dyDescent="0.25">
      <c r="A128" s="277"/>
      <c r="B128" s="578"/>
      <c r="C128" s="578"/>
      <c r="D128" s="282"/>
      <c r="E128" s="274"/>
      <c r="F128" s="278"/>
      <c r="G128" s="88">
        <f t="shared" si="3"/>
        <v>0</v>
      </c>
      <c r="H128" s="291" t="s">
        <v>338</v>
      </c>
    </row>
    <row r="129" spans="1:10" s="111" customFormat="1" hidden="1" x14ac:dyDescent="0.25">
      <c r="A129" s="277"/>
      <c r="B129" s="578"/>
      <c r="C129" s="578"/>
      <c r="D129" s="282"/>
      <c r="E129" s="274"/>
      <c r="F129" s="278"/>
      <c r="G129" s="88">
        <f t="shared" si="3"/>
        <v>0</v>
      </c>
      <c r="H129" s="291" t="s">
        <v>338</v>
      </c>
    </row>
    <row r="130" spans="1:10" s="111" customFormat="1" hidden="1" x14ac:dyDescent="0.25">
      <c r="A130" s="277"/>
      <c r="B130" s="578"/>
      <c r="C130" s="578"/>
      <c r="D130" s="282"/>
      <c r="E130" s="274"/>
      <c r="F130" s="278"/>
      <c r="G130" s="88">
        <f t="shared" si="3"/>
        <v>0</v>
      </c>
      <c r="H130" s="291" t="s">
        <v>338</v>
      </c>
    </row>
    <row r="131" spans="1:10" s="111" customFormat="1" hidden="1" x14ac:dyDescent="0.25">
      <c r="A131" s="277"/>
      <c r="B131" s="578"/>
      <c r="C131" s="578"/>
      <c r="D131" s="282"/>
      <c r="E131" s="274"/>
      <c r="F131" s="278"/>
      <c r="G131" s="88">
        <f t="shared" si="3"/>
        <v>0</v>
      </c>
      <c r="H131" s="291" t="s">
        <v>338</v>
      </c>
    </row>
    <row r="132" spans="1:10" s="111" customFormat="1" hidden="1" x14ac:dyDescent="0.25">
      <c r="A132" s="277"/>
      <c r="B132" s="578"/>
      <c r="C132" s="578"/>
      <c r="D132" s="282"/>
      <c r="E132" s="274"/>
      <c r="F132" s="278"/>
      <c r="G132" s="88">
        <f t="shared" ref="G132:G133" si="4">ROUND(+D132*F132,2)</f>
        <v>0</v>
      </c>
      <c r="H132" s="291" t="s">
        <v>338</v>
      </c>
    </row>
    <row r="133" spans="1:10" s="111" customFormat="1" ht="15" customHeight="1" x14ac:dyDescent="0.25">
      <c r="A133" s="277"/>
      <c r="B133" s="578"/>
      <c r="C133" s="578"/>
      <c r="D133" s="282"/>
      <c r="E133" s="274"/>
      <c r="F133" s="278"/>
      <c r="G133" s="310">
        <f t="shared" si="4"/>
        <v>0</v>
      </c>
      <c r="H133" s="123" t="s">
        <v>338</v>
      </c>
    </row>
    <row r="134" spans="1:10" s="111" customFormat="1" x14ac:dyDescent="0.25">
      <c r="A134" s="229"/>
      <c r="B134" s="577"/>
      <c r="C134" s="577"/>
      <c r="D134" s="107"/>
      <c r="E134" s="209"/>
      <c r="F134" s="219" t="s">
        <v>241</v>
      </c>
      <c r="G134" s="324">
        <f>ROUND(SUBTOTAL(109,G4:G133),2)</f>
        <v>0</v>
      </c>
      <c r="H134" s="123" t="s">
        <v>338</v>
      </c>
      <c r="J134" s="126" t="s">
        <v>342</v>
      </c>
    </row>
    <row r="135" spans="1:10" s="111" customFormat="1" x14ac:dyDescent="0.25">
      <c r="A135" s="238"/>
      <c r="B135" s="577"/>
      <c r="C135" s="577"/>
      <c r="D135" s="107"/>
      <c r="E135" s="212"/>
      <c r="F135" s="212"/>
      <c r="G135" s="88"/>
      <c r="H135" s="123" t="s">
        <v>339</v>
      </c>
      <c r="J135" s="126"/>
    </row>
    <row r="136" spans="1:10" s="111" customFormat="1" x14ac:dyDescent="0.25">
      <c r="A136" s="277"/>
      <c r="B136" s="578"/>
      <c r="C136" s="578"/>
      <c r="D136" s="282"/>
      <c r="E136" s="274"/>
      <c r="F136" s="278"/>
      <c r="G136" s="88">
        <f t="shared" ref="G136:G167" si="5">ROUND(+D136*F136,2)</f>
        <v>0</v>
      </c>
      <c r="H136" s="123" t="s">
        <v>339</v>
      </c>
    </row>
    <row r="137" spans="1:10" s="111" customFormat="1" x14ac:dyDescent="0.25">
      <c r="A137" s="277"/>
      <c r="B137" s="300"/>
      <c r="C137" s="300"/>
      <c r="D137" s="282"/>
      <c r="E137" s="274"/>
      <c r="F137" s="278"/>
      <c r="G137" s="88">
        <f t="shared" si="5"/>
        <v>0</v>
      </c>
      <c r="H137" s="123" t="s">
        <v>339</v>
      </c>
    </row>
    <row r="138" spans="1:10" s="111" customFormat="1" x14ac:dyDescent="0.25">
      <c r="A138" s="277"/>
      <c r="B138" s="300"/>
      <c r="C138" s="300"/>
      <c r="D138" s="282"/>
      <c r="E138" s="274"/>
      <c r="F138" s="278"/>
      <c r="G138" s="88">
        <f t="shared" si="5"/>
        <v>0</v>
      </c>
      <c r="H138" s="123" t="s">
        <v>339</v>
      </c>
    </row>
    <row r="139" spans="1:10" s="111" customFormat="1" hidden="1" x14ac:dyDescent="0.25">
      <c r="A139" s="277"/>
      <c r="B139" s="300"/>
      <c r="C139" s="300"/>
      <c r="D139" s="282"/>
      <c r="E139" s="274"/>
      <c r="F139" s="278"/>
      <c r="G139" s="88">
        <f t="shared" si="5"/>
        <v>0</v>
      </c>
      <c r="H139" s="123" t="s">
        <v>339</v>
      </c>
    </row>
    <row r="140" spans="1:10" s="111" customFormat="1" hidden="1" x14ac:dyDescent="0.25">
      <c r="A140" s="277"/>
      <c r="B140" s="300"/>
      <c r="C140" s="300"/>
      <c r="D140" s="282"/>
      <c r="E140" s="274"/>
      <c r="F140" s="278"/>
      <c r="G140" s="88">
        <f t="shared" si="5"/>
        <v>0</v>
      </c>
      <c r="H140" s="123" t="s">
        <v>339</v>
      </c>
    </row>
    <row r="141" spans="1:10" s="111" customFormat="1" hidden="1" x14ac:dyDescent="0.25">
      <c r="A141" s="277"/>
      <c r="B141" s="300"/>
      <c r="C141" s="300"/>
      <c r="D141" s="282"/>
      <c r="E141" s="274"/>
      <c r="F141" s="278"/>
      <c r="G141" s="88">
        <f t="shared" si="5"/>
        <v>0</v>
      </c>
      <c r="H141" s="123" t="s">
        <v>339</v>
      </c>
    </row>
    <row r="142" spans="1:10" s="111" customFormat="1" hidden="1" x14ac:dyDescent="0.25">
      <c r="A142" s="277"/>
      <c r="B142" s="300"/>
      <c r="C142" s="300"/>
      <c r="D142" s="282"/>
      <c r="E142" s="274"/>
      <c r="F142" s="278"/>
      <c r="G142" s="88">
        <f t="shared" si="5"/>
        <v>0</v>
      </c>
      <c r="H142" s="123" t="s">
        <v>339</v>
      </c>
    </row>
    <row r="143" spans="1:10" s="111" customFormat="1" hidden="1" x14ac:dyDescent="0.25">
      <c r="A143" s="277"/>
      <c r="B143" s="300"/>
      <c r="C143" s="300"/>
      <c r="D143" s="282"/>
      <c r="E143" s="274"/>
      <c r="F143" s="278"/>
      <c r="G143" s="88">
        <f t="shared" si="5"/>
        <v>0</v>
      </c>
      <c r="H143" s="123" t="s">
        <v>339</v>
      </c>
    </row>
    <row r="144" spans="1:10" s="111" customFormat="1" hidden="1" x14ac:dyDescent="0.25">
      <c r="A144" s="277"/>
      <c r="B144" s="300"/>
      <c r="C144" s="300"/>
      <c r="D144" s="282"/>
      <c r="E144" s="274"/>
      <c r="F144" s="278"/>
      <c r="G144" s="88">
        <f t="shared" si="5"/>
        <v>0</v>
      </c>
      <c r="H144" s="123" t="s">
        <v>339</v>
      </c>
    </row>
    <row r="145" spans="1:8" s="111" customFormat="1" hidden="1" x14ac:dyDescent="0.25">
      <c r="A145" s="277"/>
      <c r="B145" s="300"/>
      <c r="C145" s="300"/>
      <c r="D145" s="282"/>
      <c r="E145" s="274"/>
      <c r="F145" s="278"/>
      <c r="G145" s="88">
        <f t="shared" si="5"/>
        <v>0</v>
      </c>
      <c r="H145" s="123" t="s">
        <v>339</v>
      </c>
    </row>
    <row r="146" spans="1:8" s="111" customFormat="1" hidden="1" x14ac:dyDescent="0.25">
      <c r="A146" s="277"/>
      <c r="B146" s="300"/>
      <c r="C146" s="300"/>
      <c r="D146" s="282"/>
      <c r="E146" s="274"/>
      <c r="F146" s="278"/>
      <c r="G146" s="88">
        <f t="shared" si="5"/>
        <v>0</v>
      </c>
      <c r="H146" s="123" t="s">
        <v>339</v>
      </c>
    </row>
    <row r="147" spans="1:8" s="111" customFormat="1" hidden="1" x14ac:dyDescent="0.25">
      <c r="A147" s="277"/>
      <c r="B147" s="300"/>
      <c r="C147" s="300"/>
      <c r="D147" s="282"/>
      <c r="E147" s="274"/>
      <c r="F147" s="278"/>
      <c r="G147" s="88">
        <f t="shared" si="5"/>
        <v>0</v>
      </c>
      <c r="H147" s="123" t="s">
        <v>339</v>
      </c>
    </row>
    <row r="148" spans="1:8" s="111" customFormat="1" hidden="1" x14ac:dyDescent="0.25">
      <c r="A148" s="277"/>
      <c r="B148" s="300"/>
      <c r="C148" s="300"/>
      <c r="D148" s="282"/>
      <c r="E148" s="274"/>
      <c r="F148" s="278"/>
      <c r="G148" s="88">
        <f t="shared" si="5"/>
        <v>0</v>
      </c>
      <c r="H148" s="123" t="s">
        <v>339</v>
      </c>
    </row>
    <row r="149" spans="1:8" s="111" customFormat="1" hidden="1" x14ac:dyDescent="0.25">
      <c r="A149" s="277"/>
      <c r="B149" s="300"/>
      <c r="C149" s="300"/>
      <c r="D149" s="282"/>
      <c r="E149" s="274"/>
      <c r="F149" s="278"/>
      <c r="G149" s="88">
        <f t="shared" si="5"/>
        <v>0</v>
      </c>
      <c r="H149" s="123" t="s">
        <v>339</v>
      </c>
    </row>
    <row r="150" spans="1:8" s="111" customFormat="1" hidden="1" x14ac:dyDescent="0.25">
      <c r="A150" s="277"/>
      <c r="B150" s="300"/>
      <c r="C150" s="300"/>
      <c r="D150" s="282"/>
      <c r="E150" s="274"/>
      <c r="F150" s="278"/>
      <c r="G150" s="88">
        <f t="shared" si="5"/>
        <v>0</v>
      </c>
      <c r="H150" s="123" t="s">
        <v>339</v>
      </c>
    </row>
    <row r="151" spans="1:8" s="111" customFormat="1" hidden="1" x14ac:dyDescent="0.25">
      <c r="A151" s="277"/>
      <c r="B151" s="300"/>
      <c r="C151" s="300"/>
      <c r="D151" s="282"/>
      <c r="E151" s="274"/>
      <c r="F151" s="278"/>
      <c r="G151" s="88">
        <f t="shared" si="5"/>
        <v>0</v>
      </c>
      <c r="H151" s="123" t="s">
        <v>339</v>
      </c>
    </row>
    <row r="152" spans="1:8" s="111" customFormat="1" hidden="1" x14ac:dyDescent="0.25">
      <c r="A152" s="277"/>
      <c r="B152" s="300"/>
      <c r="C152" s="300"/>
      <c r="D152" s="282"/>
      <c r="E152" s="274"/>
      <c r="F152" s="278"/>
      <c r="G152" s="88">
        <f t="shared" si="5"/>
        <v>0</v>
      </c>
      <c r="H152" s="123" t="s">
        <v>339</v>
      </c>
    </row>
    <row r="153" spans="1:8" s="111" customFormat="1" hidden="1" x14ac:dyDescent="0.25">
      <c r="A153" s="277"/>
      <c r="B153" s="300"/>
      <c r="C153" s="300"/>
      <c r="D153" s="282"/>
      <c r="E153" s="274"/>
      <c r="F153" s="278"/>
      <c r="G153" s="88">
        <f t="shared" si="5"/>
        <v>0</v>
      </c>
      <c r="H153" s="123" t="s">
        <v>339</v>
      </c>
    </row>
    <row r="154" spans="1:8" s="111" customFormat="1" hidden="1" x14ac:dyDescent="0.25">
      <c r="A154" s="277"/>
      <c r="B154" s="300"/>
      <c r="C154" s="300"/>
      <c r="D154" s="282"/>
      <c r="E154" s="274"/>
      <c r="F154" s="278"/>
      <c r="G154" s="88">
        <f t="shared" si="5"/>
        <v>0</v>
      </c>
      <c r="H154" s="123" t="s">
        <v>339</v>
      </c>
    </row>
    <row r="155" spans="1:8" s="111" customFormat="1" hidden="1" x14ac:dyDescent="0.25">
      <c r="A155" s="277"/>
      <c r="B155" s="300"/>
      <c r="C155" s="300"/>
      <c r="D155" s="282"/>
      <c r="E155" s="274"/>
      <c r="F155" s="278"/>
      <c r="G155" s="88">
        <f t="shared" si="5"/>
        <v>0</v>
      </c>
      <c r="H155" s="123" t="s">
        <v>339</v>
      </c>
    </row>
    <row r="156" spans="1:8" s="111" customFormat="1" hidden="1" x14ac:dyDescent="0.25">
      <c r="A156" s="277"/>
      <c r="B156" s="300"/>
      <c r="C156" s="300"/>
      <c r="D156" s="282"/>
      <c r="E156" s="274"/>
      <c r="F156" s="278"/>
      <c r="G156" s="88">
        <f t="shared" si="5"/>
        <v>0</v>
      </c>
      <c r="H156" s="123" t="s">
        <v>339</v>
      </c>
    </row>
    <row r="157" spans="1:8" s="111" customFormat="1" hidden="1" x14ac:dyDescent="0.25">
      <c r="A157" s="277"/>
      <c r="B157" s="300"/>
      <c r="C157" s="300"/>
      <c r="D157" s="282"/>
      <c r="E157" s="274"/>
      <c r="F157" s="278"/>
      <c r="G157" s="88">
        <f t="shared" si="5"/>
        <v>0</v>
      </c>
      <c r="H157" s="123" t="s">
        <v>339</v>
      </c>
    </row>
    <row r="158" spans="1:8" s="111" customFormat="1" hidden="1" x14ac:dyDescent="0.25">
      <c r="A158" s="277"/>
      <c r="B158" s="300"/>
      <c r="C158" s="300"/>
      <c r="D158" s="282"/>
      <c r="E158" s="274"/>
      <c r="F158" s="278"/>
      <c r="G158" s="88">
        <f t="shared" si="5"/>
        <v>0</v>
      </c>
      <c r="H158" s="123" t="s">
        <v>339</v>
      </c>
    </row>
    <row r="159" spans="1:8" s="111" customFormat="1" hidden="1" x14ac:dyDescent="0.25">
      <c r="A159" s="277"/>
      <c r="B159" s="300"/>
      <c r="C159" s="300"/>
      <c r="D159" s="282"/>
      <c r="E159" s="274"/>
      <c r="F159" s="278"/>
      <c r="G159" s="88">
        <f t="shared" si="5"/>
        <v>0</v>
      </c>
      <c r="H159" s="123" t="s">
        <v>339</v>
      </c>
    </row>
    <row r="160" spans="1:8" s="111" customFormat="1" hidden="1" x14ac:dyDescent="0.25">
      <c r="A160" s="277"/>
      <c r="B160" s="300"/>
      <c r="C160" s="300"/>
      <c r="D160" s="282"/>
      <c r="E160" s="274"/>
      <c r="F160" s="278"/>
      <c r="G160" s="88">
        <f t="shared" si="5"/>
        <v>0</v>
      </c>
      <c r="H160" s="123" t="s">
        <v>339</v>
      </c>
    </row>
    <row r="161" spans="1:8" s="111" customFormat="1" hidden="1" x14ac:dyDescent="0.25">
      <c r="A161" s="277"/>
      <c r="B161" s="300"/>
      <c r="C161" s="300"/>
      <c r="D161" s="282"/>
      <c r="E161" s="274"/>
      <c r="F161" s="278"/>
      <c r="G161" s="88">
        <f t="shared" si="5"/>
        <v>0</v>
      </c>
      <c r="H161" s="123" t="s">
        <v>339</v>
      </c>
    </row>
    <row r="162" spans="1:8" s="111" customFormat="1" hidden="1" x14ac:dyDescent="0.25">
      <c r="A162" s="277"/>
      <c r="B162" s="300"/>
      <c r="C162" s="300"/>
      <c r="D162" s="282"/>
      <c r="E162" s="274"/>
      <c r="F162" s="278"/>
      <c r="G162" s="88">
        <f t="shared" si="5"/>
        <v>0</v>
      </c>
      <c r="H162" s="123" t="s">
        <v>339</v>
      </c>
    </row>
    <row r="163" spans="1:8" s="111" customFormat="1" hidden="1" x14ac:dyDescent="0.25">
      <c r="A163" s="277"/>
      <c r="B163" s="300"/>
      <c r="C163" s="300"/>
      <c r="D163" s="282"/>
      <c r="E163" s="274"/>
      <c r="F163" s="278"/>
      <c r="G163" s="88">
        <f t="shared" si="5"/>
        <v>0</v>
      </c>
      <c r="H163" s="123" t="s">
        <v>339</v>
      </c>
    </row>
    <row r="164" spans="1:8" s="111" customFormat="1" hidden="1" x14ac:dyDescent="0.25">
      <c r="A164" s="277"/>
      <c r="B164" s="300"/>
      <c r="C164" s="300"/>
      <c r="D164" s="282"/>
      <c r="E164" s="274"/>
      <c r="F164" s="278"/>
      <c r="G164" s="88">
        <f t="shared" si="5"/>
        <v>0</v>
      </c>
      <c r="H164" s="123" t="s">
        <v>339</v>
      </c>
    </row>
    <row r="165" spans="1:8" s="111" customFormat="1" hidden="1" x14ac:dyDescent="0.25">
      <c r="A165" s="277"/>
      <c r="B165" s="300"/>
      <c r="C165" s="300"/>
      <c r="D165" s="282"/>
      <c r="E165" s="274"/>
      <c r="F165" s="278"/>
      <c r="G165" s="88">
        <f t="shared" si="5"/>
        <v>0</v>
      </c>
      <c r="H165" s="123" t="s">
        <v>339</v>
      </c>
    </row>
    <row r="166" spans="1:8" s="111" customFormat="1" hidden="1" x14ac:dyDescent="0.25">
      <c r="A166" s="277"/>
      <c r="B166" s="300"/>
      <c r="C166" s="300"/>
      <c r="D166" s="282"/>
      <c r="E166" s="274"/>
      <c r="F166" s="278"/>
      <c r="G166" s="88">
        <f t="shared" si="5"/>
        <v>0</v>
      </c>
      <c r="H166" s="123" t="s">
        <v>339</v>
      </c>
    </row>
    <row r="167" spans="1:8" s="111" customFormat="1" hidden="1" x14ac:dyDescent="0.25">
      <c r="A167" s="277"/>
      <c r="B167" s="300"/>
      <c r="C167" s="300"/>
      <c r="D167" s="282"/>
      <c r="E167" s="274"/>
      <c r="F167" s="278"/>
      <c r="G167" s="88">
        <f t="shared" si="5"/>
        <v>0</v>
      </c>
      <c r="H167" s="123" t="s">
        <v>339</v>
      </c>
    </row>
    <row r="168" spans="1:8" s="111" customFormat="1" hidden="1" x14ac:dyDescent="0.25">
      <c r="A168" s="277"/>
      <c r="B168" s="300"/>
      <c r="C168" s="300"/>
      <c r="D168" s="282"/>
      <c r="E168" s="274"/>
      <c r="F168" s="278"/>
      <c r="G168" s="88">
        <f t="shared" ref="G168:G199" si="6">ROUND(+D168*F168,2)</f>
        <v>0</v>
      </c>
      <c r="H168" s="123" t="s">
        <v>339</v>
      </c>
    </row>
    <row r="169" spans="1:8" s="111" customFormat="1" hidden="1" x14ac:dyDescent="0.25">
      <c r="A169" s="277"/>
      <c r="B169" s="300"/>
      <c r="C169" s="300"/>
      <c r="D169" s="282"/>
      <c r="E169" s="274"/>
      <c r="F169" s="278"/>
      <c r="G169" s="88">
        <f t="shared" si="6"/>
        <v>0</v>
      </c>
      <c r="H169" s="123" t="s">
        <v>339</v>
      </c>
    </row>
    <row r="170" spans="1:8" s="111" customFormat="1" hidden="1" x14ac:dyDescent="0.25">
      <c r="A170" s="277"/>
      <c r="B170" s="300"/>
      <c r="C170" s="300"/>
      <c r="D170" s="282"/>
      <c r="E170" s="274"/>
      <c r="F170" s="278"/>
      <c r="G170" s="88">
        <f t="shared" si="6"/>
        <v>0</v>
      </c>
      <c r="H170" s="123" t="s">
        <v>339</v>
      </c>
    </row>
    <row r="171" spans="1:8" s="111" customFormat="1" hidden="1" x14ac:dyDescent="0.25">
      <c r="A171" s="277"/>
      <c r="B171" s="300"/>
      <c r="C171" s="300"/>
      <c r="D171" s="282"/>
      <c r="E171" s="274"/>
      <c r="F171" s="278"/>
      <c r="G171" s="88">
        <f t="shared" si="6"/>
        <v>0</v>
      </c>
      <c r="H171" s="123" t="s">
        <v>339</v>
      </c>
    </row>
    <row r="172" spans="1:8" s="111" customFormat="1" hidden="1" x14ac:dyDescent="0.25">
      <c r="A172" s="277"/>
      <c r="B172" s="300"/>
      <c r="C172" s="300"/>
      <c r="D172" s="282"/>
      <c r="E172" s="274"/>
      <c r="F172" s="278"/>
      <c r="G172" s="88">
        <f t="shared" si="6"/>
        <v>0</v>
      </c>
      <c r="H172" s="123" t="s">
        <v>339</v>
      </c>
    </row>
    <row r="173" spans="1:8" s="111" customFormat="1" hidden="1" x14ac:dyDescent="0.25">
      <c r="A173" s="277"/>
      <c r="B173" s="300"/>
      <c r="C173" s="300"/>
      <c r="D173" s="282"/>
      <c r="E173" s="274"/>
      <c r="F173" s="278"/>
      <c r="G173" s="88">
        <f t="shared" si="6"/>
        <v>0</v>
      </c>
      <c r="H173" s="123" t="s">
        <v>339</v>
      </c>
    </row>
    <row r="174" spans="1:8" s="111" customFormat="1" hidden="1" x14ac:dyDescent="0.25">
      <c r="A174" s="277"/>
      <c r="B174" s="300"/>
      <c r="C174" s="300"/>
      <c r="D174" s="282"/>
      <c r="E174" s="274"/>
      <c r="F174" s="278"/>
      <c r="G174" s="88">
        <f t="shared" si="6"/>
        <v>0</v>
      </c>
      <c r="H174" s="123" t="s">
        <v>339</v>
      </c>
    </row>
    <row r="175" spans="1:8" s="111" customFormat="1" hidden="1" x14ac:dyDescent="0.25">
      <c r="A175" s="277"/>
      <c r="B175" s="300"/>
      <c r="C175" s="300"/>
      <c r="D175" s="282"/>
      <c r="E175" s="274"/>
      <c r="F175" s="278"/>
      <c r="G175" s="88">
        <f t="shared" si="6"/>
        <v>0</v>
      </c>
      <c r="H175" s="123" t="s">
        <v>339</v>
      </c>
    </row>
    <row r="176" spans="1:8" s="111" customFormat="1" hidden="1" x14ac:dyDescent="0.25">
      <c r="A176" s="277"/>
      <c r="B176" s="300"/>
      <c r="C176" s="300"/>
      <c r="D176" s="282"/>
      <c r="E176" s="274"/>
      <c r="F176" s="278"/>
      <c r="G176" s="88">
        <f t="shared" si="6"/>
        <v>0</v>
      </c>
      <c r="H176" s="123" t="s">
        <v>339</v>
      </c>
    </row>
    <row r="177" spans="1:8" s="111" customFormat="1" hidden="1" x14ac:dyDescent="0.25">
      <c r="A177" s="277"/>
      <c r="B177" s="300"/>
      <c r="C177" s="300"/>
      <c r="D177" s="282"/>
      <c r="E177" s="274"/>
      <c r="F177" s="278"/>
      <c r="G177" s="88">
        <f t="shared" si="6"/>
        <v>0</v>
      </c>
      <c r="H177" s="123" t="s">
        <v>339</v>
      </c>
    </row>
    <row r="178" spans="1:8" s="111" customFormat="1" hidden="1" x14ac:dyDescent="0.25">
      <c r="A178" s="277"/>
      <c r="B178" s="300"/>
      <c r="C178" s="300"/>
      <c r="D178" s="282"/>
      <c r="E178" s="274"/>
      <c r="F178" s="278"/>
      <c r="G178" s="88">
        <f t="shared" si="6"/>
        <v>0</v>
      </c>
      <c r="H178" s="123" t="s">
        <v>339</v>
      </c>
    </row>
    <row r="179" spans="1:8" s="111" customFormat="1" hidden="1" x14ac:dyDescent="0.25">
      <c r="A179" s="277"/>
      <c r="B179" s="300"/>
      <c r="C179" s="300"/>
      <c r="D179" s="282"/>
      <c r="E179" s="274"/>
      <c r="F179" s="278"/>
      <c r="G179" s="88">
        <f t="shared" si="6"/>
        <v>0</v>
      </c>
      <c r="H179" s="123" t="s">
        <v>339</v>
      </c>
    </row>
    <row r="180" spans="1:8" s="111" customFormat="1" hidden="1" x14ac:dyDescent="0.25">
      <c r="A180" s="277"/>
      <c r="B180" s="300"/>
      <c r="C180" s="300"/>
      <c r="D180" s="282"/>
      <c r="E180" s="274"/>
      <c r="F180" s="278"/>
      <c r="G180" s="88">
        <f t="shared" si="6"/>
        <v>0</v>
      </c>
      <c r="H180" s="123" t="s">
        <v>339</v>
      </c>
    </row>
    <row r="181" spans="1:8" s="111" customFormat="1" hidden="1" x14ac:dyDescent="0.25">
      <c r="A181" s="277"/>
      <c r="B181" s="300"/>
      <c r="C181" s="300"/>
      <c r="D181" s="282"/>
      <c r="E181" s="274"/>
      <c r="F181" s="278"/>
      <c r="G181" s="88">
        <f t="shared" si="6"/>
        <v>0</v>
      </c>
      <c r="H181" s="123" t="s">
        <v>339</v>
      </c>
    </row>
    <row r="182" spans="1:8" s="111" customFormat="1" hidden="1" x14ac:dyDescent="0.25">
      <c r="A182" s="277"/>
      <c r="B182" s="300"/>
      <c r="C182" s="300"/>
      <c r="D182" s="282"/>
      <c r="E182" s="274"/>
      <c r="F182" s="278"/>
      <c r="G182" s="88">
        <f t="shared" si="6"/>
        <v>0</v>
      </c>
      <c r="H182" s="123" t="s">
        <v>339</v>
      </c>
    </row>
    <row r="183" spans="1:8" s="111" customFormat="1" hidden="1" x14ac:dyDescent="0.25">
      <c r="A183" s="277"/>
      <c r="B183" s="300"/>
      <c r="C183" s="300"/>
      <c r="D183" s="282"/>
      <c r="E183" s="274"/>
      <c r="F183" s="278"/>
      <c r="G183" s="88">
        <f t="shared" si="6"/>
        <v>0</v>
      </c>
      <c r="H183" s="123" t="s">
        <v>339</v>
      </c>
    </row>
    <row r="184" spans="1:8" s="111" customFormat="1" hidden="1" x14ac:dyDescent="0.25">
      <c r="A184" s="277"/>
      <c r="B184" s="300"/>
      <c r="C184" s="300"/>
      <c r="D184" s="282"/>
      <c r="E184" s="274"/>
      <c r="F184" s="278"/>
      <c r="G184" s="88">
        <f t="shared" si="6"/>
        <v>0</v>
      </c>
      <c r="H184" s="123" t="s">
        <v>339</v>
      </c>
    </row>
    <row r="185" spans="1:8" s="111" customFormat="1" hidden="1" x14ac:dyDescent="0.25">
      <c r="A185" s="277"/>
      <c r="B185" s="300"/>
      <c r="C185" s="300"/>
      <c r="D185" s="282"/>
      <c r="E185" s="274"/>
      <c r="F185" s="278"/>
      <c r="G185" s="88">
        <f t="shared" si="6"/>
        <v>0</v>
      </c>
      <c r="H185" s="123" t="s">
        <v>339</v>
      </c>
    </row>
    <row r="186" spans="1:8" s="111" customFormat="1" hidden="1" x14ac:dyDescent="0.25">
      <c r="A186" s="277"/>
      <c r="B186" s="300"/>
      <c r="C186" s="300"/>
      <c r="D186" s="282"/>
      <c r="E186" s="274"/>
      <c r="F186" s="278"/>
      <c r="G186" s="88">
        <f t="shared" si="6"/>
        <v>0</v>
      </c>
      <c r="H186" s="123" t="s">
        <v>339</v>
      </c>
    </row>
    <row r="187" spans="1:8" s="111" customFormat="1" hidden="1" x14ac:dyDescent="0.25">
      <c r="A187" s="277"/>
      <c r="B187" s="300"/>
      <c r="C187" s="300"/>
      <c r="D187" s="282"/>
      <c r="E187" s="274"/>
      <c r="F187" s="278"/>
      <c r="G187" s="88">
        <f t="shared" si="6"/>
        <v>0</v>
      </c>
      <c r="H187" s="123" t="s">
        <v>339</v>
      </c>
    </row>
    <row r="188" spans="1:8" s="111" customFormat="1" hidden="1" x14ac:dyDescent="0.25">
      <c r="A188" s="277"/>
      <c r="B188" s="300"/>
      <c r="C188" s="300"/>
      <c r="D188" s="282"/>
      <c r="E188" s="274"/>
      <c r="F188" s="278"/>
      <c r="G188" s="88">
        <f t="shared" si="6"/>
        <v>0</v>
      </c>
      <c r="H188" s="123" t="s">
        <v>339</v>
      </c>
    </row>
    <row r="189" spans="1:8" s="111" customFormat="1" hidden="1" x14ac:dyDescent="0.25">
      <c r="A189" s="277"/>
      <c r="B189" s="300"/>
      <c r="C189" s="300"/>
      <c r="D189" s="282"/>
      <c r="E189" s="274"/>
      <c r="F189" s="278"/>
      <c r="G189" s="88">
        <f t="shared" si="6"/>
        <v>0</v>
      </c>
      <c r="H189" s="123" t="s">
        <v>339</v>
      </c>
    </row>
    <row r="190" spans="1:8" s="111" customFormat="1" hidden="1" x14ac:dyDescent="0.25">
      <c r="A190" s="277"/>
      <c r="B190" s="300"/>
      <c r="C190" s="300"/>
      <c r="D190" s="282"/>
      <c r="E190" s="274"/>
      <c r="F190" s="278"/>
      <c r="G190" s="88">
        <f t="shared" si="6"/>
        <v>0</v>
      </c>
      <c r="H190" s="123" t="s">
        <v>339</v>
      </c>
    </row>
    <row r="191" spans="1:8" s="111" customFormat="1" hidden="1" x14ac:dyDescent="0.25">
      <c r="A191" s="277"/>
      <c r="B191" s="300"/>
      <c r="C191" s="300"/>
      <c r="D191" s="282"/>
      <c r="E191" s="274"/>
      <c r="F191" s="278"/>
      <c r="G191" s="88">
        <f t="shared" si="6"/>
        <v>0</v>
      </c>
      <c r="H191" s="123" t="s">
        <v>339</v>
      </c>
    </row>
    <row r="192" spans="1:8" s="111" customFormat="1" hidden="1" x14ac:dyDescent="0.25">
      <c r="A192" s="277"/>
      <c r="B192" s="300"/>
      <c r="C192" s="300"/>
      <c r="D192" s="282"/>
      <c r="E192" s="274"/>
      <c r="F192" s="278"/>
      <c r="G192" s="88">
        <f t="shared" si="6"/>
        <v>0</v>
      </c>
      <c r="H192" s="123" t="s">
        <v>339</v>
      </c>
    </row>
    <row r="193" spans="1:8" s="111" customFormat="1" hidden="1" x14ac:dyDescent="0.25">
      <c r="A193" s="277"/>
      <c r="B193" s="300"/>
      <c r="C193" s="300"/>
      <c r="D193" s="282"/>
      <c r="E193" s="274"/>
      <c r="F193" s="278"/>
      <c r="G193" s="88">
        <f t="shared" si="6"/>
        <v>0</v>
      </c>
      <c r="H193" s="123" t="s">
        <v>339</v>
      </c>
    </row>
    <row r="194" spans="1:8" s="111" customFormat="1" hidden="1" x14ac:dyDescent="0.25">
      <c r="A194" s="277"/>
      <c r="B194" s="300"/>
      <c r="C194" s="300"/>
      <c r="D194" s="282"/>
      <c r="E194" s="274"/>
      <c r="F194" s="278"/>
      <c r="G194" s="88">
        <f t="shared" si="6"/>
        <v>0</v>
      </c>
      <c r="H194" s="123" t="s">
        <v>339</v>
      </c>
    </row>
    <row r="195" spans="1:8" s="111" customFormat="1" hidden="1" x14ac:dyDescent="0.25">
      <c r="A195" s="277"/>
      <c r="B195" s="300"/>
      <c r="C195" s="300"/>
      <c r="D195" s="282"/>
      <c r="E195" s="274"/>
      <c r="F195" s="278"/>
      <c r="G195" s="88">
        <f t="shared" si="6"/>
        <v>0</v>
      </c>
      <c r="H195" s="123" t="s">
        <v>339</v>
      </c>
    </row>
    <row r="196" spans="1:8" s="111" customFormat="1" hidden="1" x14ac:dyDescent="0.25">
      <c r="A196" s="277"/>
      <c r="B196" s="300"/>
      <c r="C196" s="300"/>
      <c r="D196" s="282"/>
      <c r="E196" s="274"/>
      <c r="F196" s="278"/>
      <c r="G196" s="88">
        <f t="shared" si="6"/>
        <v>0</v>
      </c>
      <c r="H196" s="123" t="s">
        <v>339</v>
      </c>
    </row>
    <row r="197" spans="1:8" s="111" customFormat="1" hidden="1" x14ac:dyDescent="0.25">
      <c r="A197" s="277"/>
      <c r="B197" s="300"/>
      <c r="C197" s="300"/>
      <c r="D197" s="282"/>
      <c r="E197" s="274"/>
      <c r="F197" s="278"/>
      <c r="G197" s="88">
        <f t="shared" si="6"/>
        <v>0</v>
      </c>
      <c r="H197" s="123" t="s">
        <v>339</v>
      </c>
    </row>
    <row r="198" spans="1:8" s="111" customFormat="1" hidden="1" x14ac:dyDescent="0.25">
      <c r="A198" s="277"/>
      <c r="B198" s="300"/>
      <c r="C198" s="300"/>
      <c r="D198" s="282"/>
      <c r="E198" s="274"/>
      <c r="F198" s="278"/>
      <c r="G198" s="88">
        <f t="shared" si="6"/>
        <v>0</v>
      </c>
      <c r="H198" s="123" t="s">
        <v>339</v>
      </c>
    </row>
    <row r="199" spans="1:8" s="111" customFormat="1" hidden="1" x14ac:dyDescent="0.25">
      <c r="A199" s="277"/>
      <c r="B199" s="300"/>
      <c r="C199" s="300"/>
      <c r="D199" s="282"/>
      <c r="E199" s="274"/>
      <c r="F199" s="278"/>
      <c r="G199" s="88">
        <f t="shared" si="6"/>
        <v>0</v>
      </c>
      <c r="H199" s="123" t="s">
        <v>339</v>
      </c>
    </row>
    <row r="200" spans="1:8" s="111" customFormat="1" hidden="1" x14ac:dyDescent="0.25">
      <c r="A200" s="277"/>
      <c r="B200" s="300"/>
      <c r="C200" s="300"/>
      <c r="D200" s="282"/>
      <c r="E200" s="274"/>
      <c r="F200" s="278"/>
      <c r="G200" s="88">
        <f t="shared" ref="G200:G231" si="7">ROUND(+D200*F200,2)</f>
        <v>0</v>
      </c>
      <c r="H200" s="123" t="s">
        <v>339</v>
      </c>
    </row>
    <row r="201" spans="1:8" s="111" customFormat="1" hidden="1" x14ac:dyDescent="0.25">
      <c r="A201" s="277"/>
      <c r="B201" s="300"/>
      <c r="C201" s="300"/>
      <c r="D201" s="282"/>
      <c r="E201" s="274"/>
      <c r="F201" s="278"/>
      <c r="G201" s="88">
        <f t="shared" si="7"/>
        <v>0</v>
      </c>
      <c r="H201" s="123" t="s">
        <v>339</v>
      </c>
    </row>
    <row r="202" spans="1:8" s="111" customFormat="1" hidden="1" x14ac:dyDescent="0.25">
      <c r="A202" s="277"/>
      <c r="B202" s="300"/>
      <c r="C202" s="300"/>
      <c r="D202" s="282"/>
      <c r="E202" s="274"/>
      <c r="F202" s="278"/>
      <c r="G202" s="88">
        <f t="shared" si="7"/>
        <v>0</v>
      </c>
      <c r="H202" s="123" t="s">
        <v>339</v>
      </c>
    </row>
    <row r="203" spans="1:8" s="111" customFormat="1" hidden="1" x14ac:dyDescent="0.25">
      <c r="A203" s="277"/>
      <c r="B203" s="300"/>
      <c r="C203" s="300"/>
      <c r="D203" s="282"/>
      <c r="E203" s="274"/>
      <c r="F203" s="278"/>
      <c r="G203" s="88">
        <f t="shared" si="7"/>
        <v>0</v>
      </c>
      <c r="H203" s="123" t="s">
        <v>339</v>
      </c>
    </row>
    <row r="204" spans="1:8" s="111" customFormat="1" hidden="1" x14ac:dyDescent="0.25">
      <c r="A204" s="277"/>
      <c r="B204" s="300"/>
      <c r="C204" s="300"/>
      <c r="D204" s="282"/>
      <c r="E204" s="274"/>
      <c r="F204" s="278"/>
      <c r="G204" s="88">
        <f t="shared" si="7"/>
        <v>0</v>
      </c>
      <c r="H204" s="123" t="s">
        <v>339</v>
      </c>
    </row>
    <row r="205" spans="1:8" s="111" customFormat="1" hidden="1" x14ac:dyDescent="0.25">
      <c r="A205" s="277"/>
      <c r="B205" s="300"/>
      <c r="C205" s="300"/>
      <c r="D205" s="282"/>
      <c r="E205" s="274"/>
      <c r="F205" s="278"/>
      <c r="G205" s="88">
        <f t="shared" si="7"/>
        <v>0</v>
      </c>
      <c r="H205" s="123" t="s">
        <v>339</v>
      </c>
    </row>
    <row r="206" spans="1:8" s="111" customFormat="1" hidden="1" x14ac:dyDescent="0.25">
      <c r="A206" s="277"/>
      <c r="B206" s="300"/>
      <c r="C206" s="300"/>
      <c r="D206" s="282"/>
      <c r="E206" s="274"/>
      <c r="F206" s="278"/>
      <c r="G206" s="88">
        <f t="shared" si="7"/>
        <v>0</v>
      </c>
      <c r="H206" s="123" t="s">
        <v>339</v>
      </c>
    </row>
    <row r="207" spans="1:8" s="111" customFormat="1" hidden="1" x14ac:dyDescent="0.25">
      <c r="A207" s="277"/>
      <c r="B207" s="300"/>
      <c r="C207" s="300"/>
      <c r="D207" s="282"/>
      <c r="E207" s="274"/>
      <c r="F207" s="278"/>
      <c r="G207" s="88">
        <f t="shared" si="7"/>
        <v>0</v>
      </c>
      <c r="H207" s="123" t="s">
        <v>339</v>
      </c>
    </row>
    <row r="208" spans="1:8" s="111" customFormat="1" hidden="1" x14ac:dyDescent="0.25">
      <c r="A208" s="277"/>
      <c r="B208" s="300"/>
      <c r="C208" s="300"/>
      <c r="D208" s="282"/>
      <c r="E208" s="274"/>
      <c r="F208" s="278"/>
      <c r="G208" s="88">
        <f t="shared" si="7"/>
        <v>0</v>
      </c>
      <c r="H208" s="123" t="s">
        <v>339</v>
      </c>
    </row>
    <row r="209" spans="1:8" s="111" customFormat="1" hidden="1" x14ac:dyDescent="0.25">
      <c r="A209" s="277"/>
      <c r="B209" s="300"/>
      <c r="C209" s="300"/>
      <c r="D209" s="282"/>
      <c r="E209" s="274"/>
      <c r="F209" s="278"/>
      <c r="G209" s="88">
        <f t="shared" si="7"/>
        <v>0</v>
      </c>
      <c r="H209" s="123" t="s">
        <v>339</v>
      </c>
    </row>
    <row r="210" spans="1:8" s="111" customFormat="1" hidden="1" x14ac:dyDescent="0.25">
      <c r="A210" s="277"/>
      <c r="B210" s="300"/>
      <c r="C210" s="300"/>
      <c r="D210" s="282"/>
      <c r="E210" s="274"/>
      <c r="F210" s="278"/>
      <c r="G210" s="88">
        <f t="shared" si="7"/>
        <v>0</v>
      </c>
      <c r="H210" s="123" t="s">
        <v>339</v>
      </c>
    </row>
    <row r="211" spans="1:8" s="111" customFormat="1" hidden="1" x14ac:dyDescent="0.25">
      <c r="A211" s="277"/>
      <c r="B211" s="300"/>
      <c r="C211" s="300"/>
      <c r="D211" s="282"/>
      <c r="E211" s="274"/>
      <c r="F211" s="278"/>
      <c r="G211" s="88">
        <f t="shared" si="7"/>
        <v>0</v>
      </c>
      <c r="H211" s="123" t="s">
        <v>339</v>
      </c>
    </row>
    <row r="212" spans="1:8" s="111" customFormat="1" hidden="1" x14ac:dyDescent="0.25">
      <c r="A212" s="277"/>
      <c r="B212" s="300"/>
      <c r="C212" s="300"/>
      <c r="D212" s="282"/>
      <c r="E212" s="274"/>
      <c r="F212" s="278"/>
      <c r="G212" s="88">
        <f t="shared" si="7"/>
        <v>0</v>
      </c>
      <c r="H212" s="123" t="s">
        <v>339</v>
      </c>
    </row>
    <row r="213" spans="1:8" s="111" customFormat="1" hidden="1" x14ac:dyDescent="0.25">
      <c r="A213" s="277"/>
      <c r="B213" s="300"/>
      <c r="C213" s="300"/>
      <c r="D213" s="282"/>
      <c r="E213" s="274"/>
      <c r="F213" s="278"/>
      <c r="G213" s="88">
        <f t="shared" si="7"/>
        <v>0</v>
      </c>
      <c r="H213" s="123" t="s">
        <v>339</v>
      </c>
    </row>
    <row r="214" spans="1:8" s="111" customFormat="1" hidden="1" x14ac:dyDescent="0.25">
      <c r="A214" s="277"/>
      <c r="B214" s="300"/>
      <c r="C214" s="300"/>
      <c r="D214" s="282"/>
      <c r="E214" s="274"/>
      <c r="F214" s="278"/>
      <c r="G214" s="88">
        <f t="shared" si="7"/>
        <v>0</v>
      </c>
      <c r="H214" s="123" t="s">
        <v>339</v>
      </c>
    </row>
    <row r="215" spans="1:8" s="111" customFormat="1" hidden="1" x14ac:dyDescent="0.25">
      <c r="A215" s="277"/>
      <c r="B215" s="300"/>
      <c r="C215" s="300"/>
      <c r="D215" s="282"/>
      <c r="E215" s="274"/>
      <c r="F215" s="278"/>
      <c r="G215" s="88">
        <f t="shared" si="7"/>
        <v>0</v>
      </c>
      <c r="H215" s="123" t="s">
        <v>339</v>
      </c>
    </row>
    <row r="216" spans="1:8" s="111" customFormat="1" hidden="1" x14ac:dyDescent="0.25">
      <c r="A216" s="277"/>
      <c r="B216" s="300"/>
      <c r="C216" s="300"/>
      <c r="D216" s="282"/>
      <c r="E216" s="274"/>
      <c r="F216" s="278"/>
      <c r="G216" s="88">
        <f t="shared" si="7"/>
        <v>0</v>
      </c>
      <c r="H216" s="123" t="s">
        <v>339</v>
      </c>
    </row>
    <row r="217" spans="1:8" s="111" customFormat="1" hidden="1" x14ac:dyDescent="0.25">
      <c r="A217" s="277"/>
      <c r="B217" s="300"/>
      <c r="C217" s="300"/>
      <c r="D217" s="282"/>
      <c r="E217" s="274"/>
      <c r="F217" s="278"/>
      <c r="G217" s="88">
        <f t="shared" si="7"/>
        <v>0</v>
      </c>
      <c r="H217" s="123" t="s">
        <v>339</v>
      </c>
    </row>
    <row r="218" spans="1:8" s="111" customFormat="1" hidden="1" x14ac:dyDescent="0.25">
      <c r="A218" s="277"/>
      <c r="B218" s="300"/>
      <c r="C218" s="300"/>
      <c r="D218" s="282"/>
      <c r="E218" s="274"/>
      <c r="F218" s="278"/>
      <c r="G218" s="88">
        <f t="shared" si="7"/>
        <v>0</v>
      </c>
      <c r="H218" s="123" t="s">
        <v>339</v>
      </c>
    </row>
    <row r="219" spans="1:8" s="111" customFormat="1" hidden="1" x14ac:dyDescent="0.25">
      <c r="A219" s="277"/>
      <c r="B219" s="300"/>
      <c r="C219" s="300"/>
      <c r="D219" s="282"/>
      <c r="E219" s="274"/>
      <c r="F219" s="278"/>
      <c r="G219" s="88">
        <f t="shared" si="7"/>
        <v>0</v>
      </c>
      <c r="H219" s="123" t="s">
        <v>339</v>
      </c>
    </row>
    <row r="220" spans="1:8" s="111" customFormat="1" hidden="1" x14ac:dyDescent="0.25">
      <c r="A220" s="277"/>
      <c r="B220" s="300"/>
      <c r="C220" s="300"/>
      <c r="D220" s="282"/>
      <c r="E220" s="274"/>
      <c r="F220" s="278"/>
      <c r="G220" s="88">
        <f t="shared" si="7"/>
        <v>0</v>
      </c>
      <c r="H220" s="123" t="s">
        <v>339</v>
      </c>
    </row>
    <row r="221" spans="1:8" s="111" customFormat="1" hidden="1" x14ac:dyDescent="0.25">
      <c r="A221" s="277"/>
      <c r="B221" s="300"/>
      <c r="C221" s="300"/>
      <c r="D221" s="282"/>
      <c r="E221" s="274"/>
      <c r="F221" s="278"/>
      <c r="G221" s="88">
        <f t="shared" si="7"/>
        <v>0</v>
      </c>
      <c r="H221" s="123" t="s">
        <v>339</v>
      </c>
    </row>
    <row r="222" spans="1:8" s="111" customFormat="1" hidden="1" x14ac:dyDescent="0.25">
      <c r="A222" s="277"/>
      <c r="B222" s="300"/>
      <c r="C222" s="300"/>
      <c r="D222" s="282"/>
      <c r="E222" s="274"/>
      <c r="F222" s="278"/>
      <c r="G222" s="88">
        <f t="shared" si="7"/>
        <v>0</v>
      </c>
      <c r="H222" s="123" t="s">
        <v>339</v>
      </c>
    </row>
    <row r="223" spans="1:8" s="111" customFormat="1" hidden="1" x14ac:dyDescent="0.25">
      <c r="A223" s="277"/>
      <c r="B223" s="300"/>
      <c r="C223" s="300"/>
      <c r="D223" s="282"/>
      <c r="E223" s="274"/>
      <c r="F223" s="278"/>
      <c r="G223" s="88">
        <f t="shared" si="7"/>
        <v>0</v>
      </c>
      <c r="H223" s="123" t="s">
        <v>339</v>
      </c>
    </row>
    <row r="224" spans="1:8" s="111" customFormat="1" hidden="1" x14ac:dyDescent="0.25">
      <c r="A224" s="277"/>
      <c r="B224" s="300"/>
      <c r="C224" s="300"/>
      <c r="D224" s="282"/>
      <c r="E224" s="274"/>
      <c r="F224" s="278"/>
      <c r="G224" s="88">
        <f t="shared" si="7"/>
        <v>0</v>
      </c>
      <c r="H224" s="123" t="s">
        <v>339</v>
      </c>
    </row>
    <row r="225" spans="1:8" s="111" customFormat="1" hidden="1" x14ac:dyDescent="0.25">
      <c r="A225" s="277"/>
      <c r="B225" s="300"/>
      <c r="C225" s="300"/>
      <c r="D225" s="282"/>
      <c r="E225" s="274"/>
      <c r="F225" s="278"/>
      <c r="G225" s="88">
        <f t="shared" si="7"/>
        <v>0</v>
      </c>
      <c r="H225" s="123" t="s">
        <v>339</v>
      </c>
    </row>
    <row r="226" spans="1:8" s="111" customFormat="1" hidden="1" x14ac:dyDescent="0.25">
      <c r="A226" s="277"/>
      <c r="B226" s="300"/>
      <c r="C226" s="300"/>
      <c r="D226" s="282"/>
      <c r="E226" s="274"/>
      <c r="F226" s="278"/>
      <c r="G226" s="88">
        <f t="shared" si="7"/>
        <v>0</v>
      </c>
      <c r="H226" s="123" t="s">
        <v>339</v>
      </c>
    </row>
    <row r="227" spans="1:8" s="111" customFormat="1" hidden="1" x14ac:dyDescent="0.25">
      <c r="A227" s="277"/>
      <c r="B227" s="300"/>
      <c r="C227" s="300"/>
      <c r="D227" s="282"/>
      <c r="E227" s="274"/>
      <c r="F227" s="278"/>
      <c r="G227" s="88">
        <f t="shared" si="7"/>
        <v>0</v>
      </c>
      <c r="H227" s="123" t="s">
        <v>339</v>
      </c>
    </row>
    <row r="228" spans="1:8" s="111" customFormat="1" hidden="1" x14ac:dyDescent="0.25">
      <c r="A228" s="277"/>
      <c r="B228" s="300"/>
      <c r="C228" s="300"/>
      <c r="D228" s="282"/>
      <c r="E228" s="274"/>
      <c r="F228" s="278"/>
      <c r="G228" s="88">
        <f t="shared" si="7"/>
        <v>0</v>
      </c>
      <c r="H228" s="123" t="s">
        <v>339</v>
      </c>
    </row>
    <row r="229" spans="1:8" s="111" customFormat="1" hidden="1" x14ac:dyDescent="0.25">
      <c r="A229" s="277"/>
      <c r="B229" s="300"/>
      <c r="C229" s="300"/>
      <c r="D229" s="282"/>
      <c r="E229" s="274"/>
      <c r="F229" s="278"/>
      <c r="G229" s="88">
        <f t="shared" si="7"/>
        <v>0</v>
      </c>
      <c r="H229" s="123" t="s">
        <v>339</v>
      </c>
    </row>
    <row r="230" spans="1:8" s="111" customFormat="1" hidden="1" x14ac:dyDescent="0.25">
      <c r="A230" s="277"/>
      <c r="B230" s="300"/>
      <c r="C230" s="300"/>
      <c r="D230" s="282"/>
      <c r="E230" s="274"/>
      <c r="F230" s="278"/>
      <c r="G230" s="88">
        <f t="shared" si="7"/>
        <v>0</v>
      </c>
      <c r="H230" s="123" t="s">
        <v>339</v>
      </c>
    </row>
    <row r="231" spans="1:8" s="111" customFormat="1" hidden="1" x14ac:dyDescent="0.25">
      <c r="A231" s="277"/>
      <c r="B231" s="300"/>
      <c r="C231" s="300"/>
      <c r="D231" s="282"/>
      <c r="E231" s="274"/>
      <c r="F231" s="278"/>
      <c r="G231" s="88">
        <f t="shared" si="7"/>
        <v>0</v>
      </c>
      <c r="H231" s="123" t="s">
        <v>339</v>
      </c>
    </row>
    <row r="232" spans="1:8" s="111" customFormat="1" hidden="1" x14ac:dyDescent="0.25">
      <c r="A232" s="277"/>
      <c r="B232" s="300"/>
      <c r="C232" s="300"/>
      <c r="D232" s="282"/>
      <c r="E232" s="274"/>
      <c r="F232" s="278"/>
      <c r="G232" s="88">
        <f t="shared" ref="G232:G263" si="8">ROUND(+D232*F232,2)</f>
        <v>0</v>
      </c>
      <c r="H232" s="123" t="s">
        <v>339</v>
      </c>
    </row>
    <row r="233" spans="1:8" s="111" customFormat="1" hidden="1" x14ac:dyDescent="0.25">
      <c r="A233" s="277"/>
      <c r="B233" s="300"/>
      <c r="C233" s="300"/>
      <c r="D233" s="282"/>
      <c r="E233" s="274"/>
      <c r="F233" s="278"/>
      <c r="G233" s="88">
        <f t="shared" si="8"/>
        <v>0</v>
      </c>
      <c r="H233" s="123" t="s">
        <v>339</v>
      </c>
    </row>
    <row r="234" spans="1:8" s="111" customFormat="1" hidden="1" x14ac:dyDescent="0.25">
      <c r="A234" s="277"/>
      <c r="B234" s="300"/>
      <c r="C234" s="300"/>
      <c r="D234" s="282"/>
      <c r="E234" s="274"/>
      <c r="F234" s="278"/>
      <c r="G234" s="88">
        <f t="shared" si="8"/>
        <v>0</v>
      </c>
      <c r="H234" s="123" t="s">
        <v>339</v>
      </c>
    </row>
    <row r="235" spans="1:8" s="111" customFormat="1" hidden="1" x14ac:dyDescent="0.25">
      <c r="A235" s="277"/>
      <c r="B235" s="300"/>
      <c r="C235" s="300"/>
      <c r="D235" s="282"/>
      <c r="E235" s="274"/>
      <c r="F235" s="278"/>
      <c r="G235" s="88">
        <f t="shared" si="8"/>
        <v>0</v>
      </c>
      <c r="H235" s="123" t="s">
        <v>339</v>
      </c>
    </row>
    <row r="236" spans="1:8" s="111" customFormat="1" hidden="1" x14ac:dyDescent="0.25">
      <c r="A236" s="277"/>
      <c r="B236" s="300"/>
      <c r="C236" s="300"/>
      <c r="D236" s="282"/>
      <c r="E236" s="274"/>
      <c r="F236" s="278"/>
      <c r="G236" s="88">
        <f t="shared" si="8"/>
        <v>0</v>
      </c>
      <c r="H236" s="123" t="s">
        <v>339</v>
      </c>
    </row>
    <row r="237" spans="1:8" s="111" customFormat="1" hidden="1" x14ac:dyDescent="0.25">
      <c r="A237" s="277"/>
      <c r="B237" s="300"/>
      <c r="C237" s="300"/>
      <c r="D237" s="282"/>
      <c r="E237" s="274"/>
      <c r="F237" s="278"/>
      <c r="G237" s="88">
        <f t="shared" si="8"/>
        <v>0</v>
      </c>
      <c r="H237" s="123" t="s">
        <v>339</v>
      </c>
    </row>
    <row r="238" spans="1:8" s="111" customFormat="1" hidden="1" x14ac:dyDescent="0.25">
      <c r="A238" s="277"/>
      <c r="B238" s="300"/>
      <c r="C238" s="300"/>
      <c r="D238" s="282"/>
      <c r="E238" s="274"/>
      <c r="F238" s="278"/>
      <c r="G238" s="88">
        <f t="shared" si="8"/>
        <v>0</v>
      </c>
      <c r="H238" s="123" t="s">
        <v>339</v>
      </c>
    </row>
    <row r="239" spans="1:8" s="111" customFormat="1" hidden="1" x14ac:dyDescent="0.25">
      <c r="A239" s="277"/>
      <c r="B239" s="300"/>
      <c r="C239" s="300"/>
      <c r="D239" s="282"/>
      <c r="E239" s="274"/>
      <c r="F239" s="278"/>
      <c r="G239" s="88">
        <f t="shared" si="8"/>
        <v>0</v>
      </c>
      <c r="H239" s="123" t="s">
        <v>339</v>
      </c>
    </row>
    <row r="240" spans="1:8" s="111" customFormat="1" hidden="1" x14ac:dyDescent="0.25">
      <c r="A240" s="277"/>
      <c r="B240" s="300"/>
      <c r="C240" s="300"/>
      <c r="D240" s="282"/>
      <c r="E240" s="274"/>
      <c r="F240" s="278"/>
      <c r="G240" s="88">
        <f t="shared" si="8"/>
        <v>0</v>
      </c>
      <c r="H240" s="123" t="s">
        <v>339</v>
      </c>
    </row>
    <row r="241" spans="1:8" s="111" customFormat="1" hidden="1" x14ac:dyDescent="0.25">
      <c r="A241" s="277"/>
      <c r="B241" s="300"/>
      <c r="C241" s="300"/>
      <c r="D241" s="282"/>
      <c r="E241" s="274"/>
      <c r="F241" s="278"/>
      <c r="G241" s="88">
        <f t="shared" si="8"/>
        <v>0</v>
      </c>
      <c r="H241" s="123" t="s">
        <v>339</v>
      </c>
    </row>
    <row r="242" spans="1:8" s="111" customFormat="1" hidden="1" x14ac:dyDescent="0.25">
      <c r="A242" s="277"/>
      <c r="B242" s="300"/>
      <c r="C242" s="300"/>
      <c r="D242" s="282"/>
      <c r="E242" s="274"/>
      <c r="F242" s="278"/>
      <c r="G242" s="88">
        <f t="shared" si="8"/>
        <v>0</v>
      </c>
      <c r="H242" s="123" t="s">
        <v>339</v>
      </c>
    </row>
    <row r="243" spans="1:8" s="111" customFormat="1" hidden="1" x14ac:dyDescent="0.25">
      <c r="A243" s="277"/>
      <c r="B243" s="300"/>
      <c r="C243" s="300"/>
      <c r="D243" s="282"/>
      <c r="E243" s="274"/>
      <c r="F243" s="278"/>
      <c r="G243" s="88">
        <f t="shared" si="8"/>
        <v>0</v>
      </c>
      <c r="H243" s="123" t="s">
        <v>339</v>
      </c>
    </row>
    <row r="244" spans="1:8" s="111" customFormat="1" hidden="1" x14ac:dyDescent="0.25">
      <c r="A244" s="277"/>
      <c r="B244" s="300"/>
      <c r="C244" s="300"/>
      <c r="D244" s="282"/>
      <c r="E244" s="274"/>
      <c r="F244" s="278"/>
      <c r="G244" s="88">
        <f t="shared" si="8"/>
        <v>0</v>
      </c>
      <c r="H244" s="123" t="s">
        <v>339</v>
      </c>
    </row>
    <row r="245" spans="1:8" s="111" customFormat="1" hidden="1" x14ac:dyDescent="0.25">
      <c r="A245" s="277"/>
      <c r="B245" s="300"/>
      <c r="C245" s="300"/>
      <c r="D245" s="282"/>
      <c r="E245" s="274"/>
      <c r="F245" s="278"/>
      <c r="G245" s="88">
        <f t="shared" si="8"/>
        <v>0</v>
      </c>
      <c r="H245" s="123" t="s">
        <v>339</v>
      </c>
    </row>
    <row r="246" spans="1:8" s="111" customFormat="1" hidden="1" x14ac:dyDescent="0.25">
      <c r="A246" s="277"/>
      <c r="B246" s="300"/>
      <c r="C246" s="300"/>
      <c r="D246" s="282"/>
      <c r="E246" s="274"/>
      <c r="F246" s="278"/>
      <c r="G246" s="88">
        <f t="shared" si="8"/>
        <v>0</v>
      </c>
      <c r="H246" s="123" t="s">
        <v>339</v>
      </c>
    </row>
    <row r="247" spans="1:8" s="111" customFormat="1" hidden="1" x14ac:dyDescent="0.25">
      <c r="A247" s="277"/>
      <c r="B247" s="300"/>
      <c r="C247" s="300"/>
      <c r="D247" s="282"/>
      <c r="E247" s="274"/>
      <c r="F247" s="278"/>
      <c r="G247" s="88">
        <f t="shared" si="8"/>
        <v>0</v>
      </c>
      <c r="H247" s="123" t="s">
        <v>339</v>
      </c>
    </row>
    <row r="248" spans="1:8" s="111" customFormat="1" hidden="1" x14ac:dyDescent="0.25">
      <c r="A248" s="277"/>
      <c r="B248" s="300"/>
      <c r="C248" s="300"/>
      <c r="D248" s="282"/>
      <c r="E248" s="274"/>
      <c r="F248" s="278"/>
      <c r="G248" s="88">
        <f t="shared" si="8"/>
        <v>0</v>
      </c>
      <c r="H248" s="123" t="s">
        <v>339</v>
      </c>
    </row>
    <row r="249" spans="1:8" s="111" customFormat="1" hidden="1" x14ac:dyDescent="0.25">
      <c r="A249" s="277"/>
      <c r="B249" s="300"/>
      <c r="C249" s="300"/>
      <c r="D249" s="282"/>
      <c r="E249" s="274"/>
      <c r="F249" s="278"/>
      <c r="G249" s="88">
        <f t="shared" si="8"/>
        <v>0</v>
      </c>
      <c r="H249" s="123" t="s">
        <v>339</v>
      </c>
    </row>
    <row r="250" spans="1:8" s="111" customFormat="1" hidden="1" x14ac:dyDescent="0.25">
      <c r="A250" s="277"/>
      <c r="B250" s="300"/>
      <c r="C250" s="300"/>
      <c r="D250" s="282"/>
      <c r="E250" s="274"/>
      <c r="F250" s="278"/>
      <c r="G250" s="88">
        <f t="shared" si="8"/>
        <v>0</v>
      </c>
      <c r="H250" s="123" t="s">
        <v>339</v>
      </c>
    </row>
    <row r="251" spans="1:8" s="111" customFormat="1" hidden="1" x14ac:dyDescent="0.25">
      <c r="A251" s="277"/>
      <c r="B251" s="300"/>
      <c r="C251" s="300"/>
      <c r="D251" s="282"/>
      <c r="E251" s="274"/>
      <c r="F251" s="278"/>
      <c r="G251" s="88">
        <f t="shared" si="8"/>
        <v>0</v>
      </c>
      <c r="H251" s="123" t="s">
        <v>339</v>
      </c>
    </row>
    <row r="252" spans="1:8" s="111" customFormat="1" hidden="1" x14ac:dyDescent="0.25">
      <c r="A252" s="277"/>
      <c r="B252" s="300"/>
      <c r="C252" s="300"/>
      <c r="D252" s="282"/>
      <c r="E252" s="274"/>
      <c r="F252" s="278"/>
      <c r="G252" s="88">
        <f t="shared" si="8"/>
        <v>0</v>
      </c>
      <c r="H252" s="123" t="s">
        <v>339</v>
      </c>
    </row>
    <row r="253" spans="1:8" s="111" customFormat="1" hidden="1" x14ac:dyDescent="0.25">
      <c r="A253" s="277"/>
      <c r="B253" s="300"/>
      <c r="C253" s="300"/>
      <c r="D253" s="282"/>
      <c r="E253" s="274"/>
      <c r="F253" s="278"/>
      <c r="G253" s="88">
        <f t="shared" si="8"/>
        <v>0</v>
      </c>
      <c r="H253" s="123" t="s">
        <v>339</v>
      </c>
    </row>
    <row r="254" spans="1:8" s="111" customFormat="1" hidden="1" x14ac:dyDescent="0.25">
      <c r="A254" s="277"/>
      <c r="B254" s="300"/>
      <c r="C254" s="300"/>
      <c r="D254" s="282"/>
      <c r="E254" s="274"/>
      <c r="F254" s="278"/>
      <c r="G254" s="88">
        <f t="shared" si="8"/>
        <v>0</v>
      </c>
      <c r="H254" s="123" t="s">
        <v>339</v>
      </c>
    </row>
    <row r="255" spans="1:8" s="111" customFormat="1" hidden="1" x14ac:dyDescent="0.25">
      <c r="A255" s="277"/>
      <c r="B255" s="300"/>
      <c r="C255" s="300"/>
      <c r="D255" s="282"/>
      <c r="E255" s="274"/>
      <c r="F255" s="278"/>
      <c r="G255" s="88">
        <f t="shared" si="8"/>
        <v>0</v>
      </c>
      <c r="H255" s="123" t="s">
        <v>339</v>
      </c>
    </row>
    <row r="256" spans="1:8" s="111" customFormat="1" hidden="1" x14ac:dyDescent="0.25">
      <c r="A256" s="277"/>
      <c r="B256" s="300"/>
      <c r="C256" s="300"/>
      <c r="D256" s="282"/>
      <c r="E256" s="274"/>
      <c r="F256" s="278"/>
      <c r="G256" s="88">
        <f t="shared" si="8"/>
        <v>0</v>
      </c>
      <c r="H256" s="123" t="s">
        <v>339</v>
      </c>
    </row>
    <row r="257" spans="1:10" s="111" customFormat="1" hidden="1" x14ac:dyDescent="0.25">
      <c r="A257" s="277"/>
      <c r="B257" s="300"/>
      <c r="C257" s="300"/>
      <c r="D257" s="282"/>
      <c r="E257" s="274"/>
      <c r="F257" s="278"/>
      <c r="G257" s="88">
        <f t="shared" si="8"/>
        <v>0</v>
      </c>
      <c r="H257" s="123" t="s">
        <v>339</v>
      </c>
    </row>
    <row r="258" spans="1:10" s="111" customFormat="1" hidden="1" x14ac:dyDescent="0.25">
      <c r="A258" s="277"/>
      <c r="B258" s="300"/>
      <c r="C258" s="300"/>
      <c r="D258" s="282"/>
      <c r="E258" s="274"/>
      <c r="F258" s="278"/>
      <c r="G258" s="88">
        <f t="shared" si="8"/>
        <v>0</v>
      </c>
      <c r="H258" s="123" t="s">
        <v>339</v>
      </c>
    </row>
    <row r="259" spans="1:10" s="111" customFormat="1" hidden="1" x14ac:dyDescent="0.25">
      <c r="A259" s="277"/>
      <c r="B259" s="300"/>
      <c r="C259" s="300"/>
      <c r="D259" s="282"/>
      <c r="E259" s="274"/>
      <c r="F259" s="278"/>
      <c r="G259" s="88">
        <f t="shared" si="8"/>
        <v>0</v>
      </c>
      <c r="H259" s="123" t="s">
        <v>339</v>
      </c>
    </row>
    <row r="260" spans="1:10" s="111" customFormat="1" hidden="1" x14ac:dyDescent="0.25">
      <c r="A260" s="277"/>
      <c r="B260" s="300"/>
      <c r="C260" s="300"/>
      <c r="D260" s="282"/>
      <c r="E260" s="274"/>
      <c r="F260" s="278"/>
      <c r="G260" s="88">
        <f t="shared" si="8"/>
        <v>0</v>
      </c>
      <c r="H260" s="123" t="s">
        <v>339</v>
      </c>
    </row>
    <row r="261" spans="1:10" s="111" customFormat="1" hidden="1" x14ac:dyDescent="0.25">
      <c r="A261" s="277"/>
      <c r="B261" s="300"/>
      <c r="C261" s="300"/>
      <c r="D261" s="282"/>
      <c r="E261" s="274"/>
      <c r="F261" s="278"/>
      <c r="G261" s="88">
        <f t="shared" si="8"/>
        <v>0</v>
      </c>
      <c r="H261" s="123" t="s">
        <v>339</v>
      </c>
    </row>
    <row r="262" spans="1:10" s="111" customFormat="1" hidden="1" x14ac:dyDescent="0.25">
      <c r="A262" s="277"/>
      <c r="B262" s="300"/>
      <c r="C262" s="300"/>
      <c r="D262" s="282"/>
      <c r="E262" s="274"/>
      <c r="F262" s="278"/>
      <c r="G262" s="88">
        <f t="shared" si="8"/>
        <v>0</v>
      </c>
      <c r="H262" s="123" t="s">
        <v>339</v>
      </c>
    </row>
    <row r="263" spans="1:10" s="111" customFormat="1" hidden="1" x14ac:dyDescent="0.25">
      <c r="A263" s="277"/>
      <c r="B263" s="300"/>
      <c r="C263" s="300"/>
      <c r="D263" s="282"/>
      <c r="E263" s="274"/>
      <c r="F263" s="278"/>
      <c r="G263" s="88">
        <f t="shared" si="8"/>
        <v>0</v>
      </c>
      <c r="H263" s="123" t="s">
        <v>339</v>
      </c>
    </row>
    <row r="264" spans="1:10" s="111" customFormat="1" hidden="1" x14ac:dyDescent="0.25">
      <c r="A264" s="277"/>
      <c r="B264" s="300"/>
      <c r="C264" s="300"/>
      <c r="D264" s="282"/>
      <c r="E264" s="274"/>
      <c r="F264" s="278"/>
      <c r="G264" s="88">
        <f t="shared" ref="G264:G265" si="9">ROUND(+D264*F264,2)</f>
        <v>0</v>
      </c>
      <c r="H264" s="123" t="s">
        <v>339</v>
      </c>
    </row>
    <row r="265" spans="1:10" s="111" customFormat="1" x14ac:dyDescent="0.25">
      <c r="A265" s="277"/>
      <c r="B265" s="578"/>
      <c r="C265" s="578"/>
      <c r="D265" s="282"/>
      <c r="E265" s="274"/>
      <c r="F265" s="278"/>
      <c r="G265" s="310">
        <f t="shared" si="9"/>
        <v>0</v>
      </c>
      <c r="H265" s="123" t="s">
        <v>339</v>
      </c>
    </row>
    <row r="266" spans="1:10" s="111" customFormat="1" x14ac:dyDescent="0.25">
      <c r="A266" s="204"/>
      <c r="B266" s="580"/>
      <c r="C266" s="580"/>
      <c r="D266" s="107"/>
      <c r="E266" s="208"/>
      <c r="F266" s="216" t="s">
        <v>270</v>
      </c>
      <c r="G266" s="324">
        <f>ROUND(SUBTOTAL(109,G135:G265),2)</f>
        <v>0</v>
      </c>
      <c r="H266" s="123" t="s">
        <v>339</v>
      </c>
      <c r="J266" s="126" t="s">
        <v>342</v>
      </c>
    </row>
    <row r="267" spans="1:10" s="111" customFormat="1" x14ac:dyDescent="0.25">
      <c r="A267" s="246"/>
      <c r="B267" s="243"/>
      <c r="C267" s="243"/>
      <c r="D267" s="107"/>
      <c r="E267" s="211"/>
      <c r="F267" s="211"/>
      <c r="G267" s="88"/>
      <c r="H267" s="123" t="s">
        <v>337</v>
      </c>
      <c r="J267" s="126"/>
    </row>
    <row r="268" spans="1:10" s="111" customFormat="1" x14ac:dyDescent="0.25">
      <c r="A268" s="246"/>
      <c r="B268" s="243"/>
      <c r="C268" s="243"/>
      <c r="D268" s="107"/>
      <c r="E268" s="211"/>
      <c r="F268" s="424" t="s">
        <v>293</v>
      </c>
      <c r="G268" s="88">
        <f>+G266+G134</f>
        <v>0</v>
      </c>
      <c r="H268" s="123" t="s">
        <v>337</v>
      </c>
      <c r="J268" s="126"/>
    </row>
    <row r="269" spans="1:10" s="111" customFormat="1" x14ac:dyDescent="0.25">
      <c r="C269" s="112"/>
      <c r="G269" s="115"/>
      <c r="H269" s="123" t="s">
        <v>337</v>
      </c>
    </row>
    <row r="270" spans="1:10" s="111" customFormat="1" x14ac:dyDescent="0.25">
      <c r="A270" s="252" t="s">
        <v>295</v>
      </c>
      <c r="B270" s="116"/>
      <c r="C270" s="116"/>
      <c r="D270" s="116"/>
      <c r="E270" s="116"/>
      <c r="F270" s="116"/>
      <c r="G270" s="137"/>
      <c r="H270" s="123" t="s">
        <v>338</v>
      </c>
      <c r="J270" s="151" t="s">
        <v>243</v>
      </c>
    </row>
    <row r="271" spans="1:10" s="111" customFormat="1" ht="45" customHeight="1" x14ac:dyDescent="0.25">
      <c r="A271" s="558"/>
      <c r="B271" s="559"/>
      <c r="C271" s="559"/>
      <c r="D271" s="559"/>
      <c r="E271" s="559"/>
      <c r="F271" s="559"/>
      <c r="G271" s="560"/>
      <c r="H271" s="111" t="s">
        <v>338</v>
      </c>
      <c r="J271" s="151" t="s">
        <v>302</v>
      </c>
    </row>
    <row r="272" spans="1:10" x14ac:dyDescent="0.25">
      <c r="H272" s="292" t="s">
        <v>339</v>
      </c>
    </row>
    <row r="273" spans="1:10" s="111" customFormat="1" x14ac:dyDescent="0.25">
      <c r="A273" s="252" t="s">
        <v>296</v>
      </c>
      <c r="B273" s="119"/>
      <c r="C273" s="120"/>
      <c r="D273" s="120"/>
      <c r="E273" s="120"/>
      <c r="F273" s="120"/>
      <c r="G273" s="138"/>
      <c r="H273" s="111" t="s">
        <v>339</v>
      </c>
      <c r="J273" s="151" t="s">
        <v>243</v>
      </c>
    </row>
    <row r="274" spans="1:10" s="111" customFormat="1" ht="45" customHeight="1" x14ac:dyDescent="0.25">
      <c r="A274" s="558"/>
      <c r="B274" s="559"/>
      <c r="C274" s="559"/>
      <c r="D274" s="559"/>
      <c r="E274" s="559"/>
      <c r="F274" s="559"/>
      <c r="G274" s="560"/>
      <c r="H274" s="111" t="s">
        <v>339</v>
      </c>
      <c r="J274" s="151" t="s">
        <v>302</v>
      </c>
    </row>
    <row r="275" spans="1:10" s="111" customFormat="1" x14ac:dyDescent="0.25">
      <c r="A275" s="107"/>
      <c r="B275" s="107"/>
      <c r="C275" s="107"/>
      <c r="D275" s="107"/>
      <c r="E275" s="130"/>
      <c r="F275" s="130"/>
      <c r="G275" s="110"/>
      <c r="H275" s="292" t="s">
        <v>337</v>
      </c>
    </row>
    <row r="276" spans="1:10" s="308" customFormat="1" ht="25.5" x14ac:dyDescent="0.25">
      <c r="A276" s="320" t="s">
        <v>280</v>
      </c>
      <c r="B276" s="320" t="s">
        <v>43</v>
      </c>
      <c r="C276" s="425" t="s">
        <v>44</v>
      </c>
      <c r="D276" s="425" t="s">
        <v>45</v>
      </c>
      <c r="E276" s="425" t="s">
        <v>46</v>
      </c>
      <c r="F276" s="425" t="s">
        <v>47</v>
      </c>
      <c r="G276" s="320" t="s">
        <v>374</v>
      </c>
      <c r="H276" s="426" t="s">
        <v>337</v>
      </c>
    </row>
    <row r="277" spans="1:10" s="111" customFormat="1" x14ac:dyDescent="0.25">
      <c r="A277" s="277"/>
      <c r="B277" s="277"/>
      <c r="C277" s="282"/>
      <c r="D277" s="274"/>
      <c r="E277" s="278"/>
      <c r="F277" s="278"/>
      <c r="G277" s="88">
        <f t="shared" ref="G277:G406" si="10">ROUND(C277*E277*F277,2)</f>
        <v>0</v>
      </c>
      <c r="H277" s="292" t="s">
        <v>338</v>
      </c>
    </row>
    <row r="278" spans="1:10" s="111" customFormat="1" x14ac:dyDescent="0.25">
      <c r="A278" s="277"/>
      <c r="B278" s="277"/>
      <c r="C278" s="282"/>
      <c r="D278" s="274"/>
      <c r="E278" s="278"/>
      <c r="F278" s="278"/>
      <c r="G278" s="88">
        <f t="shared" si="10"/>
        <v>0</v>
      </c>
      <c r="H278" s="292" t="s">
        <v>338</v>
      </c>
    </row>
    <row r="279" spans="1:10" s="111" customFormat="1" x14ac:dyDescent="0.25">
      <c r="A279" s="277"/>
      <c r="B279" s="277"/>
      <c r="C279" s="282"/>
      <c r="D279" s="274"/>
      <c r="E279" s="278"/>
      <c r="F279" s="278"/>
      <c r="G279" s="88">
        <f t="shared" si="10"/>
        <v>0</v>
      </c>
      <c r="H279" s="292" t="s">
        <v>338</v>
      </c>
    </row>
    <row r="280" spans="1:10" s="111" customFormat="1" hidden="1" x14ac:dyDescent="0.25">
      <c r="A280" s="277"/>
      <c r="B280" s="277"/>
      <c r="C280" s="282"/>
      <c r="D280" s="274"/>
      <c r="E280" s="278"/>
      <c r="F280" s="278"/>
      <c r="G280" s="88">
        <f t="shared" si="10"/>
        <v>0</v>
      </c>
      <c r="H280" s="292" t="s">
        <v>338</v>
      </c>
    </row>
    <row r="281" spans="1:10" s="111" customFormat="1" hidden="1" x14ac:dyDescent="0.25">
      <c r="A281" s="277"/>
      <c r="B281" s="277"/>
      <c r="C281" s="282"/>
      <c r="D281" s="274"/>
      <c r="E281" s="278"/>
      <c r="F281" s="278"/>
      <c r="G281" s="88">
        <f t="shared" si="10"/>
        <v>0</v>
      </c>
      <c r="H281" s="292" t="s">
        <v>338</v>
      </c>
    </row>
    <row r="282" spans="1:10" s="111" customFormat="1" hidden="1" x14ac:dyDescent="0.25">
      <c r="A282" s="277"/>
      <c r="B282" s="277"/>
      <c r="C282" s="282"/>
      <c r="D282" s="274"/>
      <c r="E282" s="278"/>
      <c r="F282" s="278"/>
      <c r="G282" s="88">
        <f t="shared" si="10"/>
        <v>0</v>
      </c>
      <c r="H282" s="292" t="s">
        <v>338</v>
      </c>
    </row>
    <row r="283" spans="1:10" s="111" customFormat="1" hidden="1" x14ac:dyDescent="0.25">
      <c r="A283" s="277"/>
      <c r="B283" s="277"/>
      <c r="C283" s="282"/>
      <c r="D283" s="274"/>
      <c r="E283" s="278"/>
      <c r="F283" s="278"/>
      <c r="G283" s="88">
        <f t="shared" si="10"/>
        <v>0</v>
      </c>
      <c r="H283" s="292" t="s">
        <v>338</v>
      </c>
    </row>
    <row r="284" spans="1:10" s="111" customFormat="1" hidden="1" x14ac:dyDescent="0.25">
      <c r="A284" s="277"/>
      <c r="B284" s="277"/>
      <c r="C284" s="282"/>
      <c r="D284" s="274"/>
      <c r="E284" s="278"/>
      <c r="F284" s="278"/>
      <c r="G284" s="88">
        <f t="shared" si="10"/>
        <v>0</v>
      </c>
      <c r="H284" s="292" t="s">
        <v>338</v>
      </c>
    </row>
    <row r="285" spans="1:10" s="111" customFormat="1" hidden="1" x14ac:dyDescent="0.25">
      <c r="A285" s="277"/>
      <c r="B285" s="277"/>
      <c r="C285" s="282"/>
      <c r="D285" s="274"/>
      <c r="E285" s="278"/>
      <c r="F285" s="278"/>
      <c r="G285" s="88">
        <f t="shared" si="10"/>
        <v>0</v>
      </c>
      <c r="H285" s="292" t="s">
        <v>338</v>
      </c>
    </row>
    <row r="286" spans="1:10" s="111" customFormat="1" hidden="1" x14ac:dyDescent="0.25">
      <c r="A286" s="277"/>
      <c r="B286" s="277"/>
      <c r="C286" s="282"/>
      <c r="D286" s="274"/>
      <c r="E286" s="278"/>
      <c r="F286" s="278"/>
      <c r="G286" s="88">
        <f t="shared" si="10"/>
        <v>0</v>
      </c>
      <c r="H286" s="292" t="s">
        <v>338</v>
      </c>
    </row>
    <row r="287" spans="1:10" s="111" customFormat="1" hidden="1" x14ac:dyDescent="0.25">
      <c r="A287" s="277"/>
      <c r="B287" s="277"/>
      <c r="C287" s="282"/>
      <c r="D287" s="274"/>
      <c r="E287" s="278"/>
      <c r="F287" s="278"/>
      <c r="G287" s="88">
        <f t="shared" si="10"/>
        <v>0</v>
      </c>
      <c r="H287" s="292" t="s">
        <v>338</v>
      </c>
    </row>
    <row r="288" spans="1:10" s="111" customFormat="1" hidden="1" x14ac:dyDescent="0.25">
      <c r="A288" s="277"/>
      <c r="B288" s="277"/>
      <c r="C288" s="282"/>
      <c r="D288" s="274"/>
      <c r="E288" s="278"/>
      <c r="F288" s="278"/>
      <c r="G288" s="88">
        <f t="shared" si="10"/>
        <v>0</v>
      </c>
      <c r="H288" s="292" t="s">
        <v>338</v>
      </c>
    </row>
    <row r="289" spans="1:8" s="111" customFormat="1" hidden="1" x14ac:dyDescent="0.25">
      <c r="A289" s="277"/>
      <c r="B289" s="277"/>
      <c r="C289" s="282"/>
      <c r="D289" s="274"/>
      <c r="E289" s="278"/>
      <c r="F289" s="278"/>
      <c r="G289" s="88">
        <f t="shared" si="10"/>
        <v>0</v>
      </c>
      <c r="H289" s="292" t="s">
        <v>338</v>
      </c>
    </row>
    <row r="290" spans="1:8" s="111" customFormat="1" hidden="1" x14ac:dyDescent="0.25">
      <c r="A290" s="277"/>
      <c r="B290" s="277"/>
      <c r="C290" s="282"/>
      <c r="D290" s="274"/>
      <c r="E290" s="278"/>
      <c r="F290" s="278"/>
      <c r="G290" s="88">
        <f t="shared" si="10"/>
        <v>0</v>
      </c>
      <c r="H290" s="292" t="s">
        <v>338</v>
      </c>
    </row>
    <row r="291" spans="1:8" s="111" customFormat="1" hidden="1" x14ac:dyDescent="0.25">
      <c r="A291" s="277"/>
      <c r="B291" s="277"/>
      <c r="C291" s="282"/>
      <c r="D291" s="274"/>
      <c r="E291" s="278"/>
      <c r="F291" s="278"/>
      <c r="G291" s="88">
        <f t="shared" si="10"/>
        <v>0</v>
      </c>
      <c r="H291" s="292" t="s">
        <v>338</v>
      </c>
    </row>
    <row r="292" spans="1:8" s="111" customFormat="1" hidden="1" x14ac:dyDescent="0.25">
      <c r="A292" s="277"/>
      <c r="B292" s="277"/>
      <c r="C292" s="282"/>
      <c r="D292" s="274"/>
      <c r="E292" s="278"/>
      <c r="F292" s="278"/>
      <c r="G292" s="88">
        <f t="shared" si="10"/>
        <v>0</v>
      </c>
      <c r="H292" s="292" t="s">
        <v>338</v>
      </c>
    </row>
    <row r="293" spans="1:8" s="111" customFormat="1" hidden="1" x14ac:dyDescent="0.25">
      <c r="A293" s="277"/>
      <c r="B293" s="277"/>
      <c r="C293" s="282"/>
      <c r="D293" s="274"/>
      <c r="E293" s="278"/>
      <c r="F293" s="278"/>
      <c r="G293" s="88">
        <f t="shared" si="10"/>
        <v>0</v>
      </c>
      <c r="H293" s="292" t="s">
        <v>338</v>
      </c>
    </row>
    <row r="294" spans="1:8" s="111" customFormat="1" hidden="1" x14ac:dyDescent="0.25">
      <c r="A294" s="277"/>
      <c r="B294" s="277"/>
      <c r="C294" s="282"/>
      <c r="D294" s="274"/>
      <c r="E294" s="278"/>
      <c r="F294" s="278"/>
      <c r="G294" s="88">
        <f t="shared" si="10"/>
        <v>0</v>
      </c>
      <c r="H294" s="292" t="s">
        <v>338</v>
      </c>
    </row>
    <row r="295" spans="1:8" s="111" customFormat="1" hidden="1" x14ac:dyDescent="0.25">
      <c r="A295" s="277"/>
      <c r="B295" s="277"/>
      <c r="C295" s="282"/>
      <c r="D295" s="274"/>
      <c r="E295" s="278"/>
      <c r="F295" s="278"/>
      <c r="G295" s="88">
        <f t="shared" si="10"/>
        <v>0</v>
      </c>
      <c r="H295" s="292" t="s">
        <v>338</v>
      </c>
    </row>
    <row r="296" spans="1:8" s="111" customFormat="1" hidden="1" x14ac:dyDescent="0.25">
      <c r="A296" s="277"/>
      <c r="B296" s="277"/>
      <c r="C296" s="282"/>
      <c r="D296" s="274"/>
      <c r="E296" s="278"/>
      <c r="F296" s="278"/>
      <c r="G296" s="88">
        <f t="shared" si="10"/>
        <v>0</v>
      </c>
      <c r="H296" s="292" t="s">
        <v>338</v>
      </c>
    </row>
    <row r="297" spans="1:8" s="111" customFormat="1" hidden="1" x14ac:dyDescent="0.25">
      <c r="A297" s="277"/>
      <c r="B297" s="277"/>
      <c r="C297" s="282"/>
      <c r="D297" s="274"/>
      <c r="E297" s="278"/>
      <c r="F297" s="278"/>
      <c r="G297" s="88">
        <f t="shared" si="10"/>
        <v>0</v>
      </c>
      <c r="H297" s="292" t="s">
        <v>338</v>
      </c>
    </row>
    <row r="298" spans="1:8" s="111" customFormat="1" hidden="1" x14ac:dyDescent="0.25">
      <c r="A298" s="277"/>
      <c r="B298" s="277"/>
      <c r="C298" s="282"/>
      <c r="D298" s="274"/>
      <c r="E298" s="278"/>
      <c r="F298" s="278"/>
      <c r="G298" s="88">
        <f t="shared" si="10"/>
        <v>0</v>
      </c>
      <c r="H298" s="292" t="s">
        <v>338</v>
      </c>
    </row>
    <row r="299" spans="1:8" s="111" customFormat="1" hidden="1" x14ac:dyDescent="0.25">
      <c r="A299" s="277"/>
      <c r="B299" s="277"/>
      <c r="C299" s="282"/>
      <c r="D299" s="274"/>
      <c r="E299" s="278"/>
      <c r="F299" s="278"/>
      <c r="G299" s="88">
        <f t="shared" si="10"/>
        <v>0</v>
      </c>
      <c r="H299" s="292" t="s">
        <v>338</v>
      </c>
    </row>
    <row r="300" spans="1:8" s="111" customFormat="1" hidden="1" x14ac:dyDescent="0.25">
      <c r="A300" s="277"/>
      <c r="B300" s="277"/>
      <c r="C300" s="282"/>
      <c r="D300" s="274"/>
      <c r="E300" s="278"/>
      <c r="F300" s="278"/>
      <c r="G300" s="88">
        <f t="shared" si="10"/>
        <v>0</v>
      </c>
      <c r="H300" s="292" t="s">
        <v>338</v>
      </c>
    </row>
    <row r="301" spans="1:8" s="111" customFormat="1" hidden="1" x14ac:dyDescent="0.25">
      <c r="A301" s="277"/>
      <c r="B301" s="277"/>
      <c r="C301" s="282"/>
      <c r="D301" s="274"/>
      <c r="E301" s="278"/>
      <c r="F301" s="278"/>
      <c r="G301" s="88">
        <f t="shared" si="10"/>
        <v>0</v>
      </c>
      <c r="H301" s="292" t="s">
        <v>338</v>
      </c>
    </row>
    <row r="302" spans="1:8" s="111" customFormat="1" hidden="1" x14ac:dyDescent="0.25">
      <c r="A302" s="277"/>
      <c r="B302" s="277"/>
      <c r="C302" s="282"/>
      <c r="D302" s="274"/>
      <c r="E302" s="278"/>
      <c r="F302" s="278"/>
      <c r="G302" s="88">
        <f t="shared" si="10"/>
        <v>0</v>
      </c>
      <c r="H302" s="292" t="s">
        <v>338</v>
      </c>
    </row>
    <row r="303" spans="1:8" s="111" customFormat="1" hidden="1" x14ac:dyDescent="0.25">
      <c r="A303" s="277"/>
      <c r="B303" s="277"/>
      <c r="C303" s="282"/>
      <c r="D303" s="274"/>
      <c r="E303" s="278"/>
      <c r="F303" s="278"/>
      <c r="G303" s="88">
        <f t="shared" si="10"/>
        <v>0</v>
      </c>
      <c r="H303" s="292" t="s">
        <v>338</v>
      </c>
    </row>
    <row r="304" spans="1:8" s="111" customFormat="1" hidden="1" x14ac:dyDescent="0.25">
      <c r="A304" s="277"/>
      <c r="B304" s="277"/>
      <c r="C304" s="282"/>
      <c r="D304" s="274"/>
      <c r="E304" s="278"/>
      <c r="F304" s="278"/>
      <c r="G304" s="88">
        <f t="shared" si="10"/>
        <v>0</v>
      </c>
      <c r="H304" s="292" t="s">
        <v>338</v>
      </c>
    </row>
    <row r="305" spans="1:8" s="111" customFormat="1" hidden="1" x14ac:dyDescent="0.25">
      <c r="A305" s="277"/>
      <c r="B305" s="277"/>
      <c r="C305" s="282"/>
      <c r="D305" s="274"/>
      <c r="E305" s="278"/>
      <c r="F305" s="278"/>
      <c r="G305" s="88">
        <f t="shared" si="10"/>
        <v>0</v>
      </c>
      <c r="H305" s="292" t="s">
        <v>338</v>
      </c>
    </row>
    <row r="306" spans="1:8" s="111" customFormat="1" hidden="1" x14ac:dyDescent="0.25">
      <c r="A306" s="277"/>
      <c r="B306" s="277"/>
      <c r="C306" s="282"/>
      <c r="D306" s="274"/>
      <c r="E306" s="278"/>
      <c r="F306" s="278"/>
      <c r="G306" s="88">
        <f t="shared" si="10"/>
        <v>0</v>
      </c>
      <c r="H306" s="292" t="s">
        <v>338</v>
      </c>
    </row>
    <row r="307" spans="1:8" s="111" customFormat="1" hidden="1" x14ac:dyDescent="0.25">
      <c r="A307" s="277"/>
      <c r="B307" s="277"/>
      <c r="C307" s="282"/>
      <c r="D307" s="274"/>
      <c r="E307" s="278"/>
      <c r="F307" s="278"/>
      <c r="G307" s="88">
        <f t="shared" si="10"/>
        <v>0</v>
      </c>
      <c r="H307" s="292" t="s">
        <v>338</v>
      </c>
    </row>
    <row r="308" spans="1:8" s="111" customFormat="1" hidden="1" x14ac:dyDescent="0.25">
      <c r="A308" s="277"/>
      <c r="B308" s="277"/>
      <c r="C308" s="282"/>
      <c r="D308" s="274"/>
      <c r="E308" s="278"/>
      <c r="F308" s="278"/>
      <c r="G308" s="88">
        <f t="shared" si="10"/>
        <v>0</v>
      </c>
      <c r="H308" s="292" t="s">
        <v>338</v>
      </c>
    </row>
    <row r="309" spans="1:8" s="111" customFormat="1" hidden="1" x14ac:dyDescent="0.25">
      <c r="A309" s="277"/>
      <c r="B309" s="277"/>
      <c r="C309" s="282"/>
      <c r="D309" s="274"/>
      <c r="E309" s="278"/>
      <c r="F309" s="278"/>
      <c r="G309" s="88">
        <f t="shared" si="10"/>
        <v>0</v>
      </c>
      <c r="H309" s="292" t="s">
        <v>338</v>
      </c>
    </row>
    <row r="310" spans="1:8" s="111" customFormat="1" hidden="1" x14ac:dyDescent="0.25">
      <c r="A310" s="277"/>
      <c r="B310" s="277"/>
      <c r="C310" s="282"/>
      <c r="D310" s="274"/>
      <c r="E310" s="278"/>
      <c r="F310" s="278"/>
      <c r="G310" s="88">
        <f t="shared" ref="G310:G341" si="11">ROUND(C310*E310*F310,2)</f>
        <v>0</v>
      </c>
      <c r="H310" s="292" t="s">
        <v>338</v>
      </c>
    </row>
    <row r="311" spans="1:8" s="111" customFormat="1" hidden="1" x14ac:dyDescent="0.25">
      <c r="A311" s="277"/>
      <c r="B311" s="277"/>
      <c r="C311" s="282"/>
      <c r="D311" s="274"/>
      <c r="E311" s="278"/>
      <c r="F311" s="278"/>
      <c r="G311" s="88">
        <f t="shared" si="11"/>
        <v>0</v>
      </c>
      <c r="H311" s="292" t="s">
        <v>338</v>
      </c>
    </row>
    <row r="312" spans="1:8" s="111" customFormat="1" hidden="1" x14ac:dyDescent="0.25">
      <c r="A312" s="277"/>
      <c r="B312" s="277"/>
      <c r="C312" s="282"/>
      <c r="D312" s="274"/>
      <c r="E312" s="278"/>
      <c r="F312" s="278"/>
      <c r="G312" s="88">
        <f t="shared" si="11"/>
        <v>0</v>
      </c>
      <c r="H312" s="292" t="s">
        <v>338</v>
      </c>
    </row>
    <row r="313" spans="1:8" s="111" customFormat="1" hidden="1" x14ac:dyDescent="0.25">
      <c r="A313" s="277"/>
      <c r="B313" s="277"/>
      <c r="C313" s="282"/>
      <c r="D313" s="274"/>
      <c r="E313" s="278"/>
      <c r="F313" s="278"/>
      <c r="G313" s="88">
        <f t="shared" si="11"/>
        <v>0</v>
      </c>
      <c r="H313" s="292" t="s">
        <v>338</v>
      </c>
    </row>
    <row r="314" spans="1:8" s="111" customFormat="1" hidden="1" x14ac:dyDescent="0.25">
      <c r="A314" s="277"/>
      <c r="B314" s="277"/>
      <c r="C314" s="282"/>
      <c r="D314" s="274"/>
      <c r="E314" s="278"/>
      <c r="F314" s="278"/>
      <c r="G314" s="88">
        <f t="shared" si="11"/>
        <v>0</v>
      </c>
      <c r="H314" s="292" t="s">
        <v>338</v>
      </c>
    </row>
    <row r="315" spans="1:8" s="111" customFormat="1" hidden="1" x14ac:dyDescent="0.25">
      <c r="A315" s="277"/>
      <c r="B315" s="277"/>
      <c r="C315" s="282"/>
      <c r="D315" s="274"/>
      <c r="E315" s="278"/>
      <c r="F315" s="278"/>
      <c r="G315" s="88">
        <f t="shared" si="11"/>
        <v>0</v>
      </c>
      <c r="H315" s="292" t="s">
        <v>338</v>
      </c>
    </row>
    <row r="316" spans="1:8" s="111" customFormat="1" hidden="1" x14ac:dyDescent="0.25">
      <c r="A316" s="277"/>
      <c r="B316" s="277"/>
      <c r="C316" s="282"/>
      <c r="D316" s="274"/>
      <c r="E316" s="278"/>
      <c r="F316" s="278"/>
      <c r="G316" s="88">
        <f t="shared" si="11"/>
        <v>0</v>
      </c>
      <c r="H316" s="292" t="s">
        <v>338</v>
      </c>
    </row>
    <row r="317" spans="1:8" s="111" customFormat="1" hidden="1" x14ac:dyDescent="0.25">
      <c r="A317" s="277"/>
      <c r="B317" s="277"/>
      <c r="C317" s="282"/>
      <c r="D317" s="274"/>
      <c r="E317" s="278"/>
      <c r="F317" s="278"/>
      <c r="G317" s="88">
        <f t="shared" si="11"/>
        <v>0</v>
      </c>
      <c r="H317" s="292" t="s">
        <v>338</v>
      </c>
    </row>
    <row r="318" spans="1:8" s="111" customFormat="1" hidden="1" x14ac:dyDescent="0.25">
      <c r="A318" s="277"/>
      <c r="B318" s="277"/>
      <c r="C318" s="282"/>
      <c r="D318" s="274"/>
      <c r="E318" s="278"/>
      <c r="F318" s="278"/>
      <c r="G318" s="88">
        <f t="shared" si="11"/>
        <v>0</v>
      </c>
      <c r="H318" s="292" t="s">
        <v>338</v>
      </c>
    </row>
    <row r="319" spans="1:8" s="111" customFormat="1" hidden="1" x14ac:dyDescent="0.25">
      <c r="A319" s="277"/>
      <c r="B319" s="277"/>
      <c r="C319" s="282"/>
      <c r="D319" s="274"/>
      <c r="E319" s="278"/>
      <c r="F319" s="278"/>
      <c r="G319" s="88">
        <f t="shared" si="11"/>
        <v>0</v>
      </c>
      <c r="H319" s="292" t="s">
        <v>338</v>
      </c>
    </row>
    <row r="320" spans="1:8" s="111" customFormat="1" hidden="1" x14ac:dyDescent="0.25">
      <c r="A320" s="277"/>
      <c r="B320" s="277"/>
      <c r="C320" s="282"/>
      <c r="D320" s="274"/>
      <c r="E320" s="278"/>
      <c r="F320" s="278"/>
      <c r="G320" s="88">
        <f t="shared" si="11"/>
        <v>0</v>
      </c>
      <c r="H320" s="292" t="s">
        <v>338</v>
      </c>
    </row>
    <row r="321" spans="1:8" s="111" customFormat="1" hidden="1" x14ac:dyDescent="0.25">
      <c r="A321" s="277"/>
      <c r="B321" s="277"/>
      <c r="C321" s="282"/>
      <c r="D321" s="274"/>
      <c r="E321" s="278"/>
      <c r="F321" s="278"/>
      <c r="G321" s="88">
        <f t="shared" si="11"/>
        <v>0</v>
      </c>
      <c r="H321" s="292" t="s">
        <v>338</v>
      </c>
    </row>
    <row r="322" spans="1:8" s="111" customFormat="1" hidden="1" x14ac:dyDescent="0.25">
      <c r="A322" s="277"/>
      <c r="B322" s="277"/>
      <c r="C322" s="282"/>
      <c r="D322" s="274"/>
      <c r="E322" s="278"/>
      <c r="F322" s="278"/>
      <c r="G322" s="88">
        <f t="shared" si="11"/>
        <v>0</v>
      </c>
      <c r="H322" s="292" t="s">
        <v>338</v>
      </c>
    </row>
    <row r="323" spans="1:8" s="111" customFormat="1" hidden="1" x14ac:dyDescent="0.25">
      <c r="A323" s="277"/>
      <c r="B323" s="277"/>
      <c r="C323" s="282"/>
      <c r="D323" s="274"/>
      <c r="E323" s="278"/>
      <c r="F323" s="278"/>
      <c r="G323" s="88">
        <f t="shared" si="11"/>
        <v>0</v>
      </c>
      <c r="H323" s="292" t="s">
        <v>338</v>
      </c>
    </row>
    <row r="324" spans="1:8" s="111" customFormat="1" hidden="1" x14ac:dyDescent="0.25">
      <c r="A324" s="277"/>
      <c r="B324" s="277"/>
      <c r="C324" s="282"/>
      <c r="D324" s="274"/>
      <c r="E324" s="278"/>
      <c r="F324" s="278"/>
      <c r="G324" s="88">
        <f t="shared" si="11"/>
        <v>0</v>
      </c>
      <c r="H324" s="292" t="s">
        <v>338</v>
      </c>
    </row>
    <row r="325" spans="1:8" s="111" customFormat="1" hidden="1" x14ac:dyDescent="0.25">
      <c r="A325" s="277"/>
      <c r="B325" s="277"/>
      <c r="C325" s="282"/>
      <c r="D325" s="274"/>
      <c r="E325" s="278"/>
      <c r="F325" s="278"/>
      <c r="G325" s="88">
        <f t="shared" si="11"/>
        <v>0</v>
      </c>
      <c r="H325" s="292" t="s">
        <v>338</v>
      </c>
    </row>
    <row r="326" spans="1:8" s="111" customFormat="1" hidden="1" x14ac:dyDescent="0.25">
      <c r="A326" s="277"/>
      <c r="B326" s="277"/>
      <c r="C326" s="282"/>
      <c r="D326" s="274"/>
      <c r="E326" s="278"/>
      <c r="F326" s="278"/>
      <c r="G326" s="88">
        <f t="shared" si="11"/>
        <v>0</v>
      </c>
      <c r="H326" s="292" t="s">
        <v>338</v>
      </c>
    </row>
    <row r="327" spans="1:8" s="111" customFormat="1" hidden="1" x14ac:dyDescent="0.25">
      <c r="A327" s="277"/>
      <c r="B327" s="277"/>
      <c r="C327" s="282"/>
      <c r="D327" s="274"/>
      <c r="E327" s="278"/>
      <c r="F327" s="278"/>
      <c r="G327" s="88">
        <f t="shared" si="11"/>
        <v>0</v>
      </c>
      <c r="H327" s="292" t="s">
        <v>338</v>
      </c>
    </row>
    <row r="328" spans="1:8" s="111" customFormat="1" hidden="1" x14ac:dyDescent="0.25">
      <c r="A328" s="277"/>
      <c r="B328" s="277"/>
      <c r="C328" s="282"/>
      <c r="D328" s="274"/>
      <c r="E328" s="278"/>
      <c r="F328" s="278"/>
      <c r="G328" s="88">
        <f t="shared" si="11"/>
        <v>0</v>
      </c>
      <c r="H328" s="292" t="s">
        <v>338</v>
      </c>
    </row>
    <row r="329" spans="1:8" s="111" customFormat="1" hidden="1" x14ac:dyDescent="0.25">
      <c r="A329" s="277"/>
      <c r="B329" s="277"/>
      <c r="C329" s="282"/>
      <c r="D329" s="274"/>
      <c r="E329" s="278"/>
      <c r="F329" s="278"/>
      <c r="G329" s="88">
        <f t="shared" si="11"/>
        <v>0</v>
      </c>
      <c r="H329" s="292" t="s">
        <v>338</v>
      </c>
    </row>
    <row r="330" spans="1:8" s="111" customFormat="1" hidden="1" x14ac:dyDescent="0.25">
      <c r="A330" s="277"/>
      <c r="B330" s="277"/>
      <c r="C330" s="282"/>
      <c r="D330" s="274"/>
      <c r="E330" s="278"/>
      <c r="F330" s="278"/>
      <c r="G330" s="88">
        <f t="shared" si="11"/>
        <v>0</v>
      </c>
      <c r="H330" s="292" t="s">
        <v>338</v>
      </c>
    </row>
    <row r="331" spans="1:8" s="111" customFormat="1" hidden="1" x14ac:dyDescent="0.25">
      <c r="A331" s="277"/>
      <c r="B331" s="277"/>
      <c r="C331" s="282"/>
      <c r="D331" s="274"/>
      <c r="E331" s="278"/>
      <c r="F331" s="278"/>
      <c r="G331" s="88">
        <f t="shared" si="11"/>
        <v>0</v>
      </c>
      <c r="H331" s="292" t="s">
        <v>338</v>
      </c>
    </row>
    <row r="332" spans="1:8" s="111" customFormat="1" hidden="1" x14ac:dyDescent="0.25">
      <c r="A332" s="277"/>
      <c r="B332" s="277"/>
      <c r="C332" s="282"/>
      <c r="D332" s="274"/>
      <c r="E332" s="278"/>
      <c r="F332" s="278"/>
      <c r="G332" s="88">
        <f t="shared" si="11"/>
        <v>0</v>
      </c>
      <c r="H332" s="292" t="s">
        <v>338</v>
      </c>
    </row>
    <row r="333" spans="1:8" s="111" customFormat="1" hidden="1" x14ac:dyDescent="0.25">
      <c r="A333" s="277"/>
      <c r="B333" s="277"/>
      <c r="C333" s="282"/>
      <c r="D333" s="274"/>
      <c r="E333" s="278"/>
      <c r="F333" s="278"/>
      <c r="G333" s="88">
        <f t="shared" si="11"/>
        <v>0</v>
      </c>
      <c r="H333" s="292" t="s">
        <v>338</v>
      </c>
    </row>
    <row r="334" spans="1:8" s="111" customFormat="1" hidden="1" x14ac:dyDescent="0.25">
      <c r="A334" s="277"/>
      <c r="B334" s="277"/>
      <c r="C334" s="282"/>
      <c r="D334" s="274"/>
      <c r="E334" s="278"/>
      <c r="F334" s="278"/>
      <c r="G334" s="88">
        <f t="shared" si="11"/>
        <v>0</v>
      </c>
      <c r="H334" s="292" t="s">
        <v>338</v>
      </c>
    </row>
    <row r="335" spans="1:8" s="111" customFormat="1" hidden="1" x14ac:dyDescent="0.25">
      <c r="A335" s="277"/>
      <c r="B335" s="277"/>
      <c r="C335" s="282"/>
      <c r="D335" s="274"/>
      <c r="E335" s="278"/>
      <c r="F335" s="278"/>
      <c r="G335" s="88">
        <f t="shared" si="11"/>
        <v>0</v>
      </c>
      <c r="H335" s="292" t="s">
        <v>338</v>
      </c>
    </row>
    <row r="336" spans="1:8" s="111" customFormat="1" hidden="1" x14ac:dyDescent="0.25">
      <c r="A336" s="277"/>
      <c r="B336" s="277"/>
      <c r="C336" s="282"/>
      <c r="D336" s="274"/>
      <c r="E336" s="278"/>
      <c r="F336" s="278"/>
      <c r="G336" s="88">
        <f t="shared" si="11"/>
        <v>0</v>
      </c>
      <c r="H336" s="292" t="s">
        <v>338</v>
      </c>
    </row>
    <row r="337" spans="1:8" s="111" customFormat="1" hidden="1" x14ac:dyDescent="0.25">
      <c r="A337" s="277"/>
      <c r="B337" s="277"/>
      <c r="C337" s="282"/>
      <c r="D337" s="274"/>
      <c r="E337" s="278"/>
      <c r="F337" s="278"/>
      <c r="G337" s="88">
        <f t="shared" si="11"/>
        <v>0</v>
      </c>
      <c r="H337" s="292" t="s">
        <v>338</v>
      </c>
    </row>
    <row r="338" spans="1:8" s="111" customFormat="1" hidden="1" x14ac:dyDescent="0.25">
      <c r="A338" s="277"/>
      <c r="B338" s="277"/>
      <c r="C338" s="282"/>
      <c r="D338" s="274"/>
      <c r="E338" s="278"/>
      <c r="F338" s="278"/>
      <c r="G338" s="88">
        <f t="shared" si="11"/>
        <v>0</v>
      </c>
      <c r="H338" s="292" t="s">
        <v>338</v>
      </c>
    </row>
    <row r="339" spans="1:8" s="111" customFormat="1" hidden="1" x14ac:dyDescent="0.25">
      <c r="A339" s="277"/>
      <c r="B339" s="277"/>
      <c r="C339" s="282"/>
      <c r="D339" s="274"/>
      <c r="E339" s="278"/>
      <c r="F339" s="278"/>
      <c r="G339" s="88">
        <f t="shared" si="11"/>
        <v>0</v>
      </c>
      <c r="H339" s="292" t="s">
        <v>338</v>
      </c>
    </row>
    <row r="340" spans="1:8" s="111" customFormat="1" hidden="1" x14ac:dyDescent="0.25">
      <c r="A340" s="277"/>
      <c r="B340" s="277"/>
      <c r="C340" s="282"/>
      <c r="D340" s="274"/>
      <c r="E340" s="278"/>
      <c r="F340" s="278"/>
      <c r="G340" s="88">
        <f t="shared" si="11"/>
        <v>0</v>
      </c>
      <c r="H340" s="292" t="s">
        <v>338</v>
      </c>
    </row>
    <row r="341" spans="1:8" s="111" customFormat="1" hidden="1" x14ac:dyDescent="0.25">
      <c r="A341" s="277"/>
      <c r="B341" s="277"/>
      <c r="C341" s="282"/>
      <c r="D341" s="274"/>
      <c r="E341" s="278"/>
      <c r="F341" s="278"/>
      <c r="G341" s="88">
        <f t="shared" si="11"/>
        <v>0</v>
      </c>
      <c r="H341" s="292" t="s">
        <v>338</v>
      </c>
    </row>
    <row r="342" spans="1:8" s="111" customFormat="1" hidden="1" x14ac:dyDescent="0.25">
      <c r="A342" s="277"/>
      <c r="B342" s="277"/>
      <c r="C342" s="282"/>
      <c r="D342" s="274"/>
      <c r="E342" s="278"/>
      <c r="F342" s="278"/>
      <c r="G342" s="88">
        <f t="shared" ref="G342:G373" si="12">ROUND(C342*E342*F342,2)</f>
        <v>0</v>
      </c>
      <c r="H342" s="292" t="s">
        <v>338</v>
      </c>
    </row>
    <row r="343" spans="1:8" s="111" customFormat="1" hidden="1" x14ac:dyDescent="0.25">
      <c r="A343" s="277"/>
      <c r="B343" s="277"/>
      <c r="C343" s="282"/>
      <c r="D343" s="274"/>
      <c r="E343" s="278"/>
      <c r="F343" s="278"/>
      <c r="G343" s="88">
        <f t="shared" si="12"/>
        <v>0</v>
      </c>
      <c r="H343" s="292" t="s">
        <v>338</v>
      </c>
    </row>
    <row r="344" spans="1:8" s="111" customFormat="1" hidden="1" x14ac:dyDescent="0.25">
      <c r="A344" s="277"/>
      <c r="B344" s="277"/>
      <c r="C344" s="282"/>
      <c r="D344" s="274"/>
      <c r="E344" s="278"/>
      <c r="F344" s="278"/>
      <c r="G344" s="88">
        <f t="shared" si="12"/>
        <v>0</v>
      </c>
      <c r="H344" s="292" t="s">
        <v>338</v>
      </c>
    </row>
    <row r="345" spans="1:8" s="111" customFormat="1" hidden="1" x14ac:dyDescent="0.25">
      <c r="A345" s="277"/>
      <c r="B345" s="277"/>
      <c r="C345" s="282"/>
      <c r="D345" s="274"/>
      <c r="E345" s="278"/>
      <c r="F345" s="278"/>
      <c r="G345" s="88">
        <f t="shared" si="12"/>
        <v>0</v>
      </c>
      <c r="H345" s="292" t="s">
        <v>338</v>
      </c>
    </row>
    <row r="346" spans="1:8" s="111" customFormat="1" hidden="1" x14ac:dyDescent="0.25">
      <c r="A346" s="277"/>
      <c r="B346" s="277"/>
      <c r="C346" s="282"/>
      <c r="D346" s="274"/>
      <c r="E346" s="278"/>
      <c r="F346" s="278"/>
      <c r="G346" s="88">
        <f t="shared" si="12"/>
        <v>0</v>
      </c>
      <c r="H346" s="292" t="s">
        <v>338</v>
      </c>
    </row>
    <row r="347" spans="1:8" s="111" customFormat="1" hidden="1" x14ac:dyDescent="0.25">
      <c r="A347" s="277"/>
      <c r="B347" s="277"/>
      <c r="C347" s="282"/>
      <c r="D347" s="274"/>
      <c r="E347" s="278"/>
      <c r="F347" s="278"/>
      <c r="G347" s="88">
        <f t="shared" si="12"/>
        <v>0</v>
      </c>
      <c r="H347" s="292" t="s">
        <v>338</v>
      </c>
    </row>
    <row r="348" spans="1:8" s="111" customFormat="1" hidden="1" x14ac:dyDescent="0.25">
      <c r="A348" s="277"/>
      <c r="B348" s="277"/>
      <c r="C348" s="282"/>
      <c r="D348" s="274"/>
      <c r="E348" s="278"/>
      <c r="F348" s="278"/>
      <c r="G348" s="88">
        <f t="shared" si="12"/>
        <v>0</v>
      </c>
      <c r="H348" s="292" t="s">
        <v>338</v>
      </c>
    </row>
    <row r="349" spans="1:8" s="111" customFormat="1" hidden="1" x14ac:dyDescent="0.25">
      <c r="A349" s="277"/>
      <c r="B349" s="277"/>
      <c r="C349" s="282"/>
      <c r="D349" s="274"/>
      <c r="E349" s="278"/>
      <c r="F349" s="278"/>
      <c r="G349" s="88">
        <f t="shared" si="12"/>
        <v>0</v>
      </c>
      <c r="H349" s="292" t="s">
        <v>338</v>
      </c>
    </row>
    <row r="350" spans="1:8" s="111" customFormat="1" hidden="1" x14ac:dyDescent="0.25">
      <c r="A350" s="277"/>
      <c r="B350" s="277"/>
      <c r="C350" s="282"/>
      <c r="D350" s="274"/>
      <c r="E350" s="278"/>
      <c r="F350" s="278"/>
      <c r="G350" s="88">
        <f t="shared" si="12"/>
        <v>0</v>
      </c>
      <c r="H350" s="292" t="s">
        <v>338</v>
      </c>
    </row>
    <row r="351" spans="1:8" s="111" customFormat="1" hidden="1" x14ac:dyDescent="0.25">
      <c r="A351" s="277"/>
      <c r="B351" s="277"/>
      <c r="C351" s="282"/>
      <c r="D351" s="274"/>
      <c r="E351" s="278"/>
      <c r="F351" s="278"/>
      <c r="G351" s="88">
        <f t="shared" si="12"/>
        <v>0</v>
      </c>
      <c r="H351" s="292" t="s">
        <v>338</v>
      </c>
    </row>
    <row r="352" spans="1:8" s="111" customFormat="1" hidden="1" x14ac:dyDescent="0.25">
      <c r="A352" s="277"/>
      <c r="B352" s="277"/>
      <c r="C352" s="282"/>
      <c r="D352" s="274"/>
      <c r="E352" s="278"/>
      <c r="F352" s="278"/>
      <c r="G352" s="88">
        <f t="shared" si="12"/>
        <v>0</v>
      </c>
      <c r="H352" s="292" t="s">
        <v>338</v>
      </c>
    </row>
    <row r="353" spans="1:8" s="111" customFormat="1" hidden="1" x14ac:dyDescent="0.25">
      <c r="A353" s="277"/>
      <c r="B353" s="277"/>
      <c r="C353" s="282"/>
      <c r="D353" s="274"/>
      <c r="E353" s="278"/>
      <c r="F353" s="278"/>
      <c r="G353" s="88">
        <f t="shared" si="12"/>
        <v>0</v>
      </c>
      <c r="H353" s="292" t="s">
        <v>338</v>
      </c>
    </row>
    <row r="354" spans="1:8" s="111" customFormat="1" hidden="1" x14ac:dyDescent="0.25">
      <c r="A354" s="277"/>
      <c r="B354" s="277"/>
      <c r="C354" s="282"/>
      <c r="D354" s="274"/>
      <c r="E354" s="278"/>
      <c r="F354" s="278"/>
      <c r="G354" s="88">
        <f t="shared" si="12"/>
        <v>0</v>
      </c>
      <c r="H354" s="292" t="s">
        <v>338</v>
      </c>
    </row>
    <row r="355" spans="1:8" s="111" customFormat="1" hidden="1" x14ac:dyDescent="0.25">
      <c r="A355" s="277"/>
      <c r="B355" s="277"/>
      <c r="C355" s="282"/>
      <c r="D355" s="274"/>
      <c r="E355" s="278"/>
      <c r="F355" s="278"/>
      <c r="G355" s="88">
        <f t="shared" si="12"/>
        <v>0</v>
      </c>
      <c r="H355" s="292" t="s">
        <v>338</v>
      </c>
    </row>
    <row r="356" spans="1:8" s="111" customFormat="1" hidden="1" x14ac:dyDescent="0.25">
      <c r="A356" s="277"/>
      <c r="B356" s="277"/>
      <c r="C356" s="282"/>
      <c r="D356" s="274"/>
      <c r="E356" s="278"/>
      <c r="F356" s="278"/>
      <c r="G356" s="88">
        <f t="shared" si="12"/>
        <v>0</v>
      </c>
      <c r="H356" s="292" t="s">
        <v>338</v>
      </c>
    </row>
    <row r="357" spans="1:8" s="111" customFormat="1" hidden="1" x14ac:dyDescent="0.25">
      <c r="A357" s="277"/>
      <c r="B357" s="277"/>
      <c r="C357" s="282"/>
      <c r="D357" s="274"/>
      <c r="E357" s="278"/>
      <c r="F357" s="278"/>
      <c r="G357" s="88">
        <f t="shared" si="12"/>
        <v>0</v>
      </c>
      <c r="H357" s="292" t="s">
        <v>338</v>
      </c>
    </row>
    <row r="358" spans="1:8" s="111" customFormat="1" hidden="1" x14ac:dyDescent="0.25">
      <c r="A358" s="277"/>
      <c r="B358" s="277"/>
      <c r="C358" s="282"/>
      <c r="D358" s="274"/>
      <c r="E358" s="278"/>
      <c r="F358" s="278"/>
      <c r="G358" s="88">
        <f t="shared" si="12"/>
        <v>0</v>
      </c>
      <c r="H358" s="292" t="s">
        <v>338</v>
      </c>
    </row>
    <row r="359" spans="1:8" s="111" customFormat="1" hidden="1" x14ac:dyDescent="0.25">
      <c r="A359" s="277"/>
      <c r="B359" s="277"/>
      <c r="C359" s="282"/>
      <c r="D359" s="274"/>
      <c r="E359" s="278"/>
      <c r="F359" s="278"/>
      <c r="G359" s="88">
        <f t="shared" si="12"/>
        <v>0</v>
      </c>
      <c r="H359" s="292" t="s">
        <v>338</v>
      </c>
    </row>
    <row r="360" spans="1:8" s="111" customFormat="1" hidden="1" x14ac:dyDescent="0.25">
      <c r="A360" s="277"/>
      <c r="B360" s="277"/>
      <c r="C360" s="282"/>
      <c r="D360" s="274"/>
      <c r="E360" s="278"/>
      <c r="F360" s="278"/>
      <c r="G360" s="88">
        <f t="shared" si="12"/>
        <v>0</v>
      </c>
      <c r="H360" s="292" t="s">
        <v>338</v>
      </c>
    </row>
    <row r="361" spans="1:8" s="111" customFormat="1" hidden="1" x14ac:dyDescent="0.25">
      <c r="A361" s="277"/>
      <c r="B361" s="277"/>
      <c r="C361" s="282"/>
      <c r="D361" s="274"/>
      <c r="E361" s="278"/>
      <c r="F361" s="278"/>
      <c r="G361" s="88">
        <f t="shared" si="12"/>
        <v>0</v>
      </c>
      <c r="H361" s="292" t="s">
        <v>338</v>
      </c>
    </row>
    <row r="362" spans="1:8" s="111" customFormat="1" hidden="1" x14ac:dyDescent="0.25">
      <c r="A362" s="277"/>
      <c r="B362" s="277"/>
      <c r="C362" s="282"/>
      <c r="D362" s="274"/>
      <c r="E362" s="278"/>
      <c r="F362" s="278"/>
      <c r="G362" s="88">
        <f t="shared" si="12"/>
        <v>0</v>
      </c>
      <c r="H362" s="292" t="s">
        <v>338</v>
      </c>
    </row>
    <row r="363" spans="1:8" s="111" customFormat="1" hidden="1" x14ac:dyDescent="0.25">
      <c r="A363" s="277"/>
      <c r="B363" s="277"/>
      <c r="C363" s="282"/>
      <c r="D363" s="274"/>
      <c r="E363" s="278"/>
      <c r="F363" s="278"/>
      <c r="G363" s="88">
        <f t="shared" si="12"/>
        <v>0</v>
      </c>
      <c r="H363" s="292" t="s">
        <v>338</v>
      </c>
    </row>
    <row r="364" spans="1:8" s="111" customFormat="1" hidden="1" x14ac:dyDescent="0.25">
      <c r="A364" s="277"/>
      <c r="B364" s="277"/>
      <c r="C364" s="282"/>
      <c r="D364" s="274"/>
      <c r="E364" s="278"/>
      <c r="F364" s="278"/>
      <c r="G364" s="88">
        <f t="shared" si="12"/>
        <v>0</v>
      </c>
      <c r="H364" s="292" t="s">
        <v>338</v>
      </c>
    </row>
    <row r="365" spans="1:8" s="111" customFormat="1" hidden="1" x14ac:dyDescent="0.25">
      <c r="A365" s="277"/>
      <c r="B365" s="277"/>
      <c r="C365" s="282"/>
      <c r="D365" s="274"/>
      <c r="E365" s="278"/>
      <c r="F365" s="278"/>
      <c r="G365" s="88">
        <f t="shared" si="12"/>
        <v>0</v>
      </c>
      <c r="H365" s="292" t="s">
        <v>338</v>
      </c>
    </row>
    <row r="366" spans="1:8" s="111" customFormat="1" hidden="1" x14ac:dyDescent="0.25">
      <c r="A366" s="277"/>
      <c r="B366" s="277"/>
      <c r="C366" s="282"/>
      <c r="D366" s="274"/>
      <c r="E366" s="278"/>
      <c r="F366" s="278"/>
      <c r="G366" s="88">
        <f t="shared" si="12"/>
        <v>0</v>
      </c>
      <c r="H366" s="292" t="s">
        <v>338</v>
      </c>
    </row>
    <row r="367" spans="1:8" s="111" customFormat="1" hidden="1" x14ac:dyDescent="0.25">
      <c r="A367" s="277"/>
      <c r="B367" s="277"/>
      <c r="C367" s="282"/>
      <c r="D367" s="274"/>
      <c r="E367" s="278"/>
      <c r="F367" s="278"/>
      <c r="G367" s="88">
        <f t="shared" si="12"/>
        <v>0</v>
      </c>
      <c r="H367" s="292" t="s">
        <v>338</v>
      </c>
    </row>
    <row r="368" spans="1:8" s="111" customFormat="1" hidden="1" x14ac:dyDescent="0.25">
      <c r="A368" s="277"/>
      <c r="B368" s="277"/>
      <c r="C368" s="282"/>
      <c r="D368" s="274"/>
      <c r="E368" s="278"/>
      <c r="F368" s="278"/>
      <c r="G368" s="88">
        <f t="shared" si="12"/>
        <v>0</v>
      </c>
      <c r="H368" s="292" t="s">
        <v>338</v>
      </c>
    </row>
    <row r="369" spans="1:8" s="111" customFormat="1" hidden="1" x14ac:dyDescent="0.25">
      <c r="A369" s="277"/>
      <c r="B369" s="277"/>
      <c r="C369" s="282"/>
      <c r="D369" s="274"/>
      <c r="E369" s="278"/>
      <c r="F369" s="278"/>
      <c r="G369" s="88">
        <f t="shared" si="12"/>
        <v>0</v>
      </c>
      <c r="H369" s="292" t="s">
        <v>338</v>
      </c>
    </row>
    <row r="370" spans="1:8" s="111" customFormat="1" hidden="1" x14ac:dyDescent="0.25">
      <c r="A370" s="277"/>
      <c r="B370" s="277"/>
      <c r="C370" s="282"/>
      <c r="D370" s="274"/>
      <c r="E370" s="278"/>
      <c r="F370" s="278"/>
      <c r="G370" s="88">
        <f t="shared" si="12"/>
        <v>0</v>
      </c>
      <c r="H370" s="292" t="s">
        <v>338</v>
      </c>
    </row>
    <row r="371" spans="1:8" s="111" customFormat="1" hidden="1" x14ac:dyDescent="0.25">
      <c r="A371" s="277"/>
      <c r="B371" s="277"/>
      <c r="C371" s="282"/>
      <c r="D371" s="274"/>
      <c r="E371" s="278"/>
      <c r="F371" s="278"/>
      <c r="G371" s="88">
        <f t="shared" si="12"/>
        <v>0</v>
      </c>
      <c r="H371" s="292" t="s">
        <v>338</v>
      </c>
    </row>
    <row r="372" spans="1:8" s="111" customFormat="1" hidden="1" x14ac:dyDescent="0.25">
      <c r="A372" s="277"/>
      <c r="B372" s="277"/>
      <c r="C372" s="282"/>
      <c r="D372" s="274"/>
      <c r="E372" s="278"/>
      <c r="F372" s="278"/>
      <c r="G372" s="88">
        <f t="shared" si="12"/>
        <v>0</v>
      </c>
      <c r="H372" s="292" t="s">
        <v>338</v>
      </c>
    </row>
    <row r="373" spans="1:8" s="111" customFormat="1" hidden="1" x14ac:dyDescent="0.25">
      <c r="A373" s="277"/>
      <c r="B373" s="277"/>
      <c r="C373" s="282"/>
      <c r="D373" s="274"/>
      <c r="E373" s="278"/>
      <c r="F373" s="278"/>
      <c r="G373" s="88">
        <f t="shared" si="12"/>
        <v>0</v>
      </c>
      <c r="H373" s="292" t="s">
        <v>338</v>
      </c>
    </row>
    <row r="374" spans="1:8" s="111" customFormat="1" hidden="1" x14ac:dyDescent="0.25">
      <c r="A374" s="277"/>
      <c r="B374" s="277"/>
      <c r="C374" s="282"/>
      <c r="D374" s="274"/>
      <c r="E374" s="278"/>
      <c r="F374" s="278"/>
      <c r="G374" s="88">
        <f t="shared" si="10"/>
        <v>0</v>
      </c>
      <c r="H374" s="292" t="s">
        <v>338</v>
      </c>
    </row>
    <row r="375" spans="1:8" s="111" customFormat="1" hidden="1" x14ac:dyDescent="0.25">
      <c r="A375" s="277"/>
      <c r="B375" s="277"/>
      <c r="C375" s="282"/>
      <c r="D375" s="274"/>
      <c r="E375" s="278"/>
      <c r="F375" s="278"/>
      <c r="G375" s="88">
        <f t="shared" si="10"/>
        <v>0</v>
      </c>
      <c r="H375" s="292" t="s">
        <v>338</v>
      </c>
    </row>
    <row r="376" spans="1:8" s="111" customFormat="1" hidden="1" x14ac:dyDescent="0.25">
      <c r="A376" s="277"/>
      <c r="B376" s="277"/>
      <c r="C376" s="282"/>
      <c r="D376" s="274"/>
      <c r="E376" s="278"/>
      <c r="F376" s="278"/>
      <c r="G376" s="88">
        <f t="shared" si="10"/>
        <v>0</v>
      </c>
      <c r="H376" s="292" t="s">
        <v>338</v>
      </c>
    </row>
    <row r="377" spans="1:8" s="111" customFormat="1" hidden="1" x14ac:dyDescent="0.25">
      <c r="A377" s="277"/>
      <c r="B377" s="277"/>
      <c r="C377" s="282"/>
      <c r="D377" s="274"/>
      <c r="E377" s="278"/>
      <c r="F377" s="278"/>
      <c r="G377" s="88">
        <f t="shared" si="10"/>
        <v>0</v>
      </c>
      <c r="H377" s="292" t="s">
        <v>338</v>
      </c>
    </row>
    <row r="378" spans="1:8" s="111" customFormat="1" hidden="1" x14ac:dyDescent="0.25">
      <c r="A378" s="277"/>
      <c r="B378" s="277"/>
      <c r="C378" s="282"/>
      <c r="D378" s="274"/>
      <c r="E378" s="278"/>
      <c r="F378" s="278"/>
      <c r="G378" s="88">
        <f t="shared" si="10"/>
        <v>0</v>
      </c>
      <c r="H378" s="292" t="s">
        <v>338</v>
      </c>
    </row>
    <row r="379" spans="1:8" s="111" customFormat="1" hidden="1" x14ac:dyDescent="0.25">
      <c r="A379" s="277"/>
      <c r="B379" s="277"/>
      <c r="C379" s="282"/>
      <c r="D379" s="274"/>
      <c r="E379" s="278"/>
      <c r="F379" s="278"/>
      <c r="G379" s="88">
        <f t="shared" si="10"/>
        <v>0</v>
      </c>
      <c r="H379" s="292" t="s">
        <v>338</v>
      </c>
    </row>
    <row r="380" spans="1:8" s="111" customFormat="1" hidden="1" x14ac:dyDescent="0.25">
      <c r="A380" s="277"/>
      <c r="B380" s="277"/>
      <c r="C380" s="282"/>
      <c r="D380" s="274"/>
      <c r="E380" s="278"/>
      <c r="F380" s="278"/>
      <c r="G380" s="88">
        <f t="shared" si="10"/>
        <v>0</v>
      </c>
      <c r="H380" s="292" t="s">
        <v>338</v>
      </c>
    </row>
    <row r="381" spans="1:8" s="111" customFormat="1" hidden="1" x14ac:dyDescent="0.25">
      <c r="A381" s="277"/>
      <c r="B381" s="277"/>
      <c r="C381" s="282"/>
      <c r="D381" s="274"/>
      <c r="E381" s="278"/>
      <c r="F381" s="278"/>
      <c r="G381" s="88">
        <f t="shared" si="10"/>
        <v>0</v>
      </c>
      <c r="H381" s="292" t="s">
        <v>338</v>
      </c>
    </row>
    <row r="382" spans="1:8" s="111" customFormat="1" hidden="1" x14ac:dyDescent="0.25">
      <c r="A382" s="277"/>
      <c r="B382" s="277"/>
      <c r="C382" s="282"/>
      <c r="D382" s="274"/>
      <c r="E382" s="278"/>
      <c r="F382" s="278"/>
      <c r="G382" s="88">
        <f t="shared" ref="G382:G389" si="13">ROUND(C382*E382*F382,2)</f>
        <v>0</v>
      </c>
      <c r="H382" s="292" t="s">
        <v>338</v>
      </c>
    </row>
    <row r="383" spans="1:8" s="111" customFormat="1" hidden="1" x14ac:dyDescent="0.25">
      <c r="A383" s="277"/>
      <c r="B383" s="277"/>
      <c r="C383" s="282"/>
      <c r="D383" s="274"/>
      <c r="E383" s="278"/>
      <c r="F383" s="278"/>
      <c r="G383" s="88">
        <f t="shared" si="13"/>
        <v>0</v>
      </c>
      <c r="H383" s="292" t="s">
        <v>338</v>
      </c>
    </row>
    <row r="384" spans="1:8" s="111" customFormat="1" hidden="1" x14ac:dyDescent="0.25">
      <c r="A384" s="277"/>
      <c r="B384" s="277"/>
      <c r="C384" s="282"/>
      <c r="D384" s="274"/>
      <c r="E384" s="278"/>
      <c r="F384" s="278"/>
      <c r="G384" s="88">
        <f t="shared" si="13"/>
        <v>0</v>
      </c>
      <c r="H384" s="292" t="s">
        <v>338</v>
      </c>
    </row>
    <row r="385" spans="1:8" s="111" customFormat="1" hidden="1" x14ac:dyDescent="0.25">
      <c r="A385" s="277"/>
      <c r="B385" s="277"/>
      <c r="C385" s="282"/>
      <c r="D385" s="274"/>
      <c r="E385" s="278"/>
      <c r="F385" s="278"/>
      <c r="G385" s="88">
        <f t="shared" si="13"/>
        <v>0</v>
      </c>
      <c r="H385" s="292" t="s">
        <v>338</v>
      </c>
    </row>
    <row r="386" spans="1:8" s="111" customFormat="1" hidden="1" x14ac:dyDescent="0.25">
      <c r="A386" s="277"/>
      <c r="B386" s="277"/>
      <c r="C386" s="282"/>
      <c r="D386" s="274"/>
      <c r="E386" s="278"/>
      <c r="F386" s="278"/>
      <c r="G386" s="88">
        <f t="shared" si="13"/>
        <v>0</v>
      </c>
      <c r="H386" s="292" t="s">
        <v>338</v>
      </c>
    </row>
    <row r="387" spans="1:8" s="111" customFormat="1" hidden="1" x14ac:dyDescent="0.25">
      <c r="A387" s="277"/>
      <c r="B387" s="277"/>
      <c r="C387" s="282"/>
      <c r="D387" s="274"/>
      <c r="E387" s="278"/>
      <c r="F387" s="278"/>
      <c r="G387" s="88">
        <f t="shared" si="13"/>
        <v>0</v>
      </c>
      <c r="H387" s="292" t="s">
        <v>338</v>
      </c>
    </row>
    <row r="388" spans="1:8" s="111" customFormat="1" hidden="1" x14ac:dyDescent="0.25">
      <c r="A388" s="277"/>
      <c r="B388" s="277"/>
      <c r="C388" s="282"/>
      <c r="D388" s="274"/>
      <c r="E388" s="278"/>
      <c r="F388" s="278"/>
      <c r="G388" s="88">
        <f t="shared" si="13"/>
        <v>0</v>
      </c>
      <c r="H388" s="292" t="s">
        <v>338</v>
      </c>
    </row>
    <row r="389" spans="1:8" s="111" customFormat="1" hidden="1" x14ac:dyDescent="0.25">
      <c r="A389" s="277"/>
      <c r="B389" s="277"/>
      <c r="C389" s="282"/>
      <c r="D389" s="274"/>
      <c r="E389" s="278"/>
      <c r="F389" s="278"/>
      <c r="G389" s="88">
        <f t="shared" si="13"/>
        <v>0</v>
      </c>
      <c r="H389" s="292" t="s">
        <v>338</v>
      </c>
    </row>
    <row r="390" spans="1:8" s="111" customFormat="1" hidden="1" x14ac:dyDescent="0.25">
      <c r="A390" s="277"/>
      <c r="B390" s="277"/>
      <c r="C390" s="282"/>
      <c r="D390" s="274"/>
      <c r="E390" s="278"/>
      <c r="F390" s="278"/>
      <c r="G390" s="88">
        <f t="shared" ref="G390:G397" si="14">ROUND(C390*E390*F390,2)</f>
        <v>0</v>
      </c>
      <c r="H390" s="292" t="s">
        <v>338</v>
      </c>
    </row>
    <row r="391" spans="1:8" s="111" customFormat="1" hidden="1" x14ac:dyDescent="0.25">
      <c r="A391" s="277"/>
      <c r="B391" s="277"/>
      <c r="C391" s="282"/>
      <c r="D391" s="274"/>
      <c r="E391" s="278"/>
      <c r="F391" s="278"/>
      <c r="G391" s="88">
        <f t="shared" si="14"/>
        <v>0</v>
      </c>
      <c r="H391" s="292" t="s">
        <v>338</v>
      </c>
    </row>
    <row r="392" spans="1:8" s="111" customFormat="1" hidden="1" x14ac:dyDescent="0.25">
      <c r="A392" s="277"/>
      <c r="B392" s="277"/>
      <c r="C392" s="282"/>
      <c r="D392" s="274"/>
      <c r="E392" s="278"/>
      <c r="F392" s="278"/>
      <c r="G392" s="88">
        <f t="shared" si="14"/>
        <v>0</v>
      </c>
      <c r="H392" s="292" t="s">
        <v>338</v>
      </c>
    </row>
    <row r="393" spans="1:8" s="111" customFormat="1" hidden="1" x14ac:dyDescent="0.25">
      <c r="A393" s="277"/>
      <c r="B393" s="277"/>
      <c r="C393" s="282"/>
      <c r="D393" s="274"/>
      <c r="E393" s="278"/>
      <c r="F393" s="278"/>
      <c r="G393" s="88">
        <f t="shared" si="14"/>
        <v>0</v>
      </c>
      <c r="H393" s="292" t="s">
        <v>338</v>
      </c>
    </row>
    <row r="394" spans="1:8" s="111" customFormat="1" hidden="1" x14ac:dyDescent="0.25">
      <c r="A394" s="277"/>
      <c r="B394" s="277"/>
      <c r="C394" s="282"/>
      <c r="D394" s="274"/>
      <c r="E394" s="278"/>
      <c r="F394" s="278"/>
      <c r="G394" s="88">
        <f t="shared" si="14"/>
        <v>0</v>
      </c>
      <c r="H394" s="292" t="s">
        <v>338</v>
      </c>
    </row>
    <row r="395" spans="1:8" s="111" customFormat="1" hidden="1" x14ac:dyDescent="0.25">
      <c r="A395" s="277"/>
      <c r="B395" s="277"/>
      <c r="C395" s="282"/>
      <c r="D395" s="274"/>
      <c r="E395" s="278"/>
      <c r="F395" s="278"/>
      <c r="G395" s="88">
        <f t="shared" si="14"/>
        <v>0</v>
      </c>
      <c r="H395" s="292" t="s">
        <v>338</v>
      </c>
    </row>
    <row r="396" spans="1:8" s="111" customFormat="1" hidden="1" x14ac:dyDescent="0.25">
      <c r="A396" s="277"/>
      <c r="B396" s="277"/>
      <c r="C396" s="282"/>
      <c r="D396" s="274"/>
      <c r="E396" s="278"/>
      <c r="F396" s="278"/>
      <c r="G396" s="88">
        <f t="shared" si="14"/>
        <v>0</v>
      </c>
      <c r="H396" s="292" t="s">
        <v>338</v>
      </c>
    </row>
    <row r="397" spans="1:8" s="111" customFormat="1" hidden="1" x14ac:dyDescent="0.25">
      <c r="A397" s="277"/>
      <c r="B397" s="277"/>
      <c r="C397" s="282"/>
      <c r="D397" s="274"/>
      <c r="E397" s="278"/>
      <c r="F397" s="278"/>
      <c r="G397" s="88">
        <f t="shared" si="14"/>
        <v>0</v>
      </c>
      <c r="H397" s="292" t="s">
        <v>338</v>
      </c>
    </row>
    <row r="398" spans="1:8" s="111" customFormat="1" hidden="1" x14ac:dyDescent="0.25">
      <c r="A398" s="277"/>
      <c r="B398" s="277"/>
      <c r="C398" s="282"/>
      <c r="D398" s="274"/>
      <c r="E398" s="278"/>
      <c r="F398" s="278"/>
      <c r="G398" s="88">
        <f t="shared" si="10"/>
        <v>0</v>
      </c>
      <c r="H398" s="292" t="s">
        <v>338</v>
      </c>
    </row>
    <row r="399" spans="1:8" s="111" customFormat="1" hidden="1" x14ac:dyDescent="0.25">
      <c r="A399" s="277"/>
      <c r="B399" s="277"/>
      <c r="C399" s="282"/>
      <c r="D399" s="274"/>
      <c r="E399" s="278"/>
      <c r="F399" s="278"/>
      <c r="G399" s="88">
        <f t="shared" si="10"/>
        <v>0</v>
      </c>
      <c r="H399" s="292" t="s">
        <v>338</v>
      </c>
    </row>
    <row r="400" spans="1:8" s="111" customFormat="1" hidden="1" x14ac:dyDescent="0.25">
      <c r="A400" s="277"/>
      <c r="B400" s="277"/>
      <c r="C400" s="282"/>
      <c r="D400" s="274"/>
      <c r="E400" s="278"/>
      <c r="F400" s="278"/>
      <c r="G400" s="88">
        <f t="shared" ref="G400:G401" si="15">ROUND(C400*E400*F400,2)</f>
        <v>0</v>
      </c>
      <c r="H400" s="292" t="s">
        <v>338</v>
      </c>
    </row>
    <row r="401" spans="1:10" s="111" customFormat="1" hidden="1" x14ac:dyDescent="0.25">
      <c r="A401" s="277"/>
      <c r="B401" s="277"/>
      <c r="C401" s="282"/>
      <c r="D401" s="274"/>
      <c r="E401" s="278"/>
      <c r="F401" s="278"/>
      <c r="G401" s="88">
        <f t="shared" si="15"/>
        <v>0</v>
      </c>
      <c r="H401" s="292" t="s">
        <v>338</v>
      </c>
    </row>
    <row r="402" spans="1:10" s="111" customFormat="1" hidden="1" x14ac:dyDescent="0.25">
      <c r="A402" s="277"/>
      <c r="B402" s="277"/>
      <c r="C402" s="282"/>
      <c r="D402" s="274"/>
      <c r="E402" s="278"/>
      <c r="F402" s="278"/>
      <c r="G402" s="88">
        <f t="shared" ref="G402:G403" si="16">ROUND(C402*E402*F402,2)</f>
        <v>0</v>
      </c>
      <c r="H402" s="292" t="s">
        <v>338</v>
      </c>
    </row>
    <row r="403" spans="1:10" s="111" customFormat="1" hidden="1" x14ac:dyDescent="0.25">
      <c r="A403" s="277"/>
      <c r="B403" s="277"/>
      <c r="C403" s="282"/>
      <c r="D403" s="274"/>
      <c r="E403" s="278"/>
      <c r="F403" s="278"/>
      <c r="G403" s="88">
        <f t="shared" si="16"/>
        <v>0</v>
      </c>
      <c r="H403" s="292" t="s">
        <v>338</v>
      </c>
    </row>
    <row r="404" spans="1:10" s="111" customFormat="1" hidden="1" x14ac:dyDescent="0.25">
      <c r="A404" s="277"/>
      <c r="B404" s="277"/>
      <c r="C404" s="282"/>
      <c r="D404" s="274"/>
      <c r="E404" s="278"/>
      <c r="F404" s="278"/>
      <c r="G404" s="88">
        <f t="shared" si="10"/>
        <v>0</v>
      </c>
      <c r="H404" s="292" t="s">
        <v>338</v>
      </c>
    </row>
    <row r="405" spans="1:10" s="111" customFormat="1" hidden="1" x14ac:dyDescent="0.25">
      <c r="A405" s="277"/>
      <c r="B405" s="277"/>
      <c r="C405" s="282"/>
      <c r="D405" s="274"/>
      <c r="E405" s="278"/>
      <c r="F405" s="278"/>
      <c r="G405" s="88">
        <f t="shared" ref="G405" si="17">ROUND(C405*E405*F405,2)</f>
        <v>0</v>
      </c>
      <c r="H405" s="292" t="s">
        <v>338</v>
      </c>
    </row>
    <row r="406" spans="1:10" s="111" customFormat="1" x14ac:dyDescent="0.25">
      <c r="A406" s="277"/>
      <c r="B406" s="277"/>
      <c r="C406" s="282"/>
      <c r="D406" s="274"/>
      <c r="E406" s="278"/>
      <c r="F406" s="278"/>
      <c r="G406" s="310">
        <f t="shared" si="10"/>
        <v>0</v>
      </c>
      <c r="H406" s="292" t="s">
        <v>338</v>
      </c>
    </row>
    <row r="407" spans="1:10" s="111" customFormat="1" x14ac:dyDescent="0.25">
      <c r="A407" s="229"/>
      <c r="B407" s="207"/>
      <c r="C407" s="112"/>
      <c r="D407" s="202"/>
      <c r="E407" s="206"/>
      <c r="F407" s="219" t="s">
        <v>241</v>
      </c>
      <c r="G407" s="324">
        <f>ROUND(SUBTOTAL(109,G277:G406),2)</f>
        <v>0</v>
      </c>
      <c r="H407" s="292" t="s">
        <v>338</v>
      </c>
      <c r="J407" s="126" t="s">
        <v>343</v>
      </c>
    </row>
    <row r="408" spans="1:10" s="111" customFormat="1" x14ac:dyDescent="0.25">
      <c r="A408" s="229"/>
      <c r="B408" s="229"/>
      <c r="C408" s="112"/>
      <c r="D408" s="202"/>
      <c r="G408" s="319"/>
      <c r="H408" s="292" t="s">
        <v>339</v>
      </c>
    </row>
    <row r="409" spans="1:10" s="111" customFormat="1" x14ac:dyDescent="0.25">
      <c r="A409" s="277"/>
      <c r="B409" s="277"/>
      <c r="C409" s="282"/>
      <c r="D409" s="274"/>
      <c r="E409" s="278"/>
      <c r="F409" s="278"/>
      <c r="G409" s="88">
        <f>ROUND(C409*E409*F409,2)</f>
        <v>0</v>
      </c>
      <c r="H409" s="292" t="s">
        <v>339</v>
      </c>
    </row>
    <row r="410" spans="1:10" s="111" customFormat="1" x14ac:dyDescent="0.25">
      <c r="A410" s="277"/>
      <c r="B410" s="277"/>
      <c r="C410" s="282"/>
      <c r="D410" s="274"/>
      <c r="E410" s="278"/>
      <c r="F410" s="278"/>
      <c r="G410" s="88">
        <f t="shared" ref="G410:G537" si="18">ROUND(C410*E410*F410,2)</f>
        <v>0</v>
      </c>
      <c r="H410" s="123" t="s">
        <v>339</v>
      </c>
    </row>
    <row r="411" spans="1:10" s="111" customFormat="1" x14ac:dyDescent="0.25">
      <c r="A411" s="277"/>
      <c r="B411" s="277"/>
      <c r="C411" s="282"/>
      <c r="D411" s="274"/>
      <c r="E411" s="278"/>
      <c r="F411" s="278"/>
      <c r="G411" s="88">
        <f t="shared" si="18"/>
        <v>0</v>
      </c>
      <c r="H411" s="123" t="s">
        <v>339</v>
      </c>
    </row>
    <row r="412" spans="1:10" s="111" customFormat="1" hidden="1" x14ac:dyDescent="0.25">
      <c r="A412" s="277"/>
      <c r="B412" s="277"/>
      <c r="C412" s="282"/>
      <c r="D412" s="274"/>
      <c r="E412" s="278"/>
      <c r="F412" s="278"/>
      <c r="G412" s="88">
        <f t="shared" si="18"/>
        <v>0</v>
      </c>
      <c r="H412" s="123" t="s">
        <v>339</v>
      </c>
    </row>
    <row r="413" spans="1:10" s="111" customFormat="1" hidden="1" x14ac:dyDescent="0.25">
      <c r="A413" s="277"/>
      <c r="B413" s="277"/>
      <c r="C413" s="282"/>
      <c r="D413" s="274"/>
      <c r="E413" s="278"/>
      <c r="F413" s="278"/>
      <c r="G413" s="88">
        <f t="shared" si="18"/>
        <v>0</v>
      </c>
      <c r="H413" s="123" t="s">
        <v>339</v>
      </c>
    </row>
    <row r="414" spans="1:10" s="111" customFormat="1" hidden="1" x14ac:dyDescent="0.25">
      <c r="A414" s="277"/>
      <c r="B414" s="277"/>
      <c r="C414" s="282"/>
      <c r="D414" s="274"/>
      <c r="E414" s="278"/>
      <c r="F414" s="278"/>
      <c r="G414" s="88">
        <f t="shared" si="18"/>
        <v>0</v>
      </c>
      <c r="H414" s="123" t="s">
        <v>339</v>
      </c>
    </row>
    <row r="415" spans="1:10" s="111" customFormat="1" hidden="1" x14ac:dyDescent="0.25">
      <c r="A415" s="277"/>
      <c r="B415" s="277"/>
      <c r="C415" s="282"/>
      <c r="D415" s="274"/>
      <c r="E415" s="278"/>
      <c r="F415" s="278"/>
      <c r="G415" s="88">
        <f t="shared" si="18"/>
        <v>0</v>
      </c>
      <c r="H415" s="123" t="s">
        <v>339</v>
      </c>
    </row>
    <row r="416" spans="1:10" s="111" customFormat="1" hidden="1" x14ac:dyDescent="0.25">
      <c r="A416" s="277"/>
      <c r="B416" s="277"/>
      <c r="C416" s="282"/>
      <c r="D416" s="274"/>
      <c r="E416" s="278"/>
      <c r="F416" s="278"/>
      <c r="G416" s="88">
        <f t="shared" si="18"/>
        <v>0</v>
      </c>
      <c r="H416" s="123" t="s">
        <v>339</v>
      </c>
    </row>
    <row r="417" spans="1:8" s="111" customFormat="1" hidden="1" x14ac:dyDescent="0.25">
      <c r="A417" s="277"/>
      <c r="B417" s="277"/>
      <c r="C417" s="282"/>
      <c r="D417" s="274"/>
      <c r="E417" s="278"/>
      <c r="F417" s="278"/>
      <c r="G417" s="88">
        <f t="shared" si="18"/>
        <v>0</v>
      </c>
      <c r="H417" s="123" t="s">
        <v>339</v>
      </c>
    </row>
    <row r="418" spans="1:8" s="111" customFormat="1" hidden="1" x14ac:dyDescent="0.25">
      <c r="A418" s="277"/>
      <c r="B418" s="277"/>
      <c r="C418" s="282"/>
      <c r="D418" s="274"/>
      <c r="E418" s="278"/>
      <c r="F418" s="278"/>
      <c r="G418" s="88">
        <f t="shared" si="18"/>
        <v>0</v>
      </c>
      <c r="H418" s="123" t="s">
        <v>339</v>
      </c>
    </row>
    <row r="419" spans="1:8" s="111" customFormat="1" hidden="1" x14ac:dyDescent="0.25">
      <c r="A419" s="277"/>
      <c r="B419" s="277"/>
      <c r="C419" s="282"/>
      <c r="D419" s="274"/>
      <c r="E419" s="278"/>
      <c r="F419" s="278"/>
      <c r="G419" s="88">
        <f t="shared" si="18"/>
        <v>0</v>
      </c>
      <c r="H419" s="123" t="s">
        <v>339</v>
      </c>
    </row>
    <row r="420" spans="1:8" s="111" customFormat="1" hidden="1" x14ac:dyDescent="0.25">
      <c r="A420" s="277"/>
      <c r="B420" s="277"/>
      <c r="C420" s="282"/>
      <c r="D420" s="274"/>
      <c r="E420" s="278"/>
      <c r="F420" s="278"/>
      <c r="G420" s="88">
        <f t="shared" si="18"/>
        <v>0</v>
      </c>
      <c r="H420" s="123" t="s">
        <v>339</v>
      </c>
    </row>
    <row r="421" spans="1:8" s="111" customFormat="1" hidden="1" x14ac:dyDescent="0.25">
      <c r="A421" s="277"/>
      <c r="B421" s="277"/>
      <c r="C421" s="282"/>
      <c r="D421" s="274"/>
      <c r="E421" s="278"/>
      <c r="F421" s="278"/>
      <c r="G421" s="88">
        <f t="shared" si="18"/>
        <v>0</v>
      </c>
      <c r="H421" s="123" t="s">
        <v>339</v>
      </c>
    </row>
    <row r="422" spans="1:8" s="111" customFormat="1" hidden="1" x14ac:dyDescent="0.25">
      <c r="A422" s="277"/>
      <c r="B422" s="277"/>
      <c r="C422" s="282"/>
      <c r="D422" s="274"/>
      <c r="E422" s="278"/>
      <c r="F422" s="278"/>
      <c r="G422" s="88">
        <f t="shared" si="18"/>
        <v>0</v>
      </c>
      <c r="H422" s="123" t="s">
        <v>339</v>
      </c>
    </row>
    <row r="423" spans="1:8" s="111" customFormat="1" hidden="1" x14ac:dyDescent="0.25">
      <c r="A423" s="277"/>
      <c r="B423" s="277"/>
      <c r="C423" s="282"/>
      <c r="D423" s="274"/>
      <c r="E423" s="278"/>
      <c r="F423" s="278"/>
      <c r="G423" s="88">
        <f t="shared" si="18"/>
        <v>0</v>
      </c>
      <c r="H423" s="123" t="s">
        <v>339</v>
      </c>
    </row>
    <row r="424" spans="1:8" s="111" customFormat="1" hidden="1" x14ac:dyDescent="0.25">
      <c r="A424" s="277"/>
      <c r="B424" s="277"/>
      <c r="C424" s="282"/>
      <c r="D424" s="274"/>
      <c r="E424" s="278"/>
      <c r="F424" s="278"/>
      <c r="G424" s="88">
        <f t="shared" si="18"/>
        <v>0</v>
      </c>
      <c r="H424" s="123" t="s">
        <v>339</v>
      </c>
    </row>
    <row r="425" spans="1:8" s="111" customFormat="1" hidden="1" x14ac:dyDescent="0.25">
      <c r="A425" s="277"/>
      <c r="B425" s="277"/>
      <c r="C425" s="282"/>
      <c r="D425" s="274"/>
      <c r="E425" s="278"/>
      <c r="F425" s="278"/>
      <c r="G425" s="88">
        <f t="shared" si="18"/>
        <v>0</v>
      </c>
      <c r="H425" s="123" t="s">
        <v>339</v>
      </c>
    </row>
    <row r="426" spans="1:8" s="111" customFormat="1" hidden="1" x14ac:dyDescent="0.25">
      <c r="A426" s="277"/>
      <c r="B426" s="277"/>
      <c r="C426" s="282"/>
      <c r="D426" s="274"/>
      <c r="E426" s="278"/>
      <c r="F426" s="278"/>
      <c r="G426" s="88">
        <f t="shared" si="18"/>
        <v>0</v>
      </c>
      <c r="H426" s="123" t="s">
        <v>339</v>
      </c>
    </row>
    <row r="427" spans="1:8" s="111" customFormat="1" hidden="1" x14ac:dyDescent="0.25">
      <c r="A427" s="277"/>
      <c r="B427" s="277"/>
      <c r="C427" s="282"/>
      <c r="D427" s="274"/>
      <c r="E427" s="278"/>
      <c r="F427" s="278"/>
      <c r="G427" s="88">
        <f t="shared" si="18"/>
        <v>0</v>
      </c>
      <c r="H427" s="123" t="s">
        <v>339</v>
      </c>
    </row>
    <row r="428" spans="1:8" s="111" customFormat="1" hidden="1" x14ac:dyDescent="0.25">
      <c r="A428" s="277"/>
      <c r="B428" s="277"/>
      <c r="C428" s="282"/>
      <c r="D428" s="274"/>
      <c r="E428" s="278"/>
      <c r="F428" s="278"/>
      <c r="G428" s="88">
        <f t="shared" si="18"/>
        <v>0</v>
      </c>
      <c r="H428" s="123" t="s">
        <v>339</v>
      </c>
    </row>
    <row r="429" spans="1:8" s="111" customFormat="1" hidden="1" x14ac:dyDescent="0.25">
      <c r="A429" s="277"/>
      <c r="B429" s="277"/>
      <c r="C429" s="282"/>
      <c r="D429" s="274"/>
      <c r="E429" s="278"/>
      <c r="F429" s="278"/>
      <c r="G429" s="88">
        <f t="shared" si="18"/>
        <v>0</v>
      </c>
      <c r="H429" s="123" t="s">
        <v>339</v>
      </c>
    </row>
    <row r="430" spans="1:8" s="111" customFormat="1" hidden="1" x14ac:dyDescent="0.25">
      <c r="A430" s="277"/>
      <c r="B430" s="277"/>
      <c r="C430" s="282"/>
      <c r="D430" s="274"/>
      <c r="E430" s="278"/>
      <c r="F430" s="278"/>
      <c r="G430" s="88">
        <f t="shared" si="18"/>
        <v>0</v>
      </c>
      <c r="H430" s="123" t="s">
        <v>339</v>
      </c>
    </row>
    <row r="431" spans="1:8" s="111" customFormat="1" hidden="1" x14ac:dyDescent="0.25">
      <c r="A431" s="277"/>
      <c r="B431" s="277"/>
      <c r="C431" s="282"/>
      <c r="D431" s="274"/>
      <c r="E431" s="278"/>
      <c r="F431" s="278"/>
      <c r="G431" s="88">
        <f t="shared" si="18"/>
        <v>0</v>
      </c>
      <c r="H431" s="123" t="s">
        <v>339</v>
      </c>
    </row>
    <row r="432" spans="1:8" s="111" customFormat="1" hidden="1" x14ac:dyDescent="0.25">
      <c r="A432" s="277"/>
      <c r="B432" s="277"/>
      <c r="C432" s="282"/>
      <c r="D432" s="274"/>
      <c r="E432" s="278"/>
      <c r="F432" s="278"/>
      <c r="G432" s="88">
        <f t="shared" si="18"/>
        <v>0</v>
      </c>
      <c r="H432" s="123" t="s">
        <v>339</v>
      </c>
    </row>
    <row r="433" spans="1:8" s="111" customFormat="1" hidden="1" x14ac:dyDescent="0.25">
      <c r="A433" s="277"/>
      <c r="B433" s="277"/>
      <c r="C433" s="282"/>
      <c r="D433" s="274"/>
      <c r="E433" s="278"/>
      <c r="F433" s="278"/>
      <c r="G433" s="88">
        <f t="shared" si="18"/>
        <v>0</v>
      </c>
      <c r="H433" s="123" t="s">
        <v>339</v>
      </c>
    </row>
    <row r="434" spans="1:8" s="111" customFormat="1" hidden="1" x14ac:dyDescent="0.25">
      <c r="A434" s="277"/>
      <c r="B434" s="277"/>
      <c r="C434" s="282"/>
      <c r="D434" s="274"/>
      <c r="E434" s="278"/>
      <c r="F434" s="278"/>
      <c r="G434" s="88">
        <f t="shared" si="18"/>
        <v>0</v>
      </c>
      <c r="H434" s="123" t="s">
        <v>339</v>
      </c>
    </row>
    <row r="435" spans="1:8" s="111" customFormat="1" hidden="1" x14ac:dyDescent="0.25">
      <c r="A435" s="277"/>
      <c r="B435" s="277"/>
      <c r="C435" s="282"/>
      <c r="D435" s="274"/>
      <c r="E435" s="278"/>
      <c r="F435" s="278"/>
      <c r="G435" s="88">
        <f t="shared" si="18"/>
        <v>0</v>
      </c>
      <c r="H435" s="123" t="s">
        <v>339</v>
      </c>
    </row>
    <row r="436" spans="1:8" s="111" customFormat="1" hidden="1" x14ac:dyDescent="0.25">
      <c r="A436" s="277"/>
      <c r="B436" s="277"/>
      <c r="C436" s="282"/>
      <c r="D436" s="274"/>
      <c r="E436" s="278"/>
      <c r="F436" s="278"/>
      <c r="G436" s="88">
        <f t="shared" si="18"/>
        <v>0</v>
      </c>
      <c r="H436" s="123" t="s">
        <v>339</v>
      </c>
    </row>
    <row r="437" spans="1:8" s="111" customFormat="1" hidden="1" x14ac:dyDescent="0.25">
      <c r="A437" s="277"/>
      <c r="B437" s="277"/>
      <c r="C437" s="282"/>
      <c r="D437" s="274"/>
      <c r="E437" s="278"/>
      <c r="F437" s="278"/>
      <c r="G437" s="88">
        <f t="shared" si="18"/>
        <v>0</v>
      </c>
      <c r="H437" s="123" t="s">
        <v>339</v>
      </c>
    </row>
    <row r="438" spans="1:8" s="111" customFormat="1" hidden="1" x14ac:dyDescent="0.25">
      <c r="A438" s="277"/>
      <c r="B438" s="277"/>
      <c r="C438" s="282"/>
      <c r="D438" s="274"/>
      <c r="E438" s="278"/>
      <c r="F438" s="278"/>
      <c r="G438" s="88">
        <f t="shared" si="18"/>
        <v>0</v>
      </c>
      <c r="H438" s="123" t="s">
        <v>339</v>
      </c>
    </row>
    <row r="439" spans="1:8" s="111" customFormat="1" hidden="1" x14ac:dyDescent="0.25">
      <c r="A439" s="277"/>
      <c r="B439" s="277"/>
      <c r="C439" s="282"/>
      <c r="D439" s="274"/>
      <c r="E439" s="278"/>
      <c r="F439" s="278"/>
      <c r="G439" s="88">
        <f t="shared" si="18"/>
        <v>0</v>
      </c>
      <c r="H439" s="123" t="s">
        <v>339</v>
      </c>
    </row>
    <row r="440" spans="1:8" s="111" customFormat="1" hidden="1" x14ac:dyDescent="0.25">
      <c r="A440" s="277"/>
      <c r="B440" s="277"/>
      <c r="C440" s="282"/>
      <c r="D440" s="274"/>
      <c r="E440" s="278"/>
      <c r="F440" s="278"/>
      <c r="G440" s="88">
        <f t="shared" si="18"/>
        <v>0</v>
      </c>
      <c r="H440" s="123" t="s">
        <v>339</v>
      </c>
    </row>
    <row r="441" spans="1:8" s="111" customFormat="1" hidden="1" x14ac:dyDescent="0.25">
      <c r="A441" s="277"/>
      <c r="B441" s="277"/>
      <c r="C441" s="282"/>
      <c r="D441" s="274"/>
      <c r="E441" s="278"/>
      <c r="F441" s="278"/>
      <c r="G441" s="88">
        <f t="shared" si="18"/>
        <v>0</v>
      </c>
      <c r="H441" s="123" t="s">
        <v>339</v>
      </c>
    </row>
    <row r="442" spans="1:8" s="111" customFormat="1" hidden="1" x14ac:dyDescent="0.25">
      <c r="A442" s="277"/>
      <c r="B442" s="277"/>
      <c r="C442" s="282"/>
      <c r="D442" s="274"/>
      <c r="E442" s="278"/>
      <c r="F442" s="278"/>
      <c r="G442" s="88">
        <f t="shared" si="18"/>
        <v>0</v>
      </c>
      <c r="H442" s="123" t="s">
        <v>339</v>
      </c>
    </row>
    <row r="443" spans="1:8" s="111" customFormat="1" hidden="1" x14ac:dyDescent="0.25">
      <c r="A443" s="277"/>
      <c r="B443" s="277"/>
      <c r="C443" s="282"/>
      <c r="D443" s="274"/>
      <c r="E443" s="278"/>
      <c r="F443" s="278"/>
      <c r="G443" s="88">
        <f t="shared" si="18"/>
        <v>0</v>
      </c>
      <c r="H443" s="123" t="s">
        <v>339</v>
      </c>
    </row>
    <row r="444" spans="1:8" s="111" customFormat="1" hidden="1" x14ac:dyDescent="0.25">
      <c r="A444" s="277"/>
      <c r="B444" s="277"/>
      <c r="C444" s="282"/>
      <c r="D444" s="274"/>
      <c r="E444" s="278"/>
      <c r="F444" s="278"/>
      <c r="G444" s="88">
        <f t="shared" si="18"/>
        <v>0</v>
      </c>
      <c r="H444" s="123" t="s">
        <v>339</v>
      </c>
    </row>
    <row r="445" spans="1:8" s="111" customFormat="1" hidden="1" x14ac:dyDescent="0.25">
      <c r="A445" s="277"/>
      <c r="B445" s="277"/>
      <c r="C445" s="282"/>
      <c r="D445" s="274"/>
      <c r="E445" s="278"/>
      <c r="F445" s="278"/>
      <c r="G445" s="88">
        <f t="shared" si="18"/>
        <v>0</v>
      </c>
      <c r="H445" s="123" t="s">
        <v>339</v>
      </c>
    </row>
    <row r="446" spans="1:8" s="111" customFormat="1" hidden="1" x14ac:dyDescent="0.25">
      <c r="A446" s="277"/>
      <c r="B446" s="277"/>
      <c r="C446" s="282"/>
      <c r="D446" s="274"/>
      <c r="E446" s="278"/>
      <c r="F446" s="278"/>
      <c r="G446" s="88">
        <f t="shared" si="18"/>
        <v>0</v>
      </c>
      <c r="H446" s="123" t="s">
        <v>339</v>
      </c>
    </row>
    <row r="447" spans="1:8" s="111" customFormat="1" hidden="1" x14ac:dyDescent="0.25">
      <c r="A447" s="277"/>
      <c r="B447" s="277"/>
      <c r="C447" s="282"/>
      <c r="D447" s="274"/>
      <c r="E447" s="278"/>
      <c r="F447" s="278"/>
      <c r="G447" s="88">
        <f t="shared" si="18"/>
        <v>0</v>
      </c>
      <c r="H447" s="123" t="s">
        <v>339</v>
      </c>
    </row>
    <row r="448" spans="1:8" s="111" customFormat="1" hidden="1" x14ac:dyDescent="0.25">
      <c r="A448" s="277"/>
      <c r="B448" s="277"/>
      <c r="C448" s="282"/>
      <c r="D448" s="274"/>
      <c r="E448" s="278"/>
      <c r="F448" s="278"/>
      <c r="G448" s="88">
        <f t="shared" si="18"/>
        <v>0</v>
      </c>
      <c r="H448" s="123" t="s">
        <v>339</v>
      </c>
    </row>
    <row r="449" spans="1:8" s="111" customFormat="1" hidden="1" x14ac:dyDescent="0.25">
      <c r="A449" s="277"/>
      <c r="B449" s="277"/>
      <c r="C449" s="282"/>
      <c r="D449" s="274"/>
      <c r="E449" s="278"/>
      <c r="F449" s="278"/>
      <c r="G449" s="88">
        <f t="shared" si="18"/>
        <v>0</v>
      </c>
      <c r="H449" s="123" t="s">
        <v>339</v>
      </c>
    </row>
    <row r="450" spans="1:8" s="111" customFormat="1" hidden="1" x14ac:dyDescent="0.25">
      <c r="A450" s="277"/>
      <c r="B450" s="277"/>
      <c r="C450" s="282"/>
      <c r="D450" s="274"/>
      <c r="E450" s="278"/>
      <c r="F450" s="278"/>
      <c r="G450" s="88">
        <f t="shared" si="18"/>
        <v>0</v>
      </c>
      <c r="H450" s="123" t="s">
        <v>339</v>
      </c>
    </row>
    <row r="451" spans="1:8" s="111" customFormat="1" hidden="1" x14ac:dyDescent="0.25">
      <c r="A451" s="277"/>
      <c r="B451" s="277"/>
      <c r="C451" s="282"/>
      <c r="D451" s="274"/>
      <c r="E451" s="278"/>
      <c r="F451" s="278"/>
      <c r="G451" s="88">
        <f t="shared" si="18"/>
        <v>0</v>
      </c>
      <c r="H451" s="123" t="s">
        <v>339</v>
      </c>
    </row>
    <row r="452" spans="1:8" s="111" customFormat="1" hidden="1" x14ac:dyDescent="0.25">
      <c r="A452" s="277"/>
      <c r="B452" s="277"/>
      <c r="C452" s="282"/>
      <c r="D452" s="274"/>
      <c r="E452" s="278"/>
      <c r="F452" s="278"/>
      <c r="G452" s="88">
        <f t="shared" si="18"/>
        <v>0</v>
      </c>
      <c r="H452" s="123" t="s">
        <v>339</v>
      </c>
    </row>
    <row r="453" spans="1:8" s="111" customFormat="1" hidden="1" x14ac:dyDescent="0.25">
      <c r="A453" s="277"/>
      <c r="B453" s="277"/>
      <c r="C453" s="282"/>
      <c r="D453" s="274"/>
      <c r="E453" s="278"/>
      <c r="F453" s="278"/>
      <c r="G453" s="88">
        <f t="shared" si="18"/>
        <v>0</v>
      </c>
      <c r="H453" s="123" t="s">
        <v>339</v>
      </c>
    </row>
    <row r="454" spans="1:8" s="111" customFormat="1" hidden="1" x14ac:dyDescent="0.25">
      <c r="A454" s="277"/>
      <c r="B454" s="277"/>
      <c r="C454" s="282"/>
      <c r="D454" s="274"/>
      <c r="E454" s="278"/>
      <c r="F454" s="278"/>
      <c r="G454" s="88">
        <f t="shared" si="18"/>
        <v>0</v>
      </c>
      <c r="H454" s="123" t="s">
        <v>339</v>
      </c>
    </row>
    <row r="455" spans="1:8" s="111" customFormat="1" hidden="1" x14ac:dyDescent="0.25">
      <c r="A455" s="277"/>
      <c r="B455" s="277"/>
      <c r="C455" s="282"/>
      <c r="D455" s="274"/>
      <c r="E455" s="278"/>
      <c r="F455" s="278"/>
      <c r="G455" s="88">
        <f t="shared" si="18"/>
        <v>0</v>
      </c>
      <c r="H455" s="123" t="s">
        <v>339</v>
      </c>
    </row>
    <row r="456" spans="1:8" s="111" customFormat="1" hidden="1" x14ac:dyDescent="0.25">
      <c r="A456" s="277"/>
      <c r="B456" s="277"/>
      <c r="C456" s="282"/>
      <c r="D456" s="274"/>
      <c r="E456" s="278"/>
      <c r="F456" s="278"/>
      <c r="G456" s="88">
        <f t="shared" si="18"/>
        <v>0</v>
      </c>
      <c r="H456" s="123" t="s">
        <v>339</v>
      </c>
    </row>
    <row r="457" spans="1:8" s="111" customFormat="1" hidden="1" x14ac:dyDescent="0.25">
      <c r="A457" s="277"/>
      <c r="B457" s="277"/>
      <c r="C457" s="282"/>
      <c r="D457" s="274"/>
      <c r="E457" s="278"/>
      <c r="F457" s="278"/>
      <c r="G457" s="88">
        <f t="shared" si="18"/>
        <v>0</v>
      </c>
      <c r="H457" s="123" t="s">
        <v>339</v>
      </c>
    </row>
    <row r="458" spans="1:8" s="111" customFormat="1" hidden="1" x14ac:dyDescent="0.25">
      <c r="A458" s="277"/>
      <c r="B458" s="277"/>
      <c r="C458" s="282"/>
      <c r="D458" s="274"/>
      <c r="E458" s="278"/>
      <c r="F458" s="278"/>
      <c r="G458" s="88">
        <f t="shared" si="18"/>
        <v>0</v>
      </c>
      <c r="H458" s="123" t="s">
        <v>339</v>
      </c>
    </row>
    <row r="459" spans="1:8" s="111" customFormat="1" hidden="1" x14ac:dyDescent="0.25">
      <c r="A459" s="277"/>
      <c r="B459" s="277"/>
      <c r="C459" s="282"/>
      <c r="D459" s="274"/>
      <c r="E459" s="278"/>
      <c r="F459" s="278"/>
      <c r="G459" s="88">
        <f t="shared" si="18"/>
        <v>0</v>
      </c>
      <c r="H459" s="123" t="s">
        <v>339</v>
      </c>
    </row>
    <row r="460" spans="1:8" s="111" customFormat="1" hidden="1" x14ac:dyDescent="0.25">
      <c r="A460" s="277"/>
      <c r="B460" s="277"/>
      <c r="C460" s="282"/>
      <c r="D460" s="274"/>
      <c r="E460" s="278"/>
      <c r="F460" s="278"/>
      <c r="G460" s="88">
        <f t="shared" si="18"/>
        <v>0</v>
      </c>
      <c r="H460" s="123" t="s">
        <v>339</v>
      </c>
    </row>
    <row r="461" spans="1:8" s="111" customFormat="1" hidden="1" x14ac:dyDescent="0.25">
      <c r="A461" s="277"/>
      <c r="B461" s="277"/>
      <c r="C461" s="282"/>
      <c r="D461" s="274"/>
      <c r="E461" s="278"/>
      <c r="F461" s="278"/>
      <c r="G461" s="88">
        <f t="shared" si="18"/>
        <v>0</v>
      </c>
      <c r="H461" s="123" t="s">
        <v>339</v>
      </c>
    </row>
    <row r="462" spans="1:8" s="111" customFormat="1" hidden="1" x14ac:dyDescent="0.25">
      <c r="A462" s="277"/>
      <c r="B462" s="277"/>
      <c r="C462" s="282"/>
      <c r="D462" s="274"/>
      <c r="E462" s="278"/>
      <c r="F462" s="278"/>
      <c r="G462" s="88">
        <f t="shared" si="18"/>
        <v>0</v>
      </c>
      <c r="H462" s="123" t="s">
        <v>339</v>
      </c>
    </row>
    <row r="463" spans="1:8" s="111" customFormat="1" hidden="1" x14ac:dyDescent="0.25">
      <c r="A463" s="277"/>
      <c r="B463" s="277"/>
      <c r="C463" s="282"/>
      <c r="D463" s="274"/>
      <c r="E463" s="278"/>
      <c r="F463" s="278"/>
      <c r="G463" s="88">
        <f t="shared" si="18"/>
        <v>0</v>
      </c>
      <c r="H463" s="123" t="s">
        <v>339</v>
      </c>
    </row>
    <row r="464" spans="1:8" s="111" customFormat="1" hidden="1" x14ac:dyDescent="0.25">
      <c r="A464" s="277"/>
      <c r="B464" s="277"/>
      <c r="C464" s="282"/>
      <c r="D464" s="274"/>
      <c r="E464" s="278"/>
      <c r="F464" s="278"/>
      <c r="G464" s="88">
        <f t="shared" si="18"/>
        <v>0</v>
      </c>
      <c r="H464" s="123" t="s">
        <v>339</v>
      </c>
    </row>
    <row r="465" spans="1:8" s="111" customFormat="1" hidden="1" x14ac:dyDescent="0.25">
      <c r="A465" s="277"/>
      <c r="B465" s="277"/>
      <c r="C465" s="282"/>
      <c r="D465" s="274"/>
      <c r="E465" s="278"/>
      <c r="F465" s="278"/>
      <c r="G465" s="88">
        <f t="shared" si="18"/>
        <v>0</v>
      </c>
      <c r="H465" s="123" t="s">
        <v>339</v>
      </c>
    </row>
    <row r="466" spans="1:8" s="111" customFormat="1" hidden="1" x14ac:dyDescent="0.25">
      <c r="A466" s="277"/>
      <c r="B466" s="277"/>
      <c r="C466" s="282"/>
      <c r="D466" s="274"/>
      <c r="E466" s="278"/>
      <c r="F466" s="278"/>
      <c r="G466" s="88">
        <f t="shared" si="18"/>
        <v>0</v>
      </c>
      <c r="H466" s="123" t="s">
        <v>339</v>
      </c>
    </row>
    <row r="467" spans="1:8" s="111" customFormat="1" hidden="1" x14ac:dyDescent="0.25">
      <c r="A467" s="277"/>
      <c r="B467" s="277"/>
      <c r="C467" s="282"/>
      <c r="D467" s="274"/>
      <c r="E467" s="278"/>
      <c r="F467" s="278"/>
      <c r="G467" s="88">
        <f t="shared" si="18"/>
        <v>0</v>
      </c>
      <c r="H467" s="123" t="s">
        <v>339</v>
      </c>
    </row>
    <row r="468" spans="1:8" s="111" customFormat="1" hidden="1" x14ac:dyDescent="0.25">
      <c r="A468" s="277"/>
      <c r="B468" s="277"/>
      <c r="C468" s="282"/>
      <c r="D468" s="274"/>
      <c r="E468" s="278"/>
      <c r="F468" s="278"/>
      <c r="G468" s="88">
        <f t="shared" si="18"/>
        <v>0</v>
      </c>
      <c r="H468" s="123" t="s">
        <v>339</v>
      </c>
    </row>
    <row r="469" spans="1:8" s="111" customFormat="1" hidden="1" x14ac:dyDescent="0.25">
      <c r="A469" s="277"/>
      <c r="B469" s="277"/>
      <c r="C469" s="282"/>
      <c r="D469" s="274"/>
      <c r="E469" s="278"/>
      <c r="F469" s="278"/>
      <c r="G469" s="88">
        <f t="shared" si="18"/>
        <v>0</v>
      </c>
      <c r="H469" s="123" t="s">
        <v>339</v>
      </c>
    </row>
    <row r="470" spans="1:8" s="111" customFormat="1" hidden="1" x14ac:dyDescent="0.25">
      <c r="A470" s="277"/>
      <c r="B470" s="277"/>
      <c r="C470" s="282"/>
      <c r="D470" s="274"/>
      <c r="E470" s="278"/>
      <c r="F470" s="278"/>
      <c r="G470" s="88">
        <f t="shared" si="18"/>
        <v>0</v>
      </c>
      <c r="H470" s="123" t="s">
        <v>339</v>
      </c>
    </row>
    <row r="471" spans="1:8" s="111" customFormat="1" hidden="1" x14ac:dyDescent="0.25">
      <c r="A471" s="277"/>
      <c r="B471" s="277"/>
      <c r="C471" s="282"/>
      <c r="D471" s="274"/>
      <c r="E471" s="278"/>
      <c r="F471" s="278"/>
      <c r="G471" s="88">
        <f t="shared" si="18"/>
        <v>0</v>
      </c>
      <c r="H471" s="123" t="s">
        <v>339</v>
      </c>
    </row>
    <row r="472" spans="1:8" s="111" customFormat="1" hidden="1" x14ac:dyDescent="0.25">
      <c r="A472" s="277"/>
      <c r="B472" s="277"/>
      <c r="C472" s="282"/>
      <c r="D472" s="274"/>
      <c r="E472" s="278"/>
      <c r="F472" s="278"/>
      <c r="G472" s="88">
        <f t="shared" si="18"/>
        <v>0</v>
      </c>
      <c r="H472" s="123" t="s">
        <v>339</v>
      </c>
    </row>
    <row r="473" spans="1:8" s="111" customFormat="1" hidden="1" x14ac:dyDescent="0.25">
      <c r="A473" s="277"/>
      <c r="B473" s="277"/>
      <c r="C473" s="282"/>
      <c r="D473" s="274"/>
      <c r="E473" s="278"/>
      <c r="F473" s="278"/>
      <c r="G473" s="88">
        <f t="shared" si="18"/>
        <v>0</v>
      </c>
      <c r="H473" s="123" t="s">
        <v>339</v>
      </c>
    </row>
    <row r="474" spans="1:8" s="111" customFormat="1" hidden="1" x14ac:dyDescent="0.25">
      <c r="A474" s="277"/>
      <c r="B474" s="277"/>
      <c r="C474" s="282"/>
      <c r="D474" s="274"/>
      <c r="E474" s="278"/>
      <c r="F474" s="278"/>
      <c r="G474" s="88">
        <f t="shared" si="18"/>
        <v>0</v>
      </c>
      <c r="H474" s="123" t="s">
        <v>339</v>
      </c>
    </row>
    <row r="475" spans="1:8" s="111" customFormat="1" hidden="1" x14ac:dyDescent="0.25">
      <c r="A475" s="277"/>
      <c r="B475" s="277"/>
      <c r="C475" s="282"/>
      <c r="D475" s="274"/>
      <c r="E475" s="278"/>
      <c r="F475" s="278"/>
      <c r="G475" s="88">
        <f t="shared" si="18"/>
        <v>0</v>
      </c>
      <c r="H475" s="123" t="s">
        <v>339</v>
      </c>
    </row>
    <row r="476" spans="1:8" s="111" customFormat="1" hidden="1" x14ac:dyDescent="0.25">
      <c r="A476" s="277"/>
      <c r="B476" s="277"/>
      <c r="C476" s="282"/>
      <c r="D476" s="274"/>
      <c r="E476" s="278"/>
      <c r="F476" s="278"/>
      <c r="G476" s="88">
        <f t="shared" si="18"/>
        <v>0</v>
      </c>
      <c r="H476" s="123" t="s">
        <v>339</v>
      </c>
    </row>
    <row r="477" spans="1:8" s="111" customFormat="1" hidden="1" x14ac:dyDescent="0.25">
      <c r="A477" s="277"/>
      <c r="B477" s="277"/>
      <c r="C477" s="282"/>
      <c r="D477" s="274"/>
      <c r="E477" s="278"/>
      <c r="F477" s="278"/>
      <c r="G477" s="88">
        <f t="shared" si="18"/>
        <v>0</v>
      </c>
      <c r="H477" s="123" t="s">
        <v>339</v>
      </c>
    </row>
    <row r="478" spans="1:8" s="111" customFormat="1" hidden="1" x14ac:dyDescent="0.25">
      <c r="A478" s="277"/>
      <c r="B478" s="277"/>
      <c r="C478" s="282"/>
      <c r="D478" s="274"/>
      <c r="E478" s="278"/>
      <c r="F478" s="278"/>
      <c r="G478" s="88">
        <f t="shared" si="18"/>
        <v>0</v>
      </c>
      <c r="H478" s="123" t="s">
        <v>339</v>
      </c>
    </row>
    <row r="479" spans="1:8" s="111" customFormat="1" hidden="1" x14ac:dyDescent="0.25">
      <c r="A479" s="277"/>
      <c r="B479" s="277"/>
      <c r="C479" s="282"/>
      <c r="D479" s="274"/>
      <c r="E479" s="278"/>
      <c r="F479" s="278"/>
      <c r="G479" s="88">
        <f t="shared" si="18"/>
        <v>0</v>
      </c>
      <c r="H479" s="123" t="s">
        <v>339</v>
      </c>
    </row>
    <row r="480" spans="1:8" s="111" customFormat="1" hidden="1" x14ac:dyDescent="0.25">
      <c r="A480" s="277"/>
      <c r="B480" s="277"/>
      <c r="C480" s="282"/>
      <c r="D480" s="274"/>
      <c r="E480" s="278"/>
      <c r="F480" s="278"/>
      <c r="G480" s="88">
        <f t="shared" si="18"/>
        <v>0</v>
      </c>
      <c r="H480" s="123" t="s">
        <v>339</v>
      </c>
    </row>
    <row r="481" spans="1:8" s="111" customFormat="1" hidden="1" x14ac:dyDescent="0.25">
      <c r="A481" s="277"/>
      <c r="B481" s="277"/>
      <c r="C481" s="282"/>
      <c r="D481" s="274"/>
      <c r="E481" s="278"/>
      <c r="F481" s="278"/>
      <c r="G481" s="88">
        <f t="shared" si="18"/>
        <v>0</v>
      </c>
      <c r="H481" s="123" t="s">
        <v>339</v>
      </c>
    </row>
    <row r="482" spans="1:8" s="111" customFormat="1" hidden="1" x14ac:dyDescent="0.25">
      <c r="A482" s="277"/>
      <c r="B482" s="277"/>
      <c r="C482" s="282"/>
      <c r="D482" s="274"/>
      <c r="E482" s="278"/>
      <c r="F482" s="278"/>
      <c r="G482" s="88">
        <f t="shared" si="18"/>
        <v>0</v>
      </c>
      <c r="H482" s="123" t="s">
        <v>339</v>
      </c>
    </row>
    <row r="483" spans="1:8" s="111" customFormat="1" hidden="1" x14ac:dyDescent="0.25">
      <c r="A483" s="277"/>
      <c r="B483" s="277"/>
      <c r="C483" s="282"/>
      <c r="D483" s="274"/>
      <c r="E483" s="278"/>
      <c r="F483" s="278"/>
      <c r="G483" s="88">
        <f t="shared" si="18"/>
        <v>0</v>
      </c>
      <c r="H483" s="123" t="s">
        <v>339</v>
      </c>
    </row>
    <row r="484" spans="1:8" s="111" customFormat="1" hidden="1" x14ac:dyDescent="0.25">
      <c r="A484" s="277"/>
      <c r="B484" s="277"/>
      <c r="C484" s="282"/>
      <c r="D484" s="274"/>
      <c r="E484" s="278"/>
      <c r="F484" s="278"/>
      <c r="G484" s="88">
        <f t="shared" si="18"/>
        <v>0</v>
      </c>
      <c r="H484" s="123" t="s">
        <v>339</v>
      </c>
    </row>
    <row r="485" spans="1:8" s="111" customFormat="1" hidden="1" x14ac:dyDescent="0.25">
      <c r="A485" s="277"/>
      <c r="B485" s="277"/>
      <c r="C485" s="282"/>
      <c r="D485" s="274"/>
      <c r="E485" s="278"/>
      <c r="F485" s="278"/>
      <c r="G485" s="88">
        <f t="shared" si="18"/>
        <v>0</v>
      </c>
      <c r="H485" s="123" t="s">
        <v>339</v>
      </c>
    </row>
    <row r="486" spans="1:8" s="111" customFormat="1" hidden="1" x14ac:dyDescent="0.25">
      <c r="A486" s="277"/>
      <c r="B486" s="277"/>
      <c r="C486" s="282"/>
      <c r="D486" s="274"/>
      <c r="E486" s="278"/>
      <c r="F486" s="278"/>
      <c r="G486" s="88">
        <f t="shared" si="18"/>
        <v>0</v>
      </c>
      <c r="H486" s="123" t="s">
        <v>339</v>
      </c>
    </row>
    <row r="487" spans="1:8" s="111" customFormat="1" hidden="1" x14ac:dyDescent="0.25">
      <c r="A487" s="277"/>
      <c r="B487" s="277"/>
      <c r="C487" s="282"/>
      <c r="D487" s="274"/>
      <c r="E487" s="278"/>
      <c r="F487" s="278"/>
      <c r="G487" s="88">
        <f t="shared" si="18"/>
        <v>0</v>
      </c>
      <c r="H487" s="123" t="s">
        <v>339</v>
      </c>
    </row>
    <row r="488" spans="1:8" s="111" customFormat="1" hidden="1" x14ac:dyDescent="0.25">
      <c r="A488" s="277"/>
      <c r="B488" s="277"/>
      <c r="C488" s="282"/>
      <c r="D488" s="274"/>
      <c r="E488" s="278"/>
      <c r="F488" s="278"/>
      <c r="G488" s="88">
        <f t="shared" si="18"/>
        <v>0</v>
      </c>
      <c r="H488" s="123" t="s">
        <v>339</v>
      </c>
    </row>
    <row r="489" spans="1:8" s="111" customFormat="1" hidden="1" x14ac:dyDescent="0.25">
      <c r="A489" s="277"/>
      <c r="B489" s="277"/>
      <c r="C489" s="282"/>
      <c r="D489" s="274"/>
      <c r="E489" s="278"/>
      <c r="F489" s="278"/>
      <c r="G489" s="88">
        <f t="shared" si="18"/>
        <v>0</v>
      </c>
      <c r="H489" s="123" t="s">
        <v>339</v>
      </c>
    </row>
    <row r="490" spans="1:8" s="111" customFormat="1" hidden="1" x14ac:dyDescent="0.25">
      <c r="A490" s="277"/>
      <c r="B490" s="277"/>
      <c r="C490" s="282"/>
      <c r="D490" s="274"/>
      <c r="E490" s="278"/>
      <c r="F490" s="278"/>
      <c r="G490" s="88">
        <f t="shared" si="18"/>
        <v>0</v>
      </c>
      <c r="H490" s="123" t="s">
        <v>339</v>
      </c>
    </row>
    <row r="491" spans="1:8" s="111" customFormat="1" hidden="1" x14ac:dyDescent="0.25">
      <c r="A491" s="277"/>
      <c r="B491" s="277"/>
      <c r="C491" s="282"/>
      <c r="D491" s="274"/>
      <c r="E491" s="278"/>
      <c r="F491" s="278"/>
      <c r="G491" s="88">
        <f t="shared" si="18"/>
        <v>0</v>
      </c>
      <c r="H491" s="123" t="s">
        <v>339</v>
      </c>
    </row>
    <row r="492" spans="1:8" s="111" customFormat="1" hidden="1" x14ac:dyDescent="0.25">
      <c r="A492" s="277"/>
      <c r="B492" s="277"/>
      <c r="C492" s="282"/>
      <c r="D492" s="274"/>
      <c r="E492" s="278"/>
      <c r="F492" s="278"/>
      <c r="G492" s="88">
        <f t="shared" si="18"/>
        <v>0</v>
      </c>
      <c r="H492" s="123" t="s">
        <v>339</v>
      </c>
    </row>
    <row r="493" spans="1:8" s="111" customFormat="1" hidden="1" x14ac:dyDescent="0.25">
      <c r="A493" s="277"/>
      <c r="B493" s="277"/>
      <c r="C493" s="282"/>
      <c r="D493" s="274"/>
      <c r="E493" s="278"/>
      <c r="F493" s="278"/>
      <c r="G493" s="88">
        <f t="shared" si="18"/>
        <v>0</v>
      </c>
      <c r="H493" s="123" t="s">
        <v>339</v>
      </c>
    </row>
    <row r="494" spans="1:8" s="111" customFormat="1" hidden="1" x14ac:dyDescent="0.25">
      <c r="A494" s="277"/>
      <c r="B494" s="277"/>
      <c r="C494" s="282"/>
      <c r="D494" s="274"/>
      <c r="E494" s="278"/>
      <c r="F494" s="278"/>
      <c r="G494" s="88">
        <f t="shared" si="18"/>
        <v>0</v>
      </c>
      <c r="H494" s="123" t="s">
        <v>339</v>
      </c>
    </row>
    <row r="495" spans="1:8" s="111" customFormat="1" hidden="1" x14ac:dyDescent="0.25">
      <c r="A495" s="277"/>
      <c r="B495" s="277"/>
      <c r="C495" s="282"/>
      <c r="D495" s="274"/>
      <c r="E495" s="278"/>
      <c r="F495" s="278"/>
      <c r="G495" s="88">
        <f t="shared" si="18"/>
        <v>0</v>
      </c>
      <c r="H495" s="123" t="s">
        <v>339</v>
      </c>
    </row>
    <row r="496" spans="1:8" s="111" customFormat="1" hidden="1" x14ac:dyDescent="0.25">
      <c r="A496" s="277"/>
      <c r="B496" s="277"/>
      <c r="C496" s="282"/>
      <c r="D496" s="274"/>
      <c r="E496" s="278"/>
      <c r="F496" s="278"/>
      <c r="G496" s="88">
        <f t="shared" si="18"/>
        <v>0</v>
      </c>
      <c r="H496" s="123" t="s">
        <v>339</v>
      </c>
    </row>
    <row r="497" spans="1:8" s="111" customFormat="1" hidden="1" x14ac:dyDescent="0.25">
      <c r="A497" s="277"/>
      <c r="B497" s="277"/>
      <c r="C497" s="282"/>
      <c r="D497" s="274"/>
      <c r="E497" s="278"/>
      <c r="F497" s="278"/>
      <c r="G497" s="88">
        <f t="shared" si="18"/>
        <v>0</v>
      </c>
      <c r="H497" s="123" t="s">
        <v>339</v>
      </c>
    </row>
    <row r="498" spans="1:8" s="111" customFormat="1" hidden="1" x14ac:dyDescent="0.25">
      <c r="A498" s="277"/>
      <c r="B498" s="277"/>
      <c r="C498" s="282"/>
      <c r="D498" s="274"/>
      <c r="E498" s="278"/>
      <c r="F498" s="278"/>
      <c r="G498" s="88">
        <f t="shared" si="18"/>
        <v>0</v>
      </c>
      <c r="H498" s="123" t="s">
        <v>339</v>
      </c>
    </row>
    <row r="499" spans="1:8" s="111" customFormat="1" hidden="1" x14ac:dyDescent="0.25">
      <c r="A499" s="277"/>
      <c r="B499" s="277"/>
      <c r="C499" s="282"/>
      <c r="D499" s="274"/>
      <c r="E499" s="278"/>
      <c r="F499" s="278"/>
      <c r="G499" s="88">
        <f t="shared" si="18"/>
        <v>0</v>
      </c>
      <c r="H499" s="123" t="s">
        <v>339</v>
      </c>
    </row>
    <row r="500" spans="1:8" s="111" customFormat="1" hidden="1" x14ac:dyDescent="0.25">
      <c r="A500" s="277"/>
      <c r="B500" s="277"/>
      <c r="C500" s="282"/>
      <c r="D500" s="274"/>
      <c r="E500" s="278"/>
      <c r="F500" s="278"/>
      <c r="G500" s="88">
        <f t="shared" si="18"/>
        <v>0</v>
      </c>
      <c r="H500" s="123" t="s">
        <v>339</v>
      </c>
    </row>
    <row r="501" spans="1:8" s="111" customFormat="1" hidden="1" x14ac:dyDescent="0.25">
      <c r="A501" s="277"/>
      <c r="B501" s="277"/>
      <c r="C501" s="282"/>
      <c r="D501" s="274"/>
      <c r="E501" s="278"/>
      <c r="F501" s="278"/>
      <c r="G501" s="88">
        <f t="shared" si="18"/>
        <v>0</v>
      </c>
      <c r="H501" s="123" t="s">
        <v>339</v>
      </c>
    </row>
    <row r="502" spans="1:8" s="111" customFormat="1" hidden="1" x14ac:dyDescent="0.25">
      <c r="A502" s="277"/>
      <c r="B502" s="277"/>
      <c r="C502" s="282"/>
      <c r="D502" s="274"/>
      <c r="E502" s="278"/>
      <c r="F502" s="278"/>
      <c r="G502" s="88">
        <f t="shared" si="18"/>
        <v>0</v>
      </c>
      <c r="H502" s="123" t="s">
        <v>339</v>
      </c>
    </row>
    <row r="503" spans="1:8" s="111" customFormat="1" hidden="1" x14ac:dyDescent="0.25">
      <c r="A503" s="277"/>
      <c r="B503" s="277"/>
      <c r="C503" s="282"/>
      <c r="D503" s="274"/>
      <c r="E503" s="278"/>
      <c r="F503" s="278"/>
      <c r="G503" s="88">
        <f t="shared" si="18"/>
        <v>0</v>
      </c>
      <c r="H503" s="123" t="s">
        <v>339</v>
      </c>
    </row>
    <row r="504" spans="1:8" s="111" customFormat="1" hidden="1" x14ac:dyDescent="0.25">
      <c r="A504" s="277"/>
      <c r="B504" s="277"/>
      <c r="C504" s="282"/>
      <c r="D504" s="274"/>
      <c r="E504" s="278"/>
      <c r="F504" s="278"/>
      <c r="G504" s="88">
        <f t="shared" si="18"/>
        <v>0</v>
      </c>
      <c r="H504" s="123" t="s">
        <v>339</v>
      </c>
    </row>
    <row r="505" spans="1:8" s="111" customFormat="1" hidden="1" x14ac:dyDescent="0.25">
      <c r="A505" s="277"/>
      <c r="B505" s="277"/>
      <c r="C505" s="282"/>
      <c r="D505" s="274"/>
      <c r="E505" s="278"/>
      <c r="F505" s="278"/>
      <c r="G505" s="88">
        <f t="shared" si="18"/>
        <v>0</v>
      </c>
      <c r="H505" s="123" t="s">
        <v>339</v>
      </c>
    </row>
    <row r="506" spans="1:8" s="111" customFormat="1" hidden="1" x14ac:dyDescent="0.25">
      <c r="A506" s="277"/>
      <c r="B506" s="277"/>
      <c r="C506" s="282"/>
      <c r="D506" s="274"/>
      <c r="E506" s="278"/>
      <c r="F506" s="278"/>
      <c r="G506" s="88">
        <f t="shared" si="18"/>
        <v>0</v>
      </c>
      <c r="H506" s="123" t="s">
        <v>339</v>
      </c>
    </row>
    <row r="507" spans="1:8" s="111" customFormat="1" hidden="1" x14ac:dyDescent="0.25">
      <c r="A507" s="277"/>
      <c r="B507" s="277"/>
      <c r="C507" s="282"/>
      <c r="D507" s="274"/>
      <c r="E507" s="278"/>
      <c r="F507" s="278"/>
      <c r="G507" s="88">
        <f t="shared" si="18"/>
        <v>0</v>
      </c>
      <c r="H507" s="123" t="s">
        <v>339</v>
      </c>
    </row>
    <row r="508" spans="1:8" s="111" customFormat="1" hidden="1" x14ac:dyDescent="0.25">
      <c r="A508" s="277"/>
      <c r="B508" s="277"/>
      <c r="C508" s="282"/>
      <c r="D508" s="274"/>
      <c r="E508" s="278"/>
      <c r="F508" s="278"/>
      <c r="G508" s="88">
        <f t="shared" si="18"/>
        <v>0</v>
      </c>
      <c r="H508" s="123" t="s">
        <v>339</v>
      </c>
    </row>
    <row r="509" spans="1:8" s="111" customFormat="1" hidden="1" x14ac:dyDescent="0.25">
      <c r="A509" s="277"/>
      <c r="B509" s="277"/>
      <c r="C509" s="282"/>
      <c r="D509" s="274"/>
      <c r="E509" s="278"/>
      <c r="F509" s="278"/>
      <c r="G509" s="88">
        <f t="shared" si="18"/>
        <v>0</v>
      </c>
      <c r="H509" s="123" t="s">
        <v>339</v>
      </c>
    </row>
    <row r="510" spans="1:8" s="111" customFormat="1" hidden="1" x14ac:dyDescent="0.25">
      <c r="A510" s="277"/>
      <c r="B510" s="277"/>
      <c r="C510" s="282"/>
      <c r="D510" s="274"/>
      <c r="E510" s="278"/>
      <c r="F510" s="278"/>
      <c r="G510" s="88">
        <f t="shared" si="18"/>
        <v>0</v>
      </c>
      <c r="H510" s="123" t="s">
        <v>339</v>
      </c>
    </row>
    <row r="511" spans="1:8" s="111" customFormat="1" hidden="1" x14ac:dyDescent="0.25">
      <c r="A511" s="277"/>
      <c r="B511" s="277"/>
      <c r="C511" s="282"/>
      <c r="D511" s="274"/>
      <c r="E511" s="278"/>
      <c r="F511" s="278"/>
      <c r="G511" s="88">
        <f t="shared" si="18"/>
        <v>0</v>
      </c>
      <c r="H511" s="123" t="s">
        <v>339</v>
      </c>
    </row>
    <row r="512" spans="1:8" s="111" customFormat="1" hidden="1" x14ac:dyDescent="0.25">
      <c r="A512" s="277"/>
      <c r="B512" s="277"/>
      <c r="C512" s="282"/>
      <c r="D512" s="274"/>
      <c r="E512" s="278"/>
      <c r="F512" s="278"/>
      <c r="G512" s="88">
        <f t="shared" si="18"/>
        <v>0</v>
      </c>
      <c r="H512" s="123" t="s">
        <v>339</v>
      </c>
    </row>
    <row r="513" spans="1:8" s="111" customFormat="1" hidden="1" x14ac:dyDescent="0.25">
      <c r="A513" s="277"/>
      <c r="B513" s="277"/>
      <c r="C513" s="282"/>
      <c r="D513" s="274"/>
      <c r="E513" s="278"/>
      <c r="F513" s="278"/>
      <c r="G513" s="88">
        <f t="shared" si="18"/>
        <v>0</v>
      </c>
      <c r="H513" s="123" t="s">
        <v>339</v>
      </c>
    </row>
    <row r="514" spans="1:8" s="111" customFormat="1" hidden="1" x14ac:dyDescent="0.25">
      <c r="A514" s="277"/>
      <c r="B514" s="277"/>
      <c r="C514" s="282"/>
      <c r="D514" s="274"/>
      <c r="E514" s="278"/>
      <c r="F514" s="278"/>
      <c r="G514" s="88">
        <f t="shared" si="18"/>
        <v>0</v>
      </c>
      <c r="H514" s="123" t="s">
        <v>339</v>
      </c>
    </row>
    <row r="515" spans="1:8" s="111" customFormat="1" hidden="1" x14ac:dyDescent="0.25">
      <c r="A515" s="277"/>
      <c r="B515" s="277"/>
      <c r="C515" s="282"/>
      <c r="D515" s="274"/>
      <c r="E515" s="278"/>
      <c r="F515" s="278"/>
      <c r="G515" s="88">
        <f t="shared" si="18"/>
        <v>0</v>
      </c>
      <c r="H515" s="123" t="s">
        <v>339</v>
      </c>
    </row>
    <row r="516" spans="1:8" s="111" customFormat="1" hidden="1" x14ac:dyDescent="0.25">
      <c r="A516" s="277"/>
      <c r="B516" s="277"/>
      <c r="C516" s="282"/>
      <c r="D516" s="274"/>
      <c r="E516" s="278"/>
      <c r="F516" s="278"/>
      <c r="G516" s="88">
        <f t="shared" si="18"/>
        <v>0</v>
      </c>
      <c r="H516" s="123" t="s">
        <v>339</v>
      </c>
    </row>
    <row r="517" spans="1:8" s="111" customFormat="1" hidden="1" x14ac:dyDescent="0.25">
      <c r="A517" s="277"/>
      <c r="B517" s="277"/>
      <c r="C517" s="282"/>
      <c r="D517" s="274"/>
      <c r="E517" s="278"/>
      <c r="F517" s="278"/>
      <c r="G517" s="88">
        <f t="shared" si="18"/>
        <v>0</v>
      </c>
      <c r="H517" s="123" t="s">
        <v>339</v>
      </c>
    </row>
    <row r="518" spans="1:8" s="111" customFormat="1" hidden="1" x14ac:dyDescent="0.25">
      <c r="A518" s="277"/>
      <c r="B518" s="277"/>
      <c r="C518" s="282"/>
      <c r="D518" s="274"/>
      <c r="E518" s="278"/>
      <c r="F518" s="278"/>
      <c r="G518" s="88">
        <f t="shared" si="18"/>
        <v>0</v>
      </c>
      <c r="H518" s="123" t="s">
        <v>339</v>
      </c>
    </row>
    <row r="519" spans="1:8" s="111" customFormat="1" hidden="1" x14ac:dyDescent="0.25">
      <c r="A519" s="277"/>
      <c r="B519" s="277"/>
      <c r="C519" s="282"/>
      <c r="D519" s="274"/>
      <c r="E519" s="278"/>
      <c r="F519" s="278"/>
      <c r="G519" s="88">
        <f t="shared" si="18"/>
        <v>0</v>
      </c>
      <c r="H519" s="123" t="s">
        <v>339</v>
      </c>
    </row>
    <row r="520" spans="1:8" s="111" customFormat="1" hidden="1" x14ac:dyDescent="0.25">
      <c r="A520" s="277"/>
      <c r="B520" s="277"/>
      <c r="C520" s="282"/>
      <c r="D520" s="274"/>
      <c r="E520" s="278"/>
      <c r="F520" s="278"/>
      <c r="G520" s="88">
        <f t="shared" si="18"/>
        <v>0</v>
      </c>
      <c r="H520" s="123" t="s">
        <v>339</v>
      </c>
    </row>
    <row r="521" spans="1:8" s="111" customFormat="1" hidden="1" x14ac:dyDescent="0.25">
      <c r="A521" s="277"/>
      <c r="B521" s="277"/>
      <c r="C521" s="282"/>
      <c r="D521" s="274"/>
      <c r="E521" s="278"/>
      <c r="F521" s="278"/>
      <c r="G521" s="88">
        <f t="shared" si="18"/>
        <v>0</v>
      </c>
      <c r="H521" s="123" t="s">
        <v>339</v>
      </c>
    </row>
    <row r="522" spans="1:8" s="111" customFormat="1" hidden="1" x14ac:dyDescent="0.25">
      <c r="A522" s="277"/>
      <c r="B522" s="277"/>
      <c r="C522" s="282"/>
      <c r="D522" s="274"/>
      <c r="E522" s="278"/>
      <c r="F522" s="278"/>
      <c r="G522" s="88">
        <f t="shared" si="18"/>
        <v>0</v>
      </c>
      <c r="H522" s="123" t="s">
        <v>339</v>
      </c>
    </row>
    <row r="523" spans="1:8" s="111" customFormat="1" hidden="1" x14ac:dyDescent="0.25">
      <c r="A523" s="277"/>
      <c r="B523" s="277"/>
      <c r="C523" s="282"/>
      <c r="D523" s="274"/>
      <c r="E523" s="278"/>
      <c r="F523" s="278"/>
      <c r="G523" s="88">
        <f t="shared" si="18"/>
        <v>0</v>
      </c>
      <c r="H523" s="123" t="s">
        <v>339</v>
      </c>
    </row>
    <row r="524" spans="1:8" s="111" customFormat="1" hidden="1" x14ac:dyDescent="0.25">
      <c r="A524" s="277"/>
      <c r="B524" s="277"/>
      <c r="C524" s="282"/>
      <c r="D524" s="274"/>
      <c r="E524" s="278"/>
      <c r="F524" s="278"/>
      <c r="G524" s="88">
        <f t="shared" si="18"/>
        <v>0</v>
      </c>
      <c r="H524" s="123" t="s">
        <v>339</v>
      </c>
    </row>
    <row r="525" spans="1:8" s="111" customFormat="1" hidden="1" x14ac:dyDescent="0.25">
      <c r="A525" s="277"/>
      <c r="B525" s="277"/>
      <c r="C525" s="282"/>
      <c r="D525" s="274"/>
      <c r="E525" s="278"/>
      <c r="F525" s="278"/>
      <c r="G525" s="88">
        <f t="shared" si="18"/>
        <v>0</v>
      </c>
      <c r="H525" s="123" t="s">
        <v>339</v>
      </c>
    </row>
    <row r="526" spans="1:8" s="111" customFormat="1" hidden="1" x14ac:dyDescent="0.25">
      <c r="A526" s="277"/>
      <c r="B526" s="277"/>
      <c r="C526" s="282"/>
      <c r="D526" s="274"/>
      <c r="E526" s="278"/>
      <c r="F526" s="278"/>
      <c r="G526" s="88">
        <f t="shared" si="18"/>
        <v>0</v>
      </c>
      <c r="H526" s="123" t="s">
        <v>339</v>
      </c>
    </row>
    <row r="527" spans="1:8" s="111" customFormat="1" hidden="1" x14ac:dyDescent="0.25">
      <c r="A527" s="277"/>
      <c r="B527" s="277"/>
      <c r="C527" s="282"/>
      <c r="D527" s="274"/>
      <c r="E527" s="278"/>
      <c r="F527" s="278"/>
      <c r="G527" s="88">
        <f t="shared" si="18"/>
        <v>0</v>
      </c>
      <c r="H527" s="123" t="s">
        <v>339</v>
      </c>
    </row>
    <row r="528" spans="1:8" s="111" customFormat="1" hidden="1" x14ac:dyDescent="0.25">
      <c r="A528" s="277"/>
      <c r="B528" s="277"/>
      <c r="C528" s="282"/>
      <c r="D528" s="274"/>
      <c r="E528" s="278"/>
      <c r="F528" s="278"/>
      <c r="G528" s="88">
        <f t="shared" si="18"/>
        <v>0</v>
      </c>
      <c r="H528" s="123" t="s">
        <v>339</v>
      </c>
    </row>
    <row r="529" spans="1:18" s="111" customFormat="1" hidden="1" x14ac:dyDescent="0.25">
      <c r="A529" s="277"/>
      <c r="B529" s="277"/>
      <c r="C529" s="282"/>
      <c r="D529" s="274"/>
      <c r="E529" s="278"/>
      <c r="F529" s="278"/>
      <c r="G529" s="88">
        <f t="shared" si="18"/>
        <v>0</v>
      </c>
      <c r="H529" s="123" t="s">
        <v>339</v>
      </c>
    </row>
    <row r="530" spans="1:18" s="111" customFormat="1" hidden="1" x14ac:dyDescent="0.25">
      <c r="A530" s="277"/>
      <c r="B530" s="277"/>
      <c r="C530" s="282"/>
      <c r="D530" s="274"/>
      <c r="E530" s="278"/>
      <c r="F530" s="278"/>
      <c r="G530" s="88">
        <f t="shared" si="18"/>
        <v>0</v>
      </c>
      <c r="H530" s="123" t="s">
        <v>339</v>
      </c>
    </row>
    <row r="531" spans="1:18" s="111" customFormat="1" hidden="1" x14ac:dyDescent="0.25">
      <c r="A531" s="277"/>
      <c r="B531" s="277"/>
      <c r="C531" s="282"/>
      <c r="D531" s="274"/>
      <c r="E531" s="278"/>
      <c r="F531" s="278"/>
      <c r="G531" s="88">
        <f t="shared" si="18"/>
        <v>0</v>
      </c>
      <c r="H531" s="123" t="s">
        <v>339</v>
      </c>
    </row>
    <row r="532" spans="1:18" s="111" customFormat="1" hidden="1" x14ac:dyDescent="0.25">
      <c r="A532" s="277"/>
      <c r="B532" s="277"/>
      <c r="C532" s="282"/>
      <c r="D532" s="274"/>
      <c r="E532" s="278"/>
      <c r="F532" s="278"/>
      <c r="G532" s="88">
        <f t="shared" si="18"/>
        <v>0</v>
      </c>
      <c r="H532" s="123" t="s">
        <v>339</v>
      </c>
    </row>
    <row r="533" spans="1:18" s="111" customFormat="1" hidden="1" x14ac:dyDescent="0.25">
      <c r="A533" s="277"/>
      <c r="B533" s="277"/>
      <c r="C533" s="282"/>
      <c r="D533" s="274"/>
      <c r="E533" s="278"/>
      <c r="F533" s="278"/>
      <c r="G533" s="88">
        <f t="shared" si="18"/>
        <v>0</v>
      </c>
      <c r="H533" s="123" t="s">
        <v>339</v>
      </c>
    </row>
    <row r="534" spans="1:18" s="111" customFormat="1" hidden="1" x14ac:dyDescent="0.25">
      <c r="A534" s="277"/>
      <c r="B534" s="277"/>
      <c r="C534" s="282"/>
      <c r="D534" s="274"/>
      <c r="E534" s="278"/>
      <c r="F534" s="278"/>
      <c r="G534" s="88">
        <f t="shared" si="18"/>
        <v>0</v>
      </c>
      <c r="H534" s="123" t="s">
        <v>339</v>
      </c>
    </row>
    <row r="535" spans="1:18" s="111" customFormat="1" hidden="1" x14ac:dyDescent="0.25">
      <c r="A535" s="277"/>
      <c r="B535" s="277"/>
      <c r="C535" s="282"/>
      <c r="D535" s="274"/>
      <c r="E535" s="278"/>
      <c r="F535" s="278"/>
      <c r="G535" s="88">
        <f t="shared" si="18"/>
        <v>0</v>
      </c>
      <c r="H535" s="123" t="s">
        <v>339</v>
      </c>
    </row>
    <row r="536" spans="1:18" s="111" customFormat="1" hidden="1" x14ac:dyDescent="0.25">
      <c r="A536" s="277"/>
      <c r="B536" s="277"/>
      <c r="C536" s="282"/>
      <c r="D536" s="274"/>
      <c r="E536" s="278"/>
      <c r="F536" s="278"/>
      <c r="G536" s="88">
        <f t="shared" si="18"/>
        <v>0</v>
      </c>
      <c r="H536" s="123" t="s">
        <v>339</v>
      </c>
    </row>
    <row r="537" spans="1:18" s="111" customFormat="1" hidden="1" x14ac:dyDescent="0.25">
      <c r="A537" s="277"/>
      <c r="B537" s="277"/>
      <c r="C537" s="282"/>
      <c r="D537" s="274"/>
      <c r="E537" s="278"/>
      <c r="F537" s="278"/>
      <c r="G537" s="88">
        <f t="shared" si="18"/>
        <v>0</v>
      </c>
      <c r="H537" s="123" t="s">
        <v>339</v>
      </c>
    </row>
    <row r="538" spans="1:18" s="111" customFormat="1" x14ac:dyDescent="0.25">
      <c r="A538" s="277"/>
      <c r="B538" s="277"/>
      <c r="C538" s="282"/>
      <c r="D538" s="274"/>
      <c r="E538" s="278"/>
      <c r="F538" s="278"/>
      <c r="G538" s="310">
        <f>ROUND(C538*E538*F538,2)</f>
        <v>0</v>
      </c>
      <c r="H538" s="292" t="s">
        <v>339</v>
      </c>
    </row>
    <row r="539" spans="1:18" s="111" customFormat="1" x14ac:dyDescent="0.25">
      <c r="A539" s="204"/>
      <c r="C539" s="112"/>
      <c r="E539" s="205"/>
      <c r="F539" s="216" t="s">
        <v>270</v>
      </c>
      <c r="G539" s="324">
        <f>ROUND(SUBTOTAL(109,G408:G538),2)</f>
        <v>0</v>
      </c>
      <c r="H539" s="292" t="s">
        <v>339</v>
      </c>
      <c r="J539" s="126" t="s">
        <v>343</v>
      </c>
    </row>
    <row r="540" spans="1:18" s="111" customFormat="1" x14ac:dyDescent="0.25">
      <c r="A540" s="246"/>
      <c r="C540" s="112"/>
      <c r="E540" s="205"/>
      <c r="F540" s="211"/>
      <c r="G540" s="88"/>
      <c r="H540" s="292" t="s">
        <v>337</v>
      </c>
      <c r="J540" s="126"/>
    </row>
    <row r="541" spans="1:18" s="111" customFormat="1" x14ac:dyDescent="0.25">
      <c r="A541" s="246"/>
      <c r="C541" s="112"/>
      <c r="E541" s="205"/>
      <c r="F541" s="424" t="s">
        <v>294</v>
      </c>
      <c r="G541" s="88">
        <f>+G539+G407</f>
        <v>0</v>
      </c>
      <c r="H541" s="292" t="s">
        <v>337</v>
      </c>
      <c r="J541" s="126"/>
    </row>
    <row r="542" spans="1:18" s="111" customFormat="1" x14ac:dyDescent="0.25">
      <c r="C542" s="112"/>
      <c r="G542" s="115"/>
      <c r="H542" s="292" t="s">
        <v>337</v>
      </c>
    </row>
    <row r="543" spans="1:18" s="111" customFormat="1" x14ac:dyDescent="0.25">
      <c r="A543" s="252" t="s">
        <v>297</v>
      </c>
      <c r="B543" s="116"/>
      <c r="C543" s="116"/>
      <c r="D543" s="116"/>
      <c r="E543" s="116"/>
      <c r="F543" s="116"/>
      <c r="G543" s="137"/>
      <c r="H543" s="292" t="s">
        <v>338</v>
      </c>
      <c r="J543" s="151" t="s">
        <v>243</v>
      </c>
    </row>
    <row r="544" spans="1:18" s="111" customFormat="1" ht="45" customHeight="1" x14ac:dyDescent="0.25">
      <c r="A544" s="558"/>
      <c r="B544" s="559"/>
      <c r="C544" s="559"/>
      <c r="D544" s="559"/>
      <c r="E544" s="559"/>
      <c r="F544" s="559"/>
      <c r="G544" s="560"/>
      <c r="H544" s="292" t="s">
        <v>338</v>
      </c>
      <c r="J544" s="555" t="s">
        <v>305</v>
      </c>
      <c r="K544" s="555"/>
      <c r="L544" s="555"/>
      <c r="M544" s="555"/>
      <c r="N544" s="555"/>
      <c r="O544" s="555"/>
      <c r="P544" s="555"/>
      <c r="Q544" s="555"/>
      <c r="R544" s="555"/>
    </row>
    <row r="545" spans="1:18" x14ac:dyDescent="0.25">
      <c r="H545" s="292" t="s">
        <v>339</v>
      </c>
    </row>
    <row r="546" spans="1:18" s="111" customFormat="1" x14ac:dyDescent="0.25">
      <c r="A546" s="252" t="s">
        <v>298</v>
      </c>
      <c r="B546" s="119"/>
      <c r="C546" s="120"/>
      <c r="D546" s="120"/>
      <c r="E546" s="120"/>
      <c r="F546" s="120"/>
      <c r="G546" s="138"/>
      <c r="H546" s="292" t="s">
        <v>339</v>
      </c>
      <c r="J546" s="151" t="s">
        <v>243</v>
      </c>
    </row>
    <row r="547" spans="1:18" s="111" customFormat="1" ht="45" customHeight="1" x14ac:dyDescent="0.25">
      <c r="A547" s="558"/>
      <c r="B547" s="559"/>
      <c r="C547" s="559"/>
      <c r="D547" s="559"/>
      <c r="E547" s="559"/>
      <c r="F547" s="559"/>
      <c r="G547" s="560"/>
      <c r="H547" s="292" t="s">
        <v>339</v>
      </c>
      <c r="J547" s="555" t="s">
        <v>305</v>
      </c>
      <c r="K547" s="555"/>
      <c r="L547" s="555"/>
      <c r="M547" s="555"/>
      <c r="N547" s="555"/>
      <c r="O547" s="555"/>
      <c r="P547" s="555"/>
      <c r="Q547" s="555"/>
      <c r="R547" s="555"/>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B67:C67"/>
    <mergeCell ref="B68:C68"/>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78:C78"/>
    <mergeCell ref="B79:C79"/>
    <mergeCell ref="B80:C80"/>
    <mergeCell ref="B81:C81"/>
    <mergeCell ref="B90:C90"/>
    <mergeCell ref="B91:C9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zoomScaleNormal="100" zoomScaleSheetLayoutView="100" workbookViewId="0">
      <selection activeCell="A4" sqref="A4"/>
    </sheetView>
  </sheetViews>
  <sheetFormatPr defaultColWidth="9.140625" defaultRowHeight="15" x14ac:dyDescent="0.25"/>
  <cols>
    <col min="1" max="1" width="40" style="8" customWidth="1"/>
    <col min="2" max="2" width="76.7109375" style="8" customWidth="1"/>
    <col min="3" max="3" width="16.5703125" style="8" customWidth="1"/>
    <col min="4" max="4" width="11" hidden="1" customWidth="1"/>
    <col min="5" max="5" width="2.28515625" style="8" customWidth="1"/>
    <col min="6" max="16384" width="9.140625" style="8"/>
  </cols>
  <sheetData>
    <row r="1" spans="1:7" ht="30" customHeight="1" x14ac:dyDescent="0.25">
      <c r="A1" s="553" t="s">
        <v>185</v>
      </c>
      <c r="B1" s="553"/>
      <c r="C1" s="8">
        <f>+'Section A'!B2</f>
        <v>0</v>
      </c>
      <c r="D1" s="56" t="s">
        <v>340</v>
      </c>
    </row>
    <row r="2" spans="1:7" ht="63" customHeight="1" x14ac:dyDescent="0.25">
      <c r="A2" s="576" t="s">
        <v>195</v>
      </c>
      <c r="B2" s="576"/>
      <c r="C2" s="576"/>
      <c r="D2" s="8" t="s">
        <v>337</v>
      </c>
    </row>
    <row r="3" spans="1:7" ht="25.5" customHeight="1" x14ac:dyDescent="0.25">
      <c r="A3" s="239" t="s">
        <v>21</v>
      </c>
      <c r="B3" s="239" t="s">
        <v>60</v>
      </c>
      <c r="C3" s="64" t="s">
        <v>283</v>
      </c>
      <c r="D3" t="s">
        <v>337</v>
      </c>
    </row>
    <row r="4" spans="1:7" s="111" customFormat="1" ht="15" customHeight="1" x14ac:dyDescent="0.25">
      <c r="A4" s="244"/>
      <c r="B4" s="242"/>
      <c r="C4" s="139">
        <v>0</v>
      </c>
      <c r="D4" s="304" t="s">
        <v>338</v>
      </c>
      <c r="F4" s="214" t="s">
        <v>77</v>
      </c>
      <c r="G4" s="214"/>
    </row>
    <row r="5" spans="1:7" s="111" customFormat="1" ht="15" customHeight="1" x14ac:dyDescent="0.25">
      <c r="A5" s="238"/>
      <c r="B5" s="325"/>
      <c r="C5" s="139">
        <v>0</v>
      </c>
      <c r="D5" s="304" t="s">
        <v>338</v>
      </c>
      <c r="F5" s="214" t="s">
        <v>77</v>
      </c>
      <c r="G5" s="214"/>
    </row>
    <row r="6" spans="1:7" s="111" customFormat="1" ht="15" customHeight="1" x14ac:dyDescent="0.25">
      <c r="A6" s="238"/>
      <c r="B6" s="325"/>
      <c r="C6" s="139">
        <v>0</v>
      </c>
      <c r="D6" s="304" t="s">
        <v>338</v>
      </c>
      <c r="F6" s="214" t="s">
        <v>77</v>
      </c>
      <c r="G6" s="214"/>
    </row>
    <row r="7" spans="1:7" s="111" customFormat="1" ht="15" hidden="1" customHeight="1" x14ac:dyDescent="0.25">
      <c r="A7" s="238"/>
      <c r="B7" s="325"/>
      <c r="C7" s="139">
        <v>0</v>
      </c>
      <c r="D7" s="304" t="s">
        <v>338</v>
      </c>
      <c r="F7" s="214" t="s">
        <v>77</v>
      </c>
      <c r="G7" s="214"/>
    </row>
    <row r="8" spans="1:7" s="111" customFormat="1" ht="15" hidden="1" customHeight="1" x14ac:dyDescent="0.25">
      <c r="A8" s="238"/>
      <c r="B8" s="325"/>
      <c r="C8" s="139">
        <v>0</v>
      </c>
      <c r="D8" s="304" t="s">
        <v>338</v>
      </c>
      <c r="F8" s="214" t="s">
        <v>77</v>
      </c>
      <c r="G8" s="214"/>
    </row>
    <row r="9" spans="1:7" s="111" customFormat="1" ht="15" hidden="1" customHeight="1" x14ac:dyDescent="0.25">
      <c r="A9" s="238"/>
      <c r="B9" s="325"/>
      <c r="C9" s="139">
        <v>0</v>
      </c>
      <c r="D9" s="304" t="s">
        <v>338</v>
      </c>
      <c r="F9" s="214" t="s">
        <v>77</v>
      </c>
      <c r="G9" s="214"/>
    </row>
    <row r="10" spans="1:7" s="111" customFormat="1" ht="15" hidden="1" customHeight="1" x14ac:dyDescent="0.25">
      <c r="A10" s="238"/>
      <c r="B10" s="325"/>
      <c r="C10" s="139">
        <v>0</v>
      </c>
      <c r="D10" s="304" t="s">
        <v>338</v>
      </c>
      <c r="F10" s="214" t="s">
        <v>77</v>
      </c>
      <c r="G10" s="214"/>
    </row>
    <row r="11" spans="1:7" s="111" customFormat="1" ht="15" hidden="1" customHeight="1" x14ac:dyDescent="0.25">
      <c r="A11" s="238"/>
      <c r="B11" s="325"/>
      <c r="C11" s="139">
        <v>0</v>
      </c>
      <c r="D11" s="304" t="s">
        <v>338</v>
      </c>
      <c r="F11" s="214" t="s">
        <v>77</v>
      </c>
      <c r="G11" s="214"/>
    </row>
    <row r="12" spans="1:7" s="111" customFormat="1" ht="15" hidden="1" customHeight="1" x14ac:dyDescent="0.25">
      <c r="A12" s="238"/>
      <c r="B12" s="325"/>
      <c r="C12" s="139">
        <v>0</v>
      </c>
      <c r="D12" s="304" t="s">
        <v>338</v>
      </c>
      <c r="F12" s="214" t="s">
        <v>77</v>
      </c>
      <c r="G12" s="214"/>
    </row>
    <row r="13" spans="1:7" s="111" customFormat="1" ht="15" hidden="1" customHeight="1" x14ac:dyDescent="0.25">
      <c r="A13" s="238"/>
      <c r="B13" s="325"/>
      <c r="C13" s="139">
        <v>0</v>
      </c>
      <c r="D13" s="304" t="s">
        <v>338</v>
      </c>
      <c r="F13" s="214" t="s">
        <v>77</v>
      </c>
      <c r="G13" s="214"/>
    </row>
    <row r="14" spans="1:7" s="111" customFormat="1" ht="15" hidden="1" customHeight="1" x14ac:dyDescent="0.25">
      <c r="A14" s="238"/>
      <c r="B14" s="325"/>
      <c r="C14" s="139">
        <v>0</v>
      </c>
      <c r="D14" s="304" t="s">
        <v>338</v>
      </c>
      <c r="F14" s="214" t="s">
        <v>77</v>
      </c>
      <c r="G14" s="214"/>
    </row>
    <row r="15" spans="1:7" s="111" customFormat="1" ht="15" hidden="1" customHeight="1" x14ac:dyDescent="0.25">
      <c r="A15" s="238"/>
      <c r="B15" s="325"/>
      <c r="C15" s="139">
        <v>0</v>
      </c>
      <c r="D15" s="304" t="s">
        <v>338</v>
      </c>
      <c r="F15" s="214" t="s">
        <v>77</v>
      </c>
      <c r="G15" s="214"/>
    </row>
    <row r="16" spans="1:7" s="111" customFormat="1" ht="15" hidden="1" customHeight="1" x14ac:dyDescent="0.25">
      <c r="A16" s="238"/>
      <c r="B16" s="325"/>
      <c r="C16" s="139">
        <v>0</v>
      </c>
      <c r="D16" s="304" t="s">
        <v>338</v>
      </c>
      <c r="F16" s="214" t="s">
        <v>77</v>
      </c>
      <c r="G16" s="214"/>
    </row>
    <row r="17" spans="1:7" s="111" customFormat="1" ht="15" hidden="1" customHeight="1" x14ac:dyDescent="0.25">
      <c r="A17" s="238"/>
      <c r="B17" s="325"/>
      <c r="C17" s="139">
        <v>0</v>
      </c>
      <c r="D17" s="304" t="s">
        <v>338</v>
      </c>
      <c r="F17" s="214" t="s">
        <v>77</v>
      </c>
      <c r="G17" s="214"/>
    </row>
    <row r="18" spans="1:7" s="111" customFormat="1" ht="15" hidden="1" customHeight="1" x14ac:dyDescent="0.25">
      <c r="A18" s="238"/>
      <c r="B18" s="325"/>
      <c r="C18" s="139">
        <v>0</v>
      </c>
      <c r="D18" s="304" t="s">
        <v>338</v>
      </c>
      <c r="F18" s="214" t="s">
        <v>77</v>
      </c>
      <c r="G18" s="214"/>
    </row>
    <row r="19" spans="1:7" s="111" customFormat="1" ht="15" hidden="1" customHeight="1" x14ac:dyDescent="0.25">
      <c r="A19" s="238"/>
      <c r="B19" s="325"/>
      <c r="C19" s="139">
        <v>0</v>
      </c>
      <c r="D19" s="304" t="s">
        <v>338</v>
      </c>
      <c r="F19" s="214" t="s">
        <v>77</v>
      </c>
      <c r="G19" s="214"/>
    </row>
    <row r="20" spans="1:7" s="111" customFormat="1" ht="15" hidden="1" customHeight="1" x14ac:dyDescent="0.25">
      <c r="A20" s="238"/>
      <c r="B20" s="325"/>
      <c r="C20" s="139">
        <v>0</v>
      </c>
      <c r="D20" s="304" t="s">
        <v>338</v>
      </c>
      <c r="F20" s="214" t="s">
        <v>77</v>
      </c>
      <c r="G20" s="214"/>
    </row>
    <row r="21" spans="1:7" s="111" customFormat="1" ht="15" hidden="1" customHeight="1" x14ac:dyDescent="0.25">
      <c r="A21" s="238"/>
      <c r="B21" s="325"/>
      <c r="C21" s="139">
        <v>0</v>
      </c>
      <c r="D21" s="304" t="s">
        <v>338</v>
      </c>
      <c r="F21" s="214" t="s">
        <v>77</v>
      </c>
      <c r="G21" s="214"/>
    </row>
    <row r="22" spans="1:7" s="111" customFormat="1" ht="15" hidden="1" customHeight="1" x14ac:dyDescent="0.25">
      <c r="A22" s="238"/>
      <c r="B22" s="325"/>
      <c r="C22" s="139">
        <v>0</v>
      </c>
      <c r="D22" s="304" t="s">
        <v>338</v>
      </c>
      <c r="F22" s="214" t="s">
        <v>77</v>
      </c>
      <c r="G22" s="214"/>
    </row>
    <row r="23" spans="1:7" s="111" customFormat="1" ht="15" hidden="1" customHeight="1" x14ac:dyDescent="0.25">
      <c r="A23" s="238"/>
      <c r="B23" s="325"/>
      <c r="C23" s="139">
        <v>0</v>
      </c>
      <c r="D23" s="304" t="s">
        <v>338</v>
      </c>
      <c r="F23" s="214" t="s">
        <v>77</v>
      </c>
      <c r="G23" s="214"/>
    </row>
    <row r="24" spans="1:7" s="111" customFormat="1" ht="15" hidden="1" customHeight="1" x14ac:dyDescent="0.25">
      <c r="A24" s="238"/>
      <c r="B24" s="325"/>
      <c r="C24" s="139">
        <v>0</v>
      </c>
      <c r="D24" s="304" t="s">
        <v>338</v>
      </c>
      <c r="F24" s="214" t="s">
        <v>77</v>
      </c>
      <c r="G24" s="214"/>
    </row>
    <row r="25" spans="1:7" s="111" customFormat="1" ht="15" hidden="1" customHeight="1" x14ac:dyDescent="0.25">
      <c r="A25" s="238"/>
      <c r="B25" s="325"/>
      <c r="C25" s="139">
        <v>0</v>
      </c>
      <c r="D25" s="304" t="s">
        <v>338</v>
      </c>
      <c r="F25" s="214" t="s">
        <v>77</v>
      </c>
      <c r="G25" s="214"/>
    </row>
    <row r="26" spans="1:7" s="111" customFormat="1" ht="15" hidden="1" customHeight="1" x14ac:dyDescent="0.25">
      <c r="A26" s="238"/>
      <c r="B26" s="325"/>
      <c r="C26" s="139">
        <v>0</v>
      </c>
      <c r="D26" s="304" t="s">
        <v>338</v>
      </c>
      <c r="F26" s="214" t="s">
        <v>77</v>
      </c>
      <c r="G26" s="214"/>
    </row>
    <row r="27" spans="1:7" s="111" customFormat="1" ht="15" hidden="1" customHeight="1" x14ac:dyDescent="0.25">
      <c r="A27" s="238"/>
      <c r="B27" s="325"/>
      <c r="C27" s="139">
        <v>0</v>
      </c>
      <c r="D27" s="304" t="s">
        <v>338</v>
      </c>
      <c r="F27" s="214" t="s">
        <v>77</v>
      </c>
      <c r="G27" s="214"/>
    </row>
    <row r="28" spans="1:7" s="111" customFormat="1" ht="15" hidden="1" customHeight="1" x14ac:dyDescent="0.25">
      <c r="A28" s="238"/>
      <c r="B28" s="325"/>
      <c r="C28" s="139">
        <v>0</v>
      </c>
      <c r="D28" s="304" t="s">
        <v>338</v>
      </c>
      <c r="F28" s="214" t="s">
        <v>77</v>
      </c>
      <c r="G28" s="214"/>
    </row>
    <row r="29" spans="1:7" s="111" customFormat="1" ht="15" hidden="1" customHeight="1" x14ac:dyDescent="0.25">
      <c r="A29" s="238"/>
      <c r="B29" s="325"/>
      <c r="C29" s="139">
        <v>0</v>
      </c>
      <c r="D29" s="304" t="s">
        <v>338</v>
      </c>
      <c r="F29" s="214" t="s">
        <v>77</v>
      </c>
      <c r="G29" s="214"/>
    </row>
    <row r="30" spans="1:7" s="111" customFormat="1" ht="15" hidden="1" customHeight="1" x14ac:dyDescent="0.25">
      <c r="A30" s="238"/>
      <c r="B30" s="325"/>
      <c r="C30" s="139">
        <v>0</v>
      </c>
      <c r="D30" s="304" t="s">
        <v>338</v>
      </c>
      <c r="F30" s="214" t="s">
        <v>77</v>
      </c>
      <c r="G30" s="214"/>
    </row>
    <row r="31" spans="1:7" s="111" customFormat="1" ht="15" hidden="1" customHeight="1" x14ac:dyDescent="0.25">
      <c r="A31" s="238"/>
      <c r="B31" s="325"/>
      <c r="C31" s="139">
        <v>0</v>
      </c>
      <c r="D31" s="304" t="s">
        <v>338</v>
      </c>
      <c r="F31" s="214" t="s">
        <v>77</v>
      </c>
      <c r="G31" s="214"/>
    </row>
    <row r="32" spans="1:7" s="111" customFormat="1" ht="15" hidden="1" customHeight="1" x14ac:dyDescent="0.25">
      <c r="A32" s="238"/>
      <c r="B32" s="325"/>
      <c r="C32" s="139">
        <v>0</v>
      </c>
      <c r="D32" s="304" t="s">
        <v>338</v>
      </c>
      <c r="F32" s="214" t="s">
        <v>77</v>
      </c>
      <c r="G32" s="214"/>
    </row>
    <row r="33" spans="1:7" s="111" customFormat="1" ht="15" hidden="1" customHeight="1" x14ac:dyDescent="0.25">
      <c r="A33" s="238"/>
      <c r="B33" s="325"/>
      <c r="C33" s="139">
        <v>0</v>
      </c>
      <c r="D33" s="304" t="s">
        <v>338</v>
      </c>
      <c r="F33" s="214" t="s">
        <v>77</v>
      </c>
      <c r="G33" s="214"/>
    </row>
    <row r="34" spans="1:7" s="111" customFormat="1" ht="15" hidden="1" customHeight="1" x14ac:dyDescent="0.25">
      <c r="A34" s="238"/>
      <c r="B34" s="325"/>
      <c r="C34" s="139">
        <v>0</v>
      </c>
      <c r="D34" s="304" t="s">
        <v>338</v>
      </c>
      <c r="F34" s="214" t="s">
        <v>77</v>
      </c>
      <c r="G34" s="214"/>
    </row>
    <row r="35" spans="1:7" s="111" customFormat="1" ht="15" hidden="1" customHeight="1" x14ac:dyDescent="0.25">
      <c r="A35" s="238"/>
      <c r="B35" s="325"/>
      <c r="C35" s="139">
        <v>0</v>
      </c>
      <c r="D35" s="304" t="s">
        <v>338</v>
      </c>
      <c r="F35" s="214" t="s">
        <v>77</v>
      </c>
      <c r="G35" s="214"/>
    </row>
    <row r="36" spans="1:7" s="111" customFormat="1" ht="15" hidden="1" customHeight="1" x14ac:dyDescent="0.25">
      <c r="A36" s="238"/>
      <c r="B36" s="325"/>
      <c r="C36" s="139">
        <v>0</v>
      </c>
      <c r="D36" s="304" t="s">
        <v>338</v>
      </c>
      <c r="F36" s="214" t="s">
        <v>77</v>
      </c>
      <c r="G36" s="214"/>
    </row>
    <row r="37" spans="1:7" s="111" customFormat="1" ht="15" hidden="1" customHeight="1" x14ac:dyDescent="0.25">
      <c r="A37" s="238"/>
      <c r="B37" s="325"/>
      <c r="C37" s="139">
        <v>0</v>
      </c>
      <c r="D37" s="304" t="s">
        <v>338</v>
      </c>
      <c r="F37" s="214" t="s">
        <v>77</v>
      </c>
      <c r="G37" s="214"/>
    </row>
    <row r="38" spans="1:7" s="111" customFormat="1" ht="15" hidden="1" customHeight="1" x14ac:dyDescent="0.25">
      <c r="A38" s="238"/>
      <c r="B38" s="325"/>
      <c r="C38" s="139">
        <v>0</v>
      </c>
      <c r="D38" s="304" t="s">
        <v>338</v>
      </c>
      <c r="F38" s="214" t="s">
        <v>77</v>
      </c>
      <c r="G38" s="214"/>
    </row>
    <row r="39" spans="1:7" s="111" customFormat="1" ht="15" hidden="1" customHeight="1" x14ac:dyDescent="0.25">
      <c r="A39" s="238"/>
      <c r="B39" s="325"/>
      <c r="C39" s="139">
        <v>0</v>
      </c>
      <c r="D39" s="304" t="s">
        <v>338</v>
      </c>
      <c r="F39" s="214" t="s">
        <v>77</v>
      </c>
      <c r="G39" s="214"/>
    </row>
    <row r="40" spans="1:7" s="111" customFormat="1" ht="15" hidden="1" customHeight="1" x14ac:dyDescent="0.25">
      <c r="A40" s="238"/>
      <c r="B40" s="325"/>
      <c r="C40" s="139">
        <v>0</v>
      </c>
      <c r="D40" s="304" t="s">
        <v>338</v>
      </c>
      <c r="F40" s="214" t="s">
        <v>77</v>
      </c>
      <c r="G40" s="214"/>
    </row>
    <row r="41" spans="1:7" s="111" customFormat="1" ht="15" hidden="1" customHeight="1" x14ac:dyDescent="0.25">
      <c r="A41" s="238"/>
      <c r="B41" s="325"/>
      <c r="C41" s="139">
        <v>0</v>
      </c>
      <c r="D41" s="304" t="s">
        <v>338</v>
      </c>
      <c r="F41" s="214" t="s">
        <v>77</v>
      </c>
      <c r="G41" s="214"/>
    </row>
    <row r="42" spans="1:7" s="111" customFormat="1" ht="15" hidden="1" customHeight="1" x14ac:dyDescent="0.25">
      <c r="A42" s="238"/>
      <c r="B42" s="325"/>
      <c r="C42" s="139">
        <v>0</v>
      </c>
      <c r="D42" s="304" t="s">
        <v>338</v>
      </c>
      <c r="F42" s="214" t="s">
        <v>77</v>
      </c>
      <c r="G42" s="214"/>
    </row>
    <row r="43" spans="1:7" s="111" customFormat="1" ht="15" hidden="1" customHeight="1" x14ac:dyDescent="0.25">
      <c r="A43" s="238"/>
      <c r="B43" s="325"/>
      <c r="C43" s="139">
        <v>0</v>
      </c>
      <c r="D43" s="304" t="s">
        <v>338</v>
      </c>
      <c r="F43" s="214" t="s">
        <v>77</v>
      </c>
      <c r="G43" s="214"/>
    </row>
    <row r="44" spans="1:7" s="111" customFormat="1" ht="15" hidden="1" customHeight="1" x14ac:dyDescent="0.25">
      <c r="A44" s="238"/>
      <c r="B44" s="325"/>
      <c r="C44" s="139">
        <v>0</v>
      </c>
      <c r="D44" s="304" t="s">
        <v>338</v>
      </c>
      <c r="F44" s="214" t="s">
        <v>77</v>
      </c>
      <c r="G44" s="214"/>
    </row>
    <row r="45" spans="1:7" s="111" customFormat="1" ht="15" hidden="1" customHeight="1" x14ac:dyDescent="0.25">
      <c r="A45" s="238"/>
      <c r="B45" s="325"/>
      <c r="C45" s="139">
        <v>0</v>
      </c>
      <c r="D45" s="304" t="s">
        <v>338</v>
      </c>
      <c r="F45" s="214" t="s">
        <v>77</v>
      </c>
      <c r="G45" s="214"/>
    </row>
    <row r="46" spans="1:7" s="111" customFormat="1" ht="15" hidden="1" customHeight="1" x14ac:dyDescent="0.25">
      <c r="A46" s="238"/>
      <c r="B46" s="325"/>
      <c r="C46" s="139">
        <v>0</v>
      </c>
      <c r="D46" s="304" t="s">
        <v>338</v>
      </c>
      <c r="F46" s="214" t="s">
        <v>77</v>
      </c>
      <c r="G46" s="214"/>
    </row>
    <row r="47" spans="1:7" s="111" customFormat="1" ht="15" hidden="1" customHeight="1" x14ac:dyDescent="0.25">
      <c r="A47" s="238"/>
      <c r="B47" s="325"/>
      <c r="C47" s="139">
        <v>0</v>
      </c>
      <c r="D47" s="304" t="s">
        <v>338</v>
      </c>
      <c r="F47" s="214" t="s">
        <v>77</v>
      </c>
      <c r="G47" s="214"/>
    </row>
    <row r="48" spans="1:7" s="111" customFormat="1" ht="15" hidden="1" customHeight="1" x14ac:dyDescent="0.25">
      <c r="A48" s="238"/>
      <c r="B48" s="325"/>
      <c r="C48" s="139">
        <v>0</v>
      </c>
      <c r="D48" s="304" t="s">
        <v>338</v>
      </c>
      <c r="F48" s="214" t="s">
        <v>77</v>
      </c>
      <c r="G48" s="214"/>
    </row>
    <row r="49" spans="1:7" s="111" customFormat="1" ht="15" hidden="1" customHeight="1" x14ac:dyDescent="0.25">
      <c r="A49" s="238"/>
      <c r="B49" s="325"/>
      <c r="C49" s="139">
        <v>0</v>
      </c>
      <c r="D49" s="304" t="s">
        <v>338</v>
      </c>
      <c r="F49" s="214" t="s">
        <v>77</v>
      </c>
      <c r="G49" s="214"/>
    </row>
    <row r="50" spans="1:7" s="111" customFormat="1" ht="15" hidden="1" customHeight="1" x14ac:dyDescent="0.25">
      <c r="A50" s="238"/>
      <c r="B50" s="325"/>
      <c r="C50" s="139">
        <v>0</v>
      </c>
      <c r="D50" s="304" t="s">
        <v>338</v>
      </c>
      <c r="F50" s="214" t="s">
        <v>77</v>
      </c>
      <c r="G50" s="214"/>
    </row>
    <row r="51" spans="1:7" s="111" customFormat="1" ht="15" hidden="1" customHeight="1" x14ac:dyDescent="0.25">
      <c r="A51" s="238"/>
      <c r="B51" s="325"/>
      <c r="C51" s="139">
        <v>0</v>
      </c>
      <c r="D51" s="304" t="s">
        <v>338</v>
      </c>
      <c r="F51" s="214" t="s">
        <v>77</v>
      </c>
      <c r="G51" s="214"/>
    </row>
    <row r="52" spans="1:7" s="111" customFormat="1" ht="15" hidden="1" customHeight="1" x14ac:dyDescent="0.25">
      <c r="A52" s="238"/>
      <c r="B52" s="325"/>
      <c r="C52" s="139">
        <v>0</v>
      </c>
      <c r="D52" s="304" t="s">
        <v>338</v>
      </c>
      <c r="F52" s="214" t="s">
        <v>77</v>
      </c>
      <c r="G52" s="214"/>
    </row>
    <row r="53" spans="1:7" s="111" customFormat="1" ht="15" hidden="1" customHeight="1" x14ac:dyDescent="0.25">
      <c r="A53" s="238"/>
      <c r="B53" s="325"/>
      <c r="C53" s="139">
        <v>0</v>
      </c>
      <c r="D53" s="304" t="s">
        <v>338</v>
      </c>
      <c r="F53" s="214" t="s">
        <v>77</v>
      </c>
      <c r="G53" s="214"/>
    </row>
    <row r="54" spans="1:7" s="111" customFormat="1" ht="15" hidden="1" customHeight="1" x14ac:dyDescent="0.25">
      <c r="A54" s="238"/>
      <c r="B54" s="325"/>
      <c r="C54" s="139">
        <v>0</v>
      </c>
      <c r="D54" s="304" t="s">
        <v>338</v>
      </c>
      <c r="F54" s="214" t="s">
        <v>77</v>
      </c>
      <c r="G54" s="214"/>
    </row>
    <row r="55" spans="1:7" s="111" customFormat="1" ht="15" hidden="1" customHeight="1" x14ac:dyDescent="0.25">
      <c r="A55" s="238"/>
      <c r="B55" s="325"/>
      <c r="C55" s="139">
        <v>0</v>
      </c>
      <c r="D55" s="304" t="s">
        <v>338</v>
      </c>
      <c r="F55" s="214" t="s">
        <v>77</v>
      </c>
      <c r="G55" s="214"/>
    </row>
    <row r="56" spans="1:7" s="111" customFormat="1" ht="15" hidden="1" customHeight="1" x14ac:dyDescent="0.25">
      <c r="A56" s="238"/>
      <c r="B56" s="325"/>
      <c r="C56" s="139">
        <v>0</v>
      </c>
      <c r="D56" s="304" t="s">
        <v>338</v>
      </c>
      <c r="F56" s="214" t="s">
        <v>77</v>
      </c>
      <c r="G56" s="214"/>
    </row>
    <row r="57" spans="1:7" s="111" customFormat="1" ht="15" hidden="1" customHeight="1" x14ac:dyDescent="0.25">
      <c r="A57" s="238"/>
      <c r="B57" s="325"/>
      <c r="C57" s="139">
        <v>0</v>
      </c>
      <c r="D57" s="304" t="s">
        <v>338</v>
      </c>
      <c r="F57" s="214" t="s">
        <v>77</v>
      </c>
      <c r="G57" s="214"/>
    </row>
    <row r="58" spans="1:7" s="111" customFormat="1" ht="15" hidden="1" customHeight="1" x14ac:dyDescent="0.25">
      <c r="A58" s="238"/>
      <c r="B58" s="325"/>
      <c r="C58" s="139">
        <v>0</v>
      </c>
      <c r="D58" s="304" t="s">
        <v>338</v>
      </c>
      <c r="F58" s="214" t="s">
        <v>77</v>
      </c>
      <c r="G58" s="214"/>
    </row>
    <row r="59" spans="1:7" s="111" customFormat="1" ht="15" hidden="1" customHeight="1" x14ac:dyDescent="0.25">
      <c r="A59" s="238"/>
      <c r="B59" s="325"/>
      <c r="C59" s="139">
        <v>0</v>
      </c>
      <c r="D59" s="304" t="s">
        <v>338</v>
      </c>
      <c r="F59" s="214" t="s">
        <v>77</v>
      </c>
      <c r="G59" s="214"/>
    </row>
    <row r="60" spans="1:7" s="111" customFormat="1" ht="15" hidden="1" customHeight="1" x14ac:dyDescent="0.25">
      <c r="A60" s="238"/>
      <c r="B60" s="325"/>
      <c r="C60" s="139">
        <v>0</v>
      </c>
      <c r="D60" s="304" t="s">
        <v>338</v>
      </c>
      <c r="F60" s="214" t="s">
        <v>77</v>
      </c>
      <c r="G60" s="214"/>
    </row>
    <row r="61" spans="1:7" s="111" customFormat="1" ht="15" hidden="1" customHeight="1" x14ac:dyDescent="0.25">
      <c r="A61" s="238"/>
      <c r="B61" s="325"/>
      <c r="C61" s="139">
        <v>0</v>
      </c>
      <c r="D61" s="304" t="s">
        <v>338</v>
      </c>
      <c r="F61" s="214" t="s">
        <v>77</v>
      </c>
      <c r="G61" s="214"/>
    </row>
    <row r="62" spans="1:7" s="111" customFormat="1" ht="15" hidden="1" customHeight="1" x14ac:dyDescent="0.25">
      <c r="A62" s="238"/>
      <c r="B62" s="325"/>
      <c r="C62" s="139">
        <v>0</v>
      </c>
      <c r="D62" s="304" t="s">
        <v>338</v>
      </c>
      <c r="F62" s="214" t="s">
        <v>77</v>
      </c>
      <c r="G62" s="214"/>
    </row>
    <row r="63" spans="1:7" s="111" customFormat="1" ht="15" hidden="1" customHeight="1" x14ac:dyDescent="0.25">
      <c r="A63" s="238"/>
      <c r="B63" s="325"/>
      <c r="C63" s="139">
        <v>0</v>
      </c>
      <c r="D63" s="304" t="s">
        <v>338</v>
      </c>
      <c r="F63" s="214" t="s">
        <v>77</v>
      </c>
      <c r="G63" s="214"/>
    </row>
    <row r="64" spans="1:7" s="111" customFormat="1" ht="15" hidden="1" customHeight="1" x14ac:dyDescent="0.25">
      <c r="A64" s="238"/>
      <c r="B64" s="325"/>
      <c r="C64" s="139">
        <v>0</v>
      </c>
      <c r="D64" s="304" t="s">
        <v>338</v>
      </c>
      <c r="F64" s="214" t="s">
        <v>77</v>
      </c>
      <c r="G64" s="214"/>
    </row>
    <row r="65" spans="1:7" s="111" customFormat="1" ht="15" hidden="1" customHeight="1" x14ac:dyDescent="0.25">
      <c r="A65" s="238"/>
      <c r="B65" s="325"/>
      <c r="C65" s="139">
        <v>0</v>
      </c>
      <c r="D65" s="304" t="s">
        <v>338</v>
      </c>
      <c r="F65" s="214" t="s">
        <v>77</v>
      </c>
      <c r="G65" s="214"/>
    </row>
    <row r="66" spans="1:7" s="111" customFormat="1" ht="15" hidden="1" customHeight="1" x14ac:dyDescent="0.25">
      <c r="A66" s="238"/>
      <c r="B66" s="325"/>
      <c r="C66" s="139">
        <v>0</v>
      </c>
      <c r="D66" s="304" t="s">
        <v>338</v>
      </c>
      <c r="F66" s="214" t="s">
        <v>77</v>
      </c>
      <c r="G66" s="214"/>
    </row>
    <row r="67" spans="1:7" s="111" customFormat="1" ht="15" hidden="1" customHeight="1" x14ac:dyDescent="0.25">
      <c r="A67" s="238"/>
      <c r="B67" s="325"/>
      <c r="C67" s="139">
        <v>0</v>
      </c>
      <c r="D67" s="304" t="s">
        <v>338</v>
      </c>
      <c r="F67" s="214" t="s">
        <v>77</v>
      </c>
      <c r="G67" s="214"/>
    </row>
    <row r="68" spans="1:7" s="111" customFormat="1" ht="15" hidden="1" customHeight="1" x14ac:dyDescent="0.25">
      <c r="A68" s="238"/>
      <c r="B68" s="325"/>
      <c r="C68" s="139">
        <v>0</v>
      </c>
      <c r="D68" s="304" t="s">
        <v>338</v>
      </c>
      <c r="F68" s="214" t="s">
        <v>77</v>
      </c>
      <c r="G68" s="214"/>
    </row>
    <row r="69" spans="1:7" s="111" customFormat="1" ht="15" hidden="1" customHeight="1" x14ac:dyDescent="0.25">
      <c r="A69" s="238"/>
      <c r="B69" s="325"/>
      <c r="C69" s="139">
        <v>0</v>
      </c>
      <c r="D69" s="304" t="s">
        <v>338</v>
      </c>
      <c r="F69" s="214" t="s">
        <v>77</v>
      </c>
      <c r="G69" s="214"/>
    </row>
    <row r="70" spans="1:7" s="111" customFormat="1" ht="15" hidden="1" customHeight="1" x14ac:dyDescent="0.25">
      <c r="A70" s="238"/>
      <c r="B70" s="325"/>
      <c r="C70" s="139">
        <v>0</v>
      </c>
      <c r="D70" s="304" t="s">
        <v>338</v>
      </c>
      <c r="F70" s="214" t="s">
        <v>77</v>
      </c>
      <c r="G70" s="214"/>
    </row>
    <row r="71" spans="1:7" s="111" customFormat="1" ht="15" hidden="1" customHeight="1" x14ac:dyDescent="0.25">
      <c r="A71" s="238"/>
      <c r="B71" s="325"/>
      <c r="C71" s="139">
        <v>0</v>
      </c>
      <c r="D71" s="304" t="s">
        <v>338</v>
      </c>
      <c r="F71" s="214" t="s">
        <v>77</v>
      </c>
      <c r="G71" s="214"/>
    </row>
    <row r="72" spans="1:7" s="111" customFormat="1" ht="15" hidden="1" customHeight="1" x14ac:dyDescent="0.25">
      <c r="A72" s="238"/>
      <c r="B72" s="325"/>
      <c r="C72" s="139">
        <v>0</v>
      </c>
      <c r="D72" s="304" t="s">
        <v>338</v>
      </c>
      <c r="F72" s="214" t="s">
        <v>77</v>
      </c>
      <c r="G72" s="214"/>
    </row>
    <row r="73" spans="1:7" s="111" customFormat="1" ht="15" hidden="1" customHeight="1" x14ac:dyDescent="0.25">
      <c r="A73" s="238"/>
      <c r="B73" s="325"/>
      <c r="C73" s="139">
        <v>0</v>
      </c>
      <c r="D73" s="304" t="s">
        <v>338</v>
      </c>
      <c r="F73" s="214" t="s">
        <v>77</v>
      </c>
      <c r="G73" s="214"/>
    </row>
    <row r="74" spans="1:7" s="111" customFormat="1" ht="15" hidden="1" customHeight="1" x14ac:dyDescent="0.25">
      <c r="A74" s="238"/>
      <c r="B74" s="325"/>
      <c r="C74" s="139">
        <v>0</v>
      </c>
      <c r="D74" s="304" t="s">
        <v>338</v>
      </c>
      <c r="F74" s="214" t="s">
        <v>77</v>
      </c>
      <c r="G74" s="214"/>
    </row>
    <row r="75" spans="1:7" s="111" customFormat="1" ht="15" hidden="1" customHeight="1" x14ac:dyDescent="0.25">
      <c r="A75" s="238"/>
      <c r="B75" s="325"/>
      <c r="C75" s="139">
        <v>0</v>
      </c>
      <c r="D75" s="304" t="s">
        <v>338</v>
      </c>
      <c r="F75" s="214" t="s">
        <v>77</v>
      </c>
      <c r="G75" s="214"/>
    </row>
    <row r="76" spans="1:7" s="111" customFormat="1" ht="15" hidden="1" customHeight="1" x14ac:dyDescent="0.25">
      <c r="A76" s="238"/>
      <c r="B76" s="325"/>
      <c r="C76" s="139">
        <v>0</v>
      </c>
      <c r="D76" s="304" t="s">
        <v>338</v>
      </c>
      <c r="F76" s="214" t="s">
        <v>77</v>
      </c>
      <c r="G76" s="214"/>
    </row>
    <row r="77" spans="1:7" s="111" customFormat="1" ht="15" hidden="1" customHeight="1" x14ac:dyDescent="0.25">
      <c r="A77" s="238"/>
      <c r="B77" s="325"/>
      <c r="C77" s="139">
        <v>0</v>
      </c>
      <c r="D77" s="304" t="s">
        <v>338</v>
      </c>
      <c r="F77" s="214" t="s">
        <v>77</v>
      </c>
      <c r="G77" s="214"/>
    </row>
    <row r="78" spans="1:7" s="111" customFormat="1" ht="15" hidden="1" customHeight="1" x14ac:dyDescent="0.25">
      <c r="A78" s="238"/>
      <c r="B78" s="325"/>
      <c r="C78" s="139">
        <v>0</v>
      </c>
      <c r="D78" s="304" t="s">
        <v>338</v>
      </c>
      <c r="F78" s="214" t="s">
        <v>77</v>
      </c>
      <c r="G78" s="214"/>
    </row>
    <row r="79" spans="1:7" s="111" customFormat="1" ht="15" hidden="1" customHeight="1" x14ac:dyDescent="0.25">
      <c r="A79" s="238"/>
      <c r="B79" s="325"/>
      <c r="C79" s="139">
        <v>0</v>
      </c>
      <c r="D79" s="304" t="s">
        <v>338</v>
      </c>
      <c r="F79" s="214" t="s">
        <v>77</v>
      </c>
      <c r="G79" s="214"/>
    </row>
    <row r="80" spans="1:7" s="111" customFormat="1" ht="15" hidden="1" customHeight="1" x14ac:dyDescent="0.25">
      <c r="A80" s="238"/>
      <c r="B80" s="325"/>
      <c r="C80" s="139">
        <v>0</v>
      </c>
      <c r="D80" s="304" t="s">
        <v>338</v>
      </c>
      <c r="F80" s="214" t="s">
        <v>77</v>
      </c>
      <c r="G80" s="214"/>
    </row>
    <row r="81" spans="1:7" s="111" customFormat="1" ht="15" hidden="1" customHeight="1" x14ac:dyDescent="0.25">
      <c r="A81" s="238"/>
      <c r="B81" s="325"/>
      <c r="C81" s="139">
        <v>0</v>
      </c>
      <c r="D81" s="304" t="s">
        <v>338</v>
      </c>
      <c r="F81" s="214" t="s">
        <v>77</v>
      </c>
      <c r="G81" s="214"/>
    </row>
    <row r="82" spans="1:7" s="111" customFormat="1" ht="15" hidden="1" customHeight="1" x14ac:dyDescent="0.25">
      <c r="A82" s="238"/>
      <c r="B82" s="325"/>
      <c r="C82" s="139">
        <v>0</v>
      </c>
      <c r="D82" s="304" t="s">
        <v>338</v>
      </c>
      <c r="F82" s="214" t="s">
        <v>77</v>
      </c>
      <c r="G82" s="214"/>
    </row>
    <row r="83" spans="1:7" s="111" customFormat="1" ht="15" hidden="1" customHeight="1" x14ac:dyDescent="0.25">
      <c r="A83" s="238"/>
      <c r="B83" s="325"/>
      <c r="C83" s="139">
        <v>0</v>
      </c>
      <c r="D83" s="304" t="s">
        <v>338</v>
      </c>
      <c r="F83" s="214" t="s">
        <v>77</v>
      </c>
      <c r="G83" s="214"/>
    </row>
    <row r="84" spans="1:7" s="111" customFormat="1" ht="15" hidden="1" customHeight="1" x14ac:dyDescent="0.25">
      <c r="A84" s="238"/>
      <c r="B84" s="325"/>
      <c r="C84" s="139">
        <v>0</v>
      </c>
      <c r="D84" s="304" t="s">
        <v>338</v>
      </c>
      <c r="F84" s="214" t="s">
        <v>77</v>
      </c>
      <c r="G84" s="214"/>
    </row>
    <row r="85" spans="1:7" s="111" customFormat="1" ht="15" hidden="1" customHeight="1" x14ac:dyDescent="0.25">
      <c r="A85" s="238"/>
      <c r="B85" s="325"/>
      <c r="C85" s="139">
        <v>0</v>
      </c>
      <c r="D85" s="304" t="s">
        <v>338</v>
      </c>
      <c r="F85" s="214" t="s">
        <v>77</v>
      </c>
      <c r="G85" s="214"/>
    </row>
    <row r="86" spans="1:7" s="111" customFormat="1" ht="15" hidden="1" customHeight="1" x14ac:dyDescent="0.25">
      <c r="A86" s="238"/>
      <c r="B86" s="325"/>
      <c r="C86" s="139">
        <v>0</v>
      </c>
      <c r="D86" s="304" t="s">
        <v>338</v>
      </c>
      <c r="F86" s="214" t="s">
        <v>77</v>
      </c>
      <c r="G86" s="214"/>
    </row>
    <row r="87" spans="1:7" s="111" customFormat="1" ht="15" hidden="1" customHeight="1" x14ac:dyDescent="0.25">
      <c r="A87" s="238"/>
      <c r="B87" s="325"/>
      <c r="C87" s="139">
        <v>0</v>
      </c>
      <c r="D87" s="304" t="s">
        <v>338</v>
      </c>
      <c r="F87" s="214" t="s">
        <v>77</v>
      </c>
      <c r="G87" s="214"/>
    </row>
    <row r="88" spans="1:7" s="111" customFormat="1" ht="15" hidden="1" customHeight="1" x14ac:dyDescent="0.25">
      <c r="A88" s="238"/>
      <c r="B88" s="325"/>
      <c r="C88" s="139">
        <v>0</v>
      </c>
      <c r="D88" s="304" t="s">
        <v>338</v>
      </c>
      <c r="F88" s="214" t="s">
        <v>77</v>
      </c>
      <c r="G88" s="214"/>
    </row>
    <row r="89" spans="1:7" s="111" customFormat="1" ht="15" hidden="1" customHeight="1" x14ac:dyDescent="0.25">
      <c r="A89" s="238"/>
      <c r="B89" s="325"/>
      <c r="C89" s="139">
        <v>0</v>
      </c>
      <c r="D89" s="304" t="s">
        <v>338</v>
      </c>
      <c r="F89" s="214" t="s">
        <v>77</v>
      </c>
      <c r="G89" s="214"/>
    </row>
    <row r="90" spans="1:7" s="111" customFormat="1" ht="15" hidden="1" customHeight="1" x14ac:dyDescent="0.25">
      <c r="A90" s="238"/>
      <c r="B90" s="325"/>
      <c r="C90" s="139">
        <v>0</v>
      </c>
      <c r="D90" s="304" t="s">
        <v>338</v>
      </c>
      <c r="F90" s="214" t="s">
        <v>77</v>
      </c>
      <c r="G90" s="214"/>
    </row>
    <row r="91" spans="1:7" s="111" customFormat="1" ht="15" hidden="1" customHeight="1" x14ac:dyDescent="0.25">
      <c r="A91" s="238"/>
      <c r="B91" s="325"/>
      <c r="C91" s="139">
        <v>0</v>
      </c>
      <c r="D91" s="304" t="s">
        <v>338</v>
      </c>
      <c r="F91" s="214" t="s">
        <v>77</v>
      </c>
      <c r="G91" s="214"/>
    </row>
    <row r="92" spans="1:7" s="111" customFormat="1" ht="15" hidden="1" customHeight="1" x14ac:dyDescent="0.25">
      <c r="A92" s="238"/>
      <c r="B92" s="325"/>
      <c r="C92" s="139">
        <v>0</v>
      </c>
      <c r="D92" s="304" t="s">
        <v>338</v>
      </c>
      <c r="F92" s="214" t="s">
        <v>77</v>
      </c>
      <c r="G92" s="214"/>
    </row>
    <row r="93" spans="1:7" s="111" customFormat="1" ht="15" hidden="1" customHeight="1" x14ac:dyDescent="0.25">
      <c r="A93" s="238"/>
      <c r="B93" s="325"/>
      <c r="C93" s="139">
        <v>0</v>
      </c>
      <c r="D93" s="304" t="s">
        <v>338</v>
      </c>
      <c r="F93" s="214" t="s">
        <v>77</v>
      </c>
      <c r="G93" s="214"/>
    </row>
    <row r="94" spans="1:7" s="111" customFormat="1" ht="15" hidden="1" customHeight="1" x14ac:dyDescent="0.25">
      <c r="A94" s="238"/>
      <c r="B94" s="325"/>
      <c r="C94" s="139">
        <v>0</v>
      </c>
      <c r="D94" s="304" t="s">
        <v>338</v>
      </c>
      <c r="F94" s="214" t="s">
        <v>77</v>
      </c>
      <c r="G94" s="214"/>
    </row>
    <row r="95" spans="1:7" s="111" customFormat="1" ht="15" hidden="1" customHeight="1" x14ac:dyDescent="0.25">
      <c r="A95" s="238"/>
      <c r="B95" s="325"/>
      <c r="C95" s="139">
        <v>0</v>
      </c>
      <c r="D95" s="304" t="s">
        <v>338</v>
      </c>
      <c r="F95" s="214" t="s">
        <v>77</v>
      </c>
      <c r="G95" s="214"/>
    </row>
    <row r="96" spans="1:7" s="111" customFormat="1" ht="15" hidden="1" customHeight="1" x14ac:dyDescent="0.25">
      <c r="A96" s="238"/>
      <c r="B96" s="325"/>
      <c r="C96" s="139">
        <v>0</v>
      </c>
      <c r="D96" s="304" t="s">
        <v>338</v>
      </c>
      <c r="F96" s="214" t="s">
        <v>77</v>
      </c>
      <c r="G96" s="214"/>
    </row>
    <row r="97" spans="1:7" s="111" customFormat="1" ht="15" hidden="1" customHeight="1" x14ac:dyDescent="0.25">
      <c r="A97" s="238"/>
      <c r="B97" s="325"/>
      <c r="C97" s="139">
        <v>0</v>
      </c>
      <c r="D97" s="304" t="s">
        <v>338</v>
      </c>
      <c r="F97" s="214" t="s">
        <v>77</v>
      </c>
      <c r="G97" s="214"/>
    </row>
    <row r="98" spans="1:7" s="111" customFormat="1" ht="15" hidden="1" customHeight="1" x14ac:dyDescent="0.25">
      <c r="A98" s="238"/>
      <c r="B98" s="325"/>
      <c r="C98" s="139">
        <v>0</v>
      </c>
      <c r="D98" s="304" t="s">
        <v>338</v>
      </c>
      <c r="F98" s="214" t="s">
        <v>77</v>
      </c>
      <c r="G98" s="214"/>
    </row>
    <row r="99" spans="1:7" s="111" customFormat="1" ht="15" hidden="1" customHeight="1" x14ac:dyDescent="0.25">
      <c r="A99" s="238"/>
      <c r="B99" s="325"/>
      <c r="C99" s="139">
        <v>0</v>
      </c>
      <c r="D99" s="304" t="s">
        <v>338</v>
      </c>
      <c r="F99" s="214" t="s">
        <v>77</v>
      </c>
      <c r="G99" s="214"/>
    </row>
    <row r="100" spans="1:7" s="111" customFormat="1" ht="15" hidden="1" customHeight="1" x14ac:dyDescent="0.25">
      <c r="A100" s="238"/>
      <c r="B100" s="325"/>
      <c r="C100" s="139">
        <v>0</v>
      </c>
      <c r="D100" s="304" t="s">
        <v>338</v>
      </c>
      <c r="F100" s="214" t="s">
        <v>77</v>
      </c>
      <c r="G100" s="214"/>
    </row>
    <row r="101" spans="1:7" s="111" customFormat="1" ht="15" hidden="1" customHeight="1" x14ac:dyDescent="0.25">
      <c r="A101" s="238"/>
      <c r="B101" s="325"/>
      <c r="C101" s="139">
        <v>0</v>
      </c>
      <c r="D101" s="304" t="s">
        <v>338</v>
      </c>
      <c r="F101" s="214" t="s">
        <v>77</v>
      </c>
      <c r="G101" s="214"/>
    </row>
    <row r="102" spans="1:7" s="111" customFormat="1" ht="15" hidden="1" customHeight="1" x14ac:dyDescent="0.25">
      <c r="A102" s="238"/>
      <c r="B102" s="325"/>
      <c r="C102" s="139">
        <v>0</v>
      </c>
      <c r="D102" s="304" t="s">
        <v>338</v>
      </c>
      <c r="F102" s="214" t="s">
        <v>77</v>
      </c>
      <c r="G102" s="214"/>
    </row>
    <row r="103" spans="1:7" s="111" customFormat="1" ht="15" hidden="1" customHeight="1" x14ac:dyDescent="0.25">
      <c r="A103" s="238"/>
      <c r="B103" s="325"/>
      <c r="C103" s="139">
        <v>0</v>
      </c>
      <c r="D103" s="304" t="s">
        <v>338</v>
      </c>
      <c r="F103" s="214" t="s">
        <v>77</v>
      </c>
      <c r="G103" s="214"/>
    </row>
    <row r="104" spans="1:7" s="111" customFormat="1" ht="15" hidden="1" customHeight="1" x14ac:dyDescent="0.25">
      <c r="A104" s="238"/>
      <c r="B104" s="325"/>
      <c r="C104" s="139">
        <v>0</v>
      </c>
      <c r="D104" s="304" t="s">
        <v>338</v>
      </c>
      <c r="F104" s="214" t="s">
        <v>77</v>
      </c>
      <c r="G104" s="214"/>
    </row>
    <row r="105" spans="1:7" s="111" customFormat="1" ht="15" hidden="1" customHeight="1" x14ac:dyDescent="0.25">
      <c r="A105" s="238"/>
      <c r="B105" s="325"/>
      <c r="C105" s="139">
        <v>0</v>
      </c>
      <c r="D105" s="304" t="s">
        <v>338</v>
      </c>
      <c r="F105" s="214" t="s">
        <v>77</v>
      </c>
      <c r="G105" s="214"/>
    </row>
    <row r="106" spans="1:7" s="111" customFormat="1" ht="15" hidden="1" customHeight="1" x14ac:dyDescent="0.25">
      <c r="A106" s="238"/>
      <c r="B106" s="325"/>
      <c r="C106" s="139">
        <v>0</v>
      </c>
      <c r="D106" s="304" t="s">
        <v>338</v>
      </c>
      <c r="F106" s="214" t="s">
        <v>77</v>
      </c>
      <c r="G106" s="214"/>
    </row>
    <row r="107" spans="1:7" s="111" customFormat="1" ht="15" hidden="1" customHeight="1" x14ac:dyDescent="0.25">
      <c r="A107" s="238"/>
      <c r="B107" s="325"/>
      <c r="C107" s="139">
        <v>0</v>
      </c>
      <c r="D107" s="304" t="s">
        <v>338</v>
      </c>
      <c r="F107" s="214" t="s">
        <v>77</v>
      </c>
      <c r="G107" s="214"/>
    </row>
    <row r="108" spans="1:7" s="111" customFormat="1" ht="15" hidden="1" customHeight="1" x14ac:dyDescent="0.25">
      <c r="A108" s="238"/>
      <c r="B108" s="325"/>
      <c r="C108" s="139">
        <v>0</v>
      </c>
      <c r="D108" s="304" t="s">
        <v>338</v>
      </c>
      <c r="F108" s="214" t="s">
        <v>77</v>
      </c>
      <c r="G108" s="214"/>
    </row>
    <row r="109" spans="1:7" s="111" customFormat="1" ht="15" hidden="1" customHeight="1" x14ac:dyDescent="0.25">
      <c r="A109" s="238"/>
      <c r="B109" s="325"/>
      <c r="C109" s="139">
        <v>0</v>
      </c>
      <c r="D109" s="304" t="s">
        <v>338</v>
      </c>
      <c r="F109" s="214" t="s">
        <v>77</v>
      </c>
      <c r="G109" s="214"/>
    </row>
    <row r="110" spans="1:7" s="111" customFormat="1" ht="15" hidden="1" customHeight="1" x14ac:dyDescent="0.25">
      <c r="A110" s="238"/>
      <c r="B110" s="325"/>
      <c r="C110" s="139">
        <v>0</v>
      </c>
      <c r="D110" s="304" t="s">
        <v>338</v>
      </c>
      <c r="F110" s="214" t="s">
        <v>77</v>
      </c>
      <c r="G110" s="214"/>
    </row>
    <row r="111" spans="1:7" s="111" customFormat="1" ht="15" hidden="1" customHeight="1" x14ac:dyDescent="0.25">
      <c r="A111" s="238"/>
      <c r="B111" s="325"/>
      <c r="C111" s="139">
        <v>0</v>
      </c>
      <c r="D111" s="304" t="s">
        <v>338</v>
      </c>
      <c r="F111" s="214" t="s">
        <v>77</v>
      </c>
      <c r="G111" s="214"/>
    </row>
    <row r="112" spans="1:7" s="111" customFormat="1" ht="15" hidden="1" customHeight="1" x14ac:dyDescent="0.25">
      <c r="A112" s="238"/>
      <c r="B112" s="325"/>
      <c r="C112" s="139">
        <v>0</v>
      </c>
      <c r="D112" s="304" t="s">
        <v>338</v>
      </c>
      <c r="F112" s="214" t="s">
        <v>77</v>
      </c>
      <c r="G112" s="214"/>
    </row>
    <row r="113" spans="1:7" s="111" customFormat="1" ht="15" hidden="1" customHeight="1" x14ac:dyDescent="0.25">
      <c r="A113" s="238"/>
      <c r="B113" s="325"/>
      <c r="C113" s="139">
        <v>0</v>
      </c>
      <c r="D113" s="304" t="s">
        <v>338</v>
      </c>
      <c r="F113" s="214" t="s">
        <v>77</v>
      </c>
      <c r="G113" s="214"/>
    </row>
    <row r="114" spans="1:7" s="111" customFormat="1" ht="15" hidden="1" customHeight="1" x14ac:dyDescent="0.25">
      <c r="A114" s="238"/>
      <c r="B114" s="325"/>
      <c r="C114" s="139">
        <v>0</v>
      </c>
      <c r="D114" s="304" t="s">
        <v>338</v>
      </c>
      <c r="F114" s="214" t="s">
        <v>77</v>
      </c>
      <c r="G114" s="214"/>
    </row>
    <row r="115" spans="1:7" s="111" customFormat="1" ht="15" hidden="1" customHeight="1" x14ac:dyDescent="0.25">
      <c r="A115" s="238"/>
      <c r="B115" s="325"/>
      <c r="C115" s="139">
        <v>0</v>
      </c>
      <c r="D115" s="304" t="s">
        <v>338</v>
      </c>
      <c r="F115" s="214" t="s">
        <v>77</v>
      </c>
      <c r="G115" s="214"/>
    </row>
    <row r="116" spans="1:7" s="111" customFormat="1" ht="15" hidden="1" customHeight="1" x14ac:dyDescent="0.25">
      <c r="A116" s="238"/>
      <c r="B116" s="325"/>
      <c r="C116" s="139">
        <v>0</v>
      </c>
      <c r="D116" s="304" t="s">
        <v>338</v>
      </c>
      <c r="F116" s="214" t="s">
        <v>77</v>
      </c>
      <c r="G116" s="214"/>
    </row>
    <row r="117" spans="1:7" s="111" customFormat="1" ht="15" hidden="1" customHeight="1" x14ac:dyDescent="0.25">
      <c r="A117" s="238"/>
      <c r="B117" s="325"/>
      <c r="C117" s="139">
        <v>0</v>
      </c>
      <c r="D117" s="304" t="s">
        <v>338</v>
      </c>
      <c r="F117" s="214" t="s">
        <v>77</v>
      </c>
      <c r="G117" s="214"/>
    </row>
    <row r="118" spans="1:7" s="111" customFormat="1" ht="15" hidden="1" customHeight="1" x14ac:dyDescent="0.25">
      <c r="A118" s="238"/>
      <c r="B118" s="325"/>
      <c r="C118" s="139">
        <v>0</v>
      </c>
      <c r="D118" s="304" t="s">
        <v>338</v>
      </c>
      <c r="F118" s="214" t="s">
        <v>77</v>
      </c>
      <c r="G118" s="214"/>
    </row>
    <row r="119" spans="1:7" s="111" customFormat="1" ht="15" hidden="1" customHeight="1" x14ac:dyDescent="0.25">
      <c r="A119" s="238"/>
      <c r="B119" s="325"/>
      <c r="C119" s="139">
        <v>0</v>
      </c>
      <c r="D119" s="304" t="s">
        <v>338</v>
      </c>
      <c r="F119" s="214" t="s">
        <v>77</v>
      </c>
      <c r="G119" s="214"/>
    </row>
    <row r="120" spans="1:7" s="111" customFormat="1" ht="15" hidden="1" customHeight="1" x14ac:dyDescent="0.25">
      <c r="A120" s="238"/>
      <c r="B120" s="325"/>
      <c r="C120" s="139">
        <v>0</v>
      </c>
      <c r="D120" s="304" t="s">
        <v>338</v>
      </c>
      <c r="F120" s="214" t="s">
        <v>77</v>
      </c>
      <c r="G120" s="214"/>
    </row>
    <row r="121" spans="1:7" s="111" customFormat="1" ht="15" hidden="1" customHeight="1" x14ac:dyDescent="0.25">
      <c r="A121" s="238"/>
      <c r="B121" s="325"/>
      <c r="C121" s="139">
        <v>0</v>
      </c>
      <c r="D121" s="304" t="s">
        <v>338</v>
      </c>
      <c r="F121" s="214" t="s">
        <v>77</v>
      </c>
      <c r="G121" s="214"/>
    </row>
    <row r="122" spans="1:7" s="111" customFormat="1" ht="15" hidden="1" customHeight="1" x14ac:dyDescent="0.25">
      <c r="A122" s="238"/>
      <c r="B122" s="325"/>
      <c r="C122" s="139">
        <v>0</v>
      </c>
      <c r="D122" s="304" t="s">
        <v>338</v>
      </c>
      <c r="F122" s="214" t="s">
        <v>77</v>
      </c>
      <c r="G122" s="214"/>
    </row>
    <row r="123" spans="1:7" s="111" customFormat="1" ht="15" hidden="1" customHeight="1" x14ac:dyDescent="0.25">
      <c r="A123" s="238"/>
      <c r="B123" s="325"/>
      <c r="C123" s="139">
        <v>0</v>
      </c>
      <c r="D123" s="304" t="s">
        <v>338</v>
      </c>
      <c r="F123" s="214" t="s">
        <v>77</v>
      </c>
      <c r="G123" s="214"/>
    </row>
    <row r="124" spans="1:7" s="111" customFormat="1" ht="15" hidden="1" customHeight="1" x14ac:dyDescent="0.25">
      <c r="A124" s="238"/>
      <c r="B124" s="325"/>
      <c r="C124" s="139">
        <v>0</v>
      </c>
      <c r="D124" s="304" t="s">
        <v>338</v>
      </c>
      <c r="F124" s="214" t="s">
        <v>77</v>
      </c>
      <c r="G124" s="214"/>
    </row>
    <row r="125" spans="1:7" s="111" customFormat="1" ht="15" hidden="1" customHeight="1" x14ac:dyDescent="0.25">
      <c r="A125" s="238"/>
      <c r="B125" s="325"/>
      <c r="C125" s="139">
        <v>0</v>
      </c>
      <c r="D125" s="304" t="s">
        <v>338</v>
      </c>
      <c r="F125" s="214" t="s">
        <v>77</v>
      </c>
      <c r="G125" s="214"/>
    </row>
    <row r="126" spans="1:7" s="111" customFormat="1" ht="15" hidden="1" customHeight="1" x14ac:dyDescent="0.25">
      <c r="A126" s="238"/>
      <c r="B126" s="325"/>
      <c r="C126" s="139">
        <v>0</v>
      </c>
      <c r="D126" s="304" t="s">
        <v>338</v>
      </c>
      <c r="F126" s="214" t="s">
        <v>77</v>
      </c>
      <c r="G126" s="214"/>
    </row>
    <row r="127" spans="1:7" s="111" customFormat="1" ht="15" hidden="1" customHeight="1" x14ac:dyDescent="0.25">
      <c r="A127" s="238"/>
      <c r="B127" s="325"/>
      <c r="C127" s="139">
        <v>0</v>
      </c>
      <c r="D127" s="304" t="s">
        <v>338</v>
      </c>
      <c r="F127" s="214" t="s">
        <v>77</v>
      </c>
      <c r="G127" s="214"/>
    </row>
    <row r="128" spans="1:7" s="111" customFormat="1" ht="15" hidden="1" customHeight="1" x14ac:dyDescent="0.25">
      <c r="A128" s="238"/>
      <c r="B128" s="325"/>
      <c r="C128" s="139">
        <v>0</v>
      </c>
      <c r="D128" s="304" t="s">
        <v>338</v>
      </c>
      <c r="F128" s="214" t="s">
        <v>77</v>
      </c>
      <c r="G128" s="214"/>
    </row>
    <row r="129" spans="1:7" s="111" customFormat="1" ht="15" hidden="1" customHeight="1" x14ac:dyDescent="0.25">
      <c r="A129" s="238"/>
      <c r="B129" s="325"/>
      <c r="C129" s="139">
        <v>0</v>
      </c>
      <c r="D129" s="304" t="s">
        <v>338</v>
      </c>
      <c r="F129" s="214" t="s">
        <v>77</v>
      </c>
      <c r="G129" s="214"/>
    </row>
    <row r="130" spans="1:7" s="111" customFormat="1" ht="15" hidden="1" customHeight="1" x14ac:dyDescent="0.25">
      <c r="A130" s="238"/>
      <c r="B130" s="325"/>
      <c r="C130" s="139">
        <v>0</v>
      </c>
      <c r="D130" s="304" t="s">
        <v>338</v>
      </c>
      <c r="F130" s="214" t="s">
        <v>77</v>
      </c>
      <c r="G130" s="214"/>
    </row>
    <row r="131" spans="1:7" s="111" customFormat="1" ht="15" hidden="1" customHeight="1" x14ac:dyDescent="0.25">
      <c r="A131" s="238"/>
      <c r="B131" s="325"/>
      <c r="C131" s="139">
        <v>0</v>
      </c>
      <c r="D131" s="304" t="s">
        <v>338</v>
      </c>
      <c r="F131" s="214" t="s">
        <v>77</v>
      </c>
      <c r="G131" s="214"/>
    </row>
    <row r="132" spans="1:7" s="111" customFormat="1" ht="15" hidden="1" customHeight="1" x14ac:dyDescent="0.25">
      <c r="A132" s="238"/>
      <c r="B132" s="325"/>
      <c r="C132" s="139">
        <v>0</v>
      </c>
      <c r="D132" s="304" t="s">
        <v>338</v>
      </c>
      <c r="F132" s="214" t="s">
        <v>77</v>
      </c>
      <c r="G132" s="214"/>
    </row>
    <row r="133" spans="1:7" s="111" customFormat="1" ht="15" customHeight="1" x14ac:dyDescent="0.25">
      <c r="A133" s="326"/>
      <c r="B133" s="326"/>
      <c r="C133" s="327">
        <v>0</v>
      </c>
      <c r="D133" s="123" t="s">
        <v>338</v>
      </c>
      <c r="F133" s="215" t="s">
        <v>77</v>
      </c>
      <c r="G133" s="238"/>
    </row>
    <row r="134" spans="1:7" s="111" customFormat="1" x14ac:dyDescent="0.25">
      <c r="A134" s="240"/>
      <c r="B134" s="219" t="s">
        <v>42</v>
      </c>
      <c r="C134" s="324">
        <f>ROUND(SUBTOTAL(109,C4:C133),2)</f>
        <v>0</v>
      </c>
      <c r="D134" s="123" t="s">
        <v>338</v>
      </c>
      <c r="F134" s="126" t="s">
        <v>342</v>
      </c>
    </row>
    <row r="135" spans="1:7" s="111" customFormat="1" x14ac:dyDescent="0.25">
      <c r="A135" s="299"/>
      <c r="B135" s="299"/>
      <c r="C135" s="319"/>
      <c r="D135" s="123" t="s">
        <v>339</v>
      </c>
    </row>
    <row r="136" spans="1:7" s="111" customFormat="1" x14ac:dyDescent="0.25">
      <c r="A136" s="326"/>
      <c r="B136" s="326"/>
      <c r="C136" s="139">
        <v>0</v>
      </c>
      <c r="D136" s="123" t="s">
        <v>339</v>
      </c>
    </row>
    <row r="137" spans="1:7" s="111" customFormat="1" ht="15" customHeight="1" x14ac:dyDescent="0.25">
      <c r="A137" s="238"/>
      <c r="B137" s="325"/>
      <c r="C137" s="139">
        <v>0</v>
      </c>
      <c r="D137" s="123" t="s">
        <v>339</v>
      </c>
      <c r="F137" s="214" t="s">
        <v>77</v>
      </c>
      <c r="G137" s="214"/>
    </row>
    <row r="138" spans="1:7" s="111" customFormat="1" ht="15" customHeight="1" x14ac:dyDescent="0.25">
      <c r="A138" s="238"/>
      <c r="B138" s="325"/>
      <c r="C138" s="139">
        <v>0</v>
      </c>
      <c r="D138" s="123" t="s">
        <v>339</v>
      </c>
      <c r="F138" s="214" t="s">
        <v>77</v>
      </c>
      <c r="G138" s="214"/>
    </row>
    <row r="139" spans="1:7" s="111" customFormat="1" ht="15" hidden="1" customHeight="1" x14ac:dyDescent="0.25">
      <c r="A139" s="238"/>
      <c r="B139" s="325"/>
      <c r="C139" s="139">
        <v>0</v>
      </c>
      <c r="D139" s="123" t="s">
        <v>339</v>
      </c>
      <c r="F139" s="214" t="s">
        <v>77</v>
      </c>
      <c r="G139" s="214"/>
    </row>
    <row r="140" spans="1:7" s="111" customFormat="1" ht="15" hidden="1" customHeight="1" x14ac:dyDescent="0.25">
      <c r="A140" s="238"/>
      <c r="B140" s="325"/>
      <c r="C140" s="139">
        <v>0</v>
      </c>
      <c r="D140" s="123" t="s">
        <v>339</v>
      </c>
      <c r="F140" s="214" t="s">
        <v>77</v>
      </c>
      <c r="G140" s="214"/>
    </row>
    <row r="141" spans="1:7" s="111" customFormat="1" ht="15" hidden="1" customHeight="1" x14ac:dyDescent="0.25">
      <c r="A141" s="238"/>
      <c r="B141" s="325"/>
      <c r="C141" s="139">
        <v>0</v>
      </c>
      <c r="D141" s="123" t="s">
        <v>339</v>
      </c>
      <c r="F141" s="214" t="s">
        <v>77</v>
      </c>
      <c r="G141" s="214"/>
    </row>
    <row r="142" spans="1:7" s="111" customFormat="1" ht="15" hidden="1" customHeight="1" x14ac:dyDescent="0.25">
      <c r="A142" s="238"/>
      <c r="B142" s="325"/>
      <c r="C142" s="139">
        <v>0</v>
      </c>
      <c r="D142" s="123" t="s">
        <v>339</v>
      </c>
      <c r="F142" s="214" t="s">
        <v>77</v>
      </c>
      <c r="G142" s="214"/>
    </row>
    <row r="143" spans="1:7" s="111" customFormat="1" ht="15" hidden="1" customHeight="1" x14ac:dyDescent="0.25">
      <c r="A143" s="238"/>
      <c r="B143" s="325"/>
      <c r="C143" s="139">
        <v>0</v>
      </c>
      <c r="D143" s="123" t="s">
        <v>339</v>
      </c>
      <c r="F143" s="214" t="s">
        <v>77</v>
      </c>
      <c r="G143" s="214"/>
    </row>
    <row r="144" spans="1:7" s="111" customFormat="1" ht="15" hidden="1" customHeight="1" x14ac:dyDescent="0.25">
      <c r="A144" s="238"/>
      <c r="B144" s="325"/>
      <c r="C144" s="139">
        <v>0</v>
      </c>
      <c r="D144" s="123" t="s">
        <v>339</v>
      </c>
      <c r="F144" s="214" t="s">
        <v>77</v>
      </c>
      <c r="G144" s="214"/>
    </row>
    <row r="145" spans="1:7" s="111" customFormat="1" ht="15" hidden="1" customHeight="1" x14ac:dyDescent="0.25">
      <c r="A145" s="238"/>
      <c r="B145" s="325"/>
      <c r="C145" s="139">
        <v>0</v>
      </c>
      <c r="D145" s="123" t="s">
        <v>339</v>
      </c>
      <c r="F145" s="214" t="s">
        <v>77</v>
      </c>
      <c r="G145" s="214"/>
    </row>
    <row r="146" spans="1:7" s="111" customFormat="1" ht="15" hidden="1" customHeight="1" x14ac:dyDescent="0.25">
      <c r="A146" s="238"/>
      <c r="B146" s="325"/>
      <c r="C146" s="139">
        <v>0</v>
      </c>
      <c r="D146" s="123" t="s">
        <v>339</v>
      </c>
      <c r="F146" s="214" t="s">
        <v>77</v>
      </c>
      <c r="G146" s="214"/>
    </row>
    <row r="147" spans="1:7" s="111" customFormat="1" ht="15" hidden="1" customHeight="1" x14ac:dyDescent="0.25">
      <c r="A147" s="238"/>
      <c r="B147" s="325"/>
      <c r="C147" s="139">
        <v>0</v>
      </c>
      <c r="D147" s="123" t="s">
        <v>339</v>
      </c>
      <c r="F147" s="214" t="s">
        <v>77</v>
      </c>
      <c r="G147" s="214"/>
    </row>
    <row r="148" spans="1:7" s="111" customFormat="1" ht="15" hidden="1" customHeight="1" x14ac:dyDescent="0.25">
      <c r="A148" s="238"/>
      <c r="B148" s="325"/>
      <c r="C148" s="139">
        <v>0</v>
      </c>
      <c r="D148" s="123" t="s">
        <v>339</v>
      </c>
      <c r="F148" s="214" t="s">
        <v>77</v>
      </c>
      <c r="G148" s="214"/>
    </row>
    <row r="149" spans="1:7" s="111" customFormat="1" ht="15" hidden="1" customHeight="1" x14ac:dyDescent="0.25">
      <c r="A149" s="238"/>
      <c r="B149" s="325"/>
      <c r="C149" s="139">
        <v>0</v>
      </c>
      <c r="D149" s="123" t="s">
        <v>339</v>
      </c>
      <c r="F149" s="214" t="s">
        <v>77</v>
      </c>
      <c r="G149" s="214"/>
    </row>
    <row r="150" spans="1:7" s="111" customFormat="1" ht="15" hidden="1" customHeight="1" x14ac:dyDescent="0.25">
      <c r="A150" s="238"/>
      <c r="B150" s="325"/>
      <c r="C150" s="139">
        <v>0</v>
      </c>
      <c r="D150" s="123" t="s">
        <v>339</v>
      </c>
      <c r="F150" s="214" t="s">
        <v>77</v>
      </c>
      <c r="G150" s="214"/>
    </row>
    <row r="151" spans="1:7" s="111" customFormat="1" ht="15" hidden="1" customHeight="1" x14ac:dyDescent="0.25">
      <c r="A151" s="238"/>
      <c r="B151" s="325"/>
      <c r="C151" s="139">
        <v>0</v>
      </c>
      <c r="D151" s="123" t="s">
        <v>339</v>
      </c>
      <c r="F151" s="214" t="s">
        <v>77</v>
      </c>
      <c r="G151" s="214"/>
    </row>
    <row r="152" spans="1:7" s="111" customFormat="1" ht="15" hidden="1" customHeight="1" x14ac:dyDescent="0.25">
      <c r="A152" s="238"/>
      <c r="B152" s="325"/>
      <c r="C152" s="139">
        <v>0</v>
      </c>
      <c r="D152" s="123" t="s">
        <v>339</v>
      </c>
      <c r="F152" s="214" t="s">
        <v>77</v>
      </c>
      <c r="G152" s="214"/>
    </row>
    <row r="153" spans="1:7" s="111" customFormat="1" ht="15" hidden="1" customHeight="1" x14ac:dyDescent="0.25">
      <c r="A153" s="238"/>
      <c r="B153" s="325"/>
      <c r="C153" s="139">
        <v>0</v>
      </c>
      <c r="D153" s="123" t="s">
        <v>339</v>
      </c>
      <c r="F153" s="214" t="s">
        <v>77</v>
      </c>
      <c r="G153" s="214"/>
    </row>
    <row r="154" spans="1:7" s="111" customFormat="1" ht="15" hidden="1" customHeight="1" x14ac:dyDescent="0.25">
      <c r="A154" s="238"/>
      <c r="B154" s="325"/>
      <c r="C154" s="139">
        <v>0</v>
      </c>
      <c r="D154" s="123" t="s">
        <v>339</v>
      </c>
      <c r="F154" s="214" t="s">
        <v>77</v>
      </c>
      <c r="G154" s="214"/>
    </row>
    <row r="155" spans="1:7" s="111" customFormat="1" ht="15" hidden="1" customHeight="1" x14ac:dyDescent="0.25">
      <c r="A155" s="238"/>
      <c r="B155" s="325"/>
      <c r="C155" s="139">
        <v>0</v>
      </c>
      <c r="D155" s="123" t="s">
        <v>339</v>
      </c>
      <c r="F155" s="214" t="s">
        <v>77</v>
      </c>
      <c r="G155" s="214"/>
    </row>
    <row r="156" spans="1:7" s="111" customFormat="1" ht="15" hidden="1" customHeight="1" x14ac:dyDescent="0.25">
      <c r="A156" s="238"/>
      <c r="B156" s="325"/>
      <c r="C156" s="139">
        <v>0</v>
      </c>
      <c r="D156" s="123" t="s">
        <v>339</v>
      </c>
      <c r="F156" s="214" t="s">
        <v>77</v>
      </c>
      <c r="G156" s="214"/>
    </row>
    <row r="157" spans="1:7" s="111" customFormat="1" ht="15" hidden="1" customHeight="1" x14ac:dyDescent="0.25">
      <c r="A157" s="238"/>
      <c r="B157" s="325"/>
      <c r="C157" s="139">
        <v>0</v>
      </c>
      <c r="D157" s="123" t="s">
        <v>339</v>
      </c>
      <c r="F157" s="214" t="s">
        <v>77</v>
      </c>
      <c r="G157" s="214"/>
    </row>
    <row r="158" spans="1:7" s="111" customFormat="1" ht="15" hidden="1" customHeight="1" x14ac:dyDescent="0.25">
      <c r="A158" s="238"/>
      <c r="B158" s="325"/>
      <c r="C158" s="139">
        <v>0</v>
      </c>
      <c r="D158" s="123" t="s">
        <v>339</v>
      </c>
      <c r="F158" s="214" t="s">
        <v>77</v>
      </c>
      <c r="G158" s="214"/>
    </row>
    <row r="159" spans="1:7" s="111" customFormat="1" ht="15" hidden="1" customHeight="1" x14ac:dyDescent="0.25">
      <c r="A159" s="238"/>
      <c r="B159" s="325"/>
      <c r="C159" s="139">
        <v>0</v>
      </c>
      <c r="D159" s="123" t="s">
        <v>339</v>
      </c>
      <c r="F159" s="214" t="s">
        <v>77</v>
      </c>
      <c r="G159" s="214"/>
    </row>
    <row r="160" spans="1:7" s="111" customFormat="1" ht="15" hidden="1" customHeight="1" x14ac:dyDescent="0.25">
      <c r="A160" s="238"/>
      <c r="B160" s="325"/>
      <c r="C160" s="139">
        <v>0</v>
      </c>
      <c r="D160" s="123" t="s">
        <v>339</v>
      </c>
      <c r="F160" s="214" t="s">
        <v>77</v>
      </c>
      <c r="G160" s="214"/>
    </row>
    <row r="161" spans="1:7" s="111" customFormat="1" ht="15" hidden="1" customHeight="1" x14ac:dyDescent="0.25">
      <c r="A161" s="238"/>
      <c r="B161" s="325"/>
      <c r="C161" s="139">
        <v>0</v>
      </c>
      <c r="D161" s="123" t="s">
        <v>339</v>
      </c>
      <c r="F161" s="214" t="s">
        <v>77</v>
      </c>
      <c r="G161" s="214"/>
    </row>
    <row r="162" spans="1:7" s="111" customFormat="1" ht="15" hidden="1" customHeight="1" x14ac:dyDescent="0.25">
      <c r="A162" s="238"/>
      <c r="B162" s="325"/>
      <c r="C162" s="139">
        <v>0</v>
      </c>
      <c r="D162" s="123" t="s">
        <v>339</v>
      </c>
      <c r="F162" s="214" t="s">
        <v>77</v>
      </c>
      <c r="G162" s="214"/>
    </row>
    <row r="163" spans="1:7" s="111" customFormat="1" ht="15" hidden="1" customHeight="1" x14ac:dyDescent="0.25">
      <c r="A163" s="238"/>
      <c r="B163" s="325"/>
      <c r="C163" s="139">
        <v>0</v>
      </c>
      <c r="D163" s="123" t="s">
        <v>339</v>
      </c>
      <c r="F163" s="214" t="s">
        <v>77</v>
      </c>
      <c r="G163" s="214"/>
    </row>
    <row r="164" spans="1:7" s="111" customFormat="1" ht="15" hidden="1" customHeight="1" x14ac:dyDescent="0.25">
      <c r="A164" s="238"/>
      <c r="B164" s="325"/>
      <c r="C164" s="139">
        <v>0</v>
      </c>
      <c r="D164" s="123" t="s">
        <v>339</v>
      </c>
      <c r="F164" s="214" t="s">
        <v>77</v>
      </c>
      <c r="G164" s="214"/>
    </row>
    <row r="165" spans="1:7" s="111" customFormat="1" ht="15" hidden="1" customHeight="1" x14ac:dyDescent="0.25">
      <c r="A165" s="238"/>
      <c r="B165" s="325"/>
      <c r="C165" s="139">
        <v>0</v>
      </c>
      <c r="D165" s="123" t="s">
        <v>339</v>
      </c>
      <c r="F165" s="214" t="s">
        <v>77</v>
      </c>
      <c r="G165" s="214"/>
    </row>
    <row r="166" spans="1:7" s="111" customFormat="1" ht="15" hidden="1" customHeight="1" x14ac:dyDescent="0.25">
      <c r="A166" s="238"/>
      <c r="B166" s="325"/>
      <c r="C166" s="139">
        <v>0</v>
      </c>
      <c r="D166" s="123" t="s">
        <v>339</v>
      </c>
      <c r="F166" s="214" t="s">
        <v>77</v>
      </c>
      <c r="G166" s="214"/>
    </row>
    <row r="167" spans="1:7" s="111" customFormat="1" ht="15" hidden="1" customHeight="1" x14ac:dyDescent="0.25">
      <c r="A167" s="238"/>
      <c r="B167" s="325"/>
      <c r="C167" s="139">
        <v>0</v>
      </c>
      <c r="D167" s="123" t="s">
        <v>339</v>
      </c>
      <c r="F167" s="214" t="s">
        <v>77</v>
      </c>
      <c r="G167" s="214"/>
    </row>
    <row r="168" spans="1:7" s="111" customFormat="1" ht="15" hidden="1" customHeight="1" x14ac:dyDescent="0.25">
      <c r="A168" s="238"/>
      <c r="B168" s="325"/>
      <c r="C168" s="139">
        <v>0</v>
      </c>
      <c r="D168" s="123" t="s">
        <v>339</v>
      </c>
      <c r="F168" s="214" t="s">
        <v>77</v>
      </c>
      <c r="G168" s="214"/>
    </row>
    <row r="169" spans="1:7" s="111" customFormat="1" ht="15" hidden="1" customHeight="1" x14ac:dyDescent="0.25">
      <c r="A169" s="238"/>
      <c r="B169" s="325"/>
      <c r="C169" s="139">
        <v>0</v>
      </c>
      <c r="D169" s="123" t="s">
        <v>339</v>
      </c>
      <c r="F169" s="214" t="s">
        <v>77</v>
      </c>
      <c r="G169" s="214"/>
    </row>
    <row r="170" spans="1:7" s="111" customFormat="1" ht="15" hidden="1" customHeight="1" x14ac:dyDescent="0.25">
      <c r="A170" s="238"/>
      <c r="B170" s="325"/>
      <c r="C170" s="139">
        <v>0</v>
      </c>
      <c r="D170" s="123" t="s">
        <v>339</v>
      </c>
      <c r="F170" s="214" t="s">
        <v>77</v>
      </c>
      <c r="G170" s="214"/>
    </row>
    <row r="171" spans="1:7" s="111" customFormat="1" ht="15" hidden="1" customHeight="1" x14ac:dyDescent="0.25">
      <c r="A171" s="238"/>
      <c r="B171" s="325"/>
      <c r="C171" s="139">
        <v>0</v>
      </c>
      <c r="D171" s="123" t="s">
        <v>339</v>
      </c>
      <c r="F171" s="214" t="s">
        <v>77</v>
      </c>
      <c r="G171" s="214"/>
    </row>
    <row r="172" spans="1:7" s="111" customFormat="1" ht="15" hidden="1" customHeight="1" x14ac:dyDescent="0.25">
      <c r="A172" s="238"/>
      <c r="B172" s="325"/>
      <c r="C172" s="139">
        <v>0</v>
      </c>
      <c r="D172" s="123" t="s">
        <v>339</v>
      </c>
      <c r="F172" s="214" t="s">
        <v>77</v>
      </c>
      <c r="G172" s="214"/>
    </row>
    <row r="173" spans="1:7" s="111" customFormat="1" ht="15" hidden="1" customHeight="1" x14ac:dyDescent="0.25">
      <c r="A173" s="238"/>
      <c r="B173" s="325"/>
      <c r="C173" s="139">
        <v>0</v>
      </c>
      <c r="D173" s="123" t="s">
        <v>339</v>
      </c>
      <c r="F173" s="214" t="s">
        <v>77</v>
      </c>
      <c r="G173" s="214"/>
    </row>
    <row r="174" spans="1:7" s="111" customFormat="1" ht="15" hidden="1" customHeight="1" x14ac:dyDescent="0.25">
      <c r="A174" s="238"/>
      <c r="B174" s="325"/>
      <c r="C174" s="139">
        <v>0</v>
      </c>
      <c r="D174" s="123" t="s">
        <v>339</v>
      </c>
      <c r="F174" s="214" t="s">
        <v>77</v>
      </c>
      <c r="G174" s="214"/>
    </row>
    <row r="175" spans="1:7" s="111" customFormat="1" ht="15" hidden="1" customHeight="1" x14ac:dyDescent="0.25">
      <c r="A175" s="238"/>
      <c r="B175" s="325"/>
      <c r="C175" s="139">
        <v>0</v>
      </c>
      <c r="D175" s="123" t="s">
        <v>339</v>
      </c>
      <c r="F175" s="214" t="s">
        <v>77</v>
      </c>
      <c r="G175" s="214"/>
    </row>
    <row r="176" spans="1:7" s="111" customFormat="1" ht="15" hidden="1" customHeight="1" x14ac:dyDescent="0.25">
      <c r="A176" s="238"/>
      <c r="B176" s="325"/>
      <c r="C176" s="139">
        <v>0</v>
      </c>
      <c r="D176" s="123" t="s">
        <v>339</v>
      </c>
      <c r="F176" s="214" t="s">
        <v>77</v>
      </c>
      <c r="G176" s="214"/>
    </row>
    <row r="177" spans="1:7" s="111" customFormat="1" ht="15" hidden="1" customHeight="1" x14ac:dyDescent="0.25">
      <c r="A177" s="238"/>
      <c r="B177" s="325"/>
      <c r="C177" s="139">
        <v>0</v>
      </c>
      <c r="D177" s="123" t="s">
        <v>339</v>
      </c>
      <c r="F177" s="214" t="s">
        <v>77</v>
      </c>
      <c r="G177" s="214"/>
    </row>
    <row r="178" spans="1:7" s="111" customFormat="1" ht="15" hidden="1" customHeight="1" x14ac:dyDescent="0.25">
      <c r="A178" s="238"/>
      <c r="B178" s="325"/>
      <c r="C178" s="139">
        <v>0</v>
      </c>
      <c r="D178" s="123" t="s">
        <v>339</v>
      </c>
      <c r="F178" s="214" t="s">
        <v>77</v>
      </c>
      <c r="G178" s="214"/>
    </row>
    <row r="179" spans="1:7" s="111" customFormat="1" ht="15" hidden="1" customHeight="1" x14ac:dyDescent="0.25">
      <c r="A179" s="238"/>
      <c r="B179" s="325"/>
      <c r="C179" s="139">
        <v>0</v>
      </c>
      <c r="D179" s="123" t="s">
        <v>339</v>
      </c>
      <c r="F179" s="214" t="s">
        <v>77</v>
      </c>
      <c r="G179" s="214"/>
    </row>
    <row r="180" spans="1:7" s="111" customFormat="1" ht="15" hidden="1" customHeight="1" x14ac:dyDescent="0.25">
      <c r="A180" s="238"/>
      <c r="B180" s="325"/>
      <c r="C180" s="139">
        <v>0</v>
      </c>
      <c r="D180" s="123" t="s">
        <v>339</v>
      </c>
      <c r="F180" s="214" t="s">
        <v>77</v>
      </c>
      <c r="G180" s="214"/>
    </row>
    <row r="181" spans="1:7" s="111" customFormat="1" ht="15" hidden="1" customHeight="1" x14ac:dyDescent="0.25">
      <c r="A181" s="238"/>
      <c r="B181" s="325"/>
      <c r="C181" s="139">
        <v>0</v>
      </c>
      <c r="D181" s="123" t="s">
        <v>339</v>
      </c>
      <c r="F181" s="214" t="s">
        <v>77</v>
      </c>
      <c r="G181" s="214"/>
    </row>
    <row r="182" spans="1:7" s="111" customFormat="1" ht="15" hidden="1" customHeight="1" x14ac:dyDescent="0.25">
      <c r="A182" s="238"/>
      <c r="B182" s="325"/>
      <c r="C182" s="139">
        <v>0</v>
      </c>
      <c r="D182" s="123" t="s">
        <v>339</v>
      </c>
      <c r="F182" s="214" t="s">
        <v>77</v>
      </c>
      <c r="G182" s="214"/>
    </row>
    <row r="183" spans="1:7" s="111" customFormat="1" ht="15" hidden="1" customHeight="1" x14ac:dyDescent="0.25">
      <c r="A183" s="238"/>
      <c r="B183" s="325"/>
      <c r="C183" s="139">
        <v>0</v>
      </c>
      <c r="D183" s="123" t="s">
        <v>339</v>
      </c>
      <c r="F183" s="214" t="s">
        <v>77</v>
      </c>
      <c r="G183" s="214"/>
    </row>
    <row r="184" spans="1:7" s="111" customFormat="1" ht="15" hidden="1" customHeight="1" x14ac:dyDescent="0.25">
      <c r="A184" s="238"/>
      <c r="B184" s="325"/>
      <c r="C184" s="139">
        <v>0</v>
      </c>
      <c r="D184" s="123" t="s">
        <v>339</v>
      </c>
      <c r="F184" s="214" t="s">
        <v>77</v>
      </c>
      <c r="G184" s="214"/>
    </row>
    <row r="185" spans="1:7" s="111" customFormat="1" ht="15" hidden="1" customHeight="1" x14ac:dyDescent="0.25">
      <c r="A185" s="238"/>
      <c r="B185" s="325"/>
      <c r="C185" s="139">
        <v>0</v>
      </c>
      <c r="D185" s="123" t="s">
        <v>339</v>
      </c>
      <c r="F185" s="214" t="s">
        <v>77</v>
      </c>
      <c r="G185" s="214"/>
    </row>
    <row r="186" spans="1:7" s="111" customFormat="1" ht="15" hidden="1" customHeight="1" x14ac:dyDescent="0.25">
      <c r="A186" s="238"/>
      <c r="B186" s="325"/>
      <c r="C186" s="139">
        <v>0</v>
      </c>
      <c r="D186" s="123" t="s">
        <v>339</v>
      </c>
      <c r="F186" s="214" t="s">
        <v>77</v>
      </c>
      <c r="G186" s="214"/>
    </row>
    <row r="187" spans="1:7" s="111" customFormat="1" ht="15" hidden="1" customHeight="1" x14ac:dyDescent="0.25">
      <c r="A187" s="238"/>
      <c r="B187" s="325"/>
      <c r="C187" s="139">
        <v>0</v>
      </c>
      <c r="D187" s="123" t="s">
        <v>339</v>
      </c>
      <c r="F187" s="214" t="s">
        <v>77</v>
      </c>
      <c r="G187" s="214"/>
    </row>
    <row r="188" spans="1:7" s="111" customFormat="1" ht="15" hidden="1" customHeight="1" x14ac:dyDescent="0.25">
      <c r="A188" s="238"/>
      <c r="B188" s="325"/>
      <c r="C188" s="139">
        <v>0</v>
      </c>
      <c r="D188" s="123" t="s">
        <v>339</v>
      </c>
      <c r="F188" s="214" t="s">
        <v>77</v>
      </c>
      <c r="G188" s="214"/>
    </row>
    <row r="189" spans="1:7" s="111" customFormat="1" ht="15" hidden="1" customHeight="1" x14ac:dyDescent="0.25">
      <c r="A189" s="238"/>
      <c r="B189" s="325"/>
      <c r="C189" s="139">
        <v>0</v>
      </c>
      <c r="D189" s="123" t="s">
        <v>339</v>
      </c>
      <c r="F189" s="214" t="s">
        <v>77</v>
      </c>
      <c r="G189" s="214"/>
    </row>
    <row r="190" spans="1:7" s="111" customFormat="1" ht="15" hidden="1" customHeight="1" x14ac:dyDescent="0.25">
      <c r="A190" s="238"/>
      <c r="B190" s="325"/>
      <c r="C190" s="139">
        <v>0</v>
      </c>
      <c r="D190" s="123" t="s">
        <v>339</v>
      </c>
      <c r="F190" s="214" t="s">
        <v>77</v>
      </c>
      <c r="G190" s="214"/>
    </row>
    <row r="191" spans="1:7" s="111" customFormat="1" ht="15" hidden="1" customHeight="1" x14ac:dyDescent="0.25">
      <c r="A191" s="238"/>
      <c r="B191" s="325"/>
      <c r="C191" s="139">
        <v>0</v>
      </c>
      <c r="D191" s="123" t="s">
        <v>339</v>
      </c>
      <c r="F191" s="214" t="s">
        <v>77</v>
      </c>
      <c r="G191" s="214"/>
    </row>
    <row r="192" spans="1:7" s="111" customFormat="1" ht="15" hidden="1" customHeight="1" x14ac:dyDescent="0.25">
      <c r="A192" s="238"/>
      <c r="B192" s="325"/>
      <c r="C192" s="139">
        <v>0</v>
      </c>
      <c r="D192" s="123" t="s">
        <v>339</v>
      </c>
      <c r="F192" s="214" t="s">
        <v>77</v>
      </c>
      <c r="G192" s="214"/>
    </row>
    <row r="193" spans="1:7" s="111" customFormat="1" ht="15" hidden="1" customHeight="1" x14ac:dyDescent="0.25">
      <c r="A193" s="238"/>
      <c r="B193" s="325"/>
      <c r="C193" s="139">
        <v>0</v>
      </c>
      <c r="D193" s="123" t="s">
        <v>339</v>
      </c>
      <c r="F193" s="214" t="s">
        <v>77</v>
      </c>
      <c r="G193" s="214"/>
    </row>
    <row r="194" spans="1:7" s="111" customFormat="1" ht="15" hidden="1" customHeight="1" x14ac:dyDescent="0.25">
      <c r="A194" s="238"/>
      <c r="B194" s="325"/>
      <c r="C194" s="139">
        <v>0</v>
      </c>
      <c r="D194" s="123" t="s">
        <v>339</v>
      </c>
      <c r="F194" s="214" t="s">
        <v>77</v>
      </c>
      <c r="G194" s="214"/>
    </row>
    <row r="195" spans="1:7" s="111" customFormat="1" ht="15" hidden="1" customHeight="1" x14ac:dyDescent="0.25">
      <c r="A195" s="238"/>
      <c r="B195" s="325"/>
      <c r="C195" s="139">
        <v>0</v>
      </c>
      <c r="D195" s="123" t="s">
        <v>339</v>
      </c>
      <c r="F195" s="214" t="s">
        <v>77</v>
      </c>
      <c r="G195" s="214"/>
    </row>
    <row r="196" spans="1:7" s="111" customFormat="1" ht="15" hidden="1" customHeight="1" x14ac:dyDescent="0.25">
      <c r="A196" s="238"/>
      <c r="B196" s="325"/>
      <c r="C196" s="139">
        <v>0</v>
      </c>
      <c r="D196" s="123" t="s">
        <v>339</v>
      </c>
      <c r="F196" s="214" t="s">
        <v>77</v>
      </c>
      <c r="G196" s="214"/>
    </row>
    <row r="197" spans="1:7" s="111" customFormat="1" ht="15" hidden="1" customHeight="1" x14ac:dyDescent="0.25">
      <c r="A197" s="238"/>
      <c r="B197" s="325"/>
      <c r="C197" s="139">
        <v>0</v>
      </c>
      <c r="D197" s="123" t="s">
        <v>339</v>
      </c>
      <c r="F197" s="214" t="s">
        <v>77</v>
      </c>
      <c r="G197" s="214"/>
    </row>
    <row r="198" spans="1:7" s="111" customFormat="1" ht="15" hidden="1" customHeight="1" x14ac:dyDescent="0.25">
      <c r="A198" s="238"/>
      <c r="B198" s="325"/>
      <c r="C198" s="139">
        <v>0</v>
      </c>
      <c r="D198" s="123" t="s">
        <v>339</v>
      </c>
      <c r="F198" s="214" t="s">
        <v>77</v>
      </c>
      <c r="G198" s="214"/>
    </row>
    <row r="199" spans="1:7" s="111" customFormat="1" ht="15" hidden="1" customHeight="1" x14ac:dyDescent="0.25">
      <c r="A199" s="238"/>
      <c r="B199" s="325"/>
      <c r="C199" s="139">
        <v>0</v>
      </c>
      <c r="D199" s="123" t="s">
        <v>339</v>
      </c>
      <c r="F199" s="214" t="s">
        <v>77</v>
      </c>
      <c r="G199" s="214"/>
    </row>
    <row r="200" spans="1:7" s="111" customFormat="1" ht="15" hidden="1" customHeight="1" x14ac:dyDescent="0.25">
      <c r="A200" s="238"/>
      <c r="B200" s="325"/>
      <c r="C200" s="139">
        <v>0</v>
      </c>
      <c r="D200" s="123" t="s">
        <v>339</v>
      </c>
      <c r="F200" s="214" t="s">
        <v>77</v>
      </c>
      <c r="G200" s="214"/>
    </row>
    <row r="201" spans="1:7" s="111" customFormat="1" ht="15" hidden="1" customHeight="1" x14ac:dyDescent="0.25">
      <c r="A201" s="238"/>
      <c r="B201" s="325"/>
      <c r="C201" s="139">
        <v>0</v>
      </c>
      <c r="D201" s="123" t="s">
        <v>339</v>
      </c>
      <c r="F201" s="214" t="s">
        <v>77</v>
      </c>
      <c r="G201" s="214"/>
    </row>
    <row r="202" spans="1:7" s="111" customFormat="1" ht="15" hidden="1" customHeight="1" x14ac:dyDescent="0.25">
      <c r="A202" s="238"/>
      <c r="B202" s="325"/>
      <c r="C202" s="139">
        <v>0</v>
      </c>
      <c r="D202" s="123" t="s">
        <v>339</v>
      </c>
      <c r="F202" s="214" t="s">
        <v>77</v>
      </c>
      <c r="G202" s="214"/>
    </row>
    <row r="203" spans="1:7" s="111" customFormat="1" ht="15" hidden="1" customHeight="1" x14ac:dyDescent="0.25">
      <c r="A203" s="238"/>
      <c r="B203" s="325"/>
      <c r="C203" s="139">
        <v>0</v>
      </c>
      <c r="D203" s="123" t="s">
        <v>339</v>
      </c>
      <c r="F203" s="214" t="s">
        <v>77</v>
      </c>
      <c r="G203" s="214"/>
    </row>
    <row r="204" spans="1:7" s="111" customFormat="1" ht="15" hidden="1" customHeight="1" x14ac:dyDescent="0.25">
      <c r="A204" s="238"/>
      <c r="B204" s="325"/>
      <c r="C204" s="139">
        <v>0</v>
      </c>
      <c r="D204" s="123" t="s">
        <v>339</v>
      </c>
      <c r="F204" s="214" t="s">
        <v>77</v>
      </c>
      <c r="G204" s="214"/>
    </row>
    <row r="205" spans="1:7" s="111" customFormat="1" ht="15" hidden="1" customHeight="1" x14ac:dyDescent="0.25">
      <c r="A205" s="238"/>
      <c r="B205" s="325"/>
      <c r="C205" s="139">
        <v>0</v>
      </c>
      <c r="D205" s="123" t="s">
        <v>339</v>
      </c>
      <c r="F205" s="214" t="s">
        <v>77</v>
      </c>
      <c r="G205" s="214"/>
    </row>
    <row r="206" spans="1:7" s="111" customFormat="1" ht="15" hidden="1" customHeight="1" x14ac:dyDescent="0.25">
      <c r="A206" s="238"/>
      <c r="B206" s="325"/>
      <c r="C206" s="139">
        <v>0</v>
      </c>
      <c r="D206" s="123" t="s">
        <v>339</v>
      </c>
      <c r="F206" s="214" t="s">
        <v>77</v>
      </c>
      <c r="G206" s="214"/>
    </row>
    <row r="207" spans="1:7" s="111" customFormat="1" ht="15" hidden="1" customHeight="1" x14ac:dyDescent="0.25">
      <c r="A207" s="238"/>
      <c r="B207" s="325"/>
      <c r="C207" s="139">
        <v>0</v>
      </c>
      <c r="D207" s="123" t="s">
        <v>339</v>
      </c>
      <c r="F207" s="214" t="s">
        <v>77</v>
      </c>
      <c r="G207" s="214"/>
    </row>
    <row r="208" spans="1:7" s="111" customFormat="1" ht="15" hidden="1" customHeight="1" x14ac:dyDescent="0.25">
      <c r="A208" s="238"/>
      <c r="B208" s="325"/>
      <c r="C208" s="139">
        <v>0</v>
      </c>
      <c r="D208" s="123" t="s">
        <v>339</v>
      </c>
      <c r="F208" s="214" t="s">
        <v>77</v>
      </c>
      <c r="G208" s="214"/>
    </row>
    <row r="209" spans="1:7" s="111" customFormat="1" ht="15" hidden="1" customHeight="1" x14ac:dyDescent="0.25">
      <c r="A209" s="238"/>
      <c r="B209" s="325"/>
      <c r="C209" s="139">
        <v>0</v>
      </c>
      <c r="D209" s="123" t="s">
        <v>339</v>
      </c>
      <c r="F209" s="214" t="s">
        <v>77</v>
      </c>
      <c r="G209" s="214"/>
    </row>
    <row r="210" spans="1:7" s="111" customFormat="1" ht="15" hidden="1" customHeight="1" x14ac:dyDescent="0.25">
      <c r="A210" s="238"/>
      <c r="B210" s="325"/>
      <c r="C210" s="139">
        <v>0</v>
      </c>
      <c r="D210" s="123" t="s">
        <v>339</v>
      </c>
      <c r="F210" s="214" t="s">
        <v>77</v>
      </c>
      <c r="G210" s="214"/>
    </row>
    <row r="211" spans="1:7" s="111" customFormat="1" ht="15" hidden="1" customHeight="1" x14ac:dyDescent="0.25">
      <c r="A211" s="238"/>
      <c r="B211" s="325"/>
      <c r="C211" s="139">
        <v>0</v>
      </c>
      <c r="D211" s="123" t="s">
        <v>339</v>
      </c>
      <c r="F211" s="214" t="s">
        <v>77</v>
      </c>
      <c r="G211" s="214"/>
    </row>
    <row r="212" spans="1:7" s="111" customFormat="1" ht="15" hidden="1" customHeight="1" x14ac:dyDescent="0.25">
      <c r="A212" s="238"/>
      <c r="B212" s="325"/>
      <c r="C212" s="139">
        <v>0</v>
      </c>
      <c r="D212" s="123" t="s">
        <v>339</v>
      </c>
      <c r="F212" s="214" t="s">
        <v>77</v>
      </c>
      <c r="G212" s="214"/>
    </row>
    <row r="213" spans="1:7" s="111" customFormat="1" ht="15" hidden="1" customHeight="1" x14ac:dyDescent="0.25">
      <c r="A213" s="238"/>
      <c r="B213" s="325"/>
      <c r="C213" s="139">
        <v>0</v>
      </c>
      <c r="D213" s="123" t="s">
        <v>339</v>
      </c>
      <c r="F213" s="214" t="s">
        <v>77</v>
      </c>
      <c r="G213" s="214"/>
    </row>
    <row r="214" spans="1:7" s="111" customFormat="1" ht="15" hidden="1" customHeight="1" x14ac:dyDescent="0.25">
      <c r="A214" s="238"/>
      <c r="B214" s="325"/>
      <c r="C214" s="139">
        <v>0</v>
      </c>
      <c r="D214" s="123" t="s">
        <v>339</v>
      </c>
      <c r="F214" s="214" t="s">
        <v>77</v>
      </c>
      <c r="G214" s="214"/>
    </row>
    <row r="215" spans="1:7" s="111" customFormat="1" ht="15" hidden="1" customHeight="1" x14ac:dyDescent="0.25">
      <c r="A215" s="238"/>
      <c r="B215" s="325"/>
      <c r="C215" s="139">
        <v>0</v>
      </c>
      <c r="D215" s="123" t="s">
        <v>339</v>
      </c>
      <c r="F215" s="214" t="s">
        <v>77</v>
      </c>
      <c r="G215" s="214"/>
    </row>
    <row r="216" spans="1:7" s="111" customFormat="1" ht="15" hidden="1" customHeight="1" x14ac:dyDescent="0.25">
      <c r="A216" s="238"/>
      <c r="B216" s="325"/>
      <c r="C216" s="139">
        <v>0</v>
      </c>
      <c r="D216" s="123" t="s">
        <v>339</v>
      </c>
      <c r="F216" s="214" t="s">
        <v>77</v>
      </c>
      <c r="G216" s="214"/>
    </row>
    <row r="217" spans="1:7" s="111" customFormat="1" ht="15" hidden="1" customHeight="1" x14ac:dyDescent="0.25">
      <c r="A217" s="238"/>
      <c r="B217" s="325"/>
      <c r="C217" s="139">
        <v>0</v>
      </c>
      <c r="D217" s="123" t="s">
        <v>339</v>
      </c>
      <c r="F217" s="214" t="s">
        <v>77</v>
      </c>
      <c r="G217" s="214"/>
    </row>
    <row r="218" spans="1:7" s="111" customFormat="1" ht="15" hidden="1" customHeight="1" x14ac:dyDescent="0.25">
      <c r="A218" s="238"/>
      <c r="B218" s="325"/>
      <c r="C218" s="139">
        <v>0</v>
      </c>
      <c r="D218" s="123" t="s">
        <v>339</v>
      </c>
      <c r="F218" s="214" t="s">
        <v>77</v>
      </c>
      <c r="G218" s="214"/>
    </row>
    <row r="219" spans="1:7" s="111" customFormat="1" ht="15" hidden="1" customHeight="1" x14ac:dyDescent="0.25">
      <c r="A219" s="238"/>
      <c r="B219" s="325"/>
      <c r="C219" s="139">
        <v>0</v>
      </c>
      <c r="D219" s="123" t="s">
        <v>339</v>
      </c>
      <c r="F219" s="214" t="s">
        <v>77</v>
      </c>
      <c r="G219" s="214"/>
    </row>
    <row r="220" spans="1:7" s="111" customFormat="1" ht="15" hidden="1" customHeight="1" x14ac:dyDescent="0.25">
      <c r="A220" s="238"/>
      <c r="B220" s="325"/>
      <c r="C220" s="139">
        <v>0</v>
      </c>
      <c r="D220" s="123" t="s">
        <v>339</v>
      </c>
      <c r="F220" s="214" t="s">
        <v>77</v>
      </c>
      <c r="G220" s="214"/>
    </row>
    <row r="221" spans="1:7" s="111" customFormat="1" ht="15" hidden="1" customHeight="1" x14ac:dyDescent="0.25">
      <c r="A221" s="238"/>
      <c r="B221" s="325"/>
      <c r="C221" s="139">
        <v>0</v>
      </c>
      <c r="D221" s="123" t="s">
        <v>339</v>
      </c>
      <c r="F221" s="214" t="s">
        <v>77</v>
      </c>
      <c r="G221" s="214"/>
    </row>
    <row r="222" spans="1:7" s="111" customFormat="1" ht="15" hidden="1" customHeight="1" x14ac:dyDescent="0.25">
      <c r="A222" s="238"/>
      <c r="B222" s="325"/>
      <c r="C222" s="139">
        <v>0</v>
      </c>
      <c r="D222" s="123" t="s">
        <v>339</v>
      </c>
      <c r="F222" s="214" t="s">
        <v>77</v>
      </c>
      <c r="G222" s="214"/>
    </row>
    <row r="223" spans="1:7" s="111" customFormat="1" ht="15" hidden="1" customHeight="1" x14ac:dyDescent="0.25">
      <c r="A223" s="238"/>
      <c r="B223" s="325"/>
      <c r="C223" s="139">
        <v>0</v>
      </c>
      <c r="D223" s="123" t="s">
        <v>339</v>
      </c>
      <c r="F223" s="214" t="s">
        <v>77</v>
      </c>
      <c r="G223" s="214"/>
    </row>
    <row r="224" spans="1:7" s="111" customFormat="1" ht="15" hidden="1" customHeight="1" x14ac:dyDescent="0.25">
      <c r="A224" s="238"/>
      <c r="B224" s="325"/>
      <c r="C224" s="139">
        <v>0</v>
      </c>
      <c r="D224" s="123" t="s">
        <v>339</v>
      </c>
      <c r="F224" s="214" t="s">
        <v>77</v>
      </c>
      <c r="G224" s="214"/>
    </row>
    <row r="225" spans="1:7" s="111" customFormat="1" ht="15" hidden="1" customHeight="1" x14ac:dyDescent="0.25">
      <c r="A225" s="238"/>
      <c r="B225" s="325"/>
      <c r="C225" s="139">
        <v>0</v>
      </c>
      <c r="D225" s="123" t="s">
        <v>339</v>
      </c>
      <c r="F225" s="214" t="s">
        <v>77</v>
      </c>
      <c r="G225" s="214"/>
    </row>
    <row r="226" spans="1:7" s="111" customFormat="1" ht="15" hidden="1" customHeight="1" x14ac:dyDescent="0.25">
      <c r="A226" s="238"/>
      <c r="B226" s="325"/>
      <c r="C226" s="139">
        <v>0</v>
      </c>
      <c r="D226" s="123" t="s">
        <v>339</v>
      </c>
      <c r="F226" s="214" t="s">
        <v>77</v>
      </c>
      <c r="G226" s="214"/>
    </row>
    <row r="227" spans="1:7" s="111" customFormat="1" ht="15" hidden="1" customHeight="1" x14ac:dyDescent="0.25">
      <c r="A227" s="238"/>
      <c r="B227" s="325"/>
      <c r="C227" s="139">
        <v>0</v>
      </c>
      <c r="D227" s="123" t="s">
        <v>339</v>
      </c>
      <c r="F227" s="214" t="s">
        <v>77</v>
      </c>
      <c r="G227" s="214"/>
    </row>
    <row r="228" spans="1:7" s="111" customFormat="1" ht="15" hidden="1" customHeight="1" x14ac:dyDescent="0.25">
      <c r="A228" s="238"/>
      <c r="B228" s="325"/>
      <c r="C228" s="139">
        <v>0</v>
      </c>
      <c r="D228" s="123" t="s">
        <v>339</v>
      </c>
      <c r="F228" s="214" t="s">
        <v>77</v>
      </c>
      <c r="G228" s="214"/>
    </row>
    <row r="229" spans="1:7" s="111" customFormat="1" ht="15" hidden="1" customHeight="1" x14ac:dyDescent="0.25">
      <c r="A229" s="238"/>
      <c r="B229" s="325"/>
      <c r="C229" s="139">
        <v>0</v>
      </c>
      <c r="D229" s="123" t="s">
        <v>339</v>
      </c>
      <c r="F229" s="214" t="s">
        <v>77</v>
      </c>
      <c r="G229" s="214"/>
    </row>
    <row r="230" spans="1:7" s="111" customFormat="1" ht="15" hidden="1" customHeight="1" x14ac:dyDescent="0.25">
      <c r="A230" s="238"/>
      <c r="B230" s="325"/>
      <c r="C230" s="139">
        <v>0</v>
      </c>
      <c r="D230" s="123" t="s">
        <v>339</v>
      </c>
      <c r="F230" s="214" t="s">
        <v>77</v>
      </c>
      <c r="G230" s="214"/>
    </row>
    <row r="231" spans="1:7" s="111" customFormat="1" ht="15" hidden="1" customHeight="1" x14ac:dyDescent="0.25">
      <c r="A231" s="238"/>
      <c r="B231" s="325"/>
      <c r="C231" s="139">
        <v>0</v>
      </c>
      <c r="D231" s="123" t="s">
        <v>339</v>
      </c>
      <c r="F231" s="214" t="s">
        <v>77</v>
      </c>
      <c r="G231" s="214"/>
    </row>
    <row r="232" spans="1:7" s="111" customFormat="1" ht="15" hidden="1" customHeight="1" x14ac:dyDescent="0.25">
      <c r="A232" s="238"/>
      <c r="B232" s="325"/>
      <c r="C232" s="139">
        <v>0</v>
      </c>
      <c r="D232" s="123" t="s">
        <v>339</v>
      </c>
      <c r="F232" s="214" t="s">
        <v>77</v>
      </c>
      <c r="G232" s="214"/>
    </row>
    <row r="233" spans="1:7" s="111" customFormat="1" ht="15" hidden="1" customHeight="1" x14ac:dyDescent="0.25">
      <c r="A233" s="238"/>
      <c r="B233" s="325"/>
      <c r="C233" s="139">
        <v>0</v>
      </c>
      <c r="D233" s="123" t="s">
        <v>339</v>
      </c>
      <c r="F233" s="214" t="s">
        <v>77</v>
      </c>
      <c r="G233" s="214"/>
    </row>
    <row r="234" spans="1:7" s="111" customFormat="1" ht="15" hidden="1" customHeight="1" x14ac:dyDescent="0.25">
      <c r="A234" s="238"/>
      <c r="B234" s="325"/>
      <c r="C234" s="139">
        <v>0</v>
      </c>
      <c r="D234" s="123" t="s">
        <v>339</v>
      </c>
      <c r="F234" s="214" t="s">
        <v>77</v>
      </c>
      <c r="G234" s="214"/>
    </row>
    <row r="235" spans="1:7" s="111" customFormat="1" ht="15" hidden="1" customHeight="1" x14ac:dyDescent="0.25">
      <c r="A235" s="238"/>
      <c r="B235" s="325"/>
      <c r="C235" s="139">
        <v>0</v>
      </c>
      <c r="D235" s="123" t="s">
        <v>339</v>
      </c>
      <c r="F235" s="214" t="s">
        <v>77</v>
      </c>
      <c r="G235" s="214"/>
    </row>
    <row r="236" spans="1:7" s="111" customFormat="1" ht="15" hidden="1" customHeight="1" x14ac:dyDescent="0.25">
      <c r="A236" s="238"/>
      <c r="B236" s="325"/>
      <c r="C236" s="139">
        <v>0</v>
      </c>
      <c r="D236" s="123" t="s">
        <v>339</v>
      </c>
      <c r="F236" s="214" t="s">
        <v>77</v>
      </c>
      <c r="G236" s="214"/>
    </row>
    <row r="237" spans="1:7" s="111" customFormat="1" ht="15" hidden="1" customHeight="1" x14ac:dyDescent="0.25">
      <c r="A237" s="238"/>
      <c r="B237" s="325"/>
      <c r="C237" s="139">
        <v>0</v>
      </c>
      <c r="D237" s="123" t="s">
        <v>339</v>
      </c>
      <c r="F237" s="214" t="s">
        <v>77</v>
      </c>
      <c r="G237" s="214"/>
    </row>
    <row r="238" spans="1:7" s="111" customFormat="1" ht="15" hidden="1" customHeight="1" x14ac:dyDescent="0.25">
      <c r="A238" s="238"/>
      <c r="B238" s="325"/>
      <c r="C238" s="139">
        <v>0</v>
      </c>
      <c r="D238" s="123" t="s">
        <v>339</v>
      </c>
      <c r="F238" s="214" t="s">
        <v>77</v>
      </c>
      <c r="G238" s="214"/>
    </row>
    <row r="239" spans="1:7" s="111" customFormat="1" ht="15" hidden="1" customHeight="1" x14ac:dyDescent="0.25">
      <c r="A239" s="238"/>
      <c r="B239" s="325"/>
      <c r="C239" s="139">
        <v>0</v>
      </c>
      <c r="D239" s="123" t="s">
        <v>339</v>
      </c>
      <c r="F239" s="214" t="s">
        <v>77</v>
      </c>
      <c r="G239" s="214"/>
    </row>
    <row r="240" spans="1:7" s="111" customFormat="1" ht="15" hidden="1" customHeight="1" x14ac:dyDescent="0.25">
      <c r="A240" s="238"/>
      <c r="B240" s="325"/>
      <c r="C240" s="139">
        <v>0</v>
      </c>
      <c r="D240" s="123" t="s">
        <v>339</v>
      </c>
      <c r="F240" s="214" t="s">
        <v>77</v>
      </c>
      <c r="G240" s="214"/>
    </row>
    <row r="241" spans="1:7" s="111" customFormat="1" ht="15" hidden="1" customHeight="1" x14ac:dyDescent="0.25">
      <c r="A241" s="238"/>
      <c r="B241" s="325"/>
      <c r="C241" s="139">
        <v>0</v>
      </c>
      <c r="D241" s="123" t="s">
        <v>339</v>
      </c>
      <c r="F241" s="214" t="s">
        <v>77</v>
      </c>
      <c r="G241" s="214"/>
    </row>
    <row r="242" spans="1:7" s="111" customFormat="1" ht="15" hidden="1" customHeight="1" x14ac:dyDescent="0.25">
      <c r="A242" s="238"/>
      <c r="B242" s="325"/>
      <c r="C242" s="139">
        <v>0</v>
      </c>
      <c r="D242" s="123" t="s">
        <v>339</v>
      </c>
      <c r="F242" s="214" t="s">
        <v>77</v>
      </c>
      <c r="G242" s="214"/>
    </row>
    <row r="243" spans="1:7" s="111" customFormat="1" ht="15" hidden="1" customHeight="1" x14ac:dyDescent="0.25">
      <c r="A243" s="238"/>
      <c r="B243" s="325"/>
      <c r="C243" s="139">
        <v>0</v>
      </c>
      <c r="D243" s="123" t="s">
        <v>339</v>
      </c>
      <c r="F243" s="214" t="s">
        <v>77</v>
      </c>
      <c r="G243" s="214"/>
    </row>
    <row r="244" spans="1:7" s="111" customFormat="1" ht="15" hidden="1" customHeight="1" x14ac:dyDescent="0.25">
      <c r="A244" s="238"/>
      <c r="B244" s="325"/>
      <c r="C244" s="139">
        <v>0</v>
      </c>
      <c r="D244" s="123" t="s">
        <v>339</v>
      </c>
      <c r="F244" s="214" t="s">
        <v>77</v>
      </c>
      <c r="G244" s="214"/>
    </row>
    <row r="245" spans="1:7" s="111" customFormat="1" ht="15" hidden="1" customHeight="1" x14ac:dyDescent="0.25">
      <c r="A245" s="238"/>
      <c r="B245" s="325"/>
      <c r="C245" s="139">
        <v>0</v>
      </c>
      <c r="D245" s="123" t="s">
        <v>339</v>
      </c>
      <c r="F245" s="214" t="s">
        <v>77</v>
      </c>
      <c r="G245" s="214"/>
    </row>
    <row r="246" spans="1:7" s="111" customFormat="1" ht="15" hidden="1" customHeight="1" x14ac:dyDescent="0.25">
      <c r="A246" s="238"/>
      <c r="B246" s="325"/>
      <c r="C246" s="139">
        <v>0</v>
      </c>
      <c r="D246" s="123" t="s">
        <v>339</v>
      </c>
      <c r="F246" s="214" t="s">
        <v>77</v>
      </c>
      <c r="G246" s="214"/>
    </row>
    <row r="247" spans="1:7" s="111" customFormat="1" ht="15" hidden="1" customHeight="1" x14ac:dyDescent="0.25">
      <c r="A247" s="238"/>
      <c r="B247" s="325"/>
      <c r="C247" s="139">
        <v>0</v>
      </c>
      <c r="D247" s="123" t="s">
        <v>339</v>
      </c>
      <c r="F247" s="214" t="s">
        <v>77</v>
      </c>
      <c r="G247" s="214"/>
    </row>
    <row r="248" spans="1:7" s="111" customFormat="1" ht="15" hidden="1" customHeight="1" x14ac:dyDescent="0.25">
      <c r="A248" s="238"/>
      <c r="B248" s="325"/>
      <c r="C248" s="139">
        <v>0</v>
      </c>
      <c r="D248" s="123" t="s">
        <v>339</v>
      </c>
      <c r="F248" s="214" t="s">
        <v>77</v>
      </c>
      <c r="G248" s="214"/>
    </row>
    <row r="249" spans="1:7" s="111" customFormat="1" ht="15" hidden="1" customHeight="1" x14ac:dyDescent="0.25">
      <c r="A249" s="238"/>
      <c r="B249" s="325"/>
      <c r="C249" s="139">
        <v>0</v>
      </c>
      <c r="D249" s="123" t="s">
        <v>339</v>
      </c>
      <c r="F249" s="214" t="s">
        <v>77</v>
      </c>
      <c r="G249" s="214"/>
    </row>
    <row r="250" spans="1:7" s="111" customFormat="1" ht="15" hidden="1" customHeight="1" x14ac:dyDescent="0.25">
      <c r="A250" s="238"/>
      <c r="B250" s="325"/>
      <c r="C250" s="139">
        <v>0</v>
      </c>
      <c r="D250" s="123" t="s">
        <v>339</v>
      </c>
      <c r="F250" s="214" t="s">
        <v>77</v>
      </c>
      <c r="G250" s="214"/>
    </row>
    <row r="251" spans="1:7" s="111" customFormat="1" ht="15" hidden="1" customHeight="1" x14ac:dyDescent="0.25">
      <c r="A251" s="238"/>
      <c r="B251" s="325"/>
      <c r="C251" s="139">
        <v>0</v>
      </c>
      <c r="D251" s="123" t="s">
        <v>339</v>
      </c>
      <c r="F251" s="214" t="s">
        <v>77</v>
      </c>
      <c r="G251" s="214"/>
    </row>
    <row r="252" spans="1:7" s="111" customFormat="1" ht="15" hidden="1" customHeight="1" x14ac:dyDescent="0.25">
      <c r="A252" s="238"/>
      <c r="B252" s="325"/>
      <c r="C252" s="139">
        <v>0</v>
      </c>
      <c r="D252" s="123" t="s">
        <v>339</v>
      </c>
      <c r="F252" s="214" t="s">
        <v>77</v>
      </c>
      <c r="G252" s="214"/>
    </row>
    <row r="253" spans="1:7" s="111" customFormat="1" ht="15" hidden="1" customHeight="1" x14ac:dyDescent="0.25">
      <c r="A253" s="238"/>
      <c r="B253" s="325"/>
      <c r="C253" s="139">
        <v>0</v>
      </c>
      <c r="D253" s="123" t="s">
        <v>339</v>
      </c>
      <c r="F253" s="214" t="s">
        <v>77</v>
      </c>
      <c r="G253" s="214"/>
    </row>
    <row r="254" spans="1:7" s="111" customFormat="1" ht="15" hidden="1" customHeight="1" x14ac:dyDescent="0.25">
      <c r="A254" s="238"/>
      <c r="B254" s="325"/>
      <c r="C254" s="139">
        <v>0</v>
      </c>
      <c r="D254" s="123" t="s">
        <v>339</v>
      </c>
      <c r="F254" s="214" t="s">
        <v>77</v>
      </c>
      <c r="G254" s="214"/>
    </row>
    <row r="255" spans="1:7" s="111" customFormat="1" ht="15" hidden="1" customHeight="1" x14ac:dyDescent="0.25">
      <c r="A255" s="238"/>
      <c r="B255" s="325"/>
      <c r="C255" s="139">
        <v>0</v>
      </c>
      <c r="D255" s="123" t="s">
        <v>339</v>
      </c>
      <c r="F255" s="214" t="s">
        <v>77</v>
      </c>
      <c r="G255" s="214"/>
    </row>
    <row r="256" spans="1:7" s="111" customFormat="1" ht="15" hidden="1" customHeight="1" x14ac:dyDescent="0.25">
      <c r="A256" s="238"/>
      <c r="B256" s="325"/>
      <c r="C256" s="139">
        <v>0</v>
      </c>
      <c r="D256" s="123" t="s">
        <v>339</v>
      </c>
      <c r="F256" s="214" t="s">
        <v>77</v>
      </c>
      <c r="G256" s="214"/>
    </row>
    <row r="257" spans="1:14" s="111" customFormat="1" ht="15" hidden="1" customHeight="1" x14ac:dyDescent="0.25">
      <c r="A257" s="238"/>
      <c r="B257" s="325"/>
      <c r="C257" s="139">
        <v>0</v>
      </c>
      <c r="D257" s="123" t="s">
        <v>339</v>
      </c>
      <c r="F257" s="214" t="s">
        <v>77</v>
      </c>
      <c r="G257" s="214"/>
    </row>
    <row r="258" spans="1:14" s="111" customFormat="1" ht="15" hidden="1" customHeight="1" x14ac:dyDescent="0.25">
      <c r="A258" s="238"/>
      <c r="B258" s="325"/>
      <c r="C258" s="139">
        <v>0</v>
      </c>
      <c r="D258" s="123" t="s">
        <v>339</v>
      </c>
      <c r="F258" s="214" t="s">
        <v>77</v>
      </c>
      <c r="G258" s="214"/>
    </row>
    <row r="259" spans="1:14" s="111" customFormat="1" ht="15" hidden="1" customHeight="1" x14ac:dyDescent="0.25">
      <c r="A259" s="238"/>
      <c r="B259" s="325"/>
      <c r="C259" s="139">
        <v>0</v>
      </c>
      <c r="D259" s="123" t="s">
        <v>339</v>
      </c>
      <c r="F259" s="214" t="s">
        <v>77</v>
      </c>
      <c r="G259" s="214"/>
    </row>
    <row r="260" spans="1:14" s="111" customFormat="1" ht="15" hidden="1" customHeight="1" x14ac:dyDescent="0.25">
      <c r="A260" s="238"/>
      <c r="B260" s="325"/>
      <c r="C260" s="139">
        <v>0</v>
      </c>
      <c r="D260" s="123" t="s">
        <v>339</v>
      </c>
      <c r="F260" s="214" t="s">
        <v>77</v>
      </c>
      <c r="G260" s="214"/>
    </row>
    <row r="261" spans="1:14" s="111" customFormat="1" ht="15" hidden="1" customHeight="1" x14ac:dyDescent="0.25">
      <c r="A261" s="238"/>
      <c r="B261" s="325"/>
      <c r="C261" s="139">
        <v>0</v>
      </c>
      <c r="D261" s="123" t="s">
        <v>339</v>
      </c>
      <c r="F261" s="214" t="s">
        <v>77</v>
      </c>
      <c r="G261" s="214"/>
    </row>
    <row r="262" spans="1:14" s="111" customFormat="1" ht="15" hidden="1" customHeight="1" x14ac:dyDescent="0.25">
      <c r="A262" s="238"/>
      <c r="B262" s="325"/>
      <c r="C262" s="139">
        <v>0</v>
      </c>
      <c r="D262" s="123" t="s">
        <v>339</v>
      </c>
      <c r="F262" s="214" t="s">
        <v>77</v>
      </c>
      <c r="G262" s="214"/>
    </row>
    <row r="263" spans="1:14" s="111" customFormat="1" ht="15" hidden="1" customHeight="1" x14ac:dyDescent="0.25">
      <c r="A263" s="238"/>
      <c r="B263" s="325"/>
      <c r="C263" s="139">
        <v>0</v>
      </c>
      <c r="D263" s="123" t="s">
        <v>339</v>
      </c>
      <c r="F263" s="214" t="s">
        <v>77</v>
      </c>
      <c r="G263" s="214"/>
    </row>
    <row r="264" spans="1:14" s="111" customFormat="1" ht="15" hidden="1" customHeight="1" x14ac:dyDescent="0.25">
      <c r="A264" s="238"/>
      <c r="B264" s="325"/>
      <c r="C264" s="139">
        <v>0</v>
      </c>
      <c r="D264" s="123" t="s">
        <v>339</v>
      </c>
      <c r="F264" s="214" t="s">
        <v>77</v>
      </c>
      <c r="G264" s="214"/>
    </row>
    <row r="265" spans="1:14" s="111" customFormat="1" x14ac:dyDescent="0.25">
      <c r="A265" s="326"/>
      <c r="B265" s="326"/>
      <c r="C265" s="327">
        <v>0</v>
      </c>
      <c r="D265" s="123" t="s">
        <v>339</v>
      </c>
    </row>
    <row r="266" spans="1:14" s="111" customFormat="1" x14ac:dyDescent="0.25">
      <c r="A266" s="243"/>
      <c r="B266" s="216" t="s">
        <v>36</v>
      </c>
      <c r="C266" s="324">
        <f>ROUND(SUBTOTAL(109,C135:C265),2)</f>
        <v>0</v>
      </c>
      <c r="D266" s="123" t="s">
        <v>339</v>
      </c>
      <c r="F266" s="126" t="s">
        <v>342</v>
      </c>
    </row>
    <row r="267" spans="1:14" x14ac:dyDescent="0.25">
      <c r="C267" s="312"/>
      <c r="D267" s="123" t="s">
        <v>337</v>
      </c>
    </row>
    <row r="268" spans="1:14" x14ac:dyDescent="0.25">
      <c r="B268" s="250" t="s">
        <v>63</v>
      </c>
      <c r="C268" s="88">
        <f>+C266+C134</f>
        <v>0</v>
      </c>
      <c r="D268" s="123" t="s">
        <v>337</v>
      </c>
      <c r="F268" s="150" t="s">
        <v>244</v>
      </c>
    </row>
    <row r="269" spans="1:14" s="111" customFormat="1" x14ac:dyDescent="0.25">
      <c r="C269" s="115"/>
      <c r="D269" s="123" t="s">
        <v>337</v>
      </c>
    </row>
    <row r="270" spans="1:14" s="111" customFormat="1" x14ac:dyDescent="0.25">
      <c r="A270" s="252" t="s">
        <v>61</v>
      </c>
      <c r="B270" s="116"/>
      <c r="C270" s="117"/>
      <c r="D270" s="123" t="s">
        <v>338</v>
      </c>
      <c r="F270" s="151" t="s">
        <v>243</v>
      </c>
    </row>
    <row r="271" spans="1:14" s="111" customFormat="1" ht="45" customHeight="1" x14ac:dyDescent="0.25">
      <c r="A271" s="558"/>
      <c r="B271" s="559"/>
      <c r="C271" s="560"/>
      <c r="D271" s="123" t="s">
        <v>338</v>
      </c>
      <c r="F271" s="555" t="s">
        <v>305</v>
      </c>
      <c r="G271" s="555"/>
      <c r="H271" s="555"/>
      <c r="I271" s="555"/>
      <c r="J271" s="555"/>
      <c r="K271" s="555"/>
      <c r="L271" s="555"/>
      <c r="M271" s="555"/>
      <c r="N271" s="555"/>
    </row>
    <row r="272" spans="1:14" x14ac:dyDescent="0.25">
      <c r="D272" s="111" t="s">
        <v>339</v>
      </c>
      <c r="F272" s="151"/>
    </row>
    <row r="273" spans="1:14" s="111" customFormat="1" x14ac:dyDescent="0.25">
      <c r="A273" s="252" t="s">
        <v>62</v>
      </c>
      <c r="B273" s="120"/>
      <c r="C273" s="121"/>
      <c r="D273" s="292" t="s">
        <v>339</v>
      </c>
      <c r="F273" s="151" t="s">
        <v>243</v>
      </c>
    </row>
    <row r="274" spans="1:14" s="111" customFormat="1" ht="45" customHeight="1" x14ac:dyDescent="0.25">
      <c r="A274" s="558"/>
      <c r="B274" s="559"/>
      <c r="C274" s="560"/>
      <c r="D274" s="111" t="s">
        <v>339</v>
      </c>
      <c r="F274" s="555" t="s">
        <v>305</v>
      </c>
      <c r="G274" s="555"/>
      <c r="H274" s="555"/>
      <c r="I274" s="555"/>
      <c r="J274" s="555"/>
      <c r="K274" s="555"/>
      <c r="L274" s="555"/>
      <c r="M274" s="555"/>
      <c r="N274" s="555"/>
    </row>
    <row r="275" spans="1:14" x14ac:dyDescent="0.25">
      <c r="D275" s="111"/>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5" sqref="A5"/>
    </sheetView>
  </sheetViews>
  <sheetFormatPr defaultColWidth="9.140625" defaultRowHeight="15" x14ac:dyDescent="0.25"/>
  <cols>
    <col min="1" max="1" width="37.140625" style="13" customWidth="1"/>
    <col min="2" max="5" width="16.85546875" style="13" customWidth="1"/>
    <col min="6" max="6" width="18.42578125" style="13" customWidth="1"/>
    <col min="7" max="7" width="11" hidden="1" customWidth="1"/>
    <col min="8" max="8" width="2.7109375" style="13" customWidth="1"/>
    <col min="9" max="16384" width="9.140625" style="13"/>
  </cols>
  <sheetData>
    <row r="1" spans="1:9" ht="25.5" customHeight="1" x14ac:dyDescent="0.25">
      <c r="A1" s="553" t="s">
        <v>185</v>
      </c>
      <c r="B1" s="553"/>
      <c r="C1" s="553"/>
      <c r="D1" s="553"/>
      <c r="E1" s="553"/>
      <c r="F1" s="8">
        <f>+'Section A'!B2</f>
        <v>0</v>
      </c>
      <c r="G1" s="56" t="s">
        <v>340</v>
      </c>
    </row>
    <row r="2" spans="1:9" ht="67.5" customHeight="1" x14ac:dyDescent="0.25">
      <c r="A2" s="554" t="s">
        <v>249</v>
      </c>
      <c r="B2" s="554"/>
      <c r="C2" s="554"/>
      <c r="D2" s="554"/>
      <c r="E2" s="554"/>
      <c r="F2" s="554"/>
      <c r="G2" s="8" t="s">
        <v>337</v>
      </c>
    </row>
    <row r="3" spans="1:9" x14ac:dyDescent="0.25">
      <c r="G3" t="s">
        <v>337</v>
      </c>
    </row>
    <row r="4" spans="1:9" ht="12.75" x14ac:dyDescent="0.2">
      <c r="A4" s="237" t="s">
        <v>64</v>
      </c>
      <c r="B4" s="60" t="s">
        <v>46</v>
      </c>
      <c r="C4" s="60" t="s">
        <v>45</v>
      </c>
      <c r="D4" s="60" t="s">
        <v>34</v>
      </c>
      <c r="E4" s="60" t="s">
        <v>33</v>
      </c>
      <c r="F4" s="318" t="s">
        <v>284</v>
      </c>
      <c r="G4" s="291" t="s">
        <v>337</v>
      </c>
      <c r="I4" s="151" t="s">
        <v>242</v>
      </c>
    </row>
    <row r="5" spans="1:9" s="99" customFormat="1" x14ac:dyDescent="0.25">
      <c r="A5" s="242" t="s">
        <v>64</v>
      </c>
      <c r="B5" s="278">
        <v>3</v>
      </c>
      <c r="C5" s="278" t="s">
        <v>317</v>
      </c>
      <c r="D5" s="282">
        <f t="shared" ref="D5:D7" ca="1" si="0">RAND()*1000000</f>
        <v>6436.579040575818</v>
      </c>
      <c r="E5" s="278">
        <v>2</v>
      </c>
      <c r="F5" s="88">
        <f t="shared" ref="F5:F133" ca="1" si="1">ROUND(+B5*D5*E5,2)</f>
        <v>38619.47</v>
      </c>
      <c r="G5" s="123" t="s">
        <v>338</v>
      </c>
      <c r="I5" s="123"/>
    </row>
    <row r="6" spans="1:9" s="99" customFormat="1" x14ac:dyDescent="0.25">
      <c r="A6" s="300" t="s">
        <v>347</v>
      </c>
      <c r="B6" s="278">
        <v>3</v>
      </c>
      <c r="C6" s="278" t="s">
        <v>317</v>
      </c>
      <c r="D6" s="282">
        <f t="shared" ca="1" si="0"/>
        <v>72689.000983736318</v>
      </c>
      <c r="E6" s="278">
        <v>2</v>
      </c>
      <c r="F6" s="88">
        <f t="shared" ref="F6:F69" ca="1" si="2">ROUND(+B6*D6*E6,2)</f>
        <v>436134.01</v>
      </c>
      <c r="G6" s="123" t="s">
        <v>338</v>
      </c>
      <c r="I6" s="123"/>
    </row>
    <row r="7" spans="1:9" s="99" customFormat="1" x14ac:dyDescent="0.25">
      <c r="A7" s="300" t="s">
        <v>348</v>
      </c>
      <c r="B7" s="278">
        <v>3</v>
      </c>
      <c r="C7" s="278" t="s">
        <v>317</v>
      </c>
      <c r="D7" s="282">
        <f t="shared" ca="1" si="0"/>
        <v>970055.79706407827</v>
      </c>
      <c r="E7" s="278">
        <v>2</v>
      </c>
      <c r="F7" s="88">
        <f t="shared" ca="1" si="2"/>
        <v>5820334.7800000003</v>
      </c>
      <c r="G7" s="123" t="s">
        <v>338</v>
      </c>
      <c r="I7" s="123"/>
    </row>
    <row r="8" spans="1:9" s="99" customFormat="1" hidden="1" x14ac:dyDescent="0.25">
      <c r="A8" s="300"/>
      <c r="B8" s="278"/>
      <c r="C8" s="278"/>
      <c r="D8" s="282"/>
      <c r="E8" s="278"/>
      <c r="F8" s="88">
        <f t="shared" si="2"/>
        <v>0</v>
      </c>
      <c r="G8" s="123" t="s">
        <v>338</v>
      </c>
      <c r="I8" s="123"/>
    </row>
    <row r="9" spans="1:9" s="99" customFormat="1" hidden="1" x14ac:dyDescent="0.25">
      <c r="A9" s="300"/>
      <c r="B9" s="278"/>
      <c r="C9" s="278"/>
      <c r="D9" s="282"/>
      <c r="E9" s="278"/>
      <c r="F9" s="88">
        <f t="shared" si="2"/>
        <v>0</v>
      </c>
      <c r="G9" s="123" t="s">
        <v>338</v>
      </c>
      <c r="I9" s="123"/>
    </row>
    <row r="10" spans="1:9" s="99" customFormat="1" hidden="1" x14ac:dyDescent="0.25">
      <c r="A10" s="300"/>
      <c r="B10" s="278"/>
      <c r="C10" s="278"/>
      <c r="D10" s="282"/>
      <c r="E10" s="278"/>
      <c r="F10" s="88">
        <f t="shared" si="2"/>
        <v>0</v>
      </c>
      <c r="G10" s="123" t="s">
        <v>338</v>
      </c>
      <c r="I10" s="123"/>
    </row>
    <row r="11" spans="1:9" s="99" customFormat="1" hidden="1" x14ac:dyDescent="0.25">
      <c r="A11" s="300"/>
      <c r="B11" s="278"/>
      <c r="C11" s="278"/>
      <c r="D11" s="282"/>
      <c r="E11" s="278"/>
      <c r="F11" s="88">
        <f t="shared" si="2"/>
        <v>0</v>
      </c>
      <c r="G11" s="123" t="s">
        <v>338</v>
      </c>
      <c r="I11" s="123"/>
    </row>
    <row r="12" spans="1:9" s="99" customFormat="1" hidden="1" x14ac:dyDescent="0.25">
      <c r="A12" s="300"/>
      <c r="B12" s="278"/>
      <c r="C12" s="278"/>
      <c r="D12" s="282"/>
      <c r="E12" s="278"/>
      <c r="F12" s="88">
        <f t="shared" si="2"/>
        <v>0</v>
      </c>
      <c r="G12" s="123" t="s">
        <v>338</v>
      </c>
      <c r="I12" s="123"/>
    </row>
    <row r="13" spans="1:9" s="99" customFormat="1" hidden="1" x14ac:dyDescent="0.25">
      <c r="A13" s="300"/>
      <c r="B13" s="278"/>
      <c r="C13" s="278"/>
      <c r="D13" s="282"/>
      <c r="E13" s="278"/>
      <c r="F13" s="88">
        <f t="shared" si="2"/>
        <v>0</v>
      </c>
      <c r="G13" s="123" t="s">
        <v>338</v>
      </c>
      <c r="I13" s="123"/>
    </row>
    <row r="14" spans="1:9" s="99" customFormat="1" hidden="1" x14ac:dyDescent="0.25">
      <c r="A14" s="300"/>
      <c r="B14" s="278"/>
      <c r="C14" s="278"/>
      <c r="D14" s="282"/>
      <c r="E14" s="278"/>
      <c r="F14" s="88">
        <f t="shared" si="2"/>
        <v>0</v>
      </c>
      <c r="G14" s="123" t="s">
        <v>338</v>
      </c>
      <c r="I14" s="123"/>
    </row>
    <row r="15" spans="1:9" s="99" customFormat="1" hidden="1" x14ac:dyDescent="0.25">
      <c r="A15" s="300"/>
      <c r="B15" s="278"/>
      <c r="C15" s="278"/>
      <c r="D15" s="282"/>
      <c r="E15" s="278"/>
      <c r="F15" s="88">
        <f t="shared" si="2"/>
        <v>0</v>
      </c>
      <c r="G15" s="123" t="s">
        <v>338</v>
      </c>
      <c r="I15" s="123"/>
    </row>
    <row r="16" spans="1:9" s="99" customFormat="1" hidden="1" x14ac:dyDescent="0.25">
      <c r="A16" s="300"/>
      <c r="B16" s="278"/>
      <c r="C16" s="278"/>
      <c r="D16" s="282"/>
      <c r="E16" s="278"/>
      <c r="F16" s="88">
        <f t="shared" si="2"/>
        <v>0</v>
      </c>
      <c r="G16" s="123" t="s">
        <v>338</v>
      </c>
      <c r="I16" s="123"/>
    </row>
    <row r="17" spans="1:9" s="99" customFormat="1" hidden="1" x14ac:dyDescent="0.25">
      <c r="A17" s="300"/>
      <c r="B17" s="278"/>
      <c r="C17" s="278"/>
      <c r="D17" s="282"/>
      <c r="E17" s="278"/>
      <c r="F17" s="88">
        <f t="shared" si="2"/>
        <v>0</v>
      </c>
      <c r="G17" s="123" t="s">
        <v>338</v>
      </c>
      <c r="I17" s="123"/>
    </row>
    <row r="18" spans="1:9" s="99" customFormat="1" hidden="1" x14ac:dyDescent="0.25">
      <c r="A18" s="300"/>
      <c r="B18" s="278"/>
      <c r="C18" s="278"/>
      <c r="D18" s="282"/>
      <c r="E18" s="278"/>
      <c r="F18" s="88">
        <f t="shared" si="2"/>
        <v>0</v>
      </c>
      <c r="G18" s="123" t="s">
        <v>338</v>
      </c>
      <c r="I18" s="123"/>
    </row>
    <row r="19" spans="1:9" s="99" customFormat="1" hidden="1" x14ac:dyDescent="0.25">
      <c r="A19" s="300"/>
      <c r="B19" s="278"/>
      <c r="C19" s="278"/>
      <c r="D19" s="282"/>
      <c r="E19" s="278"/>
      <c r="F19" s="88">
        <f t="shared" si="2"/>
        <v>0</v>
      </c>
      <c r="G19" s="123" t="s">
        <v>338</v>
      </c>
      <c r="I19" s="123"/>
    </row>
    <row r="20" spans="1:9" s="99" customFormat="1" hidden="1" x14ac:dyDescent="0.25">
      <c r="A20" s="300"/>
      <c r="B20" s="278"/>
      <c r="C20" s="278"/>
      <c r="D20" s="282"/>
      <c r="E20" s="278"/>
      <c r="F20" s="88">
        <f t="shared" si="2"/>
        <v>0</v>
      </c>
      <c r="G20" s="123" t="s">
        <v>338</v>
      </c>
      <c r="I20" s="123"/>
    </row>
    <row r="21" spans="1:9" s="99" customFormat="1" hidden="1" x14ac:dyDescent="0.25">
      <c r="A21" s="300"/>
      <c r="B21" s="278"/>
      <c r="C21" s="278"/>
      <c r="D21" s="282"/>
      <c r="E21" s="278"/>
      <c r="F21" s="88">
        <f t="shared" si="2"/>
        <v>0</v>
      </c>
      <c r="G21" s="123" t="s">
        <v>338</v>
      </c>
      <c r="I21" s="123"/>
    </row>
    <row r="22" spans="1:9" s="99" customFormat="1" hidden="1" x14ac:dyDescent="0.25">
      <c r="A22" s="300"/>
      <c r="B22" s="278"/>
      <c r="C22" s="278"/>
      <c r="D22" s="282"/>
      <c r="E22" s="278"/>
      <c r="F22" s="88">
        <f t="shared" si="2"/>
        <v>0</v>
      </c>
      <c r="G22" s="123" t="s">
        <v>338</v>
      </c>
      <c r="I22" s="123"/>
    </row>
    <row r="23" spans="1:9" s="99" customFormat="1" hidden="1" x14ac:dyDescent="0.25">
      <c r="A23" s="300"/>
      <c r="B23" s="278"/>
      <c r="C23" s="278"/>
      <c r="D23" s="282"/>
      <c r="E23" s="278"/>
      <c r="F23" s="88">
        <f t="shared" si="2"/>
        <v>0</v>
      </c>
      <c r="G23" s="123" t="s">
        <v>338</v>
      </c>
      <c r="I23" s="123"/>
    </row>
    <row r="24" spans="1:9" s="99" customFormat="1" hidden="1" x14ac:dyDescent="0.25">
      <c r="A24" s="300"/>
      <c r="B24" s="278"/>
      <c r="C24" s="278"/>
      <c r="D24" s="282"/>
      <c r="E24" s="278"/>
      <c r="F24" s="88">
        <f t="shared" si="2"/>
        <v>0</v>
      </c>
      <c r="G24" s="123" t="s">
        <v>338</v>
      </c>
      <c r="I24" s="123"/>
    </row>
    <row r="25" spans="1:9" s="99" customFormat="1" hidden="1" x14ac:dyDescent="0.25">
      <c r="A25" s="300"/>
      <c r="B25" s="278"/>
      <c r="C25" s="278"/>
      <c r="D25" s="282"/>
      <c r="E25" s="278"/>
      <c r="F25" s="88">
        <f t="shared" si="2"/>
        <v>0</v>
      </c>
      <c r="G25" s="123" t="s">
        <v>338</v>
      </c>
      <c r="I25" s="123"/>
    </row>
    <row r="26" spans="1:9" s="99" customFormat="1" hidden="1" x14ac:dyDescent="0.25">
      <c r="A26" s="300"/>
      <c r="B26" s="278"/>
      <c r="C26" s="278"/>
      <c r="D26" s="282"/>
      <c r="E26" s="278"/>
      <c r="F26" s="88">
        <f t="shared" si="2"/>
        <v>0</v>
      </c>
      <c r="G26" s="123" t="s">
        <v>338</v>
      </c>
      <c r="I26" s="123"/>
    </row>
    <row r="27" spans="1:9" s="99" customFormat="1" hidden="1" x14ac:dyDescent="0.25">
      <c r="A27" s="300"/>
      <c r="B27" s="278"/>
      <c r="C27" s="278"/>
      <c r="D27" s="282"/>
      <c r="E27" s="278"/>
      <c r="F27" s="88">
        <f t="shared" si="2"/>
        <v>0</v>
      </c>
      <c r="G27" s="123" t="s">
        <v>338</v>
      </c>
      <c r="I27" s="123"/>
    </row>
    <row r="28" spans="1:9" s="99" customFormat="1" hidden="1" x14ac:dyDescent="0.25">
      <c r="A28" s="300"/>
      <c r="B28" s="278"/>
      <c r="C28" s="278"/>
      <c r="D28" s="282"/>
      <c r="E28" s="278"/>
      <c r="F28" s="88">
        <f t="shared" si="2"/>
        <v>0</v>
      </c>
      <c r="G28" s="123" t="s">
        <v>338</v>
      </c>
      <c r="I28" s="123"/>
    </row>
    <row r="29" spans="1:9" s="99" customFormat="1" hidden="1" x14ac:dyDescent="0.25">
      <c r="A29" s="300"/>
      <c r="B29" s="278"/>
      <c r="C29" s="278"/>
      <c r="D29" s="282"/>
      <c r="E29" s="278"/>
      <c r="F29" s="88">
        <f t="shared" si="2"/>
        <v>0</v>
      </c>
      <c r="G29" s="123" t="s">
        <v>338</v>
      </c>
      <c r="I29" s="123"/>
    </row>
    <row r="30" spans="1:9" s="99" customFormat="1" hidden="1" x14ac:dyDescent="0.25">
      <c r="A30" s="300"/>
      <c r="B30" s="278"/>
      <c r="C30" s="278"/>
      <c r="D30" s="282"/>
      <c r="E30" s="278"/>
      <c r="F30" s="88">
        <f t="shared" si="2"/>
        <v>0</v>
      </c>
      <c r="G30" s="123" t="s">
        <v>338</v>
      </c>
      <c r="I30" s="123"/>
    </row>
    <row r="31" spans="1:9" s="99" customFormat="1" hidden="1" x14ac:dyDescent="0.25">
      <c r="A31" s="300"/>
      <c r="B31" s="278"/>
      <c r="C31" s="278"/>
      <c r="D31" s="282"/>
      <c r="E31" s="278"/>
      <c r="F31" s="88">
        <f t="shared" si="2"/>
        <v>0</v>
      </c>
      <c r="G31" s="123" t="s">
        <v>338</v>
      </c>
      <c r="I31" s="123"/>
    </row>
    <row r="32" spans="1:9" s="99" customFormat="1" hidden="1" x14ac:dyDescent="0.25">
      <c r="A32" s="300"/>
      <c r="B32" s="278"/>
      <c r="C32" s="278"/>
      <c r="D32" s="282"/>
      <c r="E32" s="278"/>
      <c r="F32" s="88">
        <f t="shared" si="2"/>
        <v>0</v>
      </c>
      <c r="G32" s="123" t="s">
        <v>338</v>
      </c>
      <c r="I32" s="123"/>
    </row>
    <row r="33" spans="1:9" s="99" customFormat="1" hidden="1" x14ac:dyDescent="0.25">
      <c r="A33" s="300"/>
      <c r="B33" s="278"/>
      <c r="C33" s="278"/>
      <c r="D33" s="282"/>
      <c r="E33" s="278"/>
      <c r="F33" s="88">
        <f t="shared" si="2"/>
        <v>0</v>
      </c>
      <c r="G33" s="123" t="s">
        <v>338</v>
      </c>
      <c r="I33" s="123"/>
    </row>
    <row r="34" spans="1:9" s="99" customFormat="1" hidden="1" x14ac:dyDescent="0.25">
      <c r="A34" s="300"/>
      <c r="B34" s="278"/>
      <c r="C34" s="278"/>
      <c r="D34" s="282"/>
      <c r="E34" s="278"/>
      <c r="F34" s="88">
        <f t="shared" si="2"/>
        <v>0</v>
      </c>
      <c r="G34" s="123" t="s">
        <v>338</v>
      </c>
      <c r="I34" s="123"/>
    </row>
    <row r="35" spans="1:9" s="99" customFormat="1" hidden="1" x14ac:dyDescent="0.25">
      <c r="A35" s="300"/>
      <c r="B35" s="278"/>
      <c r="C35" s="278"/>
      <c r="D35" s="282"/>
      <c r="E35" s="278"/>
      <c r="F35" s="88">
        <f t="shared" si="2"/>
        <v>0</v>
      </c>
      <c r="G35" s="123" t="s">
        <v>338</v>
      </c>
      <c r="I35" s="123"/>
    </row>
    <row r="36" spans="1:9" s="99" customFormat="1" hidden="1" x14ac:dyDescent="0.25">
      <c r="A36" s="300"/>
      <c r="B36" s="278"/>
      <c r="C36" s="278"/>
      <c r="D36" s="282"/>
      <c r="E36" s="278"/>
      <c r="F36" s="88">
        <f t="shared" si="2"/>
        <v>0</v>
      </c>
      <c r="G36" s="123" t="s">
        <v>338</v>
      </c>
      <c r="I36" s="123"/>
    </row>
    <row r="37" spans="1:9" s="99" customFormat="1" hidden="1" x14ac:dyDescent="0.25">
      <c r="A37" s="300"/>
      <c r="B37" s="278"/>
      <c r="C37" s="278"/>
      <c r="D37" s="282"/>
      <c r="E37" s="278"/>
      <c r="F37" s="88">
        <f t="shared" si="2"/>
        <v>0</v>
      </c>
      <c r="G37" s="123" t="s">
        <v>338</v>
      </c>
      <c r="I37" s="123"/>
    </row>
    <row r="38" spans="1:9" s="99" customFormat="1" hidden="1" x14ac:dyDescent="0.25">
      <c r="A38" s="300"/>
      <c r="B38" s="278"/>
      <c r="C38" s="278"/>
      <c r="D38" s="282"/>
      <c r="E38" s="278"/>
      <c r="F38" s="88">
        <f t="shared" si="2"/>
        <v>0</v>
      </c>
      <c r="G38" s="123" t="s">
        <v>338</v>
      </c>
      <c r="I38" s="123"/>
    </row>
    <row r="39" spans="1:9" s="99" customFormat="1" hidden="1" x14ac:dyDescent="0.25">
      <c r="A39" s="300"/>
      <c r="B39" s="278"/>
      <c r="C39" s="278"/>
      <c r="D39" s="282"/>
      <c r="E39" s="278"/>
      <c r="F39" s="88">
        <f t="shared" si="2"/>
        <v>0</v>
      </c>
      <c r="G39" s="123" t="s">
        <v>338</v>
      </c>
      <c r="I39" s="123"/>
    </row>
    <row r="40" spans="1:9" s="99" customFormat="1" hidden="1" x14ac:dyDescent="0.25">
      <c r="A40" s="300"/>
      <c r="B40" s="278"/>
      <c r="C40" s="278"/>
      <c r="D40" s="282"/>
      <c r="E40" s="278"/>
      <c r="F40" s="88">
        <f t="shared" si="2"/>
        <v>0</v>
      </c>
      <c r="G40" s="123" t="s">
        <v>338</v>
      </c>
      <c r="I40" s="123"/>
    </row>
    <row r="41" spans="1:9" s="99" customFormat="1" hidden="1" x14ac:dyDescent="0.25">
      <c r="A41" s="300"/>
      <c r="B41" s="278"/>
      <c r="C41" s="278"/>
      <c r="D41" s="282"/>
      <c r="E41" s="278"/>
      <c r="F41" s="88">
        <f t="shared" si="2"/>
        <v>0</v>
      </c>
      <c r="G41" s="123" t="s">
        <v>338</v>
      </c>
      <c r="I41" s="123"/>
    </row>
    <row r="42" spans="1:9" s="99" customFormat="1" hidden="1" x14ac:dyDescent="0.25">
      <c r="A42" s="300"/>
      <c r="B42" s="278"/>
      <c r="C42" s="278"/>
      <c r="D42" s="282"/>
      <c r="E42" s="278"/>
      <c r="F42" s="88">
        <f t="shared" si="2"/>
        <v>0</v>
      </c>
      <c r="G42" s="123" t="s">
        <v>338</v>
      </c>
      <c r="I42" s="123"/>
    </row>
    <row r="43" spans="1:9" s="99" customFormat="1" hidden="1" x14ac:dyDescent="0.25">
      <c r="A43" s="300"/>
      <c r="B43" s="278"/>
      <c r="C43" s="278"/>
      <c r="D43" s="282"/>
      <c r="E43" s="278"/>
      <c r="F43" s="88">
        <f t="shared" si="2"/>
        <v>0</v>
      </c>
      <c r="G43" s="123" t="s">
        <v>338</v>
      </c>
      <c r="I43" s="123"/>
    </row>
    <row r="44" spans="1:9" s="99" customFormat="1" hidden="1" x14ac:dyDescent="0.25">
      <c r="A44" s="300"/>
      <c r="B44" s="278"/>
      <c r="C44" s="278"/>
      <c r="D44" s="282"/>
      <c r="E44" s="278"/>
      <c r="F44" s="88">
        <f t="shared" si="2"/>
        <v>0</v>
      </c>
      <c r="G44" s="123" t="s">
        <v>338</v>
      </c>
      <c r="I44" s="123"/>
    </row>
    <row r="45" spans="1:9" s="99" customFormat="1" hidden="1" x14ac:dyDescent="0.25">
      <c r="A45" s="300"/>
      <c r="B45" s="278"/>
      <c r="C45" s="278"/>
      <c r="D45" s="282"/>
      <c r="E45" s="278"/>
      <c r="F45" s="88">
        <f t="shared" si="2"/>
        <v>0</v>
      </c>
      <c r="G45" s="123" t="s">
        <v>338</v>
      </c>
      <c r="I45" s="123"/>
    </row>
    <row r="46" spans="1:9" s="99" customFormat="1" hidden="1" x14ac:dyDescent="0.25">
      <c r="A46" s="300"/>
      <c r="B46" s="278"/>
      <c r="C46" s="278"/>
      <c r="D46" s="282"/>
      <c r="E46" s="278"/>
      <c r="F46" s="88">
        <f t="shared" si="2"/>
        <v>0</v>
      </c>
      <c r="G46" s="123" t="s">
        <v>338</v>
      </c>
      <c r="I46" s="123"/>
    </row>
    <row r="47" spans="1:9" s="99" customFormat="1" hidden="1" x14ac:dyDescent="0.25">
      <c r="A47" s="300"/>
      <c r="B47" s="278"/>
      <c r="C47" s="278"/>
      <c r="D47" s="282"/>
      <c r="E47" s="278"/>
      <c r="F47" s="88">
        <f t="shared" si="2"/>
        <v>0</v>
      </c>
      <c r="G47" s="123" t="s">
        <v>338</v>
      </c>
      <c r="I47" s="123"/>
    </row>
    <row r="48" spans="1:9" s="99" customFormat="1" hidden="1" x14ac:dyDescent="0.25">
      <c r="A48" s="300"/>
      <c r="B48" s="278"/>
      <c r="C48" s="278"/>
      <c r="D48" s="282"/>
      <c r="E48" s="278"/>
      <c r="F48" s="88">
        <f t="shared" si="2"/>
        <v>0</v>
      </c>
      <c r="G48" s="123" t="s">
        <v>338</v>
      </c>
      <c r="I48" s="123"/>
    </row>
    <row r="49" spans="1:9" s="99" customFormat="1" hidden="1" x14ac:dyDescent="0.25">
      <c r="A49" s="300"/>
      <c r="B49" s="278"/>
      <c r="C49" s="278"/>
      <c r="D49" s="282"/>
      <c r="E49" s="278"/>
      <c r="F49" s="88">
        <f t="shared" si="2"/>
        <v>0</v>
      </c>
      <c r="G49" s="123" t="s">
        <v>338</v>
      </c>
      <c r="I49" s="123"/>
    </row>
    <row r="50" spans="1:9" s="99" customFormat="1" hidden="1" x14ac:dyDescent="0.25">
      <c r="A50" s="300"/>
      <c r="B50" s="278"/>
      <c r="C50" s="278"/>
      <c r="D50" s="282"/>
      <c r="E50" s="278"/>
      <c r="F50" s="88">
        <f t="shared" si="2"/>
        <v>0</v>
      </c>
      <c r="G50" s="123" t="s">
        <v>338</v>
      </c>
      <c r="I50" s="123"/>
    </row>
    <row r="51" spans="1:9" s="99" customFormat="1" hidden="1" x14ac:dyDescent="0.25">
      <c r="A51" s="300"/>
      <c r="B51" s="278"/>
      <c r="C51" s="278"/>
      <c r="D51" s="282"/>
      <c r="E51" s="278"/>
      <c r="F51" s="88">
        <f t="shared" si="2"/>
        <v>0</v>
      </c>
      <c r="G51" s="123" t="s">
        <v>338</v>
      </c>
      <c r="I51" s="123"/>
    </row>
    <row r="52" spans="1:9" s="99" customFormat="1" hidden="1" x14ac:dyDescent="0.25">
      <c r="A52" s="300"/>
      <c r="B52" s="278"/>
      <c r="C52" s="278"/>
      <c r="D52" s="282"/>
      <c r="E52" s="278"/>
      <c r="F52" s="88">
        <f t="shared" si="2"/>
        <v>0</v>
      </c>
      <c r="G52" s="123" t="s">
        <v>338</v>
      </c>
      <c r="I52" s="123"/>
    </row>
    <row r="53" spans="1:9" s="99" customFormat="1" hidden="1" x14ac:dyDescent="0.25">
      <c r="A53" s="300"/>
      <c r="B53" s="278"/>
      <c r="C53" s="278"/>
      <c r="D53" s="282"/>
      <c r="E53" s="278"/>
      <c r="F53" s="88">
        <f t="shared" si="2"/>
        <v>0</v>
      </c>
      <c r="G53" s="123" t="s">
        <v>338</v>
      </c>
      <c r="I53" s="123"/>
    </row>
    <row r="54" spans="1:9" s="99" customFormat="1" hidden="1" x14ac:dyDescent="0.25">
      <c r="A54" s="300"/>
      <c r="B54" s="278"/>
      <c r="C54" s="278"/>
      <c r="D54" s="282"/>
      <c r="E54" s="278"/>
      <c r="F54" s="88">
        <f t="shared" si="2"/>
        <v>0</v>
      </c>
      <c r="G54" s="123" t="s">
        <v>338</v>
      </c>
      <c r="I54" s="123"/>
    </row>
    <row r="55" spans="1:9" s="99" customFormat="1" hidden="1" x14ac:dyDescent="0.25">
      <c r="A55" s="300"/>
      <c r="B55" s="278"/>
      <c r="C55" s="278"/>
      <c r="D55" s="282"/>
      <c r="E55" s="278"/>
      <c r="F55" s="88">
        <f t="shared" si="2"/>
        <v>0</v>
      </c>
      <c r="G55" s="123" t="s">
        <v>338</v>
      </c>
      <c r="I55" s="123"/>
    </row>
    <row r="56" spans="1:9" s="99" customFormat="1" hidden="1" x14ac:dyDescent="0.25">
      <c r="A56" s="300"/>
      <c r="B56" s="278"/>
      <c r="C56" s="278"/>
      <c r="D56" s="282"/>
      <c r="E56" s="278"/>
      <c r="F56" s="88">
        <f t="shared" si="2"/>
        <v>0</v>
      </c>
      <c r="G56" s="123" t="s">
        <v>338</v>
      </c>
      <c r="I56" s="123"/>
    </row>
    <row r="57" spans="1:9" s="99" customFormat="1" hidden="1" x14ac:dyDescent="0.25">
      <c r="A57" s="300"/>
      <c r="B57" s="278"/>
      <c r="C57" s="278"/>
      <c r="D57" s="282"/>
      <c r="E57" s="278"/>
      <c r="F57" s="88">
        <f t="shared" si="2"/>
        <v>0</v>
      </c>
      <c r="G57" s="123" t="s">
        <v>338</v>
      </c>
      <c r="I57" s="123"/>
    </row>
    <row r="58" spans="1:9" s="99" customFormat="1" hidden="1" x14ac:dyDescent="0.25">
      <c r="A58" s="300"/>
      <c r="B58" s="278"/>
      <c r="C58" s="278"/>
      <c r="D58" s="282"/>
      <c r="E58" s="278"/>
      <c r="F58" s="88">
        <f t="shared" si="2"/>
        <v>0</v>
      </c>
      <c r="G58" s="123" t="s">
        <v>338</v>
      </c>
      <c r="I58" s="123"/>
    </row>
    <row r="59" spans="1:9" s="99" customFormat="1" hidden="1" x14ac:dyDescent="0.25">
      <c r="A59" s="300"/>
      <c r="B59" s="278"/>
      <c r="C59" s="278"/>
      <c r="D59" s="282"/>
      <c r="E59" s="278"/>
      <c r="F59" s="88">
        <f t="shared" si="2"/>
        <v>0</v>
      </c>
      <c r="G59" s="123" t="s">
        <v>338</v>
      </c>
      <c r="I59" s="123"/>
    </row>
    <row r="60" spans="1:9" s="99" customFormat="1" hidden="1" x14ac:dyDescent="0.25">
      <c r="A60" s="300"/>
      <c r="B60" s="278"/>
      <c r="C60" s="278"/>
      <c r="D60" s="282"/>
      <c r="E60" s="278"/>
      <c r="F60" s="88">
        <f t="shared" si="2"/>
        <v>0</v>
      </c>
      <c r="G60" s="123" t="s">
        <v>338</v>
      </c>
      <c r="I60" s="123"/>
    </row>
    <row r="61" spans="1:9" s="99" customFormat="1" hidden="1" x14ac:dyDescent="0.25">
      <c r="A61" s="300"/>
      <c r="B61" s="278"/>
      <c r="C61" s="278"/>
      <c r="D61" s="282"/>
      <c r="E61" s="278"/>
      <c r="F61" s="88">
        <f t="shared" si="2"/>
        <v>0</v>
      </c>
      <c r="G61" s="123" t="s">
        <v>338</v>
      </c>
      <c r="I61" s="123"/>
    </row>
    <row r="62" spans="1:9" s="99" customFormat="1" hidden="1" x14ac:dyDescent="0.25">
      <c r="A62" s="300"/>
      <c r="B62" s="278"/>
      <c r="C62" s="278"/>
      <c r="D62" s="282"/>
      <c r="E62" s="278"/>
      <c r="F62" s="88">
        <f t="shared" si="2"/>
        <v>0</v>
      </c>
      <c r="G62" s="123" t="s">
        <v>338</v>
      </c>
      <c r="I62" s="123"/>
    </row>
    <row r="63" spans="1:9" s="99" customFormat="1" hidden="1" x14ac:dyDescent="0.25">
      <c r="A63" s="300"/>
      <c r="B63" s="278"/>
      <c r="C63" s="278"/>
      <c r="D63" s="282"/>
      <c r="E63" s="278"/>
      <c r="F63" s="88">
        <f t="shared" si="2"/>
        <v>0</v>
      </c>
      <c r="G63" s="123" t="s">
        <v>338</v>
      </c>
      <c r="I63" s="123"/>
    </row>
    <row r="64" spans="1:9" s="99" customFormat="1" hidden="1" x14ac:dyDescent="0.25">
      <c r="A64" s="300"/>
      <c r="B64" s="278"/>
      <c r="C64" s="278"/>
      <c r="D64" s="282"/>
      <c r="E64" s="278"/>
      <c r="F64" s="88">
        <f t="shared" si="2"/>
        <v>0</v>
      </c>
      <c r="G64" s="123" t="s">
        <v>338</v>
      </c>
      <c r="I64" s="123"/>
    </row>
    <row r="65" spans="1:9" s="99" customFormat="1" hidden="1" x14ac:dyDescent="0.25">
      <c r="A65" s="300"/>
      <c r="B65" s="278"/>
      <c r="C65" s="278"/>
      <c r="D65" s="282"/>
      <c r="E65" s="278"/>
      <c r="F65" s="88">
        <f t="shared" si="2"/>
        <v>0</v>
      </c>
      <c r="G65" s="123" t="s">
        <v>338</v>
      </c>
      <c r="I65" s="123"/>
    </row>
    <row r="66" spans="1:9" s="99" customFormat="1" hidden="1" x14ac:dyDescent="0.25">
      <c r="A66" s="300"/>
      <c r="B66" s="278"/>
      <c r="C66" s="278"/>
      <c r="D66" s="282"/>
      <c r="E66" s="278"/>
      <c r="F66" s="88">
        <f t="shared" si="2"/>
        <v>0</v>
      </c>
      <c r="G66" s="123" t="s">
        <v>338</v>
      </c>
      <c r="I66" s="123"/>
    </row>
    <row r="67" spans="1:9" s="99" customFormat="1" hidden="1" x14ac:dyDescent="0.25">
      <c r="A67" s="300"/>
      <c r="B67" s="278"/>
      <c r="C67" s="278"/>
      <c r="D67" s="282"/>
      <c r="E67" s="278"/>
      <c r="F67" s="88">
        <f t="shared" si="2"/>
        <v>0</v>
      </c>
      <c r="G67" s="123" t="s">
        <v>338</v>
      </c>
      <c r="I67" s="123"/>
    </row>
    <row r="68" spans="1:9" s="99" customFormat="1" hidden="1" x14ac:dyDescent="0.25">
      <c r="A68" s="300"/>
      <c r="B68" s="278"/>
      <c r="C68" s="278"/>
      <c r="D68" s="282"/>
      <c r="E68" s="278"/>
      <c r="F68" s="88">
        <f t="shared" si="2"/>
        <v>0</v>
      </c>
      <c r="G68" s="123" t="s">
        <v>338</v>
      </c>
      <c r="I68" s="123"/>
    </row>
    <row r="69" spans="1:9" s="99" customFormat="1" hidden="1" x14ac:dyDescent="0.25">
      <c r="A69" s="300"/>
      <c r="B69" s="278"/>
      <c r="C69" s="278"/>
      <c r="D69" s="282"/>
      <c r="E69" s="278"/>
      <c r="F69" s="88">
        <f t="shared" si="2"/>
        <v>0</v>
      </c>
      <c r="G69" s="123" t="s">
        <v>338</v>
      </c>
      <c r="I69" s="123"/>
    </row>
    <row r="70" spans="1:9" s="99" customFormat="1" hidden="1" x14ac:dyDescent="0.25">
      <c r="A70" s="300"/>
      <c r="B70" s="278"/>
      <c r="C70" s="278"/>
      <c r="D70" s="282"/>
      <c r="E70" s="278"/>
      <c r="F70" s="88">
        <f t="shared" si="1"/>
        <v>0</v>
      </c>
      <c r="G70" s="123" t="s">
        <v>338</v>
      </c>
      <c r="I70" s="123"/>
    </row>
    <row r="71" spans="1:9" s="99" customFormat="1" hidden="1" x14ac:dyDescent="0.25">
      <c r="A71" s="300"/>
      <c r="B71" s="278"/>
      <c r="C71" s="278"/>
      <c r="D71" s="282"/>
      <c r="E71" s="278"/>
      <c r="F71" s="88">
        <f t="shared" si="1"/>
        <v>0</v>
      </c>
      <c r="G71" s="123" t="s">
        <v>338</v>
      </c>
      <c r="I71" s="123"/>
    </row>
    <row r="72" spans="1:9" s="99" customFormat="1" hidden="1" x14ac:dyDescent="0.25">
      <c r="A72" s="300"/>
      <c r="B72" s="278"/>
      <c r="C72" s="278"/>
      <c r="D72" s="282"/>
      <c r="E72" s="278"/>
      <c r="F72" s="88">
        <f t="shared" si="1"/>
        <v>0</v>
      </c>
      <c r="G72" s="123" t="s">
        <v>338</v>
      </c>
      <c r="I72" s="123"/>
    </row>
    <row r="73" spans="1:9" s="99" customFormat="1" hidden="1" x14ac:dyDescent="0.25">
      <c r="A73" s="300"/>
      <c r="B73" s="278"/>
      <c r="C73" s="278"/>
      <c r="D73" s="282"/>
      <c r="E73" s="278"/>
      <c r="F73" s="88">
        <f t="shared" si="1"/>
        <v>0</v>
      </c>
      <c r="G73" s="123" t="s">
        <v>338</v>
      </c>
      <c r="I73" s="123"/>
    </row>
    <row r="74" spans="1:9" s="99" customFormat="1" hidden="1" x14ac:dyDescent="0.25">
      <c r="A74" s="300"/>
      <c r="B74" s="278"/>
      <c r="C74" s="278"/>
      <c r="D74" s="282"/>
      <c r="E74" s="278"/>
      <c r="F74" s="88">
        <f t="shared" si="1"/>
        <v>0</v>
      </c>
      <c r="G74" s="123" t="s">
        <v>338</v>
      </c>
      <c r="I74" s="123"/>
    </row>
    <row r="75" spans="1:9" s="99" customFormat="1" hidden="1" x14ac:dyDescent="0.25">
      <c r="A75" s="300"/>
      <c r="B75" s="278"/>
      <c r="C75" s="278"/>
      <c r="D75" s="282"/>
      <c r="E75" s="278"/>
      <c r="F75" s="88">
        <f t="shared" si="1"/>
        <v>0</v>
      </c>
      <c r="G75" s="123" t="s">
        <v>338</v>
      </c>
      <c r="I75" s="123"/>
    </row>
    <row r="76" spans="1:9" s="99" customFormat="1" hidden="1" x14ac:dyDescent="0.25">
      <c r="A76" s="300"/>
      <c r="B76" s="278"/>
      <c r="C76" s="278"/>
      <c r="D76" s="282"/>
      <c r="E76" s="278"/>
      <c r="F76" s="88">
        <f t="shared" si="1"/>
        <v>0</v>
      </c>
      <c r="G76" s="123" t="s">
        <v>338</v>
      </c>
      <c r="I76" s="123"/>
    </row>
    <row r="77" spans="1:9" s="99" customFormat="1" hidden="1" x14ac:dyDescent="0.25">
      <c r="A77" s="300"/>
      <c r="B77" s="278"/>
      <c r="C77" s="278"/>
      <c r="D77" s="282"/>
      <c r="E77" s="278"/>
      <c r="F77" s="88">
        <f t="shared" si="1"/>
        <v>0</v>
      </c>
      <c r="G77" s="123" t="s">
        <v>338</v>
      </c>
      <c r="I77" s="123"/>
    </row>
    <row r="78" spans="1:9" s="99" customFormat="1" hidden="1" x14ac:dyDescent="0.25">
      <c r="A78" s="300"/>
      <c r="B78" s="278"/>
      <c r="C78" s="278"/>
      <c r="D78" s="282"/>
      <c r="E78" s="278"/>
      <c r="F78" s="88">
        <f t="shared" si="1"/>
        <v>0</v>
      </c>
      <c r="G78" s="123" t="s">
        <v>338</v>
      </c>
      <c r="I78" s="123"/>
    </row>
    <row r="79" spans="1:9" s="99" customFormat="1" hidden="1" x14ac:dyDescent="0.25">
      <c r="A79" s="300"/>
      <c r="B79" s="278"/>
      <c r="C79" s="278"/>
      <c r="D79" s="282"/>
      <c r="E79" s="278"/>
      <c r="F79" s="88">
        <f t="shared" si="1"/>
        <v>0</v>
      </c>
      <c r="G79" s="123" t="s">
        <v>338</v>
      </c>
      <c r="I79" s="123"/>
    </row>
    <row r="80" spans="1:9" s="99" customFormat="1" hidden="1" x14ac:dyDescent="0.25">
      <c r="A80" s="300"/>
      <c r="B80" s="278"/>
      <c r="C80" s="278"/>
      <c r="D80" s="282"/>
      <c r="E80" s="278"/>
      <c r="F80" s="88">
        <f t="shared" si="1"/>
        <v>0</v>
      </c>
      <c r="G80" s="123" t="s">
        <v>338</v>
      </c>
      <c r="I80" s="123"/>
    </row>
    <row r="81" spans="1:9" s="99" customFormat="1" hidden="1" x14ac:dyDescent="0.25">
      <c r="A81" s="300"/>
      <c r="B81" s="278"/>
      <c r="C81" s="278"/>
      <c r="D81" s="282"/>
      <c r="E81" s="278"/>
      <c r="F81" s="88">
        <f t="shared" si="1"/>
        <v>0</v>
      </c>
      <c r="G81" s="123" t="s">
        <v>338</v>
      </c>
      <c r="I81" s="123"/>
    </row>
    <row r="82" spans="1:9" s="99" customFormat="1" hidden="1" x14ac:dyDescent="0.25">
      <c r="A82" s="300"/>
      <c r="B82" s="278"/>
      <c r="C82" s="278"/>
      <c r="D82" s="282"/>
      <c r="E82" s="278"/>
      <c r="F82" s="88">
        <f t="shared" si="1"/>
        <v>0</v>
      </c>
      <c r="G82" s="123" t="s">
        <v>338</v>
      </c>
      <c r="I82" s="123"/>
    </row>
    <row r="83" spans="1:9" s="99" customFormat="1" hidden="1" x14ac:dyDescent="0.25">
      <c r="A83" s="300"/>
      <c r="B83" s="278"/>
      <c r="C83" s="278"/>
      <c r="D83" s="282"/>
      <c r="E83" s="278"/>
      <c r="F83" s="88">
        <f t="shared" si="1"/>
        <v>0</v>
      </c>
      <c r="G83" s="123" t="s">
        <v>338</v>
      </c>
      <c r="I83" s="123"/>
    </row>
    <row r="84" spans="1:9" s="99" customFormat="1" hidden="1" x14ac:dyDescent="0.25">
      <c r="A84" s="300"/>
      <c r="B84" s="278"/>
      <c r="C84" s="278"/>
      <c r="D84" s="282"/>
      <c r="E84" s="278"/>
      <c r="F84" s="88">
        <f t="shared" si="1"/>
        <v>0</v>
      </c>
      <c r="G84" s="123" t="s">
        <v>338</v>
      </c>
      <c r="I84" s="123"/>
    </row>
    <row r="85" spans="1:9" s="99" customFormat="1" hidden="1" x14ac:dyDescent="0.25">
      <c r="A85" s="300"/>
      <c r="B85" s="278"/>
      <c r="C85" s="278"/>
      <c r="D85" s="282"/>
      <c r="E85" s="278"/>
      <c r="F85" s="88">
        <f t="shared" si="1"/>
        <v>0</v>
      </c>
      <c r="G85" s="123" t="s">
        <v>338</v>
      </c>
      <c r="I85" s="123"/>
    </row>
    <row r="86" spans="1:9" s="99" customFormat="1" hidden="1" x14ac:dyDescent="0.25">
      <c r="A86" s="300"/>
      <c r="B86" s="278"/>
      <c r="C86" s="278"/>
      <c r="D86" s="282"/>
      <c r="E86" s="278"/>
      <c r="F86" s="88">
        <f t="shared" ref="F86:F101" si="3">ROUND(+B86*D86*E86,2)</f>
        <v>0</v>
      </c>
      <c r="G86" s="123" t="s">
        <v>338</v>
      </c>
      <c r="I86" s="123"/>
    </row>
    <row r="87" spans="1:9" s="99" customFormat="1" hidden="1" x14ac:dyDescent="0.25">
      <c r="A87" s="300"/>
      <c r="B87" s="278"/>
      <c r="C87" s="278"/>
      <c r="D87" s="282"/>
      <c r="E87" s="278"/>
      <c r="F87" s="88">
        <f t="shared" si="3"/>
        <v>0</v>
      </c>
      <c r="G87" s="123" t="s">
        <v>338</v>
      </c>
      <c r="I87" s="123"/>
    </row>
    <row r="88" spans="1:9" s="99" customFormat="1" hidden="1" x14ac:dyDescent="0.25">
      <c r="A88" s="300"/>
      <c r="B88" s="278"/>
      <c r="C88" s="278"/>
      <c r="D88" s="282"/>
      <c r="E88" s="278"/>
      <c r="F88" s="88">
        <f t="shared" si="3"/>
        <v>0</v>
      </c>
      <c r="G88" s="123" t="s">
        <v>338</v>
      </c>
      <c r="I88" s="123"/>
    </row>
    <row r="89" spans="1:9" s="99" customFormat="1" hidden="1" x14ac:dyDescent="0.25">
      <c r="A89" s="300"/>
      <c r="B89" s="278"/>
      <c r="C89" s="278"/>
      <c r="D89" s="282"/>
      <c r="E89" s="278"/>
      <c r="F89" s="88">
        <f t="shared" si="3"/>
        <v>0</v>
      </c>
      <c r="G89" s="123" t="s">
        <v>338</v>
      </c>
      <c r="I89" s="123"/>
    </row>
    <row r="90" spans="1:9" s="99" customFormat="1" hidden="1" x14ac:dyDescent="0.25">
      <c r="A90" s="300"/>
      <c r="B90" s="278"/>
      <c r="C90" s="278"/>
      <c r="D90" s="282"/>
      <c r="E90" s="278"/>
      <c r="F90" s="88">
        <f t="shared" si="3"/>
        <v>0</v>
      </c>
      <c r="G90" s="123" t="s">
        <v>338</v>
      </c>
      <c r="I90" s="123"/>
    </row>
    <row r="91" spans="1:9" s="99" customFormat="1" hidden="1" x14ac:dyDescent="0.25">
      <c r="A91" s="300"/>
      <c r="B91" s="278"/>
      <c r="C91" s="278"/>
      <c r="D91" s="282"/>
      <c r="E91" s="278"/>
      <c r="F91" s="88">
        <f t="shared" si="3"/>
        <v>0</v>
      </c>
      <c r="G91" s="123" t="s">
        <v>338</v>
      </c>
      <c r="I91" s="123"/>
    </row>
    <row r="92" spans="1:9" s="99" customFormat="1" hidden="1" x14ac:dyDescent="0.25">
      <c r="A92" s="300"/>
      <c r="B92" s="278"/>
      <c r="C92" s="278"/>
      <c r="D92" s="282"/>
      <c r="E92" s="278"/>
      <c r="F92" s="88">
        <f t="shared" si="3"/>
        <v>0</v>
      </c>
      <c r="G92" s="123" t="s">
        <v>338</v>
      </c>
      <c r="I92" s="123"/>
    </row>
    <row r="93" spans="1:9" s="99" customFormat="1" hidden="1" x14ac:dyDescent="0.25">
      <c r="A93" s="300"/>
      <c r="B93" s="278"/>
      <c r="C93" s="278"/>
      <c r="D93" s="282"/>
      <c r="E93" s="278"/>
      <c r="F93" s="88">
        <f t="shared" si="3"/>
        <v>0</v>
      </c>
      <c r="G93" s="123" t="s">
        <v>338</v>
      </c>
      <c r="I93" s="123"/>
    </row>
    <row r="94" spans="1:9" s="99" customFormat="1" hidden="1" x14ac:dyDescent="0.25">
      <c r="A94" s="300"/>
      <c r="B94" s="278"/>
      <c r="C94" s="278"/>
      <c r="D94" s="282"/>
      <c r="E94" s="278"/>
      <c r="F94" s="88">
        <f t="shared" si="3"/>
        <v>0</v>
      </c>
      <c r="G94" s="123" t="s">
        <v>338</v>
      </c>
      <c r="I94" s="123"/>
    </row>
    <row r="95" spans="1:9" s="99" customFormat="1" hidden="1" x14ac:dyDescent="0.25">
      <c r="A95" s="300"/>
      <c r="B95" s="278"/>
      <c r="C95" s="278"/>
      <c r="D95" s="282"/>
      <c r="E95" s="278"/>
      <c r="F95" s="88">
        <f t="shared" si="3"/>
        <v>0</v>
      </c>
      <c r="G95" s="123" t="s">
        <v>338</v>
      </c>
      <c r="I95" s="123"/>
    </row>
    <row r="96" spans="1:9" s="99" customFormat="1" hidden="1" x14ac:dyDescent="0.25">
      <c r="A96" s="300"/>
      <c r="B96" s="278"/>
      <c r="C96" s="278"/>
      <c r="D96" s="282"/>
      <c r="E96" s="278"/>
      <c r="F96" s="88">
        <f t="shared" si="3"/>
        <v>0</v>
      </c>
      <c r="G96" s="123" t="s">
        <v>338</v>
      </c>
      <c r="I96" s="123"/>
    </row>
    <row r="97" spans="1:9" s="99" customFormat="1" hidden="1" x14ac:dyDescent="0.25">
      <c r="A97" s="300"/>
      <c r="B97" s="278"/>
      <c r="C97" s="278"/>
      <c r="D97" s="282"/>
      <c r="E97" s="278"/>
      <c r="F97" s="88">
        <f t="shared" si="3"/>
        <v>0</v>
      </c>
      <c r="G97" s="123" t="s">
        <v>338</v>
      </c>
      <c r="I97" s="123"/>
    </row>
    <row r="98" spans="1:9" s="99" customFormat="1" hidden="1" x14ac:dyDescent="0.25">
      <c r="A98" s="300"/>
      <c r="B98" s="278"/>
      <c r="C98" s="278"/>
      <c r="D98" s="282"/>
      <c r="E98" s="278"/>
      <c r="F98" s="88">
        <f t="shared" si="3"/>
        <v>0</v>
      </c>
      <c r="G98" s="123" t="s">
        <v>338</v>
      </c>
      <c r="I98" s="123"/>
    </row>
    <row r="99" spans="1:9" s="99" customFormat="1" hidden="1" x14ac:dyDescent="0.25">
      <c r="A99" s="300"/>
      <c r="B99" s="278"/>
      <c r="C99" s="278"/>
      <c r="D99" s="282"/>
      <c r="E99" s="278"/>
      <c r="F99" s="88">
        <f t="shared" si="3"/>
        <v>0</v>
      </c>
      <c r="G99" s="123" t="s">
        <v>338</v>
      </c>
      <c r="I99" s="123"/>
    </row>
    <row r="100" spans="1:9" s="99" customFormat="1" hidden="1" x14ac:dyDescent="0.25">
      <c r="A100" s="300"/>
      <c r="B100" s="278"/>
      <c r="C100" s="278"/>
      <c r="D100" s="282"/>
      <c r="E100" s="278"/>
      <c r="F100" s="88">
        <f t="shared" si="3"/>
        <v>0</v>
      </c>
      <c r="G100" s="123" t="s">
        <v>338</v>
      </c>
      <c r="I100" s="123"/>
    </row>
    <row r="101" spans="1:9" s="99" customFormat="1" hidden="1" x14ac:dyDescent="0.25">
      <c r="A101" s="300"/>
      <c r="B101" s="278"/>
      <c r="C101" s="278"/>
      <c r="D101" s="282"/>
      <c r="E101" s="278"/>
      <c r="F101" s="88">
        <f t="shared" si="3"/>
        <v>0</v>
      </c>
      <c r="G101" s="123" t="s">
        <v>338</v>
      </c>
      <c r="I101" s="123"/>
    </row>
    <row r="102" spans="1:9" s="99" customFormat="1" hidden="1" x14ac:dyDescent="0.25">
      <c r="A102" s="300"/>
      <c r="B102" s="278"/>
      <c r="C102" s="278"/>
      <c r="D102" s="282"/>
      <c r="E102" s="278"/>
      <c r="F102" s="88">
        <f t="shared" ref="F102:F117" si="4">ROUND(+B102*D102*E102,2)</f>
        <v>0</v>
      </c>
      <c r="G102" s="123" t="s">
        <v>338</v>
      </c>
      <c r="I102" s="123"/>
    </row>
    <row r="103" spans="1:9" s="99" customFormat="1" hidden="1" x14ac:dyDescent="0.25">
      <c r="A103" s="300"/>
      <c r="B103" s="278"/>
      <c r="C103" s="278"/>
      <c r="D103" s="282"/>
      <c r="E103" s="278"/>
      <c r="F103" s="88">
        <f t="shared" si="4"/>
        <v>0</v>
      </c>
      <c r="G103" s="123" t="s">
        <v>338</v>
      </c>
      <c r="I103" s="123"/>
    </row>
    <row r="104" spans="1:9" s="99" customFormat="1" hidden="1" x14ac:dyDescent="0.25">
      <c r="A104" s="300"/>
      <c r="B104" s="278"/>
      <c r="C104" s="278"/>
      <c r="D104" s="282"/>
      <c r="E104" s="278"/>
      <c r="F104" s="88">
        <f t="shared" si="4"/>
        <v>0</v>
      </c>
      <c r="G104" s="123" t="s">
        <v>338</v>
      </c>
      <c r="I104" s="123"/>
    </row>
    <row r="105" spans="1:9" s="99" customFormat="1" hidden="1" x14ac:dyDescent="0.25">
      <c r="A105" s="300"/>
      <c r="B105" s="278"/>
      <c r="C105" s="278"/>
      <c r="D105" s="282"/>
      <c r="E105" s="278"/>
      <c r="F105" s="88">
        <f t="shared" si="4"/>
        <v>0</v>
      </c>
      <c r="G105" s="123" t="s">
        <v>338</v>
      </c>
      <c r="I105" s="123"/>
    </row>
    <row r="106" spans="1:9" s="99" customFormat="1" hidden="1" x14ac:dyDescent="0.25">
      <c r="A106" s="300"/>
      <c r="B106" s="278"/>
      <c r="C106" s="278"/>
      <c r="D106" s="282"/>
      <c r="E106" s="278"/>
      <c r="F106" s="88">
        <f t="shared" si="4"/>
        <v>0</v>
      </c>
      <c r="G106" s="123" t="s">
        <v>338</v>
      </c>
      <c r="I106" s="123"/>
    </row>
    <row r="107" spans="1:9" s="99" customFormat="1" hidden="1" x14ac:dyDescent="0.25">
      <c r="A107" s="300"/>
      <c r="B107" s="278"/>
      <c r="C107" s="278"/>
      <c r="D107" s="282"/>
      <c r="E107" s="278"/>
      <c r="F107" s="88">
        <f t="shared" si="4"/>
        <v>0</v>
      </c>
      <c r="G107" s="123" t="s">
        <v>338</v>
      </c>
      <c r="I107" s="123"/>
    </row>
    <row r="108" spans="1:9" s="99" customFormat="1" hidden="1" x14ac:dyDescent="0.25">
      <c r="A108" s="300"/>
      <c r="B108" s="278"/>
      <c r="C108" s="278"/>
      <c r="D108" s="282"/>
      <c r="E108" s="278"/>
      <c r="F108" s="88">
        <f t="shared" si="4"/>
        <v>0</v>
      </c>
      <c r="G108" s="123" t="s">
        <v>338</v>
      </c>
      <c r="I108" s="123"/>
    </row>
    <row r="109" spans="1:9" s="99" customFormat="1" hidden="1" x14ac:dyDescent="0.25">
      <c r="A109" s="300"/>
      <c r="B109" s="278"/>
      <c r="C109" s="278"/>
      <c r="D109" s="282"/>
      <c r="E109" s="278"/>
      <c r="F109" s="88">
        <f t="shared" si="4"/>
        <v>0</v>
      </c>
      <c r="G109" s="123" t="s">
        <v>338</v>
      </c>
      <c r="I109" s="123"/>
    </row>
    <row r="110" spans="1:9" s="99" customFormat="1" hidden="1" x14ac:dyDescent="0.25">
      <c r="A110" s="300"/>
      <c r="B110" s="278"/>
      <c r="C110" s="278"/>
      <c r="D110" s="282"/>
      <c r="E110" s="278"/>
      <c r="F110" s="88">
        <f t="shared" si="4"/>
        <v>0</v>
      </c>
      <c r="G110" s="123" t="s">
        <v>338</v>
      </c>
      <c r="I110" s="123"/>
    </row>
    <row r="111" spans="1:9" s="99" customFormat="1" hidden="1" x14ac:dyDescent="0.25">
      <c r="A111" s="300"/>
      <c r="B111" s="278"/>
      <c r="C111" s="278"/>
      <c r="D111" s="282"/>
      <c r="E111" s="278"/>
      <c r="F111" s="88">
        <f t="shared" si="4"/>
        <v>0</v>
      </c>
      <c r="G111" s="123" t="s">
        <v>338</v>
      </c>
      <c r="I111" s="123"/>
    </row>
    <row r="112" spans="1:9" s="99" customFormat="1" hidden="1" x14ac:dyDescent="0.25">
      <c r="A112" s="300"/>
      <c r="B112" s="278"/>
      <c r="C112" s="278"/>
      <c r="D112" s="282"/>
      <c r="E112" s="278"/>
      <c r="F112" s="88">
        <f t="shared" si="4"/>
        <v>0</v>
      </c>
      <c r="G112" s="123" t="s">
        <v>338</v>
      </c>
      <c r="I112" s="123"/>
    </row>
    <row r="113" spans="1:9" s="99" customFormat="1" hidden="1" x14ac:dyDescent="0.25">
      <c r="A113" s="300"/>
      <c r="B113" s="278"/>
      <c r="C113" s="278"/>
      <c r="D113" s="282"/>
      <c r="E113" s="278"/>
      <c r="F113" s="88">
        <f t="shared" si="4"/>
        <v>0</v>
      </c>
      <c r="G113" s="123" t="s">
        <v>338</v>
      </c>
      <c r="I113" s="123"/>
    </row>
    <row r="114" spans="1:9" s="99" customFormat="1" hidden="1" x14ac:dyDescent="0.25">
      <c r="A114" s="300"/>
      <c r="B114" s="278"/>
      <c r="C114" s="278"/>
      <c r="D114" s="282"/>
      <c r="E114" s="278"/>
      <c r="F114" s="88">
        <f t="shared" si="4"/>
        <v>0</v>
      </c>
      <c r="G114" s="123" t="s">
        <v>338</v>
      </c>
      <c r="I114" s="123"/>
    </row>
    <row r="115" spans="1:9" s="99" customFormat="1" hidden="1" x14ac:dyDescent="0.25">
      <c r="A115" s="300"/>
      <c r="B115" s="278"/>
      <c r="C115" s="278"/>
      <c r="D115" s="282"/>
      <c r="E115" s="278"/>
      <c r="F115" s="88">
        <f t="shared" si="4"/>
        <v>0</v>
      </c>
      <c r="G115" s="123" t="s">
        <v>338</v>
      </c>
      <c r="I115" s="123"/>
    </row>
    <row r="116" spans="1:9" s="99" customFormat="1" hidden="1" x14ac:dyDescent="0.25">
      <c r="A116" s="300"/>
      <c r="B116" s="278"/>
      <c r="C116" s="278"/>
      <c r="D116" s="282"/>
      <c r="E116" s="278"/>
      <c r="F116" s="88">
        <f t="shared" si="4"/>
        <v>0</v>
      </c>
      <c r="G116" s="123" t="s">
        <v>338</v>
      </c>
      <c r="I116" s="123"/>
    </row>
    <row r="117" spans="1:9" s="99" customFormat="1" hidden="1" x14ac:dyDescent="0.25">
      <c r="A117" s="300"/>
      <c r="B117" s="278"/>
      <c r="C117" s="278"/>
      <c r="D117" s="282"/>
      <c r="E117" s="278"/>
      <c r="F117" s="88">
        <f t="shared" si="4"/>
        <v>0</v>
      </c>
      <c r="G117" s="123" t="s">
        <v>338</v>
      </c>
      <c r="I117" s="123"/>
    </row>
    <row r="118" spans="1:9" s="99" customFormat="1" hidden="1" x14ac:dyDescent="0.25">
      <c r="A118" s="300"/>
      <c r="B118" s="278"/>
      <c r="C118" s="278"/>
      <c r="D118" s="282"/>
      <c r="E118" s="278"/>
      <c r="F118" s="88">
        <f t="shared" si="1"/>
        <v>0</v>
      </c>
      <c r="G118" s="123" t="s">
        <v>338</v>
      </c>
      <c r="I118" s="123"/>
    </row>
    <row r="119" spans="1:9" s="99" customFormat="1" hidden="1" x14ac:dyDescent="0.25">
      <c r="A119" s="300"/>
      <c r="B119" s="278"/>
      <c r="C119" s="278"/>
      <c r="D119" s="282"/>
      <c r="E119" s="278"/>
      <c r="F119" s="88">
        <f t="shared" si="1"/>
        <v>0</v>
      </c>
      <c r="G119" s="123" t="s">
        <v>338</v>
      </c>
      <c r="I119" s="123"/>
    </row>
    <row r="120" spans="1:9" s="99" customFormat="1" hidden="1" x14ac:dyDescent="0.25">
      <c r="A120" s="300"/>
      <c r="B120" s="278"/>
      <c r="C120" s="278"/>
      <c r="D120" s="282"/>
      <c r="E120" s="278"/>
      <c r="F120" s="88">
        <f t="shared" si="1"/>
        <v>0</v>
      </c>
      <c r="G120" s="123" t="s">
        <v>338</v>
      </c>
      <c r="I120" s="123"/>
    </row>
    <row r="121" spans="1:9" s="99" customFormat="1" hidden="1" x14ac:dyDescent="0.25">
      <c r="A121" s="300"/>
      <c r="B121" s="278"/>
      <c r="C121" s="278"/>
      <c r="D121" s="282"/>
      <c r="E121" s="278"/>
      <c r="F121" s="88">
        <f t="shared" si="1"/>
        <v>0</v>
      </c>
      <c r="G121" s="123" t="s">
        <v>338</v>
      </c>
      <c r="I121" s="123"/>
    </row>
    <row r="122" spans="1:9" s="99" customFormat="1" hidden="1" x14ac:dyDescent="0.25">
      <c r="A122" s="300"/>
      <c r="B122" s="278"/>
      <c r="C122" s="278"/>
      <c r="D122" s="282"/>
      <c r="E122" s="278"/>
      <c r="F122" s="88">
        <f t="shared" ref="F122:F125" si="5">ROUND(+B122*D122*E122,2)</f>
        <v>0</v>
      </c>
      <c r="G122" s="123" t="s">
        <v>338</v>
      </c>
      <c r="I122" s="123"/>
    </row>
    <row r="123" spans="1:9" s="99" customFormat="1" hidden="1" x14ac:dyDescent="0.25">
      <c r="A123" s="300"/>
      <c r="B123" s="278"/>
      <c r="C123" s="278"/>
      <c r="D123" s="282"/>
      <c r="E123" s="278"/>
      <c r="F123" s="88">
        <f t="shared" si="5"/>
        <v>0</v>
      </c>
      <c r="G123" s="123" t="s">
        <v>338</v>
      </c>
      <c r="I123" s="123"/>
    </row>
    <row r="124" spans="1:9" s="99" customFormat="1" hidden="1" x14ac:dyDescent="0.25">
      <c r="A124" s="300"/>
      <c r="B124" s="278"/>
      <c r="C124" s="278"/>
      <c r="D124" s="282"/>
      <c r="E124" s="278"/>
      <c r="F124" s="88">
        <f t="shared" si="5"/>
        <v>0</v>
      </c>
      <c r="G124" s="123" t="s">
        <v>338</v>
      </c>
      <c r="I124" s="123"/>
    </row>
    <row r="125" spans="1:9" s="99" customFormat="1" hidden="1" x14ac:dyDescent="0.25">
      <c r="A125" s="300"/>
      <c r="B125" s="278"/>
      <c r="C125" s="278"/>
      <c r="D125" s="282"/>
      <c r="E125" s="278"/>
      <c r="F125" s="88">
        <f t="shared" si="5"/>
        <v>0</v>
      </c>
      <c r="G125" s="123" t="s">
        <v>338</v>
      </c>
      <c r="I125" s="123"/>
    </row>
    <row r="126" spans="1:9" s="99" customFormat="1" hidden="1" x14ac:dyDescent="0.25">
      <c r="A126" s="300"/>
      <c r="B126" s="278"/>
      <c r="C126" s="278"/>
      <c r="D126" s="282"/>
      <c r="E126" s="278"/>
      <c r="F126" s="88">
        <f t="shared" ref="F126:F129" si="6">ROUND(+B126*D126*E126,2)</f>
        <v>0</v>
      </c>
      <c r="G126" s="123" t="s">
        <v>338</v>
      </c>
      <c r="I126" s="123"/>
    </row>
    <row r="127" spans="1:9" s="99" customFormat="1" hidden="1" x14ac:dyDescent="0.25">
      <c r="A127" s="300"/>
      <c r="B127" s="278"/>
      <c r="C127" s="278"/>
      <c r="D127" s="282"/>
      <c r="E127" s="278"/>
      <c r="F127" s="88">
        <f t="shared" si="6"/>
        <v>0</v>
      </c>
      <c r="G127" s="123" t="s">
        <v>338</v>
      </c>
      <c r="I127" s="123"/>
    </row>
    <row r="128" spans="1:9" s="99" customFormat="1" hidden="1" x14ac:dyDescent="0.25">
      <c r="A128" s="300"/>
      <c r="B128" s="278"/>
      <c r="C128" s="278"/>
      <c r="D128" s="282"/>
      <c r="E128" s="278"/>
      <c r="F128" s="88">
        <f t="shared" si="6"/>
        <v>0</v>
      </c>
      <c r="G128" s="123" t="s">
        <v>338</v>
      </c>
      <c r="I128" s="123"/>
    </row>
    <row r="129" spans="1:9" s="99" customFormat="1" hidden="1" x14ac:dyDescent="0.25">
      <c r="A129" s="300"/>
      <c r="B129" s="278"/>
      <c r="C129" s="278"/>
      <c r="D129" s="282"/>
      <c r="E129" s="278"/>
      <c r="F129" s="88">
        <f t="shared" si="6"/>
        <v>0</v>
      </c>
      <c r="G129" s="123" t="s">
        <v>338</v>
      </c>
      <c r="I129" s="123"/>
    </row>
    <row r="130" spans="1:9" s="99" customFormat="1" hidden="1" x14ac:dyDescent="0.25">
      <c r="A130" s="300"/>
      <c r="B130" s="278"/>
      <c r="C130" s="278"/>
      <c r="D130" s="282"/>
      <c r="E130" s="278"/>
      <c r="F130" s="88">
        <f t="shared" si="1"/>
        <v>0</v>
      </c>
      <c r="G130" s="123" t="s">
        <v>338</v>
      </c>
      <c r="I130" s="123"/>
    </row>
    <row r="131" spans="1:9" s="99" customFormat="1" hidden="1" x14ac:dyDescent="0.25">
      <c r="A131" s="300"/>
      <c r="B131" s="278"/>
      <c r="C131" s="278"/>
      <c r="D131" s="282"/>
      <c r="E131" s="278"/>
      <c r="F131" s="88">
        <f t="shared" ref="F131" si="7">ROUND(+B131*D131*E131,2)</f>
        <v>0</v>
      </c>
      <c r="G131" s="123" t="s">
        <v>338</v>
      </c>
      <c r="I131" s="123"/>
    </row>
    <row r="132" spans="1:9" s="99" customFormat="1" hidden="1" x14ac:dyDescent="0.25">
      <c r="A132" s="300"/>
      <c r="B132" s="278"/>
      <c r="C132" s="278"/>
      <c r="D132" s="282"/>
      <c r="E132" s="278"/>
      <c r="F132" s="88">
        <f t="shared" ref="F132" si="8">ROUND(+B132*D132*E132,2)</f>
        <v>0</v>
      </c>
      <c r="G132" s="123" t="s">
        <v>338</v>
      </c>
      <c r="I132" s="123"/>
    </row>
    <row r="133" spans="1:9" s="99" customFormat="1" hidden="1" x14ac:dyDescent="0.25">
      <c r="A133" s="300"/>
      <c r="B133" s="278"/>
      <c r="C133" s="278"/>
      <c r="D133" s="282"/>
      <c r="E133" s="278"/>
      <c r="F133" s="88">
        <f t="shared" si="1"/>
        <v>0</v>
      </c>
      <c r="G133" s="123" t="s">
        <v>338</v>
      </c>
      <c r="I133" s="123"/>
    </row>
    <row r="134" spans="1:9" s="99" customFormat="1" x14ac:dyDescent="0.25">
      <c r="A134" s="281" t="s">
        <v>64</v>
      </c>
      <c r="B134" s="278">
        <v>3</v>
      </c>
      <c r="C134" s="278" t="s">
        <v>317</v>
      </c>
      <c r="D134" s="282">
        <f t="shared" ref="D134" ca="1" si="9">RAND()*1000000</f>
        <v>101861.86891101435</v>
      </c>
      <c r="E134" s="278">
        <v>2</v>
      </c>
      <c r="F134" s="310">
        <f ca="1">ROUND(+B134*D134*E134,2)</f>
        <v>611171.21</v>
      </c>
      <c r="G134" s="123" t="s">
        <v>338</v>
      </c>
      <c r="I134" s="123"/>
    </row>
    <row r="135" spans="1:9" s="99" customFormat="1" x14ac:dyDescent="0.25">
      <c r="A135" s="240"/>
      <c r="D135" s="206"/>
      <c r="E135" s="219" t="s">
        <v>42</v>
      </c>
      <c r="F135" s="324">
        <f ca="1">ROUND(SUBTOTAL(109,F5:F134),2)</f>
        <v>6906259.4699999997</v>
      </c>
      <c r="G135" s="123" t="s">
        <v>338</v>
      </c>
      <c r="I135" s="126" t="s">
        <v>342</v>
      </c>
    </row>
    <row r="136" spans="1:9" s="99" customFormat="1" x14ac:dyDescent="0.25">
      <c r="A136" s="240"/>
      <c r="D136" s="145"/>
      <c r="F136" s="315"/>
      <c r="G136" s="123" t="s">
        <v>339</v>
      </c>
    </row>
    <row r="137" spans="1:9" s="99" customFormat="1" x14ac:dyDescent="0.25">
      <c r="A137" s="281" t="s">
        <v>319</v>
      </c>
      <c r="B137" s="278">
        <v>3</v>
      </c>
      <c r="C137" s="278" t="s">
        <v>317</v>
      </c>
      <c r="D137" s="282">
        <f t="shared" ref="D137:D139" ca="1" si="10">RAND()*1000000</f>
        <v>356669.17535418074</v>
      </c>
      <c r="E137" s="278">
        <v>2</v>
      </c>
      <c r="F137" s="88">
        <f ca="1">ROUND(+B137*D137*E137,2)</f>
        <v>2140015.0499999998</v>
      </c>
      <c r="G137" s="123" t="s">
        <v>339</v>
      </c>
    </row>
    <row r="138" spans="1:9" s="99" customFormat="1" x14ac:dyDescent="0.25">
      <c r="A138" s="300" t="s">
        <v>347</v>
      </c>
      <c r="B138" s="278">
        <v>3</v>
      </c>
      <c r="C138" s="278" t="s">
        <v>317</v>
      </c>
      <c r="D138" s="282">
        <f t="shared" ca="1" si="10"/>
        <v>195403.41129055162</v>
      </c>
      <c r="E138" s="278">
        <v>2</v>
      </c>
      <c r="F138" s="88">
        <f t="shared" ref="F138:F201" ca="1" si="11">ROUND(+B138*D138*E138,2)</f>
        <v>1172420.47</v>
      </c>
      <c r="G138" s="123" t="s">
        <v>339</v>
      </c>
      <c r="I138" s="123"/>
    </row>
    <row r="139" spans="1:9" s="99" customFormat="1" x14ac:dyDescent="0.25">
      <c r="A139" s="300" t="s">
        <v>348</v>
      </c>
      <c r="B139" s="278">
        <v>3</v>
      </c>
      <c r="C139" s="278" t="s">
        <v>317</v>
      </c>
      <c r="D139" s="282">
        <f t="shared" ca="1" si="10"/>
        <v>814921.07416857232</v>
      </c>
      <c r="E139" s="278">
        <v>2</v>
      </c>
      <c r="F139" s="88">
        <f t="shared" ca="1" si="11"/>
        <v>4889526.45</v>
      </c>
      <c r="G139" s="123" t="s">
        <v>339</v>
      </c>
      <c r="I139" s="123"/>
    </row>
    <row r="140" spans="1:9" s="99" customFormat="1" hidden="1" x14ac:dyDescent="0.25">
      <c r="A140" s="300"/>
      <c r="B140" s="278"/>
      <c r="C140" s="278"/>
      <c r="D140" s="282"/>
      <c r="E140" s="278"/>
      <c r="F140" s="88">
        <f t="shared" si="11"/>
        <v>0</v>
      </c>
      <c r="G140" s="123" t="s">
        <v>339</v>
      </c>
      <c r="I140" s="123"/>
    </row>
    <row r="141" spans="1:9" s="99" customFormat="1" hidden="1" x14ac:dyDescent="0.25">
      <c r="A141" s="300"/>
      <c r="B141" s="278"/>
      <c r="C141" s="278"/>
      <c r="D141" s="282"/>
      <c r="E141" s="278"/>
      <c r="F141" s="88">
        <f t="shared" si="11"/>
        <v>0</v>
      </c>
      <c r="G141" s="123" t="s">
        <v>339</v>
      </c>
      <c r="I141" s="123"/>
    </row>
    <row r="142" spans="1:9" s="99" customFormat="1" hidden="1" x14ac:dyDescent="0.25">
      <c r="A142" s="300"/>
      <c r="B142" s="278"/>
      <c r="C142" s="278"/>
      <c r="D142" s="282"/>
      <c r="E142" s="278"/>
      <c r="F142" s="88">
        <f t="shared" si="11"/>
        <v>0</v>
      </c>
      <c r="G142" s="123" t="s">
        <v>339</v>
      </c>
      <c r="I142" s="123"/>
    </row>
    <row r="143" spans="1:9" s="99" customFormat="1" hidden="1" x14ac:dyDescent="0.25">
      <c r="A143" s="300"/>
      <c r="B143" s="278"/>
      <c r="C143" s="278"/>
      <c r="D143" s="282"/>
      <c r="E143" s="278"/>
      <c r="F143" s="88">
        <f t="shared" si="11"/>
        <v>0</v>
      </c>
      <c r="G143" s="123" t="s">
        <v>339</v>
      </c>
      <c r="I143" s="123"/>
    </row>
    <row r="144" spans="1:9" s="99" customFormat="1" hidden="1" x14ac:dyDescent="0.25">
      <c r="A144" s="300"/>
      <c r="B144" s="278"/>
      <c r="C144" s="278"/>
      <c r="D144" s="282"/>
      <c r="E144" s="278"/>
      <c r="F144" s="88">
        <f t="shared" si="11"/>
        <v>0</v>
      </c>
      <c r="G144" s="123" t="s">
        <v>339</v>
      </c>
      <c r="I144" s="123"/>
    </row>
    <row r="145" spans="1:9" s="99" customFormat="1" hidden="1" x14ac:dyDescent="0.25">
      <c r="A145" s="300"/>
      <c r="B145" s="278"/>
      <c r="C145" s="278"/>
      <c r="D145" s="282"/>
      <c r="E145" s="278"/>
      <c r="F145" s="88">
        <f t="shared" si="11"/>
        <v>0</v>
      </c>
      <c r="G145" s="123" t="s">
        <v>339</v>
      </c>
      <c r="I145" s="123"/>
    </row>
    <row r="146" spans="1:9" s="99" customFormat="1" hidden="1" x14ac:dyDescent="0.25">
      <c r="A146" s="300"/>
      <c r="B146" s="278"/>
      <c r="C146" s="278"/>
      <c r="D146" s="282"/>
      <c r="E146" s="278"/>
      <c r="F146" s="88">
        <f t="shared" si="11"/>
        <v>0</v>
      </c>
      <c r="G146" s="123" t="s">
        <v>339</v>
      </c>
      <c r="I146" s="123"/>
    </row>
    <row r="147" spans="1:9" s="99" customFormat="1" hidden="1" x14ac:dyDescent="0.25">
      <c r="A147" s="300"/>
      <c r="B147" s="278"/>
      <c r="C147" s="278"/>
      <c r="D147" s="282"/>
      <c r="E147" s="278"/>
      <c r="F147" s="88">
        <f t="shared" si="11"/>
        <v>0</v>
      </c>
      <c r="G147" s="123" t="s">
        <v>339</v>
      </c>
      <c r="I147" s="123"/>
    </row>
    <row r="148" spans="1:9" s="99" customFormat="1" hidden="1" x14ac:dyDescent="0.25">
      <c r="A148" s="300"/>
      <c r="B148" s="278"/>
      <c r="C148" s="278"/>
      <c r="D148" s="282"/>
      <c r="E148" s="278"/>
      <c r="F148" s="88">
        <f t="shared" si="11"/>
        <v>0</v>
      </c>
      <c r="G148" s="123" t="s">
        <v>339</v>
      </c>
      <c r="I148" s="123"/>
    </row>
    <row r="149" spans="1:9" s="99" customFormat="1" hidden="1" x14ac:dyDescent="0.25">
      <c r="A149" s="300"/>
      <c r="B149" s="278"/>
      <c r="C149" s="278"/>
      <c r="D149" s="282"/>
      <c r="E149" s="278"/>
      <c r="F149" s="88">
        <f t="shared" si="11"/>
        <v>0</v>
      </c>
      <c r="G149" s="123" t="s">
        <v>339</v>
      </c>
      <c r="I149" s="123"/>
    </row>
    <row r="150" spans="1:9" s="99" customFormat="1" hidden="1" x14ac:dyDescent="0.25">
      <c r="A150" s="300"/>
      <c r="B150" s="278"/>
      <c r="C150" s="278"/>
      <c r="D150" s="282"/>
      <c r="E150" s="278"/>
      <c r="F150" s="88">
        <f t="shared" si="11"/>
        <v>0</v>
      </c>
      <c r="G150" s="123" t="s">
        <v>339</v>
      </c>
      <c r="I150" s="123"/>
    </row>
    <row r="151" spans="1:9" s="99" customFormat="1" hidden="1" x14ac:dyDescent="0.25">
      <c r="A151" s="300"/>
      <c r="B151" s="278"/>
      <c r="C151" s="278"/>
      <c r="D151" s="282"/>
      <c r="E151" s="278"/>
      <c r="F151" s="88">
        <f t="shared" si="11"/>
        <v>0</v>
      </c>
      <c r="G151" s="123" t="s">
        <v>339</v>
      </c>
      <c r="I151" s="123"/>
    </row>
    <row r="152" spans="1:9" s="99" customFormat="1" hidden="1" x14ac:dyDescent="0.25">
      <c r="A152" s="300"/>
      <c r="B152" s="278"/>
      <c r="C152" s="278"/>
      <c r="D152" s="282"/>
      <c r="E152" s="278"/>
      <c r="F152" s="88">
        <f t="shared" si="11"/>
        <v>0</v>
      </c>
      <c r="G152" s="123" t="s">
        <v>339</v>
      </c>
      <c r="I152" s="123"/>
    </row>
    <row r="153" spans="1:9" s="99" customFormat="1" hidden="1" x14ac:dyDescent="0.25">
      <c r="A153" s="300"/>
      <c r="B153" s="278"/>
      <c r="C153" s="278"/>
      <c r="D153" s="282"/>
      <c r="E153" s="278"/>
      <c r="F153" s="88">
        <f t="shared" si="11"/>
        <v>0</v>
      </c>
      <c r="G153" s="123" t="s">
        <v>339</v>
      </c>
      <c r="I153" s="123"/>
    </row>
    <row r="154" spans="1:9" s="99" customFormat="1" hidden="1" x14ac:dyDescent="0.25">
      <c r="A154" s="300"/>
      <c r="B154" s="278"/>
      <c r="C154" s="278"/>
      <c r="D154" s="282"/>
      <c r="E154" s="278"/>
      <c r="F154" s="88">
        <f t="shared" si="11"/>
        <v>0</v>
      </c>
      <c r="G154" s="123" t="s">
        <v>339</v>
      </c>
      <c r="I154" s="123"/>
    </row>
    <row r="155" spans="1:9" s="99" customFormat="1" hidden="1" x14ac:dyDescent="0.25">
      <c r="A155" s="300"/>
      <c r="B155" s="278"/>
      <c r="C155" s="278"/>
      <c r="D155" s="282"/>
      <c r="E155" s="278"/>
      <c r="F155" s="88">
        <f t="shared" si="11"/>
        <v>0</v>
      </c>
      <c r="G155" s="123" t="s">
        <v>339</v>
      </c>
      <c r="I155" s="123"/>
    </row>
    <row r="156" spans="1:9" s="99" customFormat="1" hidden="1" x14ac:dyDescent="0.25">
      <c r="A156" s="300"/>
      <c r="B156" s="278"/>
      <c r="C156" s="278"/>
      <c r="D156" s="282"/>
      <c r="E156" s="278"/>
      <c r="F156" s="88">
        <f t="shared" si="11"/>
        <v>0</v>
      </c>
      <c r="G156" s="123" t="s">
        <v>339</v>
      </c>
      <c r="I156" s="123"/>
    </row>
    <row r="157" spans="1:9" s="99" customFormat="1" hidden="1" x14ac:dyDescent="0.25">
      <c r="A157" s="300"/>
      <c r="B157" s="278"/>
      <c r="C157" s="278"/>
      <c r="D157" s="282"/>
      <c r="E157" s="278"/>
      <c r="F157" s="88">
        <f t="shared" si="11"/>
        <v>0</v>
      </c>
      <c r="G157" s="123" t="s">
        <v>339</v>
      </c>
      <c r="I157" s="123"/>
    </row>
    <row r="158" spans="1:9" s="99" customFormat="1" hidden="1" x14ac:dyDescent="0.25">
      <c r="A158" s="300"/>
      <c r="B158" s="278"/>
      <c r="C158" s="278"/>
      <c r="D158" s="282"/>
      <c r="E158" s="278"/>
      <c r="F158" s="88">
        <f t="shared" si="11"/>
        <v>0</v>
      </c>
      <c r="G158" s="123" t="s">
        <v>339</v>
      </c>
      <c r="I158" s="123"/>
    </row>
    <row r="159" spans="1:9" s="99" customFormat="1" hidden="1" x14ac:dyDescent="0.25">
      <c r="A159" s="300"/>
      <c r="B159" s="278"/>
      <c r="C159" s="278"/>
      <c r="D159" s="282"/>
      <c r="E159" s="278"/>
      <c r="F159" s="88">
        <f t="shared" si="11"/>
        <v>0</v>
      </c>
      <c r="G159" s="123" t="s">
        <v>339</v>
      </c>
      <c r="I159" s="123"/>
    </row>
    <row r="160" spans="1:9" s="99" customFormat="1" hidden="1" x14ac:dyDescent="0.25">
      <c r="A160" s="300"/>
      <c r="B160" s="278"/>
      <c r="C160" s="278"/>
      <c r="D160" s="282"/>
      <c r="E160" s="278"/>
      <c r="F160" s="88">
        <f t="shared" si="11"/>
        <v>0</v>
      </c>
      <c r="G160" s="123" t="s">
        <v>339</v>
      </c>
      <c r="I160" s="123"/>
    </row>
    <row r="161" spans="1:9" s="99" customFormat="1" hidden="1" x14ac:dyDescent="0.25">
      <c r="A161" s="300"/>
      <c r="B161" s="278"/>
      <c r="C161" s="278"/>
      <c r="D161" s="282"/>
      <c r="E161" s="278"/>
      <c r="F161" s="88">
        <f t="shared" si="11"/>
        <v>0</v>
      </c>
      <c r="G161" s="123" t="s">
        <v>339</v>
      </c>
      <c r="I161" s="123"/>
    </row>
    <row r="162" spans="1:9" s="99" customFormat="1" hidden="1" x14ac:dyDescent="0.25">
      <c r="A162" s="300"/>
      <c r="B162" s="278"/>
      <c r="C162" s="278"/>
      <c r="D162" s="282"/>
      <c r="E162" s="278"/>
      <c r="F162" s="88">
        <f t="shared" si="11"/>
        <v>0</v>
      </c>
      <c r="G162" s="123" t="s">
        <v>339</v>
      </c>
      <c r="I162" s="123"/>
    </row>
    <row r="163" spans="1:9" s="99" customFormat="1" hidden="1" x14ac:dyDescent="0.25">
      <c r="A163" s="300"/>
      <c r="B163" s="278"/>
      <c r="C163" s="278"/>
      <c r="D163" s="282"/>
      <c r="E163" s="278"/>
      <c r="F163" s="88">
        <f t="shared" si="11"/>
        <v>0</v>
      </c>
      <c r="G163" s="123" t="s">
        <v>339</v>
      </c>
      <c r="I163" s="123"/>
    </row>
    <row r="164" spans="1:9" s="99" customFormat="1" hidden="1" x14ac:dyDescent="0.25">
      <c r="A164" s="300"/>
      <c r="B164" s="278"/>
      <c r="C164" s="278"/>
      <c r="D164" s="282"/>
      <c r="E164" s="278"/>
      <c r="F164" s="88">
        <f t="shared" si="11"/>
        <v>0</v>
      </c>
      <c r="G164" s="123" t="s">
        <v>339</v>
      </c>
      <c r="I164" s="123"/>
    </row>
    <row r="165" spans="1:9" s="99" customFormat="1" hidden="1" x14ac:dyDescent="0.25">
      <c r="A165" s="300"/>
      <c r="B165" s="278"/>
      <c r="C165" s="278"/>
      <c r="D165" s="282"/>
      <c r="E165" s="278"/>
      <c r="F165" s="88">
        <f t="shared" si="11"/>
        <v>0</v>
      </c>
      <c r="G165" s="123" t="s">
        <v>339</v>
      </c>
      <c r="I165" s="123"/>
    </row>
    <row r="166" spans="1:9" s="99" customFormat="1" hidden="1" x14ac:dyDescent="0.25">
      <c r="A166" s="300"/>
      <c r="B166" s="278"/>
      <c r="C166" s="278"/>
      <c r="D166" s="282"/>
      <c r="E166" s="278"/>
      <c r="F166" s="88">
        <f t="shared" si="11"/>
        <v>0</v>
      </c>
      <c r="G166" s="123" t="s">
        <v>339</v>
      </c>
      <c r="I166" s="123"/>
    </row>
    <row r="167" spans="1:9" s="99" customFormat="1" hidden="1" x14ac:dyDescent="0.25">
      <c r="A167" s="300"/>
      <c r="B167" s="278"/>
      <c r="C167" s="278"/>
      <c r="D167" s="282"/>
      <c r="E167" s="278"/>
      <c r="F167" s="88">
        <f t="shared" si="11"/>
        <v>0</v>
      </c>
      <c r="G167" s="123" t="s">
        <v>339</v>
      </c>
      <c r="I167" s="123"/>
    </row>
    <row r="168" spans="1:9" s="99" customFormat="1" hidden="1" x14ac:dyDescent="0.25">
      <c r="A168" s="300"/>
      <c r="B168" s="278"/>
      <c r="C168" s="278"/>
      <c r="D168" s="282"/>
      <c r="E168" s="278"/>
      <c r="F168" s="88">
        <f t="shared" si="11"/>
        <v>0</v>
      </c>
      <c r="G168" s="123" t="s">
        <v>339</v>
      </c>
      <c r="I168" s="123"/>
    </row>
    <row r="169" spans="1:9" s="99" customFormat="1" hidden="1" x14ac:dyDescent="0.25">
      <c r="A169" s="300"/>
      <c r="B169" s="278"/>
      <c r="C169" s="278"/>
      <c r="D169" s="282"/>
      <c r="E169" s="278"/>
      <c r="F169" s="88">
        <f t="shared" si="11"/>
        <v>0</v>
      </c>
      <c r="G169" s="123" t="s">
        <v>339</v>
      </c>
      <c r="I169" s="123"/>
    </row>
    <row r="170" spans="1:9" s="99" customFormat="1" hidden="1" x14ac:dyDescent="0.25">
      <c r="A170" s="300"/>
      <c r="B170" s="278"/>
      <c r="C170" s="278"/>
      <c r="D170" s="282"/>
      <c r="E170" s="278"/>
      <c r="F170" s="88">
        <f t="shared" si="11"/>
        <v>0</v>
      </c>
      <c r="G170" s="123" t="s">
        <v>339</v>
      </c>
      <c r="I170" s="123"/>
    </row>
    <row r="171" spans="1:9" s="99" customFormat="1" hidden="1" x14ac:dyDescent="0.25">
      <c r="A171" s="300"/>
      <c r="B171" s="278"/>
      <c r="C171" s="278"/>
      <c r="D171" s="282"/>
      <c r="E171" s="278"/>
      <c r="F171" s="88">
        <f t="shared" si="11"/>
        <v>0</v>
      </c>
      <c r="G171" s="123" t="s">
        <v>339</v>
      </c>
      <c r="I171" s="123"/>
    </row>
    <row r="172" spans="1:9" s="99" customFormat="1" hidden="1" x14ac:dyDescent="0.25">
      <c r="A172" s="300"/>
      <c r="B172" s="278"/>
      <c r="C172" s="278"/>
      <c r="D172" s="282"/>
      <c r="E172" s="278"/>
      <c r="F172" s="88">
        <f t="shared" si="11"/>
        <v>0</v>
      </c>
      <c r="G172" s="123" t="s">
        <v>339</v>
      </c>
      <c r="I172" s="123"/>
    </row>
    <row r="173" spans="1:9" s="99" customFormat="1" hidden="1" x14ac:dyDescent="0.25">
      <c r="A173" s="300"/>
      <c r="B173" s="278"/>
      <c r="C173" s="278"/>
      <c r="D173" s="282"/>
      <c r="E173" s="278"/>
      <c r="F173" s="88">
        <f t="shared" si="11"/>
        <v>0</v>
      </c>
      <c r="G173" s="123" t="s">
        <v>339</v>
      </c>
      <c r="I173" s="123"/>
    </row>
    <row r="174" spans="1:9" s="99" customFormat="1" hidden="1" x14ac:dyDescent="0.25">
      <c r="A174" s="300"/>
      <c r="B174" s="278"/>
      <c r="C174" s="278"/>
      <c r="D174" s="282"/>
      <c r="E174" s="278"/>
      <c r="F174" s="88">
        <f t="shared" si="11"/>
        <v>0</v>
      </c>
      <c r="G174" s="123" t="s">
        <v>339</v>
      </c>
      <c r="I174" s="123"/>
    </row>
    <row r="175" spans="1:9" s="99" customFormat="1" hidden="1" x14ac:dyDescent="0.25">
      <c r="A175" s="300"/>
      <c r="B175" s="278"/>
      <c r="C175" s="278"/>
      <c r="D175" s="282"/>
      <c r="E175" s="278"/>
      <c r="F175" s="88">
        <f t="shared" si="11"/>
        <v>0</v>
      </c>
      <c r="G175" s="123" t="s">
        <v>339</v>
      </c>
      <c r="I175" s="123"/>
    </row>
    <row r="176" spans="1:9" s="99" customFormat="1" hidden="1" x14ac:dyDescent="0.25">
      <c r="A176" s="300"/>
      <c r="B176" s="278"/>
      <c r="C176" s="278"/>
      <c r="D176" s="282"/>
      <c r="E176" s="278"/>
      <c r="F176" s="88">
        <f t="shared" si="11"/>
        <v>0</v>
      </c>
      <c r="G176" s="123" t="s">
        <v>339</v>
      </c>
      <c r="I176" s="123"/>
    </row>
    <row r="177" spans="1:9" s="99" customFormat="1" hidden="1" x14ac:dyDescent="0.25">
      <c r="A177" s="300"/>
      <c r="B177" s="278"/>
      <c r="C177" s="278"/>
      <c r="D177" s="282"/>
      <c r="E177" s="278"/>
      <c r="F177" s="88">
        <f t="shared" si="11"/>
        <v>0</v>
      </c>
      <c r="G177" s="123" t="s">
        <v>339</v>
      </c>
      <c r="I177" s="123"/>
    </row>
    <row r="178" spans="1:9" s="99" customFormat="1" hidden="1" x14ac:dyDescent="0.25">
      <c r="A178" s="300"/>
      <c r="B178" s="278"/>
      <c r="C178" s="278"/>
      <c r="D178" s="282"/>
      <c r="E178" s="278"/>
      <c r="F178" s="88">
        <f t="shared" si="11"/>
        <v>0</v>
      </c>
      <c r="G178" s="123" t="s">
        <v>339</v>
      </c>
      <c r="I178" s="123"/>
    </row>
    <row r="179" spans="1:9" s="99" customFormat="1" hidden="1" x14ac:dyDescent="0.25">
      <c r="A179" s="300"/>
      <c r="B179" s="278"/>
      <c r="C179" s="278"/>
      <c r="D179" s="282"/>
      <c r="E179" s="278"/>
      <c r="F179" s="88">
        <f t="shared" si="11"/>
        <v>0</v>
      </c>
      <c r="G179" s="123" t="s">
        <v>339</v>
      </c>
      <c r="I179" s="123"/>
    </row>
    <row r="180" spans="1:9" s="99" customFormat="1" hidden="1" x14ac:dyDescent="0.25">
      <c r="A180" s="300"/>
      <c r="B180" s="278"/>
      <c r="C180" s="278"/>
      <c r="D180" s="282"/>
      <c r="E180" s="278"/>
      <c r="F180" s="88">
        <f t="shared" si="11"/>
        <v>0</v>
      </c>
      <c r="G180" s="123" t="s">
        <v>339</v>
      </c>
      <c r="I180" s="123"/>
    </row>
    <row r="181" spans="1:9" s="99" customFormat="1" hidden="1" x14ac:dyDescent="0.25">
      <c r="A181" s="300"/>
      <c r="B181" s="278"/>
      <c r="C181" s="278"/>
      <c r="D181" s="282"/>
      <c r="E181" s="278"/>
      <c r="F181" s="88">
        <f t="shared" si="11"/>
        <v>0</v>
      </c>
      <c r="G181" s="123" t="s">
        <v>339</v>
      </c>
      <c r="I181" s="123"/>
    </row>
    <row r="182" spans="1:9" s="99" customFormat="1" hidden="1" x14ac:dyDescent="0.25">
      <c r="A182" s="300"/>
      <c r="B182" s="278"/>
      <c r="C182" s="278"/>
      <c r="D182" s="282"/>
      <c r="E182" s="278"/>
      <c r="F182" s="88">
        <f t="shared" si="11"/>
        <v>0</v>
      </c>
      <c r="G182" s="123" t="s">
        <v>339</v>
      </c>
      <c r="I182" s="123"/>
    </row>
    <row r="183" spans="1:9" s="99" customFormat="1" hidden="1" x14ac:dyDescent="0.25">
      <c r="A183" s="300"/>
      <c r="B183" s="278"/>
      <c r="C183" s="278"/>
      <c r="D183" s="282"/>
      <c r="E183" s="278"/>
      <c r="F183" s="88">
        <f t="shared" si="11"/>
        <v>0</v>
      </c>
      <c r="G183" s="123" t="s">
        <v>339</v>
      </c>
      <c r="I183" s="123"/>
    </row>
    <row r="184" spans="1:9" s="99" customFormat="1" hidden="1" x14ac:dyDescent="0.25">
      <c r="A184" s="300"/>
      <c r="B184" s="278"/>
      <c r="C184" s="278"/>
      <c r="D184" s="282"/>
      <c r="E184" s="278"/>
      <c r="F184" s="88">
        <f t="shared" si="11"/>
        <v>0</v>
      </c>
      <c r="G184" s="123" t="s">
        <v>339</v>
      </c>
      <c r="I184" s="123"/>
    </row>
    <row r="185" spans="1:9" s="99" customFormat="1" hidden="1" x14ac:dyDescent="0.25">
      <c r="A185" s="300"/>
      <c r="B185" s="278"/>
      <c r="C185" s="278"/>
      <c r="D185" s="282"/>
      <c r="E185" s="278"/>
      <c r="F185" s="88">
        <f t="shared" si="11"/>
        <v>0</v>
      </c>
      <c r="G185" s="123" t="s">
        <v>339</v>
      </c>
      <c r="I185" s="123"/>
    </row>
    <row r="186" spans="1:9" s="99" customFormat="1" hidden="1" x14ac:dyDescent="0.25">
      <c r="A186" s="300"/>
      <c r="B186" s="278"/>
      <c r="C186" s="278"/>
      <c r="D186" s="282"/>
      <c r="E186" s="278"/>
      <c r="F186" s="88">
        <f t="shared" si="11"/>
        <v>0</v>
      </c>
      <c r="G186" s="123" t="s">
        <v>339</v>
      </c>
      <c r="I186" s="123"/>
    </row>
    <row r="187" spans="1:9" s="99" customFormat="1" hidden="1" x14ac:dyDescent="0.25">
      <c r="A187" s="300"/>
      <c r="B187" s="278"/>
      <c r="C187" s="278"/>
      <c r="D187" s="282"/>
      <c r="E187" s="278"/>
      <c r="F187" s="88">
        <f t="shared" si="11"/>
        <v>0</v>
      </c>
      <c r="G187" s="123" t="s">
        <v>339</v>
      </c>
      <c r="I187" s="123"/>
    </row>
    <row r="188" spans="1:9" s="99" customFormat="1" hidden="1" x14ac:dyDescent="0.25">
      <c r="A188" s="300"/>
      <c r="B188" s="278"/>
      <c r="C188" s="278"/>
      <c r="D188" s="282"/>
      <c r="E188" s="278"/>
      <c r="F188" s="88">
        <f t="shared" si="11"/>
        <v>0</v>
      </c>
      <c r="G188" s="123" t="s">
        <v>339</v>
      </c>
      <c r="I188" s="123"/>
    </row>
    <row r="189" spans="1:9" s="99" customFormat="1" hidden="1" x14ac:dyDescent="0.25">
      <c r="A189" s="300"/>
      <c r="B189" s="278"/>
      <c r="C189" s="278"/>
      <c r="D189" s="282"/>
      <c r="E189" s="278"/>
      <c r="F189" s="88">
        <f t="shared" si="11"/>
        <v>0</v>
      </c>
      <c r="G189" s="123" t="s">
        <v>339</v>
      </c>
      <c r="I189" s="123"/>
    </row>
    <row r="190" spans="1:9" s="99" customFormat="1" hidden="1" x14ac:dyDescent="0.25">
      <c r="A190" s="300"/>
      <c r="B190" s="278"/>
      <c r="C190" s="278"/>
      <c r="D190" s="282"/>
      <c r="E190" s="278"/>
      <c r="F190" s="88">
        <f t="shared" si="11"/>
        <v>0</v>
      </c>
      <c r="G190" s="123" t="s">
        <v>339</v>
      </c>
      <c r="I190" s="123"/>
    </row>
    <row r="191" spans="1:9" s="99" customFormat="1" hidden="1" x14ac:dyDescent="0.25">
      <c r="A191" s="300"/>
      <c r="B191" s="278"/>
      <c r="C191" s="278"/>
      <c r="D191" s="282"/>
      <c r="E191" s="278"/>
      <c r="F191" s="88">
        <f t="shared" si="11"/>
        <v>0</v>
      </c>
      <c r="G191" s="123" t="s">
        <v>339</v>
      </c>
      <c r="I191" s="123"/>
    </row>
    <row r="192" spans="1:9" s="99" customFormat="1" hidden="1" x14ac:dyDescent="0.25">
      <c r="A192" s="300"/>
      <c r="B192" s="278"/>
      <c r="C192" s="278"/>
      <c r="D192" s="282"/>
      <c r="E192" s="278"/>
      <c r="F192" s="88">
        <f t="shared" si="11"/>
        <v>0</v>
      </c>
      <c r="G192" s="123" t="s">
        <v>339</v>
      </c>
      <c r="I192" s="123"/>
    </row>
    <row r="193" spans="1:9" s="99" customFormat="1" hidden="1" x14ac:dyDescent="0.25">
      <c r="A193" s="300"/>
      <c r="B193" s="278"/>
      <c r="C193" s="278"/>
      <c r="D193" s="282"/>
      <c r="E193" s="278"/>
      <c r="F193" s="88">
        <f t="shared" si="11"/>
        <v>0</v>
      </c>
      <c r="G193" s="123" t="s">
        <v>339</v>
      </c>
      <c r="I193" s="123"/>
    </row>
    <row r="194" spans="1:9" s="99" customFormat="1" hidden="1" x14ac:dyDescent="0.25">
      <c r="A194" s="300"/>
      <c r="B194" s="278"/>
      <c r="C194" s="278"/>
      <c r="D194" s="282"/>
      <c r="E194" s="278"/>
      <c r="F194" s="88">
        <f t="shared" si="11"/>
        <v>0</v>
      </c>
      <c r="G194" s="123" t="s">
        <v>339</v>
      </c>
      <c r="I194" s="123"/>
    </row>
    <row r="195" spans="1:9" s="99" customFormat="1" hidden="1" x14ac:dyDescent="0.25">
      <c r="A195" s="300"/>
      <c r="B195" s="278"/>
      <c r="C195" s="278"/>
      <c r="D195" s="282"/>
      <c r="E195" s="278"/>
      <c r="F195" s="88">
        <f t="shared" si="11"/>
        <v>0</v>
      </c>
      <c r="G195" s="123" t="s">
        <v>339</v>
      </c>
      <c r="I195" s="123"/>
    </row>
    <row r="196" spans="1:9" s="99" customFormat="1" hidden="1" x14ac:dyDescent="0.25">
      <c r="A196" s="300"/>
      <c r="B196" s="278"/>
      <c r="C196" s="278"/>
      <c r="D196" s="282"/>
      <c r="E196" s="278"/>
      <c r="F196" s="88">
        <f t="shared" si="11"/>
        <v>0</v>
      </c>
      <c r="G196" s="123" t="s">
        <v>339</v>
      </c>
      <c r="I196" s="123"/>
    </row>
    <row r="197" spans="1:9" s="99" customFormat="1" hidden="1" x14ac:dyDescent="0.25">
      <c r="A197" s="300"/>
      <c r="B197" s="278"/>
      <c r="C197" s="278"/>
      <c r="D197" s="282"/>
      <c r="E197" s="278"/>
      <c r="F197" s="88">
        <f t="shared" si="11"/>
        <v>0</v>
      </c>
      <c r="G197" s="123" t="s">
        <v>339</v>
      </c>
      <c r="I197" s="123"/>
    </row>
    <row r="198" spans="1:9" s="99" customFormat="1" hidden="1" x14ac:dyDescent="0.25">
      <c r="A198" s="300"/>
      <c r="B198" s="278"/>
      <c r="C198" s="278"/>
      <c r="D198" s="282"/>
      <c r="E198" s="278"/>
      <c r="F198" s="88">
        <f t="shared" si="11"/>
        <v>0</v>
      </c>
      <c r="G198" s="123" t="s">
        <v>339</v>
      </c>
      <c r="I198" s="123"/>
    </row>
    <row r="199" spans="1:9" s="99" customFormat="1" hidden="1" x14ac:dyDescent="0.25">
      <c r="A199" s="300"/>
      <c r="B199" s="278"/>
      <c r="C199" s="278"/>
      <c r="D199" s="282"/>
      <c r="E199" s="278"/>
      <c r="F199" s="88">
        <f t="shared" si="11"/>
        <v>0</v>
      </c>
      <c r="G199" s="123" t="s">
        <v>339</v>
      </c>
      <c r="I199" s="123"/>
    </row>
    <row r="200" spans="1:9" s="99" customFormat="1" hidden="1" x14ac:dyDescent="0.25">
      <c r="A200" s="300"/>
      <c r="B200" s="278"/>
      <c r="C200" s="278"/>
      <c r="D200" s="282"/>
      <c r="E200" s="278"/>
      <c r="F200" s="88">
        <f t="shared" si="11"/>
        <v>0</v>
      </c>
      <c r="G200" s="123" t="s">
        <v>339</v>
      </c>
      <c r="I200" s="123"/>
    </row>
    <row r="201" spans="1:9" s="99" customFormat="1" hidden="1" x14ac:dyDescent="0.25">
      <c r="A201" s="300"/>
      <c r="B201" s="278"/>
      <c r="C201" s="278"/>
      <c r="D201" s="282"/>
      <c r="E201" s="278"/>
      <c r="F201" s="88">
        <f t="shared" si="11"/>
        <v>0</v>
      </c>
      <c r="G201" s="123" t="s">
        <v>339</v>
      </c>
      <c r="I201" s="123"/>
    </row>
    <row r="202" spans="1:9" s="99" customFormat="1" hidden="1" x14ac:dyDescent="0.25">
      <c r="A202" s="300"/>
      <c r="B202" s="278"/>
      <c r="C202" s="278"/>
      <c r="D202" s="282"/>
      <c r="E202" s="278"/>
      <c r="F202" s="88">
        <f t="shared" ref="F202:F265" si="12">ROUND(+B202*D202*E202,2)</f>
        <v>0</v>
      </c>
      <c r="G202" s="123" t="s">
        <v>339</v>
      </c>
      <c r="I202" s="123"/>
    </row>
    <row r="203" spans="1:9" s="99" customFormat="1" hidden="1" x14ac:dyDescent="0.25">
      <c r="A203" s="300"/>
      <c r="B203" s="278"/>
      <c r="C203" s="278"/>
      <c r="D203" s="282"/>
      <c r="E203" s="278"/>
      <c r="F203" s="88">
        <f t="shared" si="12"/>
        <v>0</v>
      </c>
      <c r="G203" s="123" t="s">
        <v>339</v>
      </c>
      <c r="I203" s="123"/>
    </row>
    <row r="204" spans="1:9" s="99" customFormat="1" hidden="1" x14ac:dyDescent="0.25">
      <c r="A204" s="300"/>
      <c r="B204" s="278"/>
      <c r="C204" s="278"/>
      <c r="D204" s="282"/>
      <c r="E204" s="278"/>
      <c r="F204" s="88">
        <f t="shared" si="12"/>
        <v>0</v>
      </c>
      <c r="G204" s="123" t="s">
        <v>339</v>
      </c>
      <c r="I204" s="123"/>
    </row>
    <row r="205" spans="1:9" s="99" customFormat="1" hidden="1" x14ac:dyDescent="0.25">
      <c r="A205" s="300"/>
      <c r="B205" s="278"/>
      <c r="C205" s="278"/>
      <c r="D205" s="282"/>
      <c r="E205" s="278"/>
      <c r="F205" s="88">
        <f t="shared" si="12"/>
        <v>0</v>
      </c>
      <c r="G205" s="123" t="s">
        <v>339</v>
      </c>
      <c r="I205" s="123"/>
    </row>
    <row r="206" spans="1:9" s="99" customFormat="1" hidden="1" x14ac:dyDescent="0.25">
      <c r="A206" s="300"/>
      <c r="B206" s="278"/>
      <c r="C206" s="278"/>
      <c r="D206" s="282"/>
      <c r="E206" s="278"/>
      <c r="F206" s="88">
        <f t="shared" si="12"/>
        <v>0</v>
      </c>
      <c r="G206" s="123" t="s">
        <v>339</v>
      </c>
      <c r="I206" s="123"/>
    </row>
    <row r="207" spans="1:9" s="99" customFormat="1" hidden="1" x14ac:dyDescent="0.25">
      <c r="A207" s="300"/>
      <c r="B207" s="278"/>
      <c r="C207" s="278"/>
      <c r="D207" s="282"/>
      <c r="E207" s="278"/>
      <c r="F207" s="88">
        <f t="shared" si="12"/>
        <v>0</v>
      </c>
      <c r="G207" s="123" t="s">
        <v>339</v>
      </c>
      <c r="I207" s="123"/>
    </row>
    <row r="208" spans="1:9" s="99" customFormat="1" hidden="1" x14ac:dyDescent="0.25">
      <c r="A208" s="300"/>
      <c r="B208" s="278"/>
      <c r="C208" s="278"/>
      <c r="D208" s="282"/>
      <c r="E208" s="278"/>
      <c r="F208" s="88">
        <f t="shared" si="12"/>
        <v>0</v>
      </c>
      <c r="G208" s="123" t="s">
        <v>339</v>
      </c>
      <c r="I208" s="123"/>
    </row>
    <row r="209" spans="1:9" s="99" customFormat="1" hidden="1" x14ac:dyDescent="0.25">
      <c r="A209" s="300"/>
      <c r="B209" s="278"/>
      <c r="C209" s="278"/>
      <c r="D209" s="282"/>
      <c r="E209" s="278"/>
      <c r="F209" s="88">
        <f t="shared" si="12"/>
        <v>0</v>
      </c>
      <c r="G209" s="123" t="s">
        <v>339</v>
      </c>
      <c r="I209" s="123"/>
    </row>
    <row r="210" spans="1:9" s="99" customFormat="1" hidden="1" x14ac:dyDescent="0.25">
      <c r="A210" s="300"/>
      <c r="B210" s="278"/>
      <c r="C210" s="278"/>
      <c r="D210" s="282"/>
      <c r="E210" s="278"/>
      <c r="F210" s="88">
        <f t="shared" si="12"/>
        <v>0</v>
      </c>
      <c r="G210" s="123" t="s">
        <v>339</v>
      </c>
      <c r="I210" s="123"/>
    </row>
    <row r="211" spans="1:9" s="99" customFormat="1" hidden="1" x14ac:dyDescent="0.25">
      <c r="A211" s="300"/>
      <c r="B211" s="278"/>
      <c r="C211" s="278"/>
      <c r="D211" s="282"/>
      <c r="E211" s="278"/>
      <c r="F211" s="88">
        <f t="shared" si="12"/>
        <v>0</v>
      </c>
      <c r="G211" s="123" t="s">
        <v>339</v>
      </c>
      <c r="I211" s="123"/>
    </row>
    <row r="212" spans="1:9" s="99" customFormat="1" hidden="1" x14ac:dyDescent="0.25">
      <c r="A212" s="300"/>
      <c r="B212" s="278"/>
      <c r="C212" s="278"/>
      <c r="D212" s="282"/>
      <c r="E212" s="278"/>
      <c r="F212" s="88">
        <f t="shared" si="12"/>
        <v>0</v>
      </c>
      <c r="G212" s="123" t="s">
        <v>339</v>
      </c>
      <c r="I212" s="123"/>
    </row>
    <row r="213" spans="1:9" s="99" customFormat="1" hidden="1" x14ac:dyDescent="0.25">
      <c r="A213" s="300"/>
      <c r="B213" s="278"/>
      <c r="C213" s="278"/>
      <c r="D213" s="282"/>
      <c r="E213" s="278"/>
      <c r="F213" s="88">
        <f t="shared" si="12"/>
        <v>0</v>
      </c>
      <c r="G213" s="123" t="s">
        <v>339</v>
      </c>
      <c r="I213" s="123"/>
    </row>
    <row r="214" spans="1:9" s="99" customFormat="1" hidden="1" x14ac:dyDescent="0.25">
      <c r="A214" s="300"/>
      <c r="B214" s="278"/>
      <c r="C214" s="278"/>
      <c r="D214" s="282"/>
      <c r="E214" s="278"/>
      <c r="F214" s="88">
        <f t="shared" si="12"/>
        <v>0</v>
      </c>
      <c r="G214" s="123" t="s">
        <v>339</v>
      </c>
      <c r="I214" s="123"/>
    </row>
    <row r="215" spans="1:9" s="99" customFormat="1" hidden="1" x14ac:dyDescent="0.25">
      <c r="A215" s="300"/>
      <c r="B215" s="278"/>
      <c r="C215" s="278"/>
      <c r="D215" s="282"/>
      <c r="E215" s="278"/>
      <c r="F215" s="88">
        <f t="shared" si="12"/>
        <v>0</v>
      </c>
      <c r="G215" s="123" t="s">
        <v>339</v>
      </c>
      <c r="I215" s="123"/>
    </row>
    <row r="216" spans="1:9" s="99" customFormat="1" hidden="1" x14ac:dyDescent="0.25">
      <c r="A216" s="300"/>
      <c r="B216" s="278"/>
      <c r="C216" s="278"/>
      <c r="D216" s="282"/>
      <c r="E216" s="278"/>
      <c r="F216" s="88">
        <f t="shared" si="12"/>
        <v>0</v>
      </c>
      <c r="G216" s="123" t="s">
        <v>339</v>
      </c>
      <c r="I216" s="123"/>
    </row>
    <row r="217" spans="1:9" s="99" customFormat="1" hidden="1" x14ac:dyDescent="0.25">
      <c r="A217" s="300"/>
      <c r="B217" s="278"/>
      <c r="C217" s="278"/>
      <c r="D217" s="282"/>
      <c r="E217" s="278"/>
      <c r="F217" s="88">
        <f t="shared" si="12"/>
        <v>0</v>
      </c>
      <c r="G217" s="123" t="s">
        <v>339</v>
      </c>
      <c r="I217" s="123"/>
    </row>
    <row r="218" spans="1:9" s="99" customFormat="1" hidden="1" x14ac:dyDescent="0.25">
      <c r="A218" s="300"/>
      <c r="B218" s="278"/>
      <c r="C218" s="278"/>
      <c r="D218" s="282"/>
      <c r="E218" s="278"/>
      <c r="F218" s="88">
        <f t="shared" si="12"/>
        <v>0</v>
      </c>
      <c r="G218" s="123" t="s">
        <v>339</v>
      </c>
      <c r="I218" s="123"/>
    </row>
    <row r="219" spans="1:9" s="99" customFormat="1" hidden="1" x14ac:dyDescent="0.25">
      <c r="A219" s="300"/>
      <c r="B219" s="278"/>
      <c r="C219" s="278"/>
      <c r="D219" s="282"/>
      <c r="E219" s="278"/>
      <c r="F219" s="88">
        <f t="shared" si="12"/>
        <v>0</v>
      </c>
      <c r="G219" s="123" t="s">
        <v>339</v>
      </c>
      <c r="I219" s="123"/>
    </row>
    <row r="220" spans="1:9" s="99" customFormat="1" hidden="1" x14ac:dyDescent="0.25">
      <c r="A220" s="300"/>
      <c r="B220" s="278"/>
      <c r="C220" s="278"/>
      <c r="D220" s="282"/>
      <c r="E220" s="278"/>
      <c r="F220" s="88">
        <f t="shared" si="12"/>
        <v>0</v>
      </c>
      <c r="G220" s="123" t="s">
        <v>339</v>
      </c>
      <c r="I220" s="123"/>
    </row>
    <row r="221" spans="1:9" s="99" customFormat="1" hidden="1" x14ac:dyDescent="0.25">
      <c r="A221" s="300"/>
      <c r="B221" s="278"/>
      <c r="C221" s="278"/>
      <c r="D221" s="282"/>
      <c r="E221" s="278"/>
      <c r="F221" s="88">
        <f t="shared" si="12"/>
        <v>0</v>
      </c>
      <c r="G221" s="123" t="s">
        <v>339</v>
      </c>
      <c r="I221" s="123"/>
    </row>
    <row r="222" spans="1:9" s="99" customFormat="1" hidden="1" x14ac:dyDescent="0.25">
      <c r="A222" s="300"/>
      <c r="B222" s="278"/>
      <c r="C222" s="278"/>
      <c r="D222" s="282"/>
      <c r="E222" s="278"/>
      <c r="F222" s="88">
        <f t="shared" si="12"/>
        <v>0</v>
      </c>
      <c r="G222" s="123" t="s">
        <v>339</v>
      </c>
      <c r="I222" s="123"/>
    </row>
    <row r="223" spans="1:9" s="99" customFormat="1" hidden="1" x14ac:dyDescent="0.25">
      <c r="A223" s="300"/>
      <c r="B223" s="278"/>
      <c r="C223" s="278"/>
      <c r="D223" s="282"/>
      <c r="E223" s="278"/>
      <c r="F223" s="88">
        <f t="shared" si="12"/>
        <v>0</v>
      </c>
      <c r="G223" s="123" t="s">
        <v>339</v>
      </c>
      <c r="I223" s="123"/>
    </row>
    <row r="224" spans="1:9" s="99" customFormat="1" hidden="1" x14ac:dyDescent="0.25">
      <c r="A224" s="300"/>
      <c r="B224" s="278"/>
      <c r="C224" s="278"/>
      <c r="D224" s="282"/>
      <c r="E224" s="278"/>
      <c r="F224" s="88">
        <f t="shared" si="12"/>
        <v>0</v>
      </c>
      <c r="G224" s="123" t="s">
        <v>339</v>
      </c>
      <c r="I224" s="123"/>
    </row>
    <row r="225" spans="1:9" s="99" customFormat="1" hidden="1" x14ac:dyDescent="0.25">
      <c r="A225" s="300"/>
      <c r="B225" s="278"/>
      <c r="C225" s="278"/>
      <c r="D225" s="282"/>
      <c r="E225" s="278"/>
      <c r="F225" s="88">
        <f t="shared" si="12"/>
        <v>0</v>
      </c>
      <c r="G225" s="123" t="s">
        <v>339</v>
      </c>
      <c r="I225" s="123"/>
    </row>
    <row r="226" spans="1:9" s="99" customFormat="1" hidden="1" x14ac:dyDescent="0.25">
      <c r="A226" s="300"/>
      <c r="B226" s="278"/>
      <c r="C226" s="278"/>
      <c r="D226" s="282"/>
      <c r="E226" s="278"/>
      <c r="F226" s="88">
        <f t="shared" si="12"/>
        <v>0</v>
      </c>
      <c r="G226" s="123" t="s">
        <v>339</v>
      </c>
      <c r="I226" s="123"/>
    </row>
    <row r="227" spans="1:9" s="99" customFormat="1" hidden="1" x14ac:dyDescent="0.25">
      <c r="A227" s="300"/>
      <c r="B227" s="278"/>
      <c r="C227" s="278"/>
      <c r="D227" s="282"/>
      <c r="E227" s="278"/>
      <c r="F227" s="88">
        <f t="shared" si="12"/>
        <v>0</v>
      </c>
      <c r="G227" s="123" t="s">
        <v>339</v>
      </c>
      <c r="I227" s="123"/>
    </row>
    <row r="228" spans="1:9" s="99" customFormat="1" hidden="1" x14ac:dyDescent="0.25">
      <c r="A228" s="300"/>
      <c r="B228" s="278"/>
      <c r="C228" s="278"/>
      <c r="D228" s="282"/>
      <c r="E228" s="278"/>
      <c r="F228" s="88">
        <f t="shared" si="12"/>
        <v>0</v>
      </c>
      <c r="G228" s="123" t="s">
        <v>339</v>
      </c>
      <c r="I228" s="123"/>
    </row>
    <row r="229" spans="1:9" s="99" customFormat="1" hidden="1" x14ac:dyDescent="0.25">
      <c r="A229" s="300"/>
      <c r="B229" s="278"/>
      <c r="C229" s="278"/>
      <c r="D229" s="282"/>
      <c r="E229" s="278"/>
      <c r="F229" s="88">
        <f t="shared" si="12"/>
        <v>0</v>
      </c>
      <c r="G229" s="123" t="s">
        <v>339</v>
      </c>
      <c r="I229" s="123"/>
    </row>
    <row r="230" spans="1:9" s="99" customFormat="1" hidden="1" x14ac:dyDescent="0.25">
      <c r="A230" s="300"/>
      <c r="B230" s="278"/>
      <c r="C230" s="278"/>
      <c r="D230" s="282"/>
      <c r="E230" s="278"/>
      <c r="F230" s="88">
        <f t="shared" si="12"/>
        <v>0</v>
      </c>
      <c r="G230" s="123" t="s">
        <v>339</v>
      </c>
      <c r="I230" s="123"/>
    </row>
    <row r="231" spans="1:9" s="99" customFormat="1" hidden="1" x14ac:dyDescent="0.25">
      <c r="A231" s="300"/>
      <c r="B231" s="278"/>
      <c r="C231" s="278"/>
      <c r="D231" s="282"/>
      <c r="E231" s="278"/>
      <c r="F231" s="88">
        <f t="shared" si="12"/>
        <v>0</v>
      </c>
      <c r="G231" s="123" t="s">
        <v>339</v>
      </c>
      <c r="I231" s="123"/>
    </row>
    <row r="232" spans="1:9" s="99" customFormat="1" hidden="1" x14ac:dyDescent="0.25">
      <c r="A232" s="300"/>
      <c r="B232" s="278"/>
      <c r="C232" s="278"/>
      <c r="D232" s="282"/>
      <c r="E232" s="278"/>
      <c r="F232" s="88">
        <f t="shared" si="12"/>
        <v>0</v>
      </c>
      <c r="G232" s="123" t="s">
        <v>339</v>
      </c>
      <c r="I232" s="123"/>
    </row>
    <row r="233" spans="1:9" s="99" customFormat="1" hidden="1" x14ac:dyDescent="0.25">
      <c r="A233" s="300"/>
      <c r="B233" s="278"/>
      <c r="C233" s="278"/>
      <c r="D233" s="282"/>
      <c r="E233" s="278"/>
      <c r="F233" s="88">
        <f t="shared" si="12"/>
        <v>0</v>
      </c>
      <c r="G233" s="123" t="s">
        <v>339</v>
      </c>
      <c r="I233" s="123"/>
    </row>
    <row r="234" spans="1:9" s="99" customFormat="1" hidden="1" x14ac:dyDescent="0.25">
      <c r="A234" s="300"/>
      <c r="B234" s="278"/>
      <c r="C234" s="278"/>
      <c r="D234" s="282"/>
      <c r="E234" s="278"/>
      <c r="F234" s="88">
        <f t="shared" si="12"/>
        <v>0</v>
      </c>
      <c r="G234" s="123" t="s">
        <v>339</v>
      </c>
      <c r="I234" s="123"/>
    </row>
    <row r="235" spans="1:9" s="99" customFormat="1" hidden="1" x14ac:dyDescent="0.25">
      <c r="A235" s="300"/>
      <c r="B235" s="278"/>
      <c r="C235" s="278"/>
      <c r="D235" s="282"/>
      <c r="E235" s="278"/>
      <c r="F235" s="88">
        <f t="shared" si="12"/>
        <v>0</v>
      </c>
      <c r="G235" s="123" t="s">
        <v>339</v>
      </c>
      <c r="I235" s="123"/>
    </row>
    <row r="236" spans="1:9" s="99" customFormat="1" hidden="1" x14ac:dyDescent="0.25">
      <c r="A236" s="300"/>
      <c r="B236" s="278"/>
      <c r="C236" s="278"/>
      <c r="D236" s="282"/>
      <c r="E236" s="278"/>
      <c r="F236" s="88">
        <f t="shared" si="12"/>
        <v>0</v>
      </c>
      <c r="G236" s="123" t="s">
        <v>339</v>
      </c>
      <c r="I236" s="123"/>
    </row>
    <row r="237" spans="1:9" s="99" customFormat="1" hidden="1" x14ac:dyDescent="0.25">
      <c r="A237" s="300"/>
      <c r="B237" s="278"/>
      <c r="C237" s="278"/>
      <c r="D237" s="282"/>
      <c r="E237" s="278"/>
      <c r="F237" s="88">
        <f t="shared" si="12"/>
        <v>0</v>
      </c>
      <c r="G237" s="123" t="s">
        <v>339</v>
      </c>
      <c r="I237" s="123"/>
    </row>
    <row r="238" spans="1:9" s="99" customFormat="1" hidden="1" x14ac:dyDescent="0.25">
      <c r="A238" s="300"/>
      <c r="B238" s="278"/>
      <c r="C238" s="278"/>
      <c r="D238" s="282"/>
      <c r="E238" s="278"/>
      <c r="F238" s="88">
        <f t="shared" si="12"/>
        <v>0</v>
      </c>
      <c r="G238" s="123" t="s">
        <v>339</v>
      </c>
      <c r="I238" s="123"/>
    </row>
    <row r="239" spans="1:9" s="99" customFormat="1" hidden="1" x14ac:dyDescent="0.25">
      <c r="A239" s="300"/>
      <c r="B239" s="278"/>
      <c r="C239" s="278"/>
      <c r="D239" s="282"/>
      <c r="E239" s="278"/>
      <c r="F239" s="88">
        <f t="shared" si="12"/>
        <v>0</v>
      </c>
      <c r="G239" s="123" t="s">
        <v>339</v>
      </c>
      <c r="I239" s="123"/>
    </row>
    <row r="240" spans="1:9" s="99" customFormat="1" hidden="1" x14ac:dyDescent="0.25">
      <c r="A240" s="300"/>
      <c r="B240" s="278"/>
      <c r="C240" s="278"/>
      <c r="D240" s="282"/>
      <c r="E240" s="278"/>
      <c r="F240" s="88">
        <f t="shared" si="12"/>
        <v>0</v>
      </c>
      <c r="G240" s="123" t="s">
        <v>339</v>
      </c>
      <c r="I240" s="123"/>
    </row>
    <row r="241" spans="1:9" s="99" customFormat="1" hidden="1" x14ac:dyDescent="0.25">
      <c r="A241" s="300"/>
      <c r="B241" s="278"/>
      <c r="C241" s="278"/>
      <c r="D241" s="282"/>
      <c r="E241" s="278"/>
      <c r="F241" s="88">
        <f t="shared" si="12"/>
        <v>0</v>
      </c>
      <c r="G241" s="123" t="s">
        <v>339</v>
      </c>
      <c r="I241" s="123"/>
    </row>
    <row r="242" spans="1:9" s="99" customFormat="1" hidden="1" x14ac:dyDescent="0.25">
      <c r="A242" s="300"/>
      <c r="B242" s="278"/>
      <c r="C242" s="278"/>
      <c r="D242" s="282"/>
      <c r="E242" s="278"/>
      <c r="F242" s="88">
        <f t="shared" si="12"/>
        <v>0</v>
      </c>
      <c r="G242" s="123" t="s">
        <v>339</v>
      </c>
      <c r="I242" s="123"/>
    </row>
    <row r="243" spans="1:9" s="99" customFormat="1" hidden="1" x14ac:dyDescent="0.25">
      <c r="A243" s="300"/>
      <c r="B243" s="278"/>
      <c r="C243" s="278"/>
      <c r="D243" s="282"/>
      <c r="E243" s="278"/>
      <c r="F243" s="88">
        <f t="shared" si="12"/>
        <v>0</v>
      </c>
      <c r="G243" s="123" t="s">
        <v>339</v>
      </c>
      <c r="I243" s="123"/>
    </row>
    <row r="244" spans="1:9" s="99" customFormat="1" hidden="1" x14ac:dyDescent="0.25">
      <c r="A244" s="300"/>
      <c r="B244" s="278"/>
      <c r="C244" s="278"/>
      <c r="D244" s="282"/>
      <c r="E244" s="278"/>
      <c r="F244" s="88">
        <f t="shared" si="12"/>
        <v>0</v>
      </c>
      <c r="G244" s="123" t="s">
        <v>339</v>
      </c>
      <c r="I244" s="123"/>
    </row>
    <row r="245" spans="1:9" s="99" customFormat="1" hidden="1" x14ac:dyDescent="0.25">
      <c r="A245" s="300"/>
      <c r="B245" s="278"/>
      <c r="C245" s="278"/>
      <c r="D245" s="282"/>
      <c r="E245" s="278"/>
      <c r="F245" s="88">
        <f t="shared" si="12"/>
        <v>0</v>
      </c>
      <c r="G245" s="123" t="s">
        <v>339</v>
      </c>
      <c r="I245" s="123"/>
    </row>
    <row r="246" spans="1:9" s="99" customFormat="1" hidden="1" x14ac:dyDescent="0.25">
      <c r="A246" s="300"/>
      <c r="B246" s="278"/>
      <c r="C246" s="278"/>
      <c r="D246" s="282"/>
      <c r="E246" s="278"/>
      <c r="F246" s="88">
        <f t="shared" si="12"/>
        <v>0</v>
      </c>
      <c r="G246" s="123" t="s">
        <v>339</v>
      </c>
      <c r="I246" s="123"/>
    </row>
    <row r="247" spans="1:9" s="99" customFormat="1" hidden="1" x14ac:dyDescent="0.25">
      <c r="A247" s="300"/>
      <c r="B247" s="278"/>
      <c r="C247" s="278"/>
      <c r="D247" s="282"/>
      <c r="E247" s="278"/>
      <c r="F247" s="88">
        <f t="shared" si="12"/>
        <v>0</v>
      </c>
      <c r="G247" s="123" t="s">
        <v>339</v>
      </c>
      <c r="I247" s="123"/>
    </row>
    <row r="248" spans="1:9" s="99" customFormat="1" hidden="1" x14ac:dyDescent="0.25">
      <c r="A248" s="300"/>
      <c r="B248" s="278"/>
      <c r="C248" s="278"/>
      <c r="D248" s="282"/>
      <c r="E248" s="278"/>
      <c r="F248" s="88">
        <f t="shared" si="12"/>
        <v>0</v>
      </c>
      <c r="G248" s="123" t="s">
        <v>339</v>
      </c>
      <c r="I248" s="123"/>
    </row>
    <row r="249" spans="1:9" s="99" customFormat="1" hidden="1" x14ac:dyDescent="0.25">
      <c r="A249" s="300"/>
      <c r="B249" s="278"/>
      <c r="C249" s="278"/>
      <c r="D249" s="282"/>
      <c r="E249" s="278"/>
      <c r="F249" s="88">
        <f t="shared" si="12"/>
        <v>0</v>
      </c>
      <c r="G249" s="123" t="s">
        <v>339</v>
      </c>
      <c r="I249" s="123"/>
    </row>
    <row r="250" spans="1:9" s="99" customFormat="1" hidden="1" x14ac:dyDescent="0.25">
      <c r="A250" s="300"/>
      <c r="B250" s="278"/>
      <c r="C250" s="278"/>
      <c r="D250" s="282"/>
      <c r="E250" s="278"/>
      <c r="F250" s="88">
        <f t="shared" si="12"/>
        <v>0</v>
      </c>
      <c r="G250" s="123" t="s">
        <v>339</v>
      </c>
      <c r="I250" s="123"/>
    </row>
    <row r="251" spans="1:9" s="99" customFormat="1" hidden="1" x14ac:dyDescent="0.25">
      <c r="A251" s="300"/>
      <c r="B251" s="278"/>
      <c r="C251" s="278"/>
      <c r="D251" s="282"/>
      <c r="E251" s="278"/>
      <c r="F251" s="88">
        <f t="shared" si="12"/>
        <v>0</v>
      </c>
      <c r="G251" s="123" t="s">
        <v>339</v>
      </c>
      <c r="I251" s="123"/>
    </row>
    <row r="252" spans="1:9" s="99" customFormat="1" hidden="1" x14ac:dyDescent="0.25">
      <c r="A252" s="300"/>
      <c r="B252" s="278"/>
      <c r="C252" s="278"/>
      <c r="D252" s="282"/>
      <c r="E252" s="278"/>
      <c r="F252" s="88">
        <f t="shared" si="12"/>
        <v>0</v>
      </c>
      <c r="G252" s="123" t="s">
        <v>339</v>
      </c>
      <c r="I252" s="123"/>
    </row>
    <row r="253" spans="1:9" s="99" customFormat="1" hidden="1" x14ac:dyDescent="0.25">
      <c r="A253" s="300"/>
      <c r="B253" s="278"/>
      <c r="C253" s="278"/>
      <c r="D253" s="282"/>
      <c r="E253" s="278"/>
      <c r="F253" s="88">
        <f t="shared" si="12"/>
        <v>0</v>
      </c>
      <c r="G253" s="123" t="s">
        <v>339</v>
      </c>
      <c r="I253" s="123"/>
    </row>
    <row r="254" spans="1:9" s="99" customFormat="1" hidden="1" x14ac:dyDescent="0.25">
      <c r="A254" s="300"/>
      <c r="B254" s="278"/>
      <c r="C254" s="278"/>
      <c r="D254" s="282"/>
      <c r="E254" s="278"/>
      <c r="F254" s="88">
        <f t="shared" si="12"/>
        <v>0</v>
      </c>
      <c r="G254" s="123" t="s">
        <v>339</v>
      </c>
      <c r="I254" s="123"/>
    </row>
    <row r="255" spans="1:9" s="99" customFormat="1" hidden="1" x14ac:dyDescent="0.25">
      <c r="A255" s="300"/>
      <c r="B255" s="278"/>
      <c r="C255" s="278"/>
      <c r="D255" s="282"/>
      <c r="E255" s="278"/>
      <c r="F255" s="88">
        <f t="shared" si="12"/>
        <v>0</v>
      </c>
      <c r="G255" s="123" t="s">
        <v>339</v>
      </c>
      <c r="I255" s="123"/>
    </row>
    <row r="256" spans="1:9" s="99" customFormat="1" hidden="1" x14ac:dyDescent="0.25">
      <c r="A256" s="300"/>
      <c r="B256" s="278"/>
      <c r="C256" s="278"/>
      <c r="D256" s="282"/>
      <c r="E256" s="278"/>
      <c r="F256" s="88">
        <f t="shared" si="12"/>
        <v>0</v>
      </c>
      <c r="G256" s="123" t="s">
        <v>339</v>
      </c>
      <c r="I256" s="123"/>
    </row>
    <row r="257" spans="1:17" s="99" customFormat="1" hidden="1" x14ac:dyDescent="0.25">
      <c r="A257" s="300"/>
      <c r="B257" s="278"/>
      <c r="C257" s="278"/>
      <c r="D257" s="282"/>
      <c r="E257" s="278"/>
      <c r="F257" s="88">
        <f t="shared" si="12"/>
        <v>0</v>
      </c>
      <c r="G257" s="123" t="s">
        <v>339</v>
      </c>
      <c r="I257" s="123"/>
    </row>
    <row r="258" spans="1:17" s="99" customFormat="1" hidden="1" x14ac:dyDescent="0.25">
      <c r="A258" s="300"/>
      <c r="B258" s="278"/>
      <c r="C258" s="278"/>
      <c r="D258" s="282"/>
      <c r="E258" s="278"/>
      <c r="F258" s="88">
        <f t="shared" si="12"/>
        <v>0</v>
      </c>
      <c r="G258" s="123" t="s">
        <v>339</v>
      </c>
      <c r="I258" s="123"/>
    </row>
    <row r="259" spans="1:17" s="99" customFormat="1" hidden="1" x14ac:dyDescent="0.25">
      <c r="A259" s="300"/>
      <c r="B259" s="278"/>
      <c r="C259" s="278"/>
      <c r="D259" s="282"/>
      <c r="E259" s="278"/>
      <c r="F259" s="88">
        <f t="shared" si="12"/>
        <v>0</v>
      </c>
      <c r="G259" s="123" t="s">
        <v>339</v>
      </c>
      <c r="I259" s="123"/>
    </row>
    <row r="260" spans="1:17" s="99" customFormat="1" hidden="1" x14ac:dyDescent="0.25">
      <c r="A260" s="300"/>
      <c r="B260" s="278"/>
      <c r="C260" s="278"/>
      <c r="D260" s="282"/>
      <c r="E260" s="278"/>
      <c r="F260" s="88">
        <f t="shared" si="12"/>
        <v>0</v>
      </c>
      <c r="G260" s="123" t="s">
        <v>339</v>
      </c>
      <c r="I260" s="123"/>
    </row>
    <row r="261" spans="1:17" s="99" customFormat="1" hidden="1" x14ac:dyDescent="0.25">
      <c r="A261" s="300"/>
      <c r="B261" s="278"/>
      <c r="C261" s="278"/>
      <c r="D261" s="282"/>
      <c r="E261" s="278"/>
      <c r="F261" s="88">
        <f t="shared" si="12"/>
        <v>0</v>
      </c>
      <c r="G261" s="123" t="s">
        <v>339</v>
      </c>
      <c r="I261" s="123"/>
    </row>
    <row r="262" spans="1:17" s="99" customFormat="1" hidden="1" x14ac:dyDescent="0.25">
      <c r="A262" s="300"/>
      <c r="B262" s="278"/>
      <c r="C262" s="278"/>
      <c r="D262" s="282"/>
      <c r="E262" s="278"/>
      <c r="F262" s="88">
        <f t="shared" si="12"/>
        <v>0</v>
      </c>
      <c r="G262" s="123" t="s">
        <v>339</v>
      </c>
      <c r="I262" s="123"/>
    </row>
    <row r="263" spans="1:17" s="99" customFormat="1" hidden="1" x14ac:dyDescent="0.25">
      <c r="A263" s="300"/>
      <c r="B263" s="278"/>
      <c r="C263" s="278"/>
      <c r="D263" s="282"/>
      <c r="E263" s="278"/>
      <c r="F263" s="88">
        <f t="shared" si="12"/>
        <v>0</v>
      </c>
      <c r="G263" s="123" t="s">
        <v>339</v>
      </c>
      <c r="I263" s="123"/>
    </row>
    <row r="264" spans="1:17" s="99" customFormat="1" hidden="1" x14ac:dyDescent="0.25">
      <c r="A264" s="300"/>
      <c r="B264" s="278"/>
      <c r="C264" s="278"/>
      <c r="D264" s="282"/>
      <c r="E264" s="278"/>
      <c r="F264" s="88">
        <f t="shared" si="12"/>
        <v>0</v>
      </c>
      <c r="G264" s="123" t="s">
        <v>339</v>
      </c>
      <c r="I264" s="123"/>
    </row>
    <row r="265" spans="1:17" s="99" customFormat="1" hidden="1" x14ac:dyDescent="0.25">
      <c r="A265" s="300"/>
      <c r="B265" s="278"/>
      <c r="C265" s="278"/>
      <c r="D265" s="282"/>
      <c r="E265" s="278"/>
      <c r="F265" s="88">
        <f t="shared" si="12"/>
        <v>0</v>
      </c>
      <c r="G265" s="123" t="s">
        <v>339</v>
      </c>
      <c r="I265" s="123"/>
    </row>
    <row r="266" spans="1:17" s="99" customFormat="1" x14ac:dyDescent="0.25">
      <c r="A266" s="281" t="s">
        <v>319</v>
      </c>
      <c r="B266" s="278">
        <v>3</v>
      </c>
      <c r="C266" s="278" t="s">
        <v>317</v>
      </c>
      <c r="D266" s="282">
        <f t="shared" ref="D266" ca="1" si="13">RAND()*1000000</f>
        <v>144617.9127903</v>
      </c>
      <c r="E266" s="278">
        <v>2</v>
      </c>
      <c r="F266" s="310">
        <f ca="1">ROUND(+B266*D266*E266,2)</f>
        <v>867707.48</v>
      </c>
      <c r="G266" s="123" t="s">
        <v>339</v>
      </c>
    </row>
    <row r="267" spans="1:17" s="99" customFormat="1" x14ac:dyDescent="0.25">
      <c r="D267" s="205"/>
      <c r="E267" s="216" t="s">
        <v>36</v>
      </c>
      <c r="F267" s="324">
        <f ca="1">ROUND(SUBTOTAL(109,F136:F266),2)</f>
        <v>9069669.4499999993</v>
      </c>
      <c r="G267" s="123" t="s">
        <v>339</v>
      </c>
      <c r="I267" s="126" t="s">
        <v>342</v>
      </c>
    </row>
    <row r="268" spans="1:17" s="99" customFormat="1" x14ac:dyDescent="0.25">
      <c r="F268" s="315"/>
      <c r="G268" s="123" t="s">
        <v>337</v>
      </c>
    </row>
    <row r="269" spans="1:17" x14ac:dyDescent="0.25">
      <c r="A269" s="8"/>
      <c r="B269" s="8"/>
      <c r="C269" s="8"/>
      <c r="D269" s="61"/>
      <c r="E269" s="154" t="s">
        <v>67</v>
      </c>
      <c r="F269" s="88">
        <f ca="1">+F267+F135</f>
        <v>15975928.919999998</v>
      </c>
      <c r="G269" s="123" t="s">
        <v>337</v>
      </c>
      <c r="I269" s="150" t="s">
        <v>244</v>
      </c>
    </row>
    <row r="270" spans="1:17" x14ac:dyDescent="0.25">
      <c r="G270" s="123" t="s">
        <v>337</v>
      </c>
    </row>
    <row r="271" spans="1:17" s="99" customFormat="1" x14ac:dyDescent="0.25">
      <c r="A271" s="252" t="s">
        <v>65</v>
      </c>
      <c r="B271" s="116"/>
      <c r="C271" s="116"/>
      <c r="D271" s="116"/>
      <c r="E271" s="116"/>
      <c r="F271" s="117"/>
      <c r="G271" s="123" t="s">
        <v>338</v>
      </c>
      <c r="I271" s="151" t="s">
        <v>243</v>
      </c>
    </row>
    <row r="272" spans="1:17" s="99" customFormat="1" ht="45" customHeight="1" x14ac:dyDescent="0.25">
      <c r="A272" s="558" t="s">
        <v>320</v>
      </c>
      <c r="B272" s="559"/>
      <c r="C272" s="559"/>
      <c r="D272" s="559"/>
      <c r="E272" s="559"/>
      <c r="F272" s="560"/>
      <c r="G272" s="123" t="s">
        <v>338</v>
      </c>
      <c r="I272" s="555" t="s">
        <v>305</v>
      </c>
      <c r="J272" s="555"/>
      <c r="K272" s="555"/>
      <c r="L272" s="555"/>
      <c r="M272" s="555"/>
      <c r="N272" s="555"/>
      <c r="O272" s="555"/>
      <c r="P272" s="555"/>
      <c r="Q272" s="555"/>
    </row>
    <row r="273" spans="1:17" x14ac:dyDescent="0.25">
      <c r="A273" s="8"/>
      <c r="B273" s="8"/>
      <c r="C273" s="8"/>
      <c r="D273" s="8"/>
      <c r="E273" s="8"/>
      <c r="F273" s="8"/>
      <c r="G273" s="111" t="s">
        <v>339</v>
      </c>
      <c r="I273"/>
    </row>
    <row r="274" spans="1:17" s="99" customFormat="1" x14ac:dyDescent="0.25">
      <c r="A274" s="252" t="s">
        <v>66</v>
      </c>
      <c r="B274" s="120"/>
      <c r="C274" s="120"/>
      <c r="D274" s="120"/>
      <c r="E274" s="120"/>
      <c r="F274" s="121"/>
      <c r="G274" s="292" t="s">
        <v>339</v>
      </c>
      <c r="I274" s="151" t="s">
        <v>243</v>
      </c>
    </row>
    <row r="275" spans="1:17" s="99" customFormat="1" ht="45" customHeight="1" x14ac:dyDescent="0.25">
      <c r="A275" s="558" t="s">
        <v>321</v>
      </c>
      <c r="B275" s="559"/>
      <c r="C275" s="559"/>
      <c r="D275" s="559"/>
      <c r="E275" s="559"/>
      <c r="F275" s="560"/>
      <c r="G275" s="111" t="s">
        <v>339</v>
      </c>
      <c r="I275" s="555" t="s">
        <v>305</v>
      </c>
      <c r="J275" s="555"/>
      <c r="K275" s="555"/>
      <c r="L275" s="555"/>
      <c r="M275" s="555"/>
      <c r="N275" s="555"/>
      <c r="O275" s="555"/>
      <c r="P275" s="555"/>
      <c r="Q275" s="555"/>
    </row>
    <row r="276" spans="1:17" x14ac:dyDescent="0.25">
      <c r="A276" s="8"/>
      <c r="B276" s="8"/>
      <c r="C276" s="8"/>
      <c r="D276" s="8"/>
      <c r="E276" s="8"/>
      <c r="F276" s="93"/>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zoomScaleNormal="100" zoomScaleSheetLayoutView="100" workbookViewId="0">
      <selection activeCell="A5" sqref="A5"/>
    </sheetView>
  </sheetViews>
  <sheetFormatPr defaultColWidth="9.140625" defaultRowHeight="15" x14ac:dyDescent="0.25"/>
  <cols>
    <col min="1" max="1" width="39.42578125" style="8" customWidth="1"/>
    <col min="2" max="2" width="75.5703125" style="8" customWidth="1"/>
    <col min="3" max="3" width="18.5703125" style="8" customWidth="1"/>
    <col min="4" max="4" width="11" hidden="1" customWidth="1"/>
    <col min="5" max="5" width="2.140625" style="8" customWidth="1"/>
    <col min="6" max="16384" width="9.140625" style="8"/>
  </cols>
  <sheetData>
    <row r="1" spans="1:4" ht="20.25" customHeight="1" x14ac:dyDescent="0.25">
      <c r="A1" s="553" t="s">
        <v>185</v>
      </c>
      <c r="B1" s="553"/>
      <c r="C1" s="8">
        <f>+'Section A'!B2</f>
        <v>0</v>
      </c>
      <c r="D1" s="56"/>
    </row>
    <row r="2" spans="1:4" ht="53.25" customHeight="1" x14ac:dyDescent="0.25">
      <c r="A2" s="576" t="s">
        <v>248</v>
      </c>
      <c r="B2" s="576"/>
      <c r="C2" s="576"/>
      <c r="D2" s="8"/>
    </row>
    <row r="3" spans="1:4" ht="25.5" x14ac:dyDescent="0.25">
      <c r="A3" s="239" t="s">
        <v>21</v>
      </c>
      <c r="B3" s="251" t="s">
        <v>60</v>
      </c>
      <c r="C3" s="64" t="s">
        <v>285</v>
      </c>
      <c r="D3" s="56" t="s">
        <v>340</v>
      </c>
    </row>
    <row r="4" spans="1:4" s="111" customFormat="1" x14ac:dyDescent="0.25">
      <c r="A4" s="244" t="s">
        <v>21</v>
      </c>
      <c r="B4" s="242" t="s">
        <v>60</v>
      </c>
      <c r="C4" s="110">
        <f t="shared" ref="C4:C6" ca="1" si="0">RAND()*1000000</f>
        <v>617732.73765889485</v>
      </c>
      <c r="D4" s="304" t="s">
        <v>338</v>
      </c>
    </row>
    <row r="5" spans="1:4" s="111" customFormat="1" x14ac:dyDescent="0.25">
      <c r="A5" s="238" t="s">
        <v>354</v>
      </c>
      <c r="B5" s="299" t="s">
        <v>60</v>
      </c>
      <c r="C5" s="110">
        <f t="shared" ca="1" si="0"/>
        <v>624718.63141878252</v>
      </c>
      <c r="D5" s="304" t="s">
        <v>338</v>
      </c>
    </row>
    <row r="6" spans="1:4" s="111" customFormat="1" x14ac:dyDescent="0.25">
      <c r="A6" s="238" t="s">
        <v>355</v>
      </c>
      <c r="B6" s="299" t="s">
        <v>60</v>
      </c>
      <c r="C6" s="110">
        <f t="shared" ca="1" si="0"/>
        <v>927049.82182530209</v>
      </c>
      <c r="D6" s="304" t="s">
        <v>338</v>
      </c>
    </row>
    <row r="7" spans="1:4" s="111" customFormat="1" hidden="1" x14ac:dyDescent="0.25">
      <c r="A7" s="238"/>
      <c r="B7" s="299"/>
      <c r="C7" s="110">
        <v>0</v>
      </c>
      <c r="D7" s="304" t="s">
        <v>338</v>
      </c>
    </row>
    <row r="8" spans="1:4" s="111" customFormat="1" hidden="1" x14ac:dyDescent="0.25">
      <c r="A8" s="238"/>
      <c r="B8" s="299"/>
      <c r="C8" s="110">
        <v>0</v>
      </c>
      <c r="D8" s="304" t="s">
        <v>338</v>
      </c>
    </row>
    <row r="9" spans="1:4" s="111" customFormat="1" hidden="1" x14ac:dyDescent="0.25">
      <c r="A9" s="238"/>
      <c r="B9" s="299"/>
      <c r="C9" s="110">
        <v>0</v>
      </c>
      <c r="D9" s="304" t="s">
        <v>338</v>
      </c>
    </row>
    <row r="10" spans="1:4" s="111" customFormat="1" hidden="1" x14ac:dyDescent="0.25">
      <c r="A10" s="238"/>
      <c r="B10" s="299"/>
      <c r="C10" s="110">
        <v>0</v>
      </c>
      <c r="D10" s="304" t="s">
        <v>338</v>
      </c>
    </row>
    <row r="11" spans="1:4" s="111" customFormat="1" hidden="1" x14ac:dyDescent="0.25">
      <c r="A11" s="238"/>
      <c r="B11" s="299"/>
      <c r="C11" s="110">
        <v>0</v>
      </c>
      <c r="D11" s="304" t="s">
        <v>338</v>
      </c>
    </row>
    <row r="12" spans="1:4" s="111" customFormat="1" hidden="1" x14ac:dyDescent="0.25">
      <c r="A12" s="238"/>
      <c r="B12" s="299"/>
      <c r="C12" s="110">
        <v>0</v>
      </c>
      <c r="D12" s="304" t="s">
        <v>338</v>
      </c>
    </row>
    <row r="13" spans="1:4" s="111" customFormat="1" hidden="1" x14ac:dyDescent="0.25">
      <c r="A13" s="238"/>
      <c r="B13" s="299"/>
      <c r="C13" s="110">
        <v>0</v>
      </c>
      <c r="D13" s="304" t="s">
        <v>338</v>
      </c>
    </row>
    <row r="14" spans="1:4" s="111" customFormat="1" hidden="1" x14ac:dyDescent="0.25">
      <c r="A14" s="238"/>
      <c r="B14" s="299"/>
      <c r="C14" s="110">
        <v>0</v>
      </c>
      <c r="D14" s="304" t="s">
        <v>338</v>
      </c>
    </row>
    <row r="15" spans="1:4" s="111" customFormat="1" hidden="1" x14ac:dyDescent="0.25">
      <c r="A15" s="238"/>
      <c r="B15" s="299"/>
      <c r="C15" s="110">
        <v>0</v>
      </c>
      <c r="D15" s="304" t="s">
        <v>338</v>
      </c>
    </row>
    <row r="16" spans="1:4" s="111" customFormat="1" hidden="1" x14ac:dyDescent="0.25">
      <c r="A16" s="238"/>
      <c r="B16" s="299"/>
      <c r="C16" s="110">
        <v>0</v>
      </c>
      <c r="D16" s="304" t="s">
        <v>338</v>
      </c>
    </row>
    <row r="17" spans="1:4" s="111" customFormat="1" hidden="1" x14ac:dyDescent="0.25">
      <c r="A17" s="238"/>
      <c r="B17" s="299"/>
      <c r="C17" s="110">
        <v>0</v>
      </c>
      <c r="D17" s="304" t="s">
        <v>338</v>
      </c>
    </row>
    <row r="18" spans="1:4" s="111" customFormat="1" hidden="1" x14ac:dyDescent="0.25">
      <c r="A18" s="238"/>
      <c r="B18" s="299"/>
      <c r="C18" s="110">
        <v>0</v>
      </c>
      <c r="D18" s="304" t="s">
        <v>338</v>
      </c>
    </row>
    <row r="19" spans="1:4" s="111" customFormat="1" hidden="1" x14ac:dyDescent="0.25">
      <c r="A19" s="238"/>
      <c r="B19" s="299"/>
      <c r="C19" s="110">
        <v>0</v>
      </c>
      <c r="D19" s="304" t="s">
        <v>338</v>
      </c>
    </row>
    <row r="20" spans="1:4" s="111" customFormat="1" hidden="1" x14ac:dyDescent="0.25">
      <c r="A20" s="238"/>
      <c r="B20" s="299"/>
      <c r="C20" s="110">
        <v>0</v>
      </c>
      <c r="D20" s="304" t="s">
        <v>338</v>
      </c>
    </row>
    <row r="21" spans="1:4" s="111" customFormat="1" hidden="1" x14ac:dyDescent="0.25">
      <c r="A21" s="238"/>
      <c r="B21" s="299"/>
      <c r="C21" s="110">
        <v>0</v>
      </c>
      <c r="D21" s="304" t="s">
        <v>338</v>
      </c>
    </row>
    <row r="22" spans="1:4" s="111" customFormat="1" hidden="1" x14ac:dyDescent="0.25">
      <c r="A22" s="238"/>
      <c r="B22" s="299"/>
      <c r="C22" s="110">
        <v>0</v>
      </c>
      <c r="D22" s="304" t="s">
        <v>338</v>
      </c>
    </row>
    <row r="23" spans="1:4" s="111" customFormat="1" hidden="1" x14ac:dyDescent="0.25">
      <c r="A23" s="238"/>
      <c r="B23" s="299"/>
      <c r="C23" s="110">
        <v>0</v>
      </c>
      <c r="D23" s="304" t="s">
        <v>338</v>
      </c>
    </row>
    <row r="24" spans="1:4" s="111" customFormat="1" hidden="1" x14ac:dyDescent="0.25">
      <c r="A24" s="238"/>
      <c r="B24" s="299"/>
      <c r="C24" s="110">
        <v>0</v>
      </c>
      <c r="D24" s="304" t="s">
        <v>338</v>
      </c>
    </row>
    <row r="25" spans="1:4" s="111" customFormat="1" hidden="1" x14ac:dyDescent="0.25">
      <c r="A25" s="238"/>
      <c r="B25" s="299"/>
      <c r="C25" s="110">
        <v>0</v>
      </c>
      <c r="D25" s="304" t="s">
        <v>338</v>
      </c>
    </row>
    <row r="26" spans="1:4" s="111" customFormat="1" hidden="1" x14ac:dyDescent="0.25">
      <c r="A26" s="238"/>
      <c r="B26" s="299"/>
      <c r="C26" s="110">
        <v>0</v>
      </c>
      <c r="D26" s="304" t="s">
        <v>338</v>
      </c>
    </row>
    <row r="27" spans="1:4" s="111" customFormat="1" hidden="1" x14ac:dyDescent="0.25">
      <c r="A27" s="238"/>
      <c r="B27" s="299"/>
      <c r="C27" s="110">
        <v>0</v>
      </c>
      <c r="D27" s="304" t="s">
        <v>338</v>
      </c>
    </row>
    <row r="28" spans="1:4" s="111" customFormat="1" hidden="1" x14ac:dyDescent="0.25">
      <c r="A28" s="238"/>
      <c r="B28" s="299"/>
      <c r="C28" s="110">
        <v>0</v>
      </c>
      <c r="D28" s="304" t="s">
        <v>338</v>
      </c>
    </row>
    <row r="29" spans="1:4" s="111" customFormat="1" hidden="1" x14ac:dyDescent="0.25">
      <c r="A29" s="238"/>
      <c r="B29" s="299"/>
      <c r="C29" s="110">
        <v>0</v>
      </c>
      <c r="D29" s="304" t="s">
        <v>338</v>
      </c>
    </row>
    <row r="30" spans="1:4" s="111" customFormat="1" hidden="1" x14ac:dyDescent="0.25">
      <c r="A30" s="238"/>
      <c r="B30" s="299"/>
      <c r="C30" s="110">
        <v>0</v>
      </c>
      <c r="D30" s="304" t="s">
        <v>338</v>
      </c>
    </row>
    <row r="31" spans="1:4" s="111" customFormat="1" hidden="1" x14ac:dyDescent="0.25">
      <c r="A31" s="238"/>
      <c r="B31" s="299"/>
      <c r="C31" s="110">
        <v>0</v>
      </c>
      <c r="D31" s="304" t="s">
        <v>338</v>
      </c>
    </row>
    <row r="32" spans="1:4" s="111" customFormat="1" hidden="1" x14ac:dyDescent="0.25">
      <c r="A32" s="238"/>
      <c r="B32" s="299"/>
      <c r="C32" s="110">
        <v>0</v>
      </c>
      <c r="D32" s="304" t="s">
        <v>338</v>
      </c>
    </row>
    <row r="33" spans="1:4" s="111" customFormat="1" hidden="1" x14ac:dyDescent="0.25">
      <c r="A33" s="238"/>
      <c r="B33" s="299"/>
      <c r="C33" s="110">
        <v>0</v>
      </c>
      <c r="D33" s="304" t="s">
        <v>338</v>
      </c>
    </row>
    <row r="34" spans="1:4" s="111" customFormat="1" hidden="1" x14ac:dyDescent="0.25">
      <c r="A34" s="238"/>
      <c r="B34" s="299"/>
      <c r="C34" s="110">
        <v>0</v>
      </c>
      <c r="D34" s="304" t="s">
        <v>338</v>
      </c>
    </row>
    <row r="35" spans="1:4" s="111" customFormat="1" hidden="1" x14ac:dyDescent="0.25">
      <c r="A35" s="238"/>
      <c r="B35" s="299"/>
      <c r="C35" s="110">
        <v>0</v>
      </c>
      <c r="D35" s="304" t="s">
        <v>338</v>
      </c>
    </row>
    <row r="36" spans="1:4" s="111" customFormat="1" hidden="1" x14ac:dyDescent="0.25">
      <c r="A36" s="238"/>
      <c r="B36" s="299"/>
      <c r="C36" s="110">
        <v>0</v>
      </c>
      <c r="D36" s="304" t="s">
        <v>338</v>
      </c>
    </row>
    <row r="37" spans="1:4" s="111" customFormat="1" hidden="1" x14ac:dyDescent="0.25">
      <c r="A37" s="238"/>
      <c r="B37" s="299"/>
      <c r="C37" s="110">
        <v>0</v>
      </c>
      <c r="D37" s="304" t="s">
        <v>338</v>
      </c>
    </row>
    <row r="38" spans="1:4" s="111" customFormat="1" hidden="1" x14ac:dyDescent="0.25">
      <c r="A38" s="238"/>
      <c r="B38" s="299"/>
      <c r="C38" s="110">
        <v>0</v>
      </c>
      <c r="D38" s="304" t="s">
        <v>338</v>
      </c>
    </row>
    <row r="39" spans="1:4" s="111" customFormat="1" hidden="1" x14ac:dyDescent="0.25">
      <c r="A39" s="238"/>
      <c r="B39" s="299"/>
      <c r="C39" s="110">
        <v>0</v>
      </c>
      <c r="D39" s="304" t="s">
        <v>338</v>
      </c>
    </row>
    <row r="40" spans="1:4" s="111" customFormat="1" hidden="1" x14ac:dyDescent="0.25">
      <c r="A40" s="238"/>
      <c r="B40" s="299"/>
      <c r="C40" s="110">
        <v>0</v>
      </c>
      <c r="D40" s="304" t="s">
        <v>338</v>
      </c>
    </row>
    <row r="41" spans="1:4" s="111" customFormat="1" hidden="1" x14ac:dyDescent="0.25">
      <c r="A41" s="238"/>
      <c r="B41" s="299"/>
      <c r="C41" s="110">
        <v>0</v>
      </c>
      <c r="D41" s="304" t="s">
        <v>338</v>
      </c>
    </row>
    <row r="42" spans="1:4" s="111" customFormat="1" hidden="1" x14ac:dyDescent="0.25">
      <c r="A42" s="238"/>
      <c r="B42" s="299"/>
      <c r="C42" s="110">
        <v>0</v>
      </c>
      <c r="D42" s="304" t="s">
        <v>338</v>
      </c>
    </row>
    <row r="43" spans="1:4" s="111" customFormat="1" hidden="1" x14ac:dyDescent="0.25">
      <c r="A43" s="238"/>
      <c r="B43" s="299"/>
      <c r="C43" s="110">
        <v>0</v>
      </c>
      <c r="D43" s="304" t="s">
        <v>338</v>
      </c>
    </row>
    <row r="44" spans="1:4" s="111" customFormat="1" hidden="1" x14ac:dyDescent="0.25">
      <c r="A44" s="238"/>
      <c r="B44" s="299"/>
      <c r="C44" s="110">
        <v>0</v>
      </c>
      <c r="D44" s="304" t="s">
        <v>338</v>
      </c>
    </row>
    <row r="45" spans="1:4" s="111" customFormat="1" hidden="1" x14ac:dyDescent="0.25">
      <c r="A45" s="238"/>
      <c r="B45" s="299"/>
      <c r="C45" s="110">
        <v>0</v>
      </c>
      <c r="D45" s="304" t="s">
        <v>338</v>
      </c>
    </row>
    <row r="46" spans="1:4" s="111" customFormat="1" hidden="1" x14ac:dyDescent="0.25">
      <c r="A46" s="238"/>
      <c r="B46" s="299"/>
      <c r="C46" s="110">
        <v>0</v>
      </c>
      <c r="D46" s="304" t="s">
        <v>338</v>
      </c>
    </row>
    <row r="47" spans="1:4" s="111" customFormat="1" hidden="1" x14ac:dyDescent="0.25">
      <c r="A47" s="238"/>
      <c r="B47" s="299"/>
      <c r="C47" s="110">
        <v>0</v>
      </c>
      <c r="D47" s="304" t="s">
        <v>338</v>
      </c>
    </row>
    <row r="48" spans="1:4" s="111" customFormat="1" hidden="1" x14ac:dyDescent="0.25">
      <c r="A48" s="238"/>
      <c r="B48" s="299"/>
      <c r="C48" s="110">
        <v>0</v>
      </c>
      <c r="D48" s="304" t="s">
        <v>338</v>
      </c>
    </row>
    <row r="49" spans="1:4" s="111" customFormat="1" hidden="1" x14ac:dyDescent="0.25">
      <c r="A49" s="238"/>
      <c r="B49" s="299"/>
      <c r="C49" s="110">
        <v>0</v>
      </c>
      <c r="D49" s="304" t="s">
        <v>338</v>
      </c>
    </row>
    <row r="50" spans="1:4" s="111" customFormat="1" hidden="1" x14ac:dyDescent="0.25">
      <c r="A50" s="238"/>
      <c r="B50" s="299"/>
      <c r="C50" s="110">
        <v>0</v>
      </c>
      <c r="D50" s="304" t="s">
        <v>338</v>
      </c>
    </row>
    <row r="51" spans="1:4" s="111" customFormat="1" hidden="1" x14ac:dyDescent="0.25">
      <c r="A51" s="238"/>
      <c r="B51" s="299"/>
      <c r="C51" s="110">
        <v>0</v>
      </c>
      <c r="D51" s="304" t="s">
        <v>338</v>
      </c>
    </row>
    <row r="52" spans="1:4" s="111" customFormat="1" hidden="1" x14ac:dyDescent="0.25">
      <c r="A52" s="238"/>
      <c r="B52" s="299"/>
      <c r="C52" s="110">
        <v>0</v>
      </c>
      <c r="D52" s="304" t="s">
        <v>338</v>
      </c>
    </row>
    <row r="53" spans="1:4" s="111" customFormat="1" hidden="1" x14ac:dyDescent="0.25">
      <c r="A53" s="238"/>
      <c r="B53" s="299"/>
      <c r="C53" s="110">
        <v>0</v>
      </c>
      <c r="D53" s="304" t="s">
        <v>338</v>
      </c>
    </row>
    <row r="54" spans="1:4" s="111" customFormat="1" hidden="1" x14ac:dyDescent="0.25">
      <c r="A54" s="238"/>
      <c r="B54" s="299"/>
      <c r="C54" s="110">
        <v>0</v>
      </c>
      <c r="D54" s="304" t="s">
        <v>338</v>
      </c>
    </row>
    <row r="55" spans="1:4" s="111" customFormat="1" hidden="1" x14ac:dyDescent="0.25">
      <c r="A55" s="238"/>
      <c r="B55" s="299"/>
      <c r="C55" s="110">
        <v>0</v>
      </c>
      <c r="D55" s="304" t="s">
        <v>338</v>
      </c>
    </row>
    <row r="56" spans="1:4" s="111" customFormat="1" hidden="1" x14ac:dyDescent="0.25">
      <c r="A56" s="238"/>
      <c r="B56" s="299"/>
      <c r="C56" s="110">
        <v>0</v>
      </c>
      <c r="D56" s="304" t="s">
        <v>338</v>
      </c>
    </row>
    <row r="57" spans="1:4" s="111" customFormat="1" hidden="1" x14ac:dyDescent="0.25">
      <c r="A57" s="238"/>
      <c r="B57" s="299"/>
      <c r="C57" s="110">
        <v>0</v>
      </c>
      <c r="D57" s="304" t="s">
        <v>338</v>
      </c>
    </row>
    <row r="58" spans="1:4" s="111" customFormat="1" hidden="1" x14ac:dyDescent="0.25">
      <c r="A58" s="238"/>
      <c r="B58" s="299"/>
      <c r="C58" s="110">
        <v>0</v>
      </c>
      <c r="D58" s="304" t="s">
        <v>338</v>
      </c>
    </row>
    <row r="59" spans="1:4" s="111" customFormat="1" hidden="1" x14ac:dyDescent="0.25">
      <c r="A59" s="238"/>
      <c r="B59" s="299"/>
      <c r="C59" s="110">
        <v>0</v>
      </c>
      <c r="D59" s="304" t="s">
        <v>338</v>
      </c>
    </row>
    <row r="60" spans="1:4" s="111" customFormat="1" hidden="1" x14ac:dyDescent="0.25">
      <c r="A60" s="238"/>
      <c r="B60" s="299"/>
      <c r="C60" s="110">
        <v>0</v>
      </c>
      <c r="D60" s="304" t="s">
        <v>338</v>
      </c>
    </row>
    <row r="61" spans="1:4" s="111" customFormat="1" hidden="1" x14ac:dyDescent="0.25">
      <c r="A61" s="238"/>
      <c r="B61" s="299"/>
      <c r="C61" s="110">
        <v>0</v>
      </c>
      <c r="D61" s="304" t="s">
        <v>338</v>
      </c>
    </row>
    <row r="62" spans="1:4" s="111" customFormat="1" hidden="1" x14ac:dyDescent="0.25">
      <c r="A62" s="238"/>
      <c r="B62" s="299"/>
      <c r="C62" s="110">
        <v>0</v>
      </c>
      <c r="D62" s="304" t="s">
        <v>338</v>
      </c>
    </row>
    <row r="63" spans="1:4" s="111" customFormat="1" hidden="1" x14ac:dyDescent="0.25">
      <c r="A63" s="238"/>
      <c r="B63" s="299"/>
      <c r="C63" s="110">
        <v>0</v>
      </c>
      <c r="D63" s="304" t="s">
        <v>338</v>
      </c>
    </row>
    <row r="64" spans="1:4" s="111" customFormat="1" hidden="1" x14ac:dyDescent="0.25">
      <c r="A64" s="238"/>
      <c r="B64" s="299"/>
      <c r="C64" s="110">
        <v>0</v>
      </c>
      <c r="D64" s="304" t="s">
        <v>338</v>
      </c>
    </row>
    <row r="65" spans="1:4" s="111" customFormat="1" hidden="1" x14ac:dyDescent="0.25">
      <c r="A65" s="238"/>
      <c r="B65" s="299"/>
      <c r="C65" s="110">
        <v>0</v>
      </c>
      <c r="D65" s="304" t="s">
        <v>338</v>
      </c>
    </row>
    <row r="66" spans="1:4" s="111" customFormat="1" hidden="1" x14ac:dyDescent="0.25">
      <c r="A66" s="238"/>
      <c r="B66" s="299"/>
      <c r="C66" s="110">
        <v>0</v>
      </c>
      <c r="D66" s="304" t="s">
        <v>338</v>
      </c>
    </row>
    <row r="67" spans="1:4" s="111" customFormat="1" hidden="1" x14ac:dyDescent="0.25">
      <c r="A67" s="238"/>
      <c r="B67" s="299"/>
      <c r="C67" s="110">
        <v>0</v>
      </c>
      <c r="D67" s="304" t="s">
        <v>338</v>
      </c>
    </row>
    <row r="68" spans="1:4" s="111" customFormat="1" hidden="1" x14ac:dyDescent="0.25">
      <c r="A68" s="238"/>
      <c r="B68" s="299"/>
      <c r="C68" s="110">
        <v>0</v>
      </c>
      <c r="D68" s="304" t="s">
        <v>338</v>
      </c>
    </row>
    <row r="69" spans="1:4" s="111" customFormat="1" hidden="1" x14ac:dyDescent="0.25">
      <c r="A69" s="238"/>
      <c r="B69" s="299"/>
      <c r="C69" s="110">
        <v>0</v>
      </c>
      <c r="D69" s="304" t="s">
        <v>338</v>
      </c>
    </row>
    <row r="70" spans="1:4" s="111" customFormat="1" hidden="1" x14ac:dyDescent="0.25">
      <c r="A70" s="238"/>
      <c r="B70" s="299"/>
      <c r="C70" s="110">
        <v>0</v>
      </c>
      <c r="D70" s="304" t="s">
        <v>338</v>
      </c>
    </row>
    <row r="71" spans="1:4" s="111" customFormat="1" hidden="1" x14ac:dyDescent="0.25">
      <c r="A71" s="238"/>
      <c r="B71" s="299"/>
      <c r="C71" s="110">
        <v>0</v>
      </c>
      <c r="D71" s="304" t="s">
        <v>338</v>
      </c>
    </row>
    <row r="72" spans="1:4" s="111" customFormat="1" hidden="1" x14ac:dyDescent="0.25">
      <c r="A72" s="238"/>
      <c r="B72" s="299"/>
      <c r="C72" s="110">
        <v>0</v>
      </c>
      <c r="D72" s="304" t="s">
        <v>338</v>
      </c>
    </row>
    <row r="73" spans="1:4" s="111" customFormat="1" hidden="1" x14ac:dyDescent="0.25">
      <c r="A73" s="238"/>
      <c r="B73" s="299"/>
      <c r="C73" s="110">
        <v>0</v>
      </c>
      <c r="D73" s="304" t="s">
        <v>338</v>
      </c>
    </row>
    <row r="74" spans="1:4" s="111" customFormat="1" hidden="1" x14ac:dyDescent="0.25">
      <c r="A74" s="238"/>
      <c r="B74" s="299"/>
      <c r="C74" s="110">
        <v>0</v>
      </c>
      <c r="D74" s="304" t="s">
        <v>338</v>
      </c>
    </row>
    <row r="75" spans="1:4" s="111" customFormat="1" hidden="1" x14ac:dyDescent="0.25">
      <c r="A75" s="238"/>
      <c r="B75" s="299"/>
      <c r="C75" s="110">
        <v>0</v>
      </c>
      <c r="D75" s="304" t="s">
        <v>338</v>
      </c>
    </row>
    <row r="76" spans="1:4" s="111" customFormat="1" hidden="1" x14ac:dyDescent="0.25">
      <c r="A76" s="238"/>
      <c r="B76" s="299"/>
      <c r="C76" s="110">
        <v>0</v>
      </c>
      <c r="D76" s="304" t="s">
        <v>338</v>
      </c>
    </row>
    <row r="77" spans="1:4" s="111" customFormat="1" hidden="1" x14ac:dyDescent="0.25">
      <c r="A77" s="238"/>
      <c r="B77" s="299"/>
      <c r="C77" s="110">
        <v>0</v>
      </c>
      <c r="D77" s="304" t="s">
        <v>338</v>
      </c>
    </row>
    <row r="78" spans="1:4" s="111" customFormat="1" hidden="1" x14ac:dyDescent="0.25">
      <c r="A78" s="238"/>
      <c r="B78" s="299"/>
      <c r="C78" s="110">
        <v>0</v>
      </c>
      <c r="D78" s="304" t="s">
        <v>338</v>
      </c>
    </row>
    <row r="79" spans="1:4" s="111" customFormat="1" hidden="1" x14ac:dyDescent="0.25">
      <c r="A79" s="238"/>
      <c r="B79" s="299"/>
      <c r="C79" s="110">
        <v>0</v>
      </c>
      <c r="D79" s="304" t="s">
        <v>338</v>
      </c>
    </row>
    <row r="80" spans="1:4" s="111" customFormat="1" hidden="1" x14ac:dyDescent="0.25">
      <c r="A80" s="238"/>
      <c r="B80" s="299"/>
      <c r="C80" s="110">
        <v>0</v>
      </c>
      <c r="D80" s="304" t="s">
        <v>338</v>
      </c>
    </row>
    <row r="81" spans="1:4" s="111" customFormat="1" hidden="1" x14ac:dyDescent="0.25">
      <c r="A81" s="238"/>
      <c r="B81" s="299"/>
      <c r="C81" s="110">
        <v>0</v>
      </c>
      <c r="D81" s="304" t="s">
        <v>338</v>
      </c>
    </row>
    <row r="82" spans="1:4" s="111" customFormat="1" hidden="1" x14ac:dyDescent="0.25">
      <c r="A82" s="238"/>
      <c r="B82" s="299"/>
      <c r="C82" s="110">
        <v>0</v>
      </c>
      <c r="D82" s="304" t="s">
        <v>338</v>
      </c>
    </row>
    <row r="83" spans="1:4" s="111" customFormat="1" hidden="1" x14ac:dyDescent="0.25">
      <c r="A83" s="238"/>
      <c r="B83" s="299"/>
      <c r="C83" s="110">
        <v>0</v>
      </c>
      <c r="D83" s="304" t="s">
        <v>338</v>
      </c>
    </row>
    <row r="84" spans="1:4" s="111" customFormat="1" hidden="1" x14ac:dyDescent="0.25">
      <c r="A84" s="238"/>
      <c r="B84" s="299"/>
      <c r="C84" s="110">
        <v>0</v>
      </c>
      <c r="D84" s="304" t="s">
        <v>338</v>
      </c>
    </row>
    <row r="85" spans="1:4" s="111" customFormat="1" hidden="1" x14ac:dyDescent="0.25">
      <c r="A85" s="238"/>
      <c r="B85" s="299"/>
      <c r="C85" s="110">
        <v>0</v>
      </c>
      <c r="D85" s="304" t="s">
        <v>338</v>
      </c>
    </row>
    <row r="86" spans="1:4" s="111" customFormat="1" hidden="1" x14ac:dyDescent="0.25">
      <c r="A86" s="238"/>
      <c r="B86" s="299"/>
      <c r="C86" s="110">
        <v>0</v>
      </c>
      <c r="D86" s="304" t="s">
        <v>338</v>
      </c>
    </row>
    <row r="87" spans="1:4" s="111" customFormat="1" hidden="1" x14ac:dyDescent="0.25">
      <c r="A87" s="238"/>
      <c r="B87" s="299"/>
      <c r="C87" s="110">
        <v>0</v>
      </c>
      <c r="D87" s="304" t="s">
        <v>338</v>
      </c>
    </row>
    <row r="88" spans="1:4" s="111" customFormat="1" hidden="1" x14ac:dyDescent="0.25">
      <c r="A88" s="238"/>
      <c r="B88" s="299"/>
      <c r="C88" s="110">
        <v>0</v>
      </c>
      <c r="D88" s="304" t="s">
        <v>338</v>
      </c>
    </row>
    <row r="89" spans="1:4" s="111" customFormat="1" hidden="1" x14ac:dyDescent="0.25">
      <c r="A89" s="238"/>
      <c r="B89" s="299"/>
      <c r="C89" s="110">
        <v>0</v>
      </c>
      <c r="D89" s="304" t="s">
        <v>338</v>
      </c>
    </row>
    <row r="90" spans="1:4" s="111" customFormat="1" hidden="1" x14ac:dyDescent="0.25">
      <c r="A90" s="238"/>
      <c r="B90" s="299"/>
      <c r="C90" s="110">
        <v>0</v>
      </c>
      <c r="D90" s="304" t="s">
        <v>338</v>
      </c>
    </row>
    <row r="91" spans="1:4" s="111" customFormat="1" hidden="1" x14ac:dyDescent="0.25">
      <c r="A91" s="238"/>
      <c r="B91" s="299"/>
      <c r="C91" s="110">
        <v>0</v>
      </c>
      <c r="D91" s="304" t="s">
        <v>338</v>
      </c>
    </row>
    <row r="92" spans="1:4" s="111" customFormat="1" hidden="1" x14ac:dyDescent="0.25">
      <c r="A92" s="238"/>
      <c r="B92" s="299"/>
      <c r="C92" s="110">
        <v>0</v>
      </c>
      <c r="D92" s="304" t="s">
        <v>338</v>
      </c>
    </row>
    <row r="93" spans="1:4" s="111" customFormat="1" hidden="1" x14ac:dyDescent="0.25">
      <c r="A93" s="238"/>
      <c r="B93" s="299"/>
      <c r="C93" s="110">
        <v>0</v>
      </c>
      <c r="D93" s="304" t="s">
        <v>338</v>
      </c>
    </row>
    <row r="94" spans="1:4" s="111" customFormat="1" hidden="1" x14ac:dyDescent="0.25">
      <c r="A94" s="238"/>
      <c r="B94" s="299"/>
      <c r="C94" s="110">
        <v>0</v>
      </c>
      <c r="D94" s="304" t="s">
        <v>338</v>
      </c>
    </row>
    <row r="95" spans="1:4" s="111" customFormat="1" hidden="1" x14ac:dyDescent="0.25">
      <c r="A95" s="238"/>
      <c r="B95" s="299"/>
      <c r="C95" s="110">
        <v>0</v>
      </c>
      <c r="D95" s="304" t="s">
        <v>338</v>
      </c>
    </row>
    <row r="96" spans="1:4" s="111" customFormat="1" hidden="1" x14ac:dyDescent="0.25">
      <c r="A96" s="238"/>
      <c r="B96" s="299"/>
      <c r="C96" s="110">
        <v>0</v>
      </c>
      <c r="D96" s="304" t="s">
        <v>338</v>
      </c>
    </row>
    <row r="97" spans="1:4" s="111" customFormat="1" hidden="1" x14ac:dyDescent="0.25">
      <c r="A97" s="238"/>
      <c r="B97" s="299"/>
      <c r="C97" s="110">
        <v>0</v>
      </c>
      <c r="D97" s="304" t="s">
        <v>338</v>
      </c>
    </row>
    <row r="98" spans="1:4" s="111" customFormat="1" hidden="1" x14ac:dyDescent="0.25">
      <c r="A98" s="238"/>
      <c r="B98" s="299"/>
      <c r="C98" s="110">
        <v>0</v>
      </c>
      <c r="D98" s="304" t="s">
        <v>338</v>
      </c>
    </row>
    <row r="99" spans="1:4" s="111" customFormat="1" hidden="1" x14ac:dyDescent="0.25">
      <c r="A99" s="238"/>
      <c r="B99" s="299"/>
      <c r="C99" s="110">
        <v>0</v>
      </c>
      <c r="D99" s="304" t="s">
        <v>338</v>
      </c>
    </row>
    <row r="100" spans="1:4" s="111" customFormat="1" hidden="1" x14ac:dyDescent="0.25">
      <c r="A100" s="238"/>
      <c r="B100" s="299"/>
      <c r="C100" s="110">
        <v>0</v>
      </c>
      <c r="D100" s="304" t="s">
        <v>338</v>
      </c>
    </row>
    <row r="101" spans="1:4" s="111" customFormat="1" hidden="1" x14ac:dyDescent="0.25">
      <c r="A101" s="238"/>
      <c r="B101" s="299"/>
      <c r="C101" s="110">
        <v>0</v>
      </c>
      <c r="D101" s="304" t="s">
        <v>338</v>
      </c>
    </row>
    <row r="102" spans="1:4" s="111" customFormat="1" hidden="1" x14ac:dyDescent="0.25">
      <c r="A102" s="238"/>
      <c r="B102" s="299"/>
      <c r="C102" s="110">
        <v>0</v>
      </c>
      <c r="D102" s="304" t="s">
        <v>338</v>
      </c>
    </row>
    <row r="103" spans="1:4" s="111" customFormat="1" hidden="1" x14ac:dyDescent="0.25">
      <c r="A103" s="238"/>
      <c r="B103" s="299"/>
      <c r="C103" s="110">
        <v>0</v>
      </c>
      <c r="D103" s="304" t="s">
        <v>338</v>
      </c>
    </row>
    <row r="104" spans="1:4" s="111" customFormat="1" hidden="1" x14ac:dyDescent="0.25">
      <c r="A104" s="238"/>
      <c r="B104" s="299"/>
      <c r="C104" s="110">
        <v>0</v>
      </c>
      <c r="D104" s="304" t="s">
        <v>338</v>
      </c>
    </row>
    <row r="105" spans="1:4" s="111" customFormat="1" hidden="1" x14ac:dyDescent="0.25">
      <c r="A105" s="238"/>
      <c r="B105" s="299"/>
      <c r="C105" s="110">
        <v>0</v>
      </c>
      <c r="D105" s="304" t="s">
        <v>338</v>
      </c>
    </row>
    <row r="106" spans="1:4" s="111" customFormat="1" hidden="1" x14ac:dyDescent="0.25">
      <c r="A106" s="238"/>
      <c r="B106" s="299"/>
      <c r="C106" s="110">
        <v>0</v>
      </c>
      <c r="D106" s="304" t="s">
        <v>338</v>
      </c>
    </row>
    <row r="107" spans="1:4" s="111" customFormat="1" hidden="1" x14ac:dyDescent="0.25">
      <c r="A107" s="238"/>
      <c r="B107" s="299"/>
      <c r="C107" s="110">
        <v>0</v>
      </c>
      <c r="D107" s="304" t="s">
        <v>338</v>
      </c>
    </row>
    <row r="108" spans="1:4" s="111" customFormat="1" hidden="1" x14ac:dyDescent="0.25">
      <c r="A108" s="238"/>
      <c r="B108" s="299"/>
      <c r="C108" s="110">
        <v>0</v>
      </c>
      <c r="D108" s="304" t="s">
        <v>338</v>
      </c>
    </row>
    <row r="109" spans="1:4" s="111" customFormat="1" hidden="1" x14ac:dyDescent="0.25">
      <c r="A109" s="238"/>
      <c r="B109" s="299"/>
      <c r="C109" s="110">
        <v>0</v>
      </c>
      <c r="D109" s="304" t="s">
        <v>338</v>
      </c>
    </row>
    <row r="110" spans="1:4" s="111" customFormat="1" hidden="1" x14ac:dyDescent="0.25">
      <c r="A110" s="238"/>
      <c r="B110" s="299"/>
      <c r="C110" s="110">
        <v>0</v>
      </c>
      <c r="D110" s="304" t="s">
        <v>338</v>
      </c>
    </row>
    <row r="111" spans="1:4" s="111" customFormat="1" hidden="1" x14ac:dyDescent="0.25">
      <c r="A111" s="238"/>
      <c r="B111" s="299"/>
      <c r="C111" s="110">
        <v>0</v>
      </c>
      <c r="D111" s="304" t="s">
        <v>338</v>
      </c>
    </row>
    <row r="112" spans="1:4" s="111" customFormat="1" hidden="1" x14ac:dyDescent="0.25">
      <c r="A112" s="238"/>
      <c r="B112" s="299"/>
      <c r="C112" s="110">
        <v>0</v>
      </c>
      <c r="D112" s="304" t="s">
        <v>338</v>
      </c>
    </row>
    <row r="113" spans="1:4" s="111" customFormat="1" hidden="1" x14ac:dyDescent="0.25">
      <c r="A113" s="238"/>
      <c r="B113" s="299"/>
      <c r="C113" s="110">
        <v>0</v>
      </c>
      <c r="D113" s="304" t="s">
        <v>338</v>
      </c>
    </row>
    <row r="114" spans="1:4" s="111" customFormat="1" hidden="1" x14ac:dyDescent="0.25">
      <c r="A114" s="238"/>
      <c r="B114" s="299"/>
      <c r="C114" s="110">
        <v>0</v>
      </c>
      <c r="D114" s="304" t="s">
        <v>338</v>
      </c>
    </row>
    <row r="115" spans="1:4" s="111" customFormat="1" hidden="1" x14ac:dyDescent="0.25">
      <c r="A115" s="238"/>
      <c r="B115" s="299"/>
      <c r="C115" s="110">
        <v>0</v>
      </c>
      <c r="D115" s="304" t="s">
        <v>338</v>
      </c>
    </row>
    <row r="116" spans="1:4" s="111" customFormat="1" hidden="1" x14ac:dyDescent="0.25">
      <c r="A116" s="238"/>
      <c r="B116" s="299"/>
      <c r="C116" s="110">
        <v>0</v>
      </c>
      <c r="D116" s="304" t="s">
        <v>338</v>
      </c>
    </row>
    <row r="117" spans="1:4" s="111" customFormat="1" hidden="1" x14ac:dyDescent="0.25">
      <c r="A117" s="238"/>
      <c r="B117" s="299"/>
      <c r="C117" s="110">
        <v>0</v>
      </c>
      <c r="D117" s="304" t="s">
        <v>338</v>
      </c>
    </row>
    <row r="118" spans="1:4" s="111" customFormat="1" hidden="1" x14ac:dyDescent="0.25">
      <c r="A118" s="238"/>
      <c r="B118" s="299"/>
      <c r="C118" s="110">
        <v>0</v>
      </c>
      <c r="D118" s="304" t="s">
        <v>338</v>
      </c>
    </row>
    <row r="119" spans="1:4" s="111" customFormat="1" hidden="1" x14ac:dyDescent="0.25">
      <c r="A119" s="238"/>
      <c r="B119" s="299"/>
      <c r="C119" s="110">
        <v>0</v>
      </c>
      <c r="D119" s="304" t="s">
        <v>338</v>
      </c>
    </row>
    <row r="120" spans="1:4" s="111" customFormat="1" hidden="1" x14ac:dyDescent="0.25">
      <c r="A120" s="238"/>
      <c r="B120" s="299"/>
      <c r="C120" s="110">
        <v>0</v>
      </c>
      <c r="D120" s="304" t="s">
        <v>338</v>
      </c>
    </row>
    <row r="121" spans="1:4" s="111" customFormat="1" hidden="1" x14ac:dyDescent="0.25">
      <c r="A121" s="238"/>
      <c r="B121" s="299"/>
      <c r="C121" s="110">
        <v>0</v>
      </c>
      <c r="D121" s="304" t="s">
        <v>338</v>
      </c>
    </row>
    <row r="122" spans="1:4" s="111" customFormat="1" hidden="1" x14ac:dyDescent="0.25">
      <c r="A122" s="238"/>
      <c r="B122" s="299"/>
      <c r="C122" s="110">
        <v>0</v>
      </c>
      <c r="D122" s="304" t="s">
        <v>338</v>
      </c>
    </row>
    <row r="123" spans="1:4" s="111" customFormat="1" hidden="1" x14ac:dyDescent="0.25">
      <c r="A123" s="238"/>
      <c r="B123" s="299"/>
      <c r="C123" s="110">
        <v>0</v>
      </c>
      <c r="D123" s="304" t="s">
        <v>338</v>
      </c>
    </row>
    <row r="124" spans="1:4" s="111" customFormat="1" hidden="1" x14ac:dyDescent="0.25">
      <c r="A124" s="238"/>
      <c r="B124" s="299"/>
      <c r="C124" s="110">
        <v>0</v>
      </c>
      <c r="D124" s="304" t="s">
        <v>338</v>
      </c>
    </row>
    <row r="125" spans="1:4" s="111" customFormat="1" hidden="1" x14ac:dyDescent="0.25">
      <c r="A125" s="238"/>
      <c r="B125" s="299"/>
      <c r="C125" s="110">
        <v>0</v>
      </c>
      <c r="D125" s="304" t="s">
        <v>338</v>
      </c>
    </row>
    <row r="126" spans="1:4" s="111" customFormat="1" hidden="1" x14ac:dyDescent="0.25">
      <c r="A126" s="238"/>
      <c r="B126" s="299"/>
      <c r="C126" s="110">
        <v>0</v>
      </c>
      <c r="D126" s="304" t="s">
        <v>338</v>
      </c>
    </row>
    <row r="127" spans="1:4" s="111" customFormat="1" hidden="1" x14ac:dyDescent="0.25">
      <c r="A127" s="238"/>
      <c r="B127" s="299"/>
      <c r="C127" s="110">
        <v>0</v>
      </c>
      <c r="D127" s="304" t="s">
        <v>338</v>
      </c>
    </row>
    <row r="128" spans="1:4" s="111" customFormat="1" hidden="1" x14ac:dyDescent="0.25">
      <c r="A128" s="238"/>
      <c r="B128" s="299"/>
      <c r="C128" s="110">
        <v>0</v>
      </c>
      <c r="D128" s="304" t="s">
        <v>338</v>
      </c>
    </row>
    <row r="129" spans="1:6" s="111" customFormat="1" hidden="1" x14ac:dyDescent="0.25">
      <c r="A129" s="238"/>
      <c r="B129" s="299"/>
      <c r="C129" s="110">
        <v>0</v>
      </c>
      <c r="D129" s="304" t="s">
        <v>338</v>
      </c>
    </row>
    <row r="130" spans="1:6" s="111" customFormat="1" hidden="1" x14ac:dyDescent="0.25">
      <c r="A130" s="238"/>
      <c r="B130" s="299"/>
      <c r="C130" s="110">
        <v>0</v>
      </c>
      <c r="D130" s="304" t="s">
        <v>338</v>
      </c>
    </row>
    <row r="131" spans="1:6" s="111" customFormat="1" hidden="1" x14ac:dyDescent="0.25">
      <c r="A131" s="238"/>
      <c r="B131" s="299"/>
      <c r="C131" s="110">
        <v>0</v>
      </c>
      <c r="D131" s="304" t="s">
        <v>338</v>
      </c>
    </row>
    <row r="132" spans="1:6" s="111" customFormat="1" hidden="1" x14ac:dyDescent="0.25">
      <c r="A132" s="238"/>
      <c r="B132" s="299"/>
      <c r="C132" s="110">
        <v>0</v>
      </c>
      <c r="D132" s="304" t="s">
        <v>338</v>
      </c>
    </row>
    <row r="133" spans="1:6" s="111" customFormat="1" x14ac:dyDescent="0.25">
      <c r="A133" s="300" t="s">
        <v>21</v>
      </c>
      <c r="B133" s="300" t="s">
        <v>60</v>
      </c>
      <c r="C133" s="144">
        <f t="shared" ref="C133" ca="1" si="1">RAND()*1000000</f>
        <v>381156.72662564262</v>
      </c>
      <c r="D133" s="123" t="s">
        <v>338</v>
      </c>
    </row>
    <row r="134" spans="1:6" s="111" customFormat="1" x14ac:dyDescent="0.25">
      <c r="A134" s="240"/>
      <c r="B134" s="219" t="s">
        <v>42</v>
      </c>
      <c r="C134" s="324">
        <f ca="1">ROUND(SUBTOTAL(109,C4:C133),2)</f>
        <v>2550657.92</v>
      </c>
      <c r="D134" s="123" t="s">
        <v>338</v>
      </c>
      <c r="F134" s="126" t="s">
        <v>342</v>
      </c>
    </row>
    <row r="135" spans="1:6" s="111" customFormat="1" x14ac:dyDescent="0.25">
      <c r="A135" s="299"/>
      <c r="B135" s="299"/>
      <c r="C135" s="115"/>
      <c r="D135" s="123" t="s">
        <v>339</v>
      </c>
    </row>
    <row r="136" spans="1:6" s="111" customFormat="1" x14ac:dyDescent="0.25">
      <c r="A136" s="300" t="s">
        <v>318</v>
      </c>
      <c r="B136" s="300" t="s">
        <v>322</v>
      </c>
      <c r="C136" s="110">
        <f t="shared" ref="C136:C138" ca="1" si="2">RAND()*1000000</f>
        <v>265889.10552307288</v>
      </c>
      <c r="D136" s="123" t="s">
        <v>339</v>
      </c>
    </row>
    <row r="137" spans="1:6" s="111" customFormat="1" x14ac:dyDescent="0.25">
      <c r="A137" s="238" t="s">
        <v>356</v>
      </c>
      <c r="B137" s="299" t="s">
        <v>60</v>
      </c>
      <c r="C137" s="110">
        <f t="shared" ca="1" si="2"/>
        <v>571431.42438230035</v>
      </c>
      <c r="D137" s="123" t="s">
        <v>339</v>
      </c>
    </row>
    <row r="138" spans="1:6" s="111" customFormat="1" x14ac:dyDescent="0.25">
      <c r="A138" s="238" t="s">
        <v>357</v>
      </c>
      <c r="B138" s="299" t="s">
        <v>60</v>
      </c>
      <c r="C138" s="110">
        <f t="shared" ca="1" si="2"/>
        <v>946247.73128865962</v>
      </c>
      <c r="D138" s="123" t="s">
        <v>339</v>
      </c>
    </row>
    <row r="139" spans="1:6" s="111" customFormat="1" hidden="1" x14ac:dyDescent="0.25">
      <c r="A139" s="238"/>
      <c r="B139" s="299"/>
      <c r="C139" s="110">
        <v>0</v>
      </c>
      <c r="D139" s="123" t="s">
        <v>339</v>
      </c>
    </row>
    <row r="140" spans="1:6" s="111" customFormat="1" hidden="1" x14ac:dyDescent="0.25">
      <c r="A140" s="238"/>
      <c r="B140" s="299"/>
      <c r="C140" s="110">
        <v>0</v>
      </c>
      <c r="D140" s="123" t="s">
        <v>339</v>
      </c>
    </row>
    <row r="141" spans="1:6" s="111" customFormat="1" hidden="1" x14ac:dyDescent="0.25">
      <c r="A141" s="238"/>
      <c r="B141" s="299"/>
      <c r="C141" s="110">
        <v>0</v>
      </c>
      <c r="D141" s="123" t="s">
        <v>339</v>
      </c>
    </row>
    <row r="142" spans="1:6" s="111" customFormat="1" hidden="1" x14ac:dyDescent="0.25">
      <c r="A142" s="238"/>
      <c r="B142" s="299"/>
      <c r="C142" s="110">
        <v>0</v>
      </c>
      <c r="D142" s="123" t="s">
        <v>339</v>
      </c>
    </row>
    <row r="143" spans="1:6" s="111" customFormat="1" hidden="1" x14ac:dyDescent="0.25">
      <c r="A143" s="238"/>
      <c r="B143" s="299"/>
      <c r="C143" s="110">
        <v>0</v>
      </c>
      <c r="D143" s="123" t="s">
        <v>339</v>
      </c>
    </row>
    <row r="144" spans="1:6" s="111" customFormat="1" hidden="1" x14ac:dyDescent="0.25">
      <c r="A144" s="238"/>
      <c r="B144" s="299"/>
      <c r="C144" s="110">
        <v>0</v>
      </c>
      <c r="D144" s="123" t="s">
        <v>339</v>
      </c>
    </row>
    <row r="145" spans="1:4" s="111" customFormat="1" hidden="1" x14ac:dyDescent="0.25">
      <c r="A145" s="238"/>
      <c r="B145" s="299"/>
      <c r="C145" s="110">
        <v>0</v>
      </c>
      <c r="D145" s="123" t="s">
        <v>339</v>
      </c>
    </row>
    <row r="146" spans="1:4" s="111" customFormat="1" hidden="1" x14ac:dyDescent="0.25">
      <c r="A146" s="238"/>
      <c r="B146" s="299"/>
      <c r="C146" s="110">
        <v>0</v>
      </c>
      <c r="D146" s="123" t="s">
        <v>339</v>
      </c>
    </row>
    <row r="147" spans="1:4" s="111" customFormat="1" hidden="1" x14ac:dyDescent="0.25">
      <c r="A147" s="238"/>
      <c r="B147" s="299"/>
      <c r="C147" s="110">
        <v>0</v>
      </c>
      <c r="D147" s="123" t="s">
        <v>339</v>
      </c>
    </row>
    <row r="148" spans="1:4" s="111" customFormat="1" hidden="1" x14ac:dyDescent="0.25">
      <c r="A148" s="238"/>
      <c r="B148" s="299"/>
      <c r="C148" s="110">
        <v>0</v>
      </c>
      <c r="D148" s="123" t="s">
        <v>339</v>
      </c>
    </row>
    <row r="149" spans="1:4" s="111" customFormat="1" hidden="1" x14ac:dyDescent="0.25">
      <c r="A149" s="238"/>
      <c r="B149" s="299"/>
      <c r="C149" s="110">
        <v>0</v>
      </c>
      <c r="D149" s="123" t="s">
        <v>339</v>
      </c>
    </row>
    <row r="150" spans="1:4" s="111" customFormat="1" hidden="1" x14ac:dyDescent="0.25">
      <c r="A150" s="238"/>
      <c r="B150" s="299"/>
      <c r="C150" s="110">
        <v>0</v>
      </c>
      <c r="D150" s="123" t="s">
        <v>339</v>
      </c>
    </row>
    <row r="151" spans="1:4" s="111" customFormat="1" hidden="1" x14ac:dyDescent="0.25">
      <c r="A151" s="238"/>
      <c r="B151" s="299"/>
      <c r="C151" s="110">
        <v>0</v>
      </c>
      <c r="D151" s="123" t="s">
        <v>339</v>
      </c>
    </row>
    <row r="152" spans="1:4" s="111" customFormat="1" hidden="1" x14ac:dyDescent="0.25">
      <c r="A152" s="238"/>
      <c r="B152" s="299"/>
      <c r="C152" s="110">
        <v>0</v>
      </c>
      <c r="D152" s="123" t="s">
        <v>339</v>
      </c>
    </row>
    <row r="153" spans="1:4" s="111" customFormat="1" hidden="1" x14ac:dyDescent="0.25">
      <c r="A153" s="238"/>
      <c r="B153" s="299"/>
      <c r="C153" s="110">
        <v>0</v>
      </c>
      <c r="D153" s="123" t="s">
        <v>339</v>
      </c>
    </row>
    <row r="154" spans="1:4" s="111" customFormat="1" hidden="1" x14ac:dyDescent="0.25">
      <c r="A154" s="238"/>
      <c r="B154" s="299"/>
      <c r="C154" s="110">
        <v>0</v>
      </c>
      <c r="D154" s="123" t="s">
        <v>339</v>
      </c>
    </row>
    <row r="155" spans="1:4" s="111" customFormat="1" hidden="1" x14ac:dyDescent="0.25">
      <c r="A155" s="238"/>
      <c r="B155" s="299"/>
      <c r="C155" s="110">
        <v>0</v>
      </c>
      <c r="D155" s="123" t="s">
        <v>339</v>
      </c>
    </row>
    <row r="156" spans="1:4" s="111" customFormat="1" hidden="1" x14ac:dyDescent="0.25">
      <c r="A156" s="238"/>
      <c r="B156" s="299"/>
      <c r="C156" s="110">
        <v>0</v>
      </c>
      <c r="D156" s="123" t="s">
        <v>339</v>
      </c>
    </row>
    <row r="157" spans="1:4" s="111" customFormat="1" hidden="1" x14ac:dyDescent="0.25">
      <c r="A157" s="238"/>
      <c r="B157" s="299"/>
      <c r="C157" s="110">
        <v>0</v>
      </c>
      <c r="D157" s="123" t="s">
        <v>339</v>
      </c>
    </row>
    <row r="158" spans="1:4" s="111" customFormat="1" hidden="1" x14ac:dyDescent="0.25">
      <c r="A158" s="238"/>
      <c r="B158" s="299"/>
      <c r="C158" s="110">
        <v>0</v>
      </c>
      <c r="D158" s="123" t="s">
        <v>339</v>
      </c>
    </row>
    <row r="159" spans="1:4" s="111" customFormat="1" hidden="1" x14ac:dyDescent="0.25">
      <c r="A159" s="238"/>
      <c r="B159" s="299"/>
      <c r="C159" s="110">
        <v>0</v>
      </c>
      <c r="D159" s="123" t="s">
        <v>339</v>
      </c>
    </row>
    <row r="160" spans="1:4" s="111" customFormat="1" hidden="1" x14ac:dyDescent="0.25">
      <c r="A160" s="238"/>
      <c r="B160" s="299"/>
      <c r="C160" s="110">
        <v>0</v>
      </c>
      <c r="D160" s="123" t="s">
        <v>339</v>
      </c>
    </row>
    <row r="161" spans="1:4" s="111" customFormat="1" hidden="1" x14ac:dyDescent="0.25">
      <c r="A161" s="238"/>
      <c r="B161" s="299"/>
      <c r="C161" s="110">
        <v>0</v>
      </c>
      <c r="D161" s="123" t="s">
        <v>339</v>
      </c>
    </row>
    <row r="162" spans="1:4" s="111" customFormat="1" hidden="1" x14ac:dyDescent="0.25">
      <c r="A162" s="238"/>
      <c r="B162" s="299"/>
      <c r="C162" s="110">
        <v>0</v>
      </c>
      <c r="D162" s="123" t="s">
        <v>339</v>
      </c>
    </row>
    <row r="163" spans="1:4" s="111" customFormat="1" hidden="1" x14ac:dyDescent="0.25">
      <c r="A163" s="238"/>
      <c r="B163" s="299"/>
      <c r="C163" s="110">
        <v>0</v>
      </c>
      <c r="D163" s="123" t="s">
        <v>339</v>
      </c>
    </row>
    <row r="164" spans="1:4" s="111" customFormat="1" hidden="1" x14ac:dyDescent="0.25">
      <c r="A164" s="238"/>
      <c r="B164" s="299"/>
      <c r="C164" s="110">
        <v>0</v>
      </c>
      <c r="D164" s="123" t="s">
        <v>339</v>
      </c>
    </row>
    <row r="165" spans="1:4" s="111" customFormat="1" hidden="1" x14ac:dyDescent="0.25">
      <c r="A165" s="238"/>
      <c r="B165" s="299"/>
      <c r="C165" s="110">
        <v>0</v>
      </c>
      <c r="D165" s="123" t="s">
        <v>339</v>
      </c>
    </row>
    <row r="166" spans="1:4" s="111" customFormat="1" hidden="1" x14ac:dyDescent="0.25">
      <c r="A166" s="238"/>
      <c r="B166" s="299"/>
      <c r="C166" s="110">
        <v>0</v>
      </c>
      <c r="D166" s="123" t="s">
        <v>339</v>
      </c>
    </row>
    <row r="167" spans="1:4" s="111" customFormat="1" hidden="1" x14ac:dyDescent="0.25">
      <c r="A167" s="238"/>
      <c r="B167" s="299"/>
      <c r="C167" s="110">
        <v>0</v>
      </c>
      <c r="D167" s="123" t="s">
        <v>339</v>
      </c>
    </row>
    <row r="168" spans="1:4" s="111" customFormat="1" hidden="1" x14ac:dyDescent="0.25">
      <c r="A168" s="238"/>
      <c r="B168" s="299"/>
      <c r="C168" s="110">
        <v>0</v>
      </c>
      <c r="D168" s="123" t="s">
        <v>339</v>
      </c>
    </row>
    <row r="169" spans="1:4" s="111" customFormat="1" hidden="1" x14ac:dyDescent="0.25">
      <c r="A169" s="238"/>
      <c r="B169" s="299"/>
      <c r="C169" s="110">
        <v>0</v>
      </c>
      <c r="D169" s="123" t="s">
        <v>339</v>
      </c>
    </row>
    <row r="170" spans="1:4" s="111" customFormat="1" hidden="1" x14ac:dyDescent="0.25">
      <c r="A170" s="238"/>
      <c r="B170" s="299"/>
      <c r="C170" s="110">
        <v>0</v>
      </c>
      <c r="D170" s="123" t="s">
        <v>339</v>
      </c>
    </row>
    <row r="171" spans="1:4" s="111" customFormat="1" hidden="1" x14ac:dyDescent="0.25">
      <c r="A171" s="238"/>
      <c r="B171" s="299"/>
      <c r="C171" s="110">
        <v>0</v>
      </c>
      <c r="D171" s="123" t="s">
        <v>339</v>
      </c>
    </row>
    <row r="172" spans="1:4" s="111" customFormat="1" hidden="1" x14ac:dyDescent="0.25">
      <c r="A172" s="238"/>
      <c r="B172" s="299"/>
      <c r="C172" s="110">
        <v>0</v>
      </c>
      <c r="D172" s="123" t="s">
        <v>339</v>
      </c>
    </row>
    <row r="173" spans="1:4" s="111" customFormat="1" hidden="1" x14ac:dyDescent="0.25">
      <c r="A173" s="238"/>
      <c r="B173" s="299"/>
      <c r="C173" s="110">
        <v>0</v>
      </c>
      <c r="D173" s="123" t="s">
        <v>339</v>
      </c>
    </row>
    <row r="174" spans="1:4" s="111" customFormat="1" hidden="1" x14ac:dyDescent="0.25">
      <c r="A174" s="238"/>
      <c r="B174" s="299"/>
      <c r="C174" s="110">
        <v>0</v>
      </c>
      <c r="D174" s="123" t="s">
        <v>339</v>
      </c>
    </row>
    <row r="175" spans="1:4" s="111" customFormat="1" hidden="1" x14ac:dyDescent="0.25">
      <c r="A175" s="238"/>
      <c r="B175" s="299"/>
      <c r="C175" s="110">
        <v>0</v>
      </c>
      <c r="D175" s="123" t="s">
        <v>339</v>
      </c>
    </row>
    <row r="176" spans="1:4" s="111" customFormat="1" hidden="1" x14ac:dyDescent="0.25">
      <c r="A176" s="238"/>
      <c r="B176" s="299"/>
      <c r="C176" s="110">
        <v>0</v>
      </c>
      <c r="D176" s="123" t="s">
        <v>339</v>
      </c>
    </row>
    <row r="177" spans="1:4" s="111" customFormat="1" hidden="1" x14ac:dyDescent="0.25">
      <c r="A177" s="238"/>
      <c r="B177" s="299"/>
      <c r="C177" s="110">
        <v>0</v>
      </c>
      <c r="D177" s="123" t="s">
        <v>339</v>
      </c>
    </row>
    <row r="178" spans="1:4" s="111" customFormat="1" hidden="1" x14ac:dyDescent="0.25">
      <c r="A178" s="238"/>
      <c r="B178" s="299"/>
      <c r="C178" s="110">
        <v>0</v>
      </c>
      <c r="D178" s="123" t="s">
        <v>339</v>
      </c>
    </row>
    <row r="179" spans="1:4" s="111" customFormat="1" hidden="1" x14ac:dyDescent="0.25">
      <c r="A179" s="238"/>
      <c r="B179" s="299"/>
      <c r="C179" s="110">
        <v>0</v>
      </c>
      <c r="D179" s="123" t="s">
        <v>339</v>
      </c>
    </row>
    <row r="180" spans="1:4" s="111" customFormat="1" hidden="1" x14ac:dyDescent="0.25">
      <c r="A180" s="238"/>
      <c r="B180" s="299"/>
      <c r="C180" s="110">
        <v>0</v>
      </c>
      <c r="D180" s="123" t="s">
        <v>339</v>
      </c>
    </row>
    <row r="181" spans="1:4" s="111" customFormat="1" hidden="1" x14ac:dyDescent="0.25">
      <c r="A181" s="238"/>
      <c r="B181" s="299"/>
      <c r="C181" s="110">
        <v>0</v>
      </c>
      <c r="D181" s="123" t="s">
        <v>339</v>
      </c>
    </row>
    <row r="182" spans="1:4" s="111" customFormat="1" hidden="1" x14ac:dyDescent="0.25">
      <c r="A182" s="238"/>
      <c r="B182" s="299"/>
      <c r="C182" s="110">
        <v>0</v>
      </c>
      <c r="D182" s="123" t="s">
        <v>339</v>
      </c>
    </row>
    <row r="183" spans="1:4" s="111" customFormat="1" hidden="1" x14ac:dyDescent="0.25">
      <c r="A183" s="238"/>
      <c r="B183" s="299"/>
      <c r="C183" s="110">
        <v>0</v>
      </c>
      <c r="D183" s="123" t="s">
        <v>339</v>
      </c>
    </row>
    <row r="184" spans="1:4" s="111" customFormat="1" hidden="1" x14ac:dyDescent="0.25">
      <c r="A184" s="238"/>
      <c r="B184" s="299"/>
      <c r="C184" s="110">
        <v>0</v>
      </c>
      <c r="D184" s="123" t="s">
        <v>339</v>
      </c>
    </row>
    <row r="185" spans="1:4" s="111" customFormat="1" hidden="1" x14ac:dyDescent="0.25">
      <c r="A185" s="238"/>
      <c r="B185" s="299"/>
      <c r="C185" s="110">
        <v>0</v>
      </c>
      <c r="D185" s="123" t="s">
        <v>339</v>
      </c>
    </row>
    <row r="186" spans="1:4" s="111" customFormat="1" hidden="1" x14ac:dyDescent="0.25">
      <c r="A186" s="238"/>
      <c r="B186" s="299"/>
      <c r="C186" s="110">
        <v>0</v>
      </c>
      <c r="D186" s="123" t="s">
        <v>339</v>
      </c>
    </row>
    <row r="187" spans="1:4" s="111" customFormat="1" hidden="1" x14ac:dyDescent="0.25">
      <c r="A187" s="238"/>
      <c r="B187" s="299"/>
      <c r="C187" s="110">
        <v>0</v>
      </c>
      <c r="D187" s="123" t="s">
        <v>339</v>
      </c>
    </row>
    <row r="188" spans="1:4" s="111" customFormat="1" hidden="1" x14ac:dyDescent="0.25">
      <c r="A188" s="238"/>
      <c r="B188" s="299"/>
      <c r="C188" s="110">
        <v>0</v>
      </c>
      <c r="D188" s="123" t="s">
        <v>339</v>
      </c>
    </row>
    <row r="189" spans="1:4" s="111" customFormat="1" hidden="1" x14ac:dyDescent="0.25">
      <c r="A189" s="238"/>
      <c r="B189" s="299"/>
      <c r="C189" s="110">
        <v>0</v>
      </c>
      <c r="D189" s="123" t="s">
        <v>339</v>
      </c>
    </row>
    <row r="190" spans="1:4" s="111" customFormat="1" hidden="1" x14ac:dyDescent="0.25">
      <c r="A190" s="238"/>
      <c r="B190" s="299"/>
      <c r="C190" s="110">
        <v>0</v>
      </c>
      <c r="D190" s="123" t="s">
        <v>339</v>
      </c>
    </row>
    <row r="191" spans="1:4" s="111" customFormat="1" hidden="1" x14ac:dyDescent="0.25">
      <c r="A191" s="238"/>
      <c r="B191" s="299"/>
      <c r="C191" s="110">
        <v>0</v>
      </c>
      <c r="D191" s="123" t="s">
        <v>339</v>
      </c>
    </row>
    <row r="192" spans="1:4" s="111" customFormat="1" hidden="1" x14ac:dyDescent="0.25">
      <c r="A192" s="238"/>
      <c r="B192" s="299"/>
      <c r="C192" s="110">
        <v>0</v>
      </c>
      <c r="D192" s="123" t="s">
        <v>339</v>
      </c>
    </row>
    <row r="193" spans="1:4" s="111" customFormat="1" hidden="1" x14ac:dyDescent="0.25">
      <c r="A193" s="238"/>
      <c r="B193" s="299"/>
      <c r="C193" s="110">
        <v>0</v>
      </c>
      <c r="D193" s="123" t="s">
        <v>339</v>
      </c>
    </row>
    <row r="194" spans="1:4" s="111" customFormat="1" hidden="1" x14ac:dyDescent="0.25">
      <c r="A194" s="238"/>
      <c r="B194" s="299"/>
      <c r="C194" s="110">
        <v>0</v>
      </c>
      <c r="D194" s="123" t="s">
        <v>339</v>
      </c>
    </row>
    <row r="195" spans="1:4" s="111" customFormat="1" hidden="1" x14ac:dyDescent="0.25">
      <c r="A195" s="238"/>
      <c r="B195" s="299"/>
      <c r="C195" s="110">
        <v>0</v>
      </c>
      <c r="D195" s="123" t="s">
        <v>339</v>
      </c>
    </row>
    <row r="196" spans="1:4" s="111" customFormat="1" hidden="1" x14ac:dyDescent="0.25">
      <c r="A196" s="238"/>
      <c r="B196" s="299"/>
      <c r="C196" s="110">
        <v>0</v>
      </c>
      <c r="D196" s="123" t="s">
        <v>339</v>
      </c>
    </row>
    <row r="197" spans="1:4" s="111" customFormat="1" hidden="1" x14ac:dyDescent="0.25">
      <c r="A197" s="238"/>
      <c r="B197" s="299"/>
      <c r="C197" s="110">
        <v>0</v>
      </c>
      <c r="D197" s="123" t="s">
        <v>339</v>
      </c>
    </row>
    <row r="198" spans="1:4" s="111" customFormat="1" hidden="1" x14ac:dyDescent="0.25">
      <c r="A198" s="238"/>
      <c r="B198" s="299"/>
      <c r="C198" s="110">
        <v>0</v>
      </c>
      <c r="D198" s="123" t="s">
        <v>339</v>
      </c>
    </row>
    <row r="199" spans="1:4" s="111" customFormat="1" hidden="1" x14ac:dyDescent="0.25">
      <c r="A199" s="238"/>
      <c r="B199" s="299"/>
      <c r="C199" s="110">
        <v>0</v>
      </c>
      <c r="D199" s="123" t="s">
        <v>339</v>
      </c>
    </row>
    <row r="200" spans="1:4" s="111" customFormat="1" hidden="1" x14ac:dyDescent="0.25">
      <c r="A200" s="238"/>
      <c r="B200" s="299"/>
      <c r="C200" s="110">
        <v>0</v>
      </c>
      <c r="D200" s="123" t="s">
        <v>339</v>
      </c>
    </row>
    <row r="201" spans="1:4" s="111" customFormat="1" hidden="1" x14ac:dyDescent="0.25">
      <c r="A201" s="238"/>
      <c r="B201" s="299"/>
      <c r="C201" s="110">
        <v>0</v>
      </c>
      <c r="D201" s="123" t="s">
        <v>339</v>
      </c>
    </row>
    <row r="202" spans="1:4" s="111" customFormat="1" hidden="1" x14ac:dyDescent="0.25">
      <c r="A202" s="238"/>
      <c r="B202" s="299"/>
      <c r="C202" s="110">
        <v>0</v>
      </c>
      <c r="D202" s="123" t="s">
        <v>339</v>
      </c>
    </row>
    <row r="203" spans="1:4" s="111" customFormat="1" hidden="1" x14ac:dyDescent="0.25">
      <c r="A203" s="238"/>
      <c r="B203" s="299"/>
      <c r="C203" s="110">
        <v>0</v>
      </c>
      <c r="D203" s="123" t="s">
        <v>339</v>
      </c>
    </row>
    <row r="204" spans="1:4" s="111" customFormat="1" hidden="1" x14ac:dyDescent="0.25">
      <c r="A204" s="238"/>
      <c r="B204" s="299"/>
      <c r="C204" s="110">
        <v>0</v>
      </c>
      <c r="D204" s="123" t="s">
        <v>339</v>
      </c>
    </row>
    <row r="205" spans="1:4" s="111" customFormat="1" hidden="1" x14ac:dyDescent="0.25">
      <c r="A205" s="238"/>
      <c r="B205" s="299"/>
      <c r="C205" s="110">
        <v>0</v>
      </c>
      <c r="D205" s="123" t="s">
        <v>339</v>
      </c>
    </row>
    <row r="206" spans="1:4" s="111" customFormat="1" hidden="1" x14ac:dyDescent="0.25">
      <c r="A206" s="238"/>
      <c r="B206" s="299"/>
      <c r="C206" s="110">
        <v>0</v>
      </c>
      <c r="D206" s="123" t="s">
        <v>339</v>
      </c>
    </row>
    <row r="207" spans="1:4" s="111" customFormat="1" hidden="1" x14ac:dyDescent="0.25">
      <c r="A207" s="238"/>
      <c r="B207" s="299"/>
      <c r="C207" s="110">
        <v>0</v>
      </c>
      <c r="D207" s="123" t="s">
        <v>339</v>
      </c>
    </row>
    <row r="208" spans="1:4" s="111" customFormat="1" hidden="1" x14ac:dyDescent="0.25">
      <c r="A208" s="238"/>
      <c r="B208" s="299"/>
      <c r="C208" s="110">
        <v>0</v>
      </c>
      <c r="D208" s="123" t="s">
        <v>339</v>
      </c>
    </row>
    <row r="209" spans="1:4" s="111" customFormat="1" hidden="1" x14ac:dyDescent="0.25">
      <c r="A209" s="238"/>
      <c r="B209" s="299"/>
      <c r="C209" s="110">
        <v>0</v>
      </c>
      <c r="D209" s="123" t="s">
        <v>339</v>
      </c>
    </row>
    <row r="210" spans="1:4" s="111" customFormat="1" hidden="1" x14ac:dyDescent="0.25">
      <c r="A210" s="238"/>
      <c r="B210" s="299"/>
      <c r="C210" s="110">
        <v>0</v>
      </c>
      <c r="D210" s="123" t="s">
        <v>339</v>
      </c>
    </row>
    <row r="211" spans="1:4" s="111" customFormat="1" hidden="1" x14ac:dyDescent="0.25">
      <c r="A211" s="238"/>
      <c r="B211" s="299"/>
      <c r="C211" s="110">
        <v>0</v>
      </c>
      <c r="D211" s="123" t="s">
        <v>339</v>
      </c>
    </row>
    <row r="212" spans="1:4" s="111" customFormat="1" hidden="1" x14ac:dyDescent="0.25">
      <c r="A212" s="238"/>
      <c r="B212" s="299"/>
      <c r="C212" s="110">
        <v>0</v>
      </c>
      <c r="D212" s="123" t="s">
        <v>339</v>
      </c>
    </row>
    <row r="213" spans="1:4" s="111" customFormat="1" hidden="1" x14ac:dyDescent="0.25">
      <c r="A213" s="238"/>
      <c r="B213" s="299"/>
      <c r="C213" s="110">
        <v>0</v>
      </c>
      <c r="D213" s="123" t="s">
        <v>339</v>
      </c>
    </row>
    <row r="214" spans="1:4" s="111" customFormat="1" hidden="1" x14ac:dyDescent="0.25">
      <c r="A214" s="238"/>
      <c r="B214" s="299"/>
      <c r="C214" s="110">
        <v>0</v>
      </c>
      <c r="D214" s="123" t="s">
        <v>339</v>
      </c>
    </row>
    <row r="215" spans="1:4" s="111" customFormat="1" hidden="1" x14ac:dyDescent="0.25">
      <c r="A215" s="238"/>
      <c r="B215" s="299"/>
      <c r="C215" s="110">
        <v>0</v>
      </c>
      <c r="D215" s="123" t="s">
        <v>339</v>
      </c>
    </row>
    <row r="216" spans="1:4" s="111" customFormat="1" hidden="1" x14ac:dyDescent="0.25">
      <c r="A216" s="238"/>
      <c r="B216" s="299"/>
      <c r="C216" s="110">
        <v>0</v>
      </c>
      <c r="D216" s="123" t="s">
        <v>339</v>
      </c>
    </row>
    <row r="217" spans="1:4" s="111" customFormat="1" hidden="1" x14ac:dyDescent="0.25">
      <c r="A217" s="238"/>
      <c r="B217" s="299"/>
      <c r="C217" s="110">
        <v>0</v>
      </c>
      <c r="D217" s="123" t="s">
        <v>339</v>
      </c>
    </row>
    <row r="218" spans="1:4" s="111" customFormat="1" hidden="1" x14ac:dyDescent="0.25">
      <c r="A218" s="238"/>
      <c r="B218" s="299"/>
      <c r="C218" s="110">
        <v>0</v>
      </c>
      <c r="D218" s="123" t="s">
        <v>339</v>
      </c>
    </row>
    <row r="219" spans="1:4" s="111" customFormat="1" hidden="1" x14ac:dyDescent="0.25">
      <c r="A219" s="238"/>
      <c r="B219" s="299"/>
      <c r="C219" s="110">
        <v>0</v>
      </c>
      <c r="D219" s="123" t="s">
        <v>339</v>
      </c>
    </row>
    <row r="220" spans="1:4" s="111" customFormat="1" hidden="1" x14ac:dyDescent="0.25">
      <c r="A220" s="238"/>
      <c r="B220" s="299"/>
      <c r="C220" s="110">
        <v>0</v>
      </c>
      <c r="D220" s="123" t="s">
        <v>339</v>
      </c>
    </row>
    <row r="221" spans="1:4" s="111" customFormat="1" hidden="1" x14ac:dyDescent="0.25">
      <c r="A221" s="238"/>
      <c r="B221" s="299"/>
      <c r="C221" s="110">
        <v>0</v>
      </c>
      <c r="D221" s="123" t="s">
        <v>339</v>
      </c>
    </row>
    <row r="222" spans="1:4" s="111" customFormat="1" hidden="1" x14ac:dyDescent="0.25">
      <c r="A222" s="238"/>
      <c r="B222" s="299"/>
      <c r="C222" s="110">
        <v>0</v>
      </c>
      <c r="D222" s="123" t="s">
        <v>339</v>
      </c>
    </row>
    <row r="223" spans="1:4" s="111" customFormat="1" hidden="1" x14ac:dyDescent="0.25">
      <c r="A223" s="238"/>
      <c r="B223" s="299"/>
      <c r="C223" s="110">
        <v>0</v>
      </c>
      <c r="D223" s="123" t="s">
        <v>339</v>
      </c>
    </row>
    <row r="224" spans="1:4" s="111" customFormat="1" hidden="1" x14ac:dyDescent="0.25">
      <c r="A224" s="238"/>
      <c r="B224" s="299"/>
      <c r="C224" s="110">
        <v>0</v>
      </c>
      <c r="D224" s="123" t="s">
        <v>339</v>
      </c>
    </row>
    <row r="225" spans="1:4" s="111" customFormat="1" hidden="1" x14ac:dyDescent="0.25">
      <c r="A225" s="238"/>
      <c r="B225" s="299"/>
      <c r="C225" s="110">
        <v>0</v>
      </c>
      <c r="D225" s="123" t="s">
        <v>339</v>
      </c>
    </row>
    <row r="226" spans="1:4" s="111" customFormat="1" hidden="1" x14ac:dyDescent="0.25">
      <c r="A226" s="238"/>
      <c r="B226" s="299"/>
      <c r="C226" s="110">
        <v>0</v>
      </c>
      <c r="D226" s="123" t="s">
        <v>339</v>
      </c>
    </row>
    <row r="227" spans="1:4" s="111" customFormat="1" hidden="1" x14ac:dyDescent="0.25">
      <c r="A227" s="238"/>
      <c r="B227" s="299"/>
      <c r="C227" s="110">
        <v>0</v>
      </c>
      <c r="D227" s="123" t="s">
        <v>339</v>
      </c>
    </row>
    <row r="228" spans="1:4" s="111" customFormat="1" hidden="1" x14ac:dyDescent="0.25">
      <c r="A228" s="238"/>
      <c r="B228" s="299"/>
      <c r="C228" s="110">
        <v>0</v>
      </c>
      <c r="D228" s="123" t="s">
        <v>339</v>
      </c>
    </row>
    <row r="229" spans="1:4" s="111" customFormat="1" hidden="1" x14ac:dyDescent="0.25">
      <c r="A229" s="238"/>
      <c r="B229" s="299"/>
      <c r="C229" s="110">
        <v>0</v>
      </c>
      <c r="D229" s="123" t="s">
        <v>339</v>
      </c>
    </row>
    <row r="230" spans="1:4" s="111" customFormat="1" hidden="1" x14ac:dyDescent="0.25">
      <c r="A230" s="238"/>
      <c r="B230" s="299"/>
      <c r="C230" s="110">
        <v>0</v>
      </c>
      <c r="D230" s="123" t="s">
        <v>339</v>
      </c>
    </row>
    <row r="231" spans="1:4" s="111" customFormat="1" hidden="1" x14ac:dyDescent="0.25">
      <c r="A231" s="238"/>
      <c r="B231" s="299"/>
      <c r="C231" s="110">
        <v>0</v>
      </c>
      <c r="D231" s="123" t="s">
        <v>339</v>
      </c>
    </row>
    <row r="232" spans="1:4" s="111" customFormat="1" hidden="1" x14ac:dyDescent="0.25">
      <c r="A232" s="238"/>
      <c r="B232" s="299"/>
      <c r="C232" s="110">
        <v>0</v>
      </c>
      <c r="D232" s="123" t="s">
        <v>339</v>
      </c>
    </row>
    <row r="233" spans="1:4" s="111" customFormat="1" hidden="1" x14ac:dyDescent="0.25">
      <c r="A233" s="238"/>
      <c r="B233" s="299"/>
      <c r="C233" s="110">
        <v>0</v>
      </c>
      <c r="D233" s="123" t="s">
        <v>339</v>
      </c>
    </row>
    <row r="234" spans="1:4" s="111" customFormat="1" hidden="1" x14ac:dyDescent="0.25">
      <c r="A234" s="238"/>
      <c r="B234" s="299"/>
      <c r="C234" s="110">
        <v>0</v>
      </c>
      <c r="D234" s="123" t="s">
        <v>339</v>
      </c>
    </row>
    <row r="235" spans="1:4" s="111" customFormat="1" hidden="1" x14ac:dyDescent="0.25">
      <c r="A235" s="238"/>
      <c r="B235" s="299"/>
      <c r="C235" s="110">
        <v>0</v>
      </c>
      <c r="D235" s="123" t="s">
        <v>339</v>
      </c>
    </row>
    <row r="236" spans="1:4" s="111" customFormat="1" hidden="1" x14ac:dyDescent="0.25">
      <c r="A236" s="238"/>
      <c r="B236" s="299"/>
      <c r="C236" s="110">
        <v>0</v>
      </c>
      <c r="D236" s="123" t="s">
        <v>339</v>
      </c>
    </row>
    <row r="237" spans="1:4" s="111" customFormat="1" hidden="1" x14ac:dyDescent="0.25">
      <c r="A237" s="238"/>
      <c r="B237" s="299"/>
      <c r="C237" s="110">
        <v>0</v>
      </c>
      <c r="D237" s="123" t="s">
        <v>339</v>
      </c>
    </row>
    <row r="238" spans="1:4" s="111" customFormat="1" hidden="1" x14ac:dyDescent="0.25">
      <c r="A238" s="238"/>
      <c r="B238" s="299"/>
      <c r="C238" s="110">
        <v>0</v>
      </c>
      <c r="D238" s="123" t="s">
        <v>339</v>
      </c>
    </row>
    <row r="239" spans="1:4" s="111" customFormat="1" hidden="1" x14ac:dyDescent="0.25">
      <c r="A239" s="238"/>
      <c r="B239" s="299"/>
      <c r="C239" s="110">
        <v>0</v>
      </c>
      <c r="D239" s="123" t="s">
        <v>339</v>
      </c>
    </row>
    <row r="240" spans="1:4" s="111" customFormat="1" hidden="1" x14ac:dyDescent="0.25">
      <c r="A240" s="238"/>
      <c r="B240" s="299"/>
      <c r="C240" s="110">
        <v>0</v>
      </c>
      <c r="D240" s="123" t="s">
        <v>339</v>
      </c>
    </row>
    <row r="241" spans="1:4" s="111" customFormat="1" hidden="1" x14ac:dyDescent="0.25">
      <c r="A241" s="238"/>
      <c r="B241" s="299"/>
      <c r="C241" s="110">
        <v>0</v>
      </c>
      <c r="D241" s="123" t="s">
        <v>339</v>
      </c>
    </row>
    <row r="242" spans="1:4" s="111" customFormat="1" hidden="1" x14ac:dyDescent="0.25">
      <c r="A242" s="238"/>
      <c r="B242" s="299"/>
      <c r="C242" s="110">
        <v>0</v>
      </c>
      <c r="D242" s="123" t="s">
        <v>339</v>
      </c>
    </row>
    <row r="243" spans="1:4" s="111" customFormat="1" hidden="1" x14ac:dyDescent="0.25">
      <c r="A243" s="238"/>
      <c r="B243" s="299"/>
      <c r="C243" s="110">
        <v>0</v>
      </c>
      <c r="D243" s="123" t="s">
        <v>339</v>
      </c>
    </row>
    <row r="244" spans="1:4" s="111" customFormat="1" hidden="1" x14ac:dyDescent="0.25">
      <c r="A244" s="238"/>
      <c r="B244" s="299"/>
      <c r="C244" s="110">
        <v>0</v>
      </c>
      <c r="D244" s="123" t="s">
        <v>339</v>
      </c>
    </row>
    <row r="245" spans="1:4" s="111" customFormat="1" hidden="1" x14ac:dyDescent="0.25">
      <c r="A245" s="238"/>
      <c r="B245" s="299"/>
      <c r="C245" s="110">
        <v>0</v>
      </c>
      <c r="D245" s="123" t="s">
        <v>339</v>
      </c>
    </row>
    <row r="246" spans="1:4" s="111" customFormat="1" hidden="1" x14ac:dyDescent="0.25">
      <c r="A246" s="238"/>
      <c r="B246" s="299"/>
      <c r="C246" s="110">
        <v>0</v>
      </c>
      <c r="D246" s="123" t="s">
        <v>339</v>
      </c>
    </row>
    <row r="247" spans="1:4" s="111" customFormat="1" hidden="1" x14ac:dyDescent="0.25">
      <c r="A247" s="238"/>
      <c r="B247" s="299"/>
      <c r="C247" s="110">
        <v>0</v>
      </c>
      <c r="D247" s="123" t="s">
        <v>339</v>
      </c>
    </row>
    <row r="248" spans="1:4" s="111" customFormat="1" hidden="1" x14ac:dyDescent="0.25">
      <c r="A248" s="238"/>
      <c r="B248" s="299"/>
      <c r="C248" s="110">
        <v>0</v>
      </c>
      <c r="D248" s="123" t="s">
        <v>339</v>
      </c>
    </row>
    <row r="249" spans="1:4" s="111" customFormat="1" hidden="1" x14ac:dyDescent="0.25">
      <c r="A249" s="238"/>
      <c r="B249" s="299"/>
      <c r="C249" s="110">
        <v>0</v>
      </c>
      <c r="D249" s="123" t="s">
        <v>339</v>
      </c>
    </row>
    <row r="250" spans="1:4" s="111" customFormat="1" hidden="1" x14ac:dyDescent="0.25">
      <c r="A250" s="238"/>
      <c r="B250" s="299"/>
      <c r="C250" s="110">
        <v>0</v>
      </c>
      <c r="D250" s="123" t="s">
        <v>339</v>
      </c>
    </row>
    <row r="251" spans="1:4" s="111" customFormat="1" hidden="1" x14ac:dyDescent="0.25">
      <c r="A251" s="238"/>
      <c r="B251" s="299"/>
      <c r="C251" s="110">
        <v>0</v>
      </c>
      <c r="D251" s="123" t="s">
        <v>339</v>
      </c>
    </row>
    <row r="252" spans="1:4" s="111" customFormat="1" hidden="1" x14ac:dyDescent="0.25">
      <c r="A252" s="238"/>
      <c r="B252" s="299"/>
      <c r="C252" s="110">
        <v>0</v>
      </c>
      <c r="D252" s="123" t="s">
        <v>339</v>
      </c>
    </row>
    <row r="253" spans="1:4" s="111" customFormat="1" hidden="1" x14ac:dyDescent="0.25">
      <c r="A253" s="238"/>
      <c r="B253" s="299"/>
      <c r="C253" s="110">
        <v>0</v>
      </c>
      <c r="D253" s="123" t="s">
        <v>339</v>
      </c>
    </row>
    <row r="254" spans="1:4" s="111" customFormat="1" hidden="1" x14ac:dyDescent="0.25">
      <c r="A254" s="238"/>
      <c r="B254" s="299"/>
      <c r="C254" s="110">
        <v>0</v>
      </c>
      <c r="D254" s="123" t="s">
        <v>339</v>
      </c>
    </row>
    <row r="255" spans="1:4" s="111" customFormat="1" hidden="1" x14ac:dyDescent="0.25">
      <c r="A255" s="238"/>
      <c r="B255" s="299"/>
      <c r="C255" s="110">
        <v>0</v>
      </c>
      <c r="D255" s="123" t="s">
        <v>339</v>
      </c>
    </row>
    <row r="256" spans="1:4" s="111" customFormat="1" hidden="1" x14ac:dyDescent="0.25">
      <c r="A256" s="238"/>
      <c r="B256" s="299"/>
      <c r="C256" s="110">
        <v>0</v>
      </c>
      <c r="D256" s="123" t="s">
        <v>339</v>
      </c>
    </row>
    <row r="257" spans="1:14" s="111" customFormat="1" hidden="1" x14ac:dyDescent="0.25">
      <c r="A257" s="238"/>
      <c r="B257" s="299"/>
      <c r="C257" s="110">
        <v>0</v>
      </c>
      <c r="D257" s="123" t="s">
        <v>339</v>
      </c>
    </row>
    <row r="258" spans="1:14" s="111" customFormat="1" hidden="1" x14ac:dyDescent="0.25">
      <c r="A258" s="238"/>
      <c r="B258" s="299"/>
      <c r="C258" s="110">
        <v>0</v>
      </c>
      <c r="D258" s="123" t="s">
        <v>339</v>
      </c>
    </row>
    <row r="259" spans="1:14" s="111" customFormat="1" hidden="1" x14ac:dyDescent="0.25">
      <c r="A259" s="238"/>
      <c r="B259" s="299"/>
      <c r="C259" s="110">
        <v>0</v>
      </c>
      <c r="D259" s="123" t="s">
        <v>339</v>
      </c>
    </row>
    <row r="260" spans="1:14" s="111" customFormat="1" hidden="1" x14ac:dyDescent="0.25">
      <c r="A260" s="238"/>
      <c r="B260" s="299"/>
      <c r="C260" s="110">
        <v>0</v>
      </c>
      <c r="D260" s="123" t="s">
        <v>339</v>
      </c>
    </row>
    <row r="261" spans="1:14" s="111" customFormat="1" hidden="1" x14ac:dyDescent="0.25">
      <c r="A261" s="238"/>
      <c r="B261" s="299"/>
      <c r="C261" s="110">
        <v>0</v>
      </c>
      <c r="D261" s="123" t="s">
        <v>339</v>
      </c>
    </row>
    <row r="262" spans="1:14" s="111" customFormat="1" hidden="1" x14ac:dyDescent="0.25">
      <c r="A262" s="238"/>
      <c r="B262" s="299"/>
      <c r="C262" s="110">
        <v>0</v>
      </c>
      <c r="D262" s="123" t="s">
        <v>339</v>
      </c>
    </row>
    <row r="263" spans="1:14" s="111" customFormat="1" hidden="1" x14ac:dyDescent="0.25">
      <c r="A263" s="238"/>
      <c r="B263" s="299"/>
      <c r="C263" s="110">
        <v>0</v>
      </c>
      <c r="D263" s="123" t="s">
        <v>339</v>
      </c>
    </row>
    <row r="264" spans="1:14" s="111" customFormat="1" hidden="1" x14ac:dyDescent="0.25">
      <c r="A264" s="238"/>
      <c r="B264" s="299"/>
      <c r="C264" s="110">
        <v>0</v>
      </c>
      <c r="D264" s="123" t="s">
        <v>339</v>
      </c>
    </row>
    <row r="265" spans="1:14" s="111" customFormat="1" x14ac:dyDescent="0.25">
      <c r="A265" s="300" t="s">
        <v>318</v>
      </c>
      <c r="B265" s="300" t="s">
        <v>322</v>
      </c>
      <c r="C265" s="144">
        <f t="shared" ref="C265" ca="1" si="3">RAND()*1000000</f>
        <v>526856.58753610123</v>
      </c>
      <c r="D265" s="123" t="s">
        <v>339</v>
      </c>
    </row>
    <row r="266" spans="1:14" s="111" customFormat="1" x14ac:dyDescent="0.25">
      <c r="A266" s="240"/>
      <c r="B266" s="216" t="s">
        <v>36</v>
      </c>
      <c r="C266" s="324">
        <f ca="1">ROUND(SUBTOTAL(109,C135:C265),2)</f>
        <v>2310424.85</v>
      </c>
      <c r="D266" s="123" t="s">
        <v>339</v>
      </c>
      <c r="F266" s="126" t="s">
        <v>342</v>
      </c>
    </row>
    <row r="267" spans="1:14" x14ac:dyDescent="0.25">
      <c r="C267" s="93"/>
      <c r="D267" s="123" t="s">
        <v>337</v>
      </c>
    </row>
    <row r="268" spans="1:14" x14ac:dyDescent="0.25">
      <c r="B268" s="236" t="s">
        <v>70</v>
      </c>
      <c r="C268" s="87">
        <f ca="1">+C266+C134</f>
        <v>4861082.7699999996</v>
      </c>
      <c r="D268" s="123" t="s">
        <v>337</v>
      </c>
      <c r="F268" s="150" t="s">
        <v>244</v>
      </c>
    </row>
    <row r="269" spans="1:14" s="111" customFormat="1" x14ac:dyDescent="0.25">
      <c r="C269" s="115"/>
      <c r="D269" s="123" t="s">
        <v>337</v>
      </c>
    </row>
    <row r="270" spans="1:14" s="111" customFormat="1" x14ac:dyDescent="0.25">
      <c r="A270" s="252" t="s">
        <v>68</v>
      </c>
      <c r="B270" s="116"/>
      <c r="C270" s="117"/>
      <c r="D270" s="123" t="s">
        <v>338</v>
      </c>
      <c r="F270" s="151" t="s">
        <v>243</v>
      </c>
    </row>
    <row r="271" spans="1:14" s="111" customFormat="1" ht="45" customHeight="1" x14ac:dyDescent="0.25">
      <c r="A271" s="558" t="s">
        <v>323</v>
      </c>
      <c r="B271" s="559"/>
      <c r="C271" s="560"/>
      <c r="D271" s="123" t="s">
        <v>338</v>
      </c>
      <c r="F271" s="555" t="s">
        <v>305</v>
      </c>
      <c r="G271" s="555"/>
      <c r="H271" s="555"/>
      <c r="I271" s="555"/>
      <c r="J271" s="555"/>
      <c r="K271" s="555"/>
      <c r="L271" s="555"/>
      <c r="M271" s="555"/>
      <c r="N271" s="555"/>
    </row>
    <row r="272" spans="1:14" x14ac:dyDescent="0.25">
      <c r="D272" s="111" t="s">
        <v>339</v>
      </c>
    </row>
    <row r="273" spans="1:14" s="111" customFormat="1" x14ac:dyDescent="0.25">
      <c r="A273" s="252" t="s">
        <v>69</v>
      </c>
      <c r="B273" s="120"/>
      <c r="C273" s="121"/>
      <c r="D273" s="292" t="s">
        <v>339</v>
      </c>
      <c r="F273" s="151" t="s">
        <v>243</v>
      </c>
    </row>
    <row r="274" spans="1:14" s="111" customFormat="1" ht="45" customHeight="1" x14ac:dyDescent="0.25">
      <c r="A274" s="558" t="s">
        <v>324</v>
      </c>
      <c r="B274" s="559"/>
      <c r="C274" s="560"/>
      <c r="D274" s="111" t="s">
        <v>339</v>
      </c>
      <c r="F274" s="555" t="s">
        <v>305</v>
      </c>
      <c r="G274" s="555"/>
      <c r="H274" s="555"/>
      <c r="I274" s="555"/>
      <c r="J274" s="555"/>
      <c r="K274" s="555"/>
      <c r="L274" s="555"/>
      <c r="M274" s="555"/>
      <c r="N274" s="555"/>
    </row>
    <row r="275" spans="1:14" x14ac:dyDescent="0.25">
      <c r="D275" s="111"/>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5" sqref="A5"/>
    </sheetView>
  </sheetViews>
  <sheetFormatPr defaultColWidth="9.140625" defaultRowHeight="15" x14ac:dyDescent="0.25"/>
  <cols>
    <col min="1" max="1" width="42.28515625" style="8" customWidth="1"/>
    <col min="2" max="5" width="16.42578125" style="8" customWidth="1"/>
    <col min="6" max="6" width="16.7109375" style="8" customWidth="1"/>
    <col min="7" max="7" width="11" hidden="1" customWidth="1"/>
    <col min="8" max="8" width="2.42578125" style="8" customWidth="1"/>
    <col min="9" max="16384" width="9.140625" style="8"/>
  </cols>
  <sheetData>
    <row r="1" spans="1:7" ht="29.25" customHeight="1" x14ac:dyDescent="0.25">
      <c r="A1" s="553" t="s">
        <v>185</v>
      </c>
      <c r="B1" s="553"/>
      <c r="C1" s="553"/>
      <c r="D1" s="553"/>
      <c r="E1" s="553"/>
      <c r="F1" s="8">
        <f>+'Section A'!B2</f>
        <v>0</v>
      </c>
      <c r="G1" s="56" t="s">
        <v>340</v>
      </c>
    </row>
    <row r="2" spans="1:7" ht="41.25" customHeight="1" x14ac:dyDescent="0.25">
      <c r="A2" s="554" t="s">
        <v>247</v>
      </c>
      <c r="B2" s="554"/>
      <c r="C2" s="554"/>
      <c r="D2" s="554"/>
      <c r="E2" s="554"/>
      <c r="F2" s="554"/>
      <c r="G2" s="8" t="s">
        <v>337</v>
      </c>
    </row>
    <row r="3" spans="1:7" ht="7.5" customHeight="1" x14ac:dyDescent="0.25">
      <c r="A3" s="13"/>
      <c r="B3" s="13"/>
      <c r="C3" s="13"/>
      <c r="D3" s="13"/>
      <c r="E3" s="13"/>
      <c r="F3" s="13"/>
      <c r="G3" t="s">
        <v>337</v>
      </c>
    </row>
    <row r="4" spans="1:7" ht="25.5" x14ac:dyDescent="0.25">
      <c r="A4" s="237" t="s">
        <v>64</v>
      </c>
      <c r="B4" s="60" t="s">
        <v>46</v>
      </c>
      <c r="C4" s="60" t="s">
        <v>45</v>
      </c>
      <c r="D4" s="60" t="s">
        <v>34</v>
      </c>
      <c r="E4" s="60" t="s">
        <v>33</v>
      </c>
      <c r="F4" s="316" t="s">
        <v>286</v>
      </c>
      <c r="G4" s="291" t="s">
        <v>337</v>
      </c>
    </row>
    <row r="5" spans="1:7" s="111" customFormat="1" x14ac:dyDescent="0.25">
      <c r="A5" s="242" t="s">
        <v>64</v>
      </c>
      <c r="B5" s="278">
        <v>3</v>
      </c>
      <c r="C5" s="278" t="s">
        <v>310</v>
      </c>
      <c r="D5" s="282">
        <f ca="1">RAND()*100000</f>
        <v>4000.4994295483211</v>
      </c>
      <c r="E5" s="278">
        <v>3</v>
      </c>
      <c r="F5" s="88">
        <f t="shared" ref="F5:F36" ca="1" si="0">ROUND(+B5*D5*E5,2)</f>
        <v>36004.49</v>
      </c>
      <c r="G5" s="123" t="s">
        <v>338</v>
      </c>
    </row>
    <row r="6" spans="1:7" s="111" customFormat="1" x14ac:dyDescent="0.25">
      <c r="A6" s="300" t="s">
        <v>347</v>
      </c>
      <c r="B6" s="278">
        <v>3</v>
      </c>
      <c r="C6" s="278" t="s">
        <v>310</v>
      </c>
      <c r="D6" s="282">
        <f t="shared" ref="D6:D7" ca="1" si="1">RAND()*100000</f>
        <v>19189.007802003132</v>
      </c>
      <c r="E6" s="278">
        <v>3</v>
      </c>
      <c r="F6" s="88">
        <f t="shared" ca="1" si="0"/>
        <v>172701.07</v>
      </c>
      <c r="G6" s="123" t="s">
        <v>338</v>
      </c>
    </row>
    <row r="7" spans="1:7" s="111" customFormat="1" x14ac:dyDescent="0.25">
      <c r="A7" s="300" t="s">
        <v>348</v>
      </c>
      <c r="B7" s="278">
        <v>3</v>
      </c>
      <c r="C7" s="278" t="s">
        <v>310</v>
      </c>
      <c r="D7" s="282">
        <f t="shared" ca="1" si="1"/>
        <v>74311.892247623371</v>
      </c>
      <c r="E7" s="278">
        <v>3</v>
      </c>
      <c r="F7" s="88">
        <f t="shared" ca="1" si="0"/>
        <v>668807.03</v>
      </c>
      <c r="G7" s="123" t="s">
        <v>338</v>
      </c>
    </row>
    <row r="8" spans="1:7" s="111" customFormat="1" hidden="1" x14ac:dyDescent="0.25">
      <c r="A8" s="300"/>
      <c r="B8" s="278"/>
      <c r="C8" s="278"/>
      <c r="D8" s="282"/>
      <c r="E8" s="278"/>
      <c r="F8" s="88">
        <f t="shared" si="0"/>
        <v>0</v>
      </c>
      <c r="G8" s="123" t="s">
        <v>338</v>
      </c>
    </row>
    <row r="9" spans="1:7" s="111" customFormat="1" hidden="1" x14ac:dyDescent="0.25">
      <c r="A9" s="300"/>
      <c r="B9" s="278"/>
      <c r="C9" s="278"/>
      <c r="D9" s="282"/>
      <c r="E9" s="278"/>
      <c r="F9" s="88">
        <f t="shared" si="0"/>
        <v>0</v>
      </c>
      <c r="G9" s="123" t="s">
        <v>338</v>
      </c>
    </row>
    <row r="10" spans="1:7" s="111" customFormat="1" hidden="1" x14ac:dyDescent="0.25">
      <c r="A10" s="300"/>
      <c r="B10" s="278"/>
      <c r="C10" s="278"/>
      <c r="D10" s="282"/>
      <c r="E10" s="278"/>
      <c r="F10" s="88">
        <f t="shared" si="0"/>
        <v>0</v>
      </c>
      <c r="G10" s="123" t="s">
        <v>338</v>
      </c>
    </row>
    <row r="11" spans="1:7" s="111" customFormat="1" hidden="1" x14ac:dyDescent="0.25">
      <c r="A11" s="300"/>
      <c r="B11" s="278"/>
      <c r="C11" s="278"/>
      <c r="D11" s="282"/>
      <c r="E11" s="278"/>
      <c r="F11" s="88">
        <f t="shared" si="0"/>
        <v>0</v>
      </c>
      <c r="G11" s="123" t="s">
        <v>338</v>
      </c>
    </row>
    <row r="12" spans="1:7" s="111" customFormat="1" hidden="1" x14ac:dyDescent="0.25">
      <c r="A12" s="300"/>
      <c r="B12" s="278"/>
      <c r="C12" s="278"/>
      <c r="D12" s="282"/>
      <c r="E12" s="278"/>
      <c r="F12" s="88">
        <f t="shared" si="0"/>
        <v>0</v>
      </c>
      <c r="G12" s="123" t="s">
        <v>338</v>
      </c>
    </row>
    <row r="13" spans="1:7" s="111" customFormat="1" hidden="1" x14ac:dyDescent="0.25">
      <c r="A13" s="300"/>
      <c r="B13" s="278"/>
      <c r="C13" s="278"/>
      <c r="D13" s="282"/>
      <c r="E13" s="278"/>
      <c r="F13" s="88">
        <f t="shared" si="0"/>
        <v>0</v>
      </c>
      <c r="G13" s="123" t="s">
        <v>338</v>
      </c>
    </row>
    <row r="14" spans="1:7" s="111" customFormat="1" hidden="1" x14ac:dyDescent="0.25">
      <c r="A14" s="300"/>
      <c r="B14" s="278"/>
      <c r="C14" s="278"/>
      <c r="D14" s="282"/>
      <c r="E14" s="278"/>
      <c r="F14" s="88">
        <f t="shared" si="0"/>
        <v>0</v>
      </c>
      <c r="G14" s="123" t="s">
        <v>338</v>
      </c>
    </row>
    <row r="15" spans="1:7" s="111" customFormat="1" hidden="1" x14ac:dyDescent="0.25">
      <c r="A15" s="300"/>
      <c r="B15" s="278"/>
      <c r="C15" s="278"/>
      <c r="D15" s="282"/>
      <c r="E15" s="278"/>
      <c r="F15" s="88">
        <f t="shared" si="0"/>
        <v>0</v>
      </c>
      <c r="G15" s="123" t="s">
        <v>338</v>
      </c>
    </row>
    <row r="16" spans="1:7" s="111" customFormat="1" hidden="1" x14ac:dyDescent="0.25">
      <c r="A16" s="300"/>
      <c r="B16" s="278"/>
      <c r="C16" s="278"/>
      <c r="D16" s="282"/>
      <c r="E16" s="278"/>
      <c r="F16" s="88">
        <f t="shared" si="0"/>
        <v>0</v>
      </c>
      <c r="G16" s="123" t="s">
        <v>338</v>
      </c>
    </row>
    <row r="17" spans="1:7" s="111" customFormat="1" hidden="1" x14ac:dyDescent="0.25">
      <c r="A17" s="300"/>
      <c r="B17" s="278"/>
      <c r="C17" s="278"/>
      <c r="D17" s="282"/>
      <c r="E17" s="278"/>
      <c r="F17" s="88">
        <f t="shared" si="0"/>
        <v>0</v>
      </c>
      <c r="G17" s="123" t="s">
        <v>338</v>
      </c>
    </row>
    <row r="18" spans="1:7" s="111" customFormat="1" hidden="1" x14ac:dyDescent="0.25">
      <c r="A18" s="300"/>
      <c r="B18" s="278"/>
      <c r="C18" s="278"/>
      <c r="D18" s="282"/>
      <c r="E18" s="278"/>
      <c r="F18" s="88">
        <f t="shared" si="0"/>
        <v>0</v>
      </c>
      <c r="G18" s="123" t="s">
        <v>338</v>
      </c>
    </row>
    <row r="19" spans="1:7" s="111" customFormat="1" hidden="1" x14ac:dyDescent="0.25">
      <c r="A19" s="300"/>
      <c r="B19" s="278"/>
      <c r="C19" s="278"/>
      <c r="D19" s="282"/>
      <c r="E19" s="278"/>
      <c r="F19" s="88">
        <f t="shared" si="0"/>
        <v>0</v>
      </c>
      <c r="G19" s="123" t="s">
        <v>338</v>
      </c>
    </row>
    <row r="20" spans="1:7" s="111" customFormat="1" hidden="1" x14ac:dyDescent="0.25">
      <c r="A20" s="300"/>
      <c r="B20" s="278"/>
      <c r="C20" s="278"/>
      <c r="D20" s="282"/>
      <c r="E20" s="278"/>
      <c r="F20" s="88">
        <f t="shared" si="0"/>
        <v>0</v>
      </c>
      <c r="G20" s="123" t="s">
        <v>338</v>
      </c>
    </row>
    <row r="21" spans="1:7" s="111" customFormat="1" hidden="1" x14ac:dyDescent="0.25">
      <c r="A21" s="300"/>
      <c r="B21" s="278"/>
      <c r="C21" s="278"/>
      <c r="D21" s="282"/>
      <c r="E21" s="278"/>
      <c r="F21" s="88">
        <f t="shared" si="0"/>
        <v>0</v>
      </c>
      <c r="G21" s="123" t="s">
        <v>338</v>
      </c>
    </row>
    <row r="22" spans="1:7" s="111" customFormat="1" hidden="1" x14ac:dyDescent="0.25">
      <c r="A22" s="300"/>
      <c r="B22" s="278"/>
      <c r="C22" s="278"/>
      <c r="D22" s="282"/>
      <c r="E22" s="278"/>
      <c r="F22" s="88">
        <f t="shared" si="0"/>
        <v>0</v>
      </c>
      <c r="G22" s="123" t="s">
        <v>338</v>
      </c>
    </row>
    <row r="23" spans="1:7" s="111" customFormat="1" hidden="1" x14ac:dyDescent="0.25">
      <c r="A23" s="300"/>
      <c r="B23" s="278"/>
      <c r="C23" s="278"/>
      <c r="D23" s="282"/>
      <c r="E23" s="278"/>
      <c r="F23" s="88">
        <f t="shared" si="0"/>
        <v>0</v>
      </c>
      <c r="G23" s="123" t="s">
        <v>338</v>
      </c>
    </row>
    <row r="24" spans="1:7" s="111" customFormat="1" hidden="1" x14ac:dyDescent="0.25">
      <c r="A24" s="300"/>
      <c r="B24" s="278"/>
      <c r="C24" s="278"/>
      <c r="D24" s="282"/>
      <c r="E24" s="278"/>
      <c r="F24" s="88">
        <f t="shared" si="0"/>
        <v>0</v>
      </c>
      <c r="G24" s="123" t="s">
        <v>338</v>
      </c>
    </row>
    <row r="25" spans="1:7" s="111" customFormat="1" hidden="1" x14ac:dyDescent="0.25">
      <c r="A25" s="300"/>
      <c r="B25" s="278"/>
      <c r="C25" s="278"/>
      <c r="D25" s="282"/>
      <c r="E25" s="278"/>
      <c r="F25" s="88">
        <f t="shared" si="0"/>
        <v>0</v>
      </c>
      <c r="G25" s="123" t="s">
        <v>338</v>
      </c>
    </row>
    <row r="26" spans="1:7" s="111" customFormat="1" hidden="1" x14ac:dyDescent="0.25">
      <c r="A26" s="300"/>
      <c r="B26" s="278"/>
      <c r="C26" s="278"/>
      <c r="D26" s="282"/>
      <c r="E26" s="278"/>
      <c r="F26" s="88">
        <f t="shared" si="0"/>
        <v>0</v>
      </c>
      <c r="G26" s="123" t="s">
        <v>338</v>
      </c>
    </row>
    <row r="27" spans="1:7" s="111" customFormat="1" hidden="1" x14ac:dyDescent="0.25">
      <c r="A27" s="300"/>
      <c r="B27" s="278"/>
      <c r="C27" s="278"/>
      <c r="D27" s="282"/>
      <c r="E27" s="278"/>
      <c r="F27" s="88">
        <f t="shared" si="0"/>
        <v>0</v>
      </c>
      <c r="G27" s="123" t="s">
        <v>338</v>
      </c>
    </row>
    <row r="28" spans="1:7" s="111" customFormat="1" hidden="1" x14ac:dyDescent="0.25">
      <c r="A28" s="300"/>
      <c r="B28" s="278"/>
      <c r="C28" s="278"/>
      <c r="D28" s="282"/>
      <c r="E28" s="278"/>
      <c r="F28" s="88">
        <f t="shared" si="0"/>
        <v>0</v>
      </c>
      <c r="G28" s="123" t="s">
        <v>338</v>
      </c>
    </row>
    <row r="29" spans="1:7" s="111" customFormat="1" hidden="1" x14ac:dyDescent="0.25">
      <c r="A29" s="300"/>
      <c r="B29" s="278"/>
      <c r="C29" s="278"/>
      <c r="D29" s="282"/>
      <c r="E29" s="278"/>
      <c r="F29" s="88">
        <f t="shared" si="0"/>
        <v>0</v>
      </c>
      <c r="G29" s="123" t="s">
        <v>338</v>
      </c>
    </row>
    <row r="30" spans="1:7" s="111" customFormat="1" hidden="1" x14ac:dyDescent="0.25">
      <c r="A30" s="300"/>
      <c r="B30" s="278"/>
      <c r="C30" s="278"/>
      <c r="D30" s="282"/>
      <c r="E30" s="278"/>
      <c r="F30" s="88">
        <f t="shared" si="0"/>
        <v>0</v>
      </c>
      <c r="G30" s="123" t="s">
        <v>338</v>
      </c>
    </row>
    <row r="31" spans="1:7" s="111" customFormat="1" hidden="1" x14ac:dyDescent="0.25">
      <c r="A31" s="300"/>
      <c r="B31" s="278"/>
      <c r="C31" s="278"/>
      <c r="D31" s="282"/>
      <c r="E31" s="278"/>
      <c r="F31" s="88">
        <f t="shared" si="0"/>
        <v>0</v>
      </c>
      <c r="G31" s="123" t="s">
        <v>338</v>
      </c>
    </row>
    <row r="32" spans="1:7" s="111" customFormat="1" hidden="1" x14ac:dyDescent="0.25">
      <c r="A32" s="300"/>
      <c r="B32" s="278"/>
      <c r="C32" s="278"/>
      <c r="D32" s="282"/>
      <c r="E32" s="278"/>
      <c r="F32" s="88">
        <f t="shared" si="0"/>
        <v>0</v>
      </c>
      <c r="G32" s="123" t="s">
        <v>338</v>
      </c>
    </row>
    <row r="33" spans="1:7" s="111" customFormat="1" hidden="1" x14ac:dyDescent="0.25">
      <c r="A33" s="300"/>
      <c r="B33" s="278"/>
      <c r="C33" s="278"/>
      <c r="D33" s="282"/>
      <c r="E33" s="278"/>
      <c r="F33" s="88">
        <f t="shared" si="0"/>
        <v>0</v>
      </c>
      <c r="G33" s="123" t="s">
        <v>338</v>
      </c>
    </row>
    <row r="34" spans="1:7" s="111" customFormat="1" hidden="1" x14ac:dyDescent="0.25">
      <c r="A34" s="300"/>
      <c r="B34" s="278"/>
      <c r="C34" s="278"/>
      <c r="D34" s="282"/>
      <c r="E34" s="278"/>
      <c r="F34" s="88">
        <f t="shared" si="0"/>
        <v>0</v>
      </c>
      <c r="G34" s="123" t="s">
        <v>338</v>
      </c>
    </row>
    <row r="35" spans="1:7" s="111" customFormat="1" hidden="1" x14ac:dyDescent="0.25">
      <c r="A35" s="300"/>
      <c r="B35" s="278"/>
      <c r="C35" s="278"/>
      <c r="D35" s="282"/>
      <c r="E35" s="278"/>
      <c r="F35" s="88">
        <f t="shared" si="0"/>
        <v>0</v>
      </c>
      <c r="G35" s="123" t="s">
        <v>338</v>
      </c>
    </row>
    <row r="36" spans="1:7" s="111" customFormat="1" hidden="1" x14ac:dyDescent="0.25">
      <c r="A36" s="300"/>
      <c r="B36" s="278"/>
      <c r="C36" s="278"/>
      <c r="D36" s="282"/>
      <c r="E36" s="278"/>
      <c r="F36" s="88">
        <f t="shared" si="0"/>
        <v>0</v>
      </c>
      <c r="G36" s="123" t="s">
        <v>338</v>
      </c>
    </row>
    <row r="37" spans="1:7" s="111" customFormat="1" hidden="1" x14ac:dyDescent="0.25">
      <c r="A37" s="300"/>
      <c r="B37" s="278"/>
      <c r="C37" s="278"/>
      <c r="D37" s="282"/>
      <c r="E37" s="278"/>
      <c r="F37" s="88">
        <f t="shared" ref="F37:F68" si="2">ROUND(+B37*D37*E37,2)</f>
        <v>0</v>
      </c>
      <c r="G37" s="123" t="s">
        <v>338</v>
      </c>
    </row>
    <row r="38" spans="1:7" s="111" customFormat="1" hidden="1" x14ac:dyDescent="0.25">
      <c r="A38" s="300"/>
      <c r="B38" s="278"/>
      <c r="C38" s="278"/>
      <c r="D38" s="282"/>
      <c r="E38" s="278"/>
      <c r="F38" s="88">
        <f t="shared" si="2"/>
        <v>0</v>
      </c>
      <c r="G38" s="123" t="s">
        <v>338</v>
      </c>
    </row>
    <row r="39" spans="1:7" s="111" customFormat="1" hidden="1" x14ac:dyDescent="0.25">
      <c r="A39" s="300"/>
      <c r="B39" s="278"/>
      <c r="C39" s="278"/>
      <c r="D39" s="282"/>
      <c r="E39" s="278"/>
      <c r="F39" s="88">
        <f t="shared" si="2"/>
        <v>0</v>
      </c>
      <c r="G39" s="123" t="s">
        <v>338</v>
      </c>
    </row>
    <row r="40" spans="1:7" s="111" customFormat="1" hidden="1" x14ac:dyDescent="0.25">
      <c r="A40" s="300"/>
      <c r="B40" s="278"/>
      <c r="C40" s="278"/>
      <c r="D40" s="282"/>
      <c r="E40" s="278"/>
      <c r="F40" s="88">
        <f t="shared" si="2"/>
        <v>0</v>
      </c>
      <c r="G40" s="123" t="s">
        <v>338</v>
      </c>
    </row>
    <row r="41" spans="1:7" s="111" customFormat="1" hidden="1" x14ac:dyDescent="0.25">
      <c r="A41" s="300"/>
      <c r="B41" s="278"/>
      <c r="C41" s="278"/>
      <c r="D41" s="282"/>
      <c r="E41" s="278"/>
      <c r="F41" s="88">
        <f t="shared" si="2"/>
        <v>0</v>
      </c>
      <c r="G41" s="123" t="s">
        <v>338</v>
      </c>
    </row>
    <row r="42" spans="1:7" s="111" customFormat="1" hidden="1" x14ac:dyDescent="0.25">
      <c r="A42" s="300"/>
      <c r="B42" s="278"/>
      <c r="C42" s="278"/>
      <c r="D42" s="282"/>
      <c r="E42" s="278"/>
      <c r="F42" s="88">
        <f t="shared" si="2"/>
        <v>0</v>
      </c>
      <c r="G42" s="123" t="s">
        <v>338</v>
      </c>
    </row>
    <row r="43" spans="1:7" s="111" customFormat="1" hidden="1" x14ac:dyDescent="0.25">
      <c r="A43" s="300"/>
      <c r="B43" s="278"/>
      <c r="C43" s="278"/>
      <c r="D43" s="282"/>
      <c r="E43" s="278"/>
      <c r="F43" s="88">
        <f t="shared" si="2"/>
        <v>0</v>
      </c>
      <c r="G43" s="123" t="s">
        <v>338</v>
      </c>
    </row>
    <row r="44" spans="1:7" s="111" customFormat="1" hidden="1" x14ac:dyDescent="0.25">
      <c r="A44" s="300"/>
      <c r="B44" s="278"/>
      <c r="C44" s="278"/>
      <c r="D44" s="282"/>
      <c r="E44" s="278"/>
      <c r="F44" s="88">
        <f t="shared" si="2"/>
        <v>0</v>
      </c>
      <c r="G44" s="123" t="s">
        <v>338</v>
      </c>
    </row>
    <row r="45" spans="1:7" s="111" customFormat="1" hidden="1" x14ac:dyDescent="0.25">
      <c r="A45" s="300"/>
      <c r="B45" s="278"/>
      <c r="C45" s="278"/>
      <c r="D45" s="282"/>
      <c r="E45" s="278"/>
      <c r="F45" s="88">
        <f t="shared" si="2"/>
        <v>0</v>
      </c>
      <c r="G45" s="123" t="s">
        <v>338</v>
      </c>
    </row>
    <row r="46" spans="1:7" s="111" customFormat="1" hidden="1" x14ac:dyDescent="0.25">
      <c r="A46" s="300"/>
      <c r="B46" s="278"/>
      <c r="C46" s="278"/>
      <c r="D46" s="282"/>
      <c r="E46" s="278"/>
      <c r="F46" s="88">
        <f t="shared" si="2"/>
        <v>0</v>
      </c>
      <c r="G46" s="123" t="s">
        <v>338</v>
      </c>
    </row>
    <row r="47" spans="1:7" s="111" customFormat="1" hidden="1" x14ac:dyDescent="0.25">
      <c r="A47" s="300"/>
      <c r="B47" s="278"/>
      <c r="C47" s="278"/>
      <c r="D47" s="282"/>
      <c r="E47" s="278"/>
      <c r="F47" s="88">
        <f t="shared" si="2"/>
        <v>0</v>
      </c>
      <c r="G47" s="123" t="s">
        <v>338</v>
      </c>
    </row>
    <row r="48" spans="1:7" s="111" customFormat="1" hidden="1" x14ac:dyDescent="0.25">
      <c r="A48" s="300"/>
      <c r="B48" s="278"/>
      <c r="C48" s="278"/>
      <c r="D48" s="282"/>
      <c r="E48" s="278"/>
      <c r="F48" s="88">
        <f t="shared" si="2"/>
        <v>0</v>
      </c>
      <c r="G48" s="123" t="s">
        <v>338</v>
      </c>
    </row>
    <row r="49" spans="1:7" s="111" customFormat="1" hidden="1" x14ac:dyDescent="0.25">
      <c r="A49" s="300"/>
      <c r="B49" s="278"/>
      <c r="C49" s="278"/>
      <c r="D49" s="282"/>
      <c r="E49" s="278"/>
      <c r="F49" s="88">
        <f t="shared" si="2"/>
        <v>0</v>
      </c>
      <c r="G49" s="123" t="s">
        <v>338</v>
      </c>
    </row>
    <row r="50" spans="1:7" s="111" customFormat="1" hidden="1" x14ac:dyDescent="0.25">
      <c r="A50" s="300"/>
      <c r="B50" s="278"/>
      <c r="C50" s="278"/>
      <c r="D50" s="282"/>
      <c r="E50" s="278"/>
      <c r="F50" s="88">
        <f t="shared" si="2"/>
        <v>0</v>
      </c>
      <c r="G50" s="123" t="s">
        <v>338</v>
      </c>
    </row>
    <row r="51" spans="1:7" s="111" customFormat="1" hidden="1" x14ac:dyDescent="0.25">
      <c r="A51" s="300"/>
      <c r="B51" s="278"/>
      <c r="C51" s="278"/>
      <c r="D51" s="282"/>
      <c r="E51" s="278"/>
      <c r="F51" s="88">
        <f t="shared" si="2"/>
        <v>0</v>
      </c>
      <c r="G51" s="123" t="s">
        <v>338</v>
      </c>
    </row>
    <row r="52" spans="1:7" s="111" customFormat="1" hidden="1" x14ac:dyDescent="0.25">
      <c r="A52" s="300"/>
      <c r="B52" s="278"/>
      <c r="C52" s="278"/>
      <c r="D52" s="282"/>
      <c r="E52" s="278"/>
      <c r="F52" s="88">
        <f t="shared" si="2"/>
        <v>0</v>
      </c>
      <c r="G52" s="123" t="s">
        <v>338</v>
      </c>
    </row>
    <row r="53" spans="1:7" s="111" customFormat="1" hidden="1" x14ac:dyDescent="0.25">
      <c r="A53" s="300"/>
      <c r="B53" s="278"/>
      <c r="C53" s="278"/>
      <c r="D53" s="282"/>
      <c r="E53" s="278"/>
      <c r="F53" s="88">
        <f t="shared" si="2"/>
        <v>0</v>
      </c>
      <c r="G53" s="123" t="s">
        <v>338</v>
      </c>
    </row>
    <row r="54" spans="1:7" s="111" customFormat="1" hidden="1" x14ac:dyDescent="0.25">
      <c r="A54" s="300"/>
      <c r="B54" s="278"/>
      <c r="C54" s="278"/>
      <c r="D54" s="282"/>
      <c r="E54" s="278"/>
      <c r="F54" s="88">
        <f t="shared" si="2"/>
        <v>0</v>
      </c>
      <c r="G54" s="123" t="s">
        <v>338</v>
      </c>
    </row>
    <row r="55" spans="1:7" s="111" customFormat="1" hidden="1" x14ac:dyDescent="0.25">
      <c r="A55" s="300"/>
      <c r="B55" s="278"/>
      <c r="C55" s="278"/>
      <c r="D55" s="282"/>
      <c r="E55" s="278"/>
      <c r="F55" s="88">
        <f t="shared" si="2"/>
        <v>0</v>
      </c>
      <c r="G55" s="123" t="s">
        <v>338</v>
      </c>
    </row>
    <row r="56" spans="1:7" s="111" customFormat="1" hidden="1" x14ac:dyDescent="0.25">
      <c r="A56" s="300"/>
      <c r="B56" s="278"/>
      <c r="C56" s="278"/>
      <c r="D56" s="282"/>
      <c r="E56" s="278"/>
      <c r="F56" s="88">
        <f t="shared" si="2"/>
        <v>0</v>
      </c>
      <c r="G56" s="123" t="s">
        <v>338</v>
      </c>
    </row>
    <row r="57" spans="1:7" s="111" customFormat="1" hidden="1" x14ac:dyDescent="0.25">
      <c r="A57" s="300"/>
      <c r="B57" s="278"/>
      <c r="C57" s="278"/>
      <c r="D57" s="282"/>
      <c r="E57" s="278"/>
      <c r="F57" s="88">
        <f t="shared" si="2"/>
        <v>0</v>
      </c>
      <c r="G57" s="123" t="s">
        <v>338</v>
      </c>
    </row>
    <row r="58" spans="1:7" s="111" customFormat="1" hidden="1" x14ac:dyDescent="0.25">
      <c r="A58" s="300"/>
      <c r="B58" s="278"/>
      <c r="C58" s="278"/>
      <c r="D58" s="282"/>
      <c r="E58" s="278"/>
      <c r="F58" s="88">
        <f t="shared" si="2"/>
        <v>0</v>
      </c>
      <c r="G58" s="123" t="s">
        <v>338</v>
      </c>
    </row>
    <row r="59" spans="1:7" s="111" customFormat="1" hidden="1" x14ac:dyDescent="0.25">
      <c r="A59" s="300"/>
      <c r="B59" s="278"/>
      <c r="C59" s="278"/>
      <c r="D59" s="282"/>
      <c r="E59" s="278"/>
      <c r="F59" s="88">
        <f t="shared" si="2"/>
        <v>0</v>
      </c>
      <c r="G59" s="123" t="s">
        <v>338</v>
      </c>
    </row>
    <row r="60" spans="1:7" s="111" customFormat="1" hidden="1" x14ac:dyDescent="0.25">
      <c r="A60" s="300"/>
      <c r="B60" s="278"/>
      <c r="C60" s="278"/>
      <c r="D60" s="282"/>
      <c r="E60" s="278"/>
      <c r="F60" s="88">
        <f t="shared" si="2"/>
        <v>0</v>
      </c>
      <c r="G60" s="123" t="s">
        <v>338</v>
      </c>
    </row>
    <row r="61" spans="1:7" s="111" customFormat="1" hidden="1" x14ac:dyDescent="0.25">
      <c r="A61" s="300"/>
      <c r="B61" s="278"/>
      <c r="C61" s="278"/>
      <c r="D61" s="282"/>
      <c r="E61" s="278"/>
      <c r="F61" s="88">
        <f t="shared" si="2"/>
        <v>0</v>
      </c>
      <c r="G61" s="123" t="s">
        <v>338</v>
      </c>
    </row>
    <row r="62" spans="1:7" s="111" customFormat="1" hidden="1" x14ac:dyDescent="0.25">
      <c r="A62" s="300"/>
      <c r="B62" s="278"/>
      <c r="C62" s="278"/>
      <c r="D62" s="282"/>
      <c r="E62" s="278"/>
      <c r="F62" s="88">
        <f t="shared" si="2"/>
        <v>0</v>
      </c>
      <c r="G62" s="123" t="s">
        <v>338</v>
      </c>
    </row>
    <row r="63" spans="1:7" s="111" customFormat="1" hidden="1" x14ac:dyDescent="0.25">
      <c r="A63" s="300"/>
      <c r="B63" s="278"/>
      <c r="C63" s="278"/>
      <c r="D63" s="282"/>
      <c r="E63" s="278"/>
      <c r="F63" s="88">
        <f t="shared" si="2"/>
        <v>0</v>
      </c>
      <c r="G63" s="123" t="s">
        <v>338</v>
      </c>
    </row>
    <row r="64" spans="1:7" s="111" customFormat="1" hidden="1" x14ac:dyDescent="0.25">
      <c r="A64" s="300"/>
      <c r="B64" s="278"/>
      <c r="C64" s="278"/>
      <c r="D64" s="282"/>
      <c r="E64" s="278"/>
      <c r="F64" s="88">
        <f t="shared" si="2"/>
        <v>0</v>
      </c>
      <c r="G64" s="123" t="s">
        <v>338</v>
      </c>
    </row>
    <row r="65" spans="1:7" s="111" customFormat="1" hidden="1" x14ac:dyDescent="0.25">
      <c r="A65" s="300"/>
      <c r="B65" s="278"/>
      <c r="C65" s="278"/>
      <c r="D65" s="282"/>
      <c r="E65" s="278"/>
      <c r="F65" s="88">
        <f t="shared" si="2"/>
        <v>0</v>
      </c>
      <c r="G65" s="123" t="s">
        <v>338</v>
      </c>
    </row>
    <row r="66" spans="1:7" s="111" customFormat="1" hidden="1" x14ac:dyDescent="0.25">
      <c r="A66" s="300"/>
      <c r="B66" s="278"/>
      <c r="C66" s="278"/>
      <c r="D66" s="282"/>
      <c r="E66" s="278"/>
      <c r="F66" s="88">
        <f t="shared" si="2"/>
        <v>0</v>
      </c>
      <c r="G66" s="123" t="s">
        <v>338</v>
      </c>
    </row>
    <row r="67" spans="1:7" s="111" customFormat="1" hidden="1" x14ac:dyDescent="0.25">
      <c r="A67" s="300"/>
      <c r="B67" s="278"/>
      <c r="C67" s="278"/>
      <c r="D67" s="282"/>
      <c r="E67" s="278"/>
      <c r="F67" s="88">
        <f t="shared" si="2"/>
        <v>0</v>
      </c>
      <c r="G67" s="123" t="s">
        <v>338</v>
      </c>
    </row>
    <row r="68" spans="1:7" s="111" customFormat="1" hidden="1" x14ac:dyDescent="0.25">
      <c r="A68" s="300"/>
      <c r="B68" s="278"/>
      <c r="C68" s="278"/>
      <c r="D68" s="282"/>
      <c r="E68" s="278"/>
      <c r="F68" s="88">
        <f t="shared" si="2"/>
        <v>0</v>
      </c>
      <c r="G68" s="123" t="s">
        <v>338</v>
      </c>
    </row>
    <row r="69" spans="1:7" s="111" customFormat="1" hidden="1" x14ac:dyDescent="0.25">
      <c r="A69" s="300"/>
      <c r="B69" s="278"/>
      <c r="C69" s="278"/>
      <c r="D69" s="282"/>
      <c r="E69" s="278"/>
      <c r="F69" s="88">
        <f t="shared" ref="F69:F100" si="3">ROUND(+B69*D69*E69,2)</f>
        <v>0</v>
      </c>
      <c r="G69" s="123" t="s">
        <v>338</v>
      </c>
    </row>
    <row r="70" spans="1:7" s="111" customFormat="1" hidden="1" x14ac:dyDescent="0.25">
      <c r="A70" s="300"/>
      <c r="B70" s="278"/>
      <c r="C70" s="278"/>
      <c r="D70" s="282"/>
      <c r="E70" s="278"/>
      <c r="F70" s="88">
        <f t="shared" si="3"/>
        <v>0</v>
      </c>
      <c r="G70" s="123" t="s">
        <v>338</v>
      </c>
    </row>
    <row r="71" spans="1:7" s="111" customFormat="1" hidden="1" x14ac:dyDescent="0.25">
      <c r="A71" s="300"/>
      <c r="B71" s="278"/>
      <c r="C71" s="278"/>
      <c r="D71" s="282"/>
      <c r="E71" s="278"/>
      <c r="F71" s="88">
        <f t="shared" si="3"/>
        <v>0</v>
      </c>
      <c r="G71" s="123" t="s">
        <v>338</v>
      </c>
    </row>
    <row r="72" spans="1:7" s="111" customFormat="1" hidden="1" x14ac:dyDescent="0.25">
      <c r="A72" s="300"/>
      <c r="B72" s="278"/>
      <c r="C72" s="278"/>
      <c r="D72" s="282"/>
      <c r="E72" s="278"/>
      <c r="F72" s="88">
        <f t="shared" si="3"/>
        <v>0</v>
      </c>
      <c r="G72" s="123" t="s">
        <v>338</v>
      </c>
    </row>
    <row r="73" spans="1:7" s="111" customFormat="1" hidden="1" x14ac:dyDescent="0.25">
      <c r="A73" s="300"/>
      <c r="B73" s="278"/>
      <c r="C73" s="278"/>
      <c r="D73" s="282"/>
      <c r="E73" s="278"/>
      <c r="F73" s="88">
        <f t="shared" si="3"/>
        <v>0</v>
      </c>
      <c r="G73" s="123" t="s">
        <v>338</v>
      </c>
    </row>
    <row r="74" spans="1:7" s="111" customFormat="1" hidden="1" x14ac:dyDescent="0.25">
      <c r="A74" s="300"/>
      <c r="B74" s="278"/>
      <c r="C74" s="278"/>
      <c r="D74" s="282"/>
      <c r="E74" s="278"/>
      <c r="F74" s="88">
        <f t="shared" si="3"/>
        <v>0</v>
      </c>
      <c r="G74" s="123" t="s">
        <v>338</v>
      </c>
    </row>
    <row r="75" spans="1:7" s="111" customFormat="1" hidden="1" x14ac:dyDescent="0.25">
      <c r="A75" s="300"/>
      <c r="B75" s="278"/>
      <c r="C75" s="278"/>
      <c r="D75" s="282"/>
      <c r="E75" s="278"/>
      <c r="F75" s="88">
        <f t="shared" si="3"/>
        <v>0</v>
      </c>
      <c r="G75" s="123" t="s">
        <v>338</v>
      </c>
    </row>
    <row r="76" spans="1:7" s="111" customFormat="1" hidden="1" x14ac:dyDescent="0.25">
      <c r="A76" s="300"/>
      <c r="B76" s="278"/>
      <c r="C76" s="278"/>
      <c r="D76" s="282"/>
      <c r="E76" s="278"/>
      <c r="F76" s="88">
        <f t="shared" si="3"/>
        <v>0</v>
      </c>
      <c r="G76" s="123" t="s">
        <v>338</v>
      </c>
    </row>
    <row r="77" spans="1:7" s="111" customFormat="1" hidden="1" x14ac:dyDescent="0.25">
      <c r="A77" s="300"/>
      <c r="B77" s="278"/>
      <c r="C77" s="278"/>
      <c r="D77" s="282"/>
      <c r="E77" s="278"/>
      <c r="F77" s="88">
        <f t="shared" si="3"/>
        <v>0</v>
      </c>
      <c r="G77" s="123" t="s">
        <v>338</v>
      </c>
    </row>
    <row r="78" spans="1:7" s="111" customFormat="1" hidden="1" x14ac:dyDescent="0.25">
      <c r="A78" s="300"/>
      <c r="B78" s="278"/>
      <c r="C78" s="278"/>
      <c r="D78" s="282"/>
      <c r="E78" s="278"/>
      <c r="F78" s="88">
        <f t="shared" si="3"/>
        <v>0</v>
      </c>
      <c r="G78" s="123" t="s">
        <v>338</v>
      </c>
    </row>
    <row r="79" spans="1:7" s="111" customFormat="1" hidden="1" x14ac:dyDescent="0.25">
      <c r="A79" s="300"/>
      <c r="B79" s="278"/>
      <c r="C79" s="278"/>
      <c r="D79" s="282"/>
      <c r="E79" s="278"/>
      <c r="F79" s="88">
        <f t="shared" si="3"/>
        <v>0</v>
      </c>
      <c r="G79" s="123" t="s">
        <v>338</v>
      </c>
    </row>
    <row r="80" spans="1:7" s="111" customFormat="1" hidden="1" x14ac:dyDescent="0.25">
      <c r="A80" s="300"/>
      <c r="B80" s="278"/>
      <c r="C80" s="278"/>
      <c r="D80" s="282"/>
      <c r="E80" s="278"/>
      <c r="F80" s="88">
        <f t="shared" si="3"/>
        <v>0</v>
      </c>
      <c r="G80" s="123" t="s">
        <v>338</v>
      </c>
    </row>
    <row r="81" spans="1:7" s="111" customFormat="1" hidden="1" x14ac:dyDescent="0.25">
      <c r="A81" s="300"/>
      <c r="B81" s="278"/>
      <c r="C81" s="278"/>
      <c r="D81" s="282"/>
      <c r="E81" s="278"/>
      <c r="F81" s="88">
        <f t="shared" si="3"/>
        <v>0</v>
      </c>
      <c r="G81" s="123" t="s">
        <v>338</v>
      </c>
    </row>
    <row r="82" spans="1:7" s="111" customFormat="1" hidden="1" x14ac:dyDescent="0.25">
      <c r="A82" s="300"/>
      <c r="B82" s="278"/>
      <c r="C82" s="278"/>
      <c r="D82" s="282"/>
      <c r="E82" s="278"/>
      <c r="F82" s="88">
        <f t="shared" si="3"/>
        <v>0</v>
      </c>
      <c r="G82" s="123" t="s">
        <v>338</v>
      </c>
    </row>
    <row r="83" spans="1:7" s="111" customFormat="1" hidden="1" x14ac:dyDescent="0.25">
      <c r="A83" s="300"/>
      <c r="B83" s="278"/>
      <c r="C83" s="278"/>
      <c r="D83" s="282"/>
      <c r="E83" s="278"/>
      <c r="F83" s="88">
        <f t="shared" si="3"/>
        <v>0</v>
      </c>
      <c r="G83" s="123" t="s">
        <v>338</v>
      </c>
    </row>
    <row r="84" spans="1:7" s="111" customFormat="1" hidden="1" x14ac:dyDescent="0.25">
      <c r="A84" s="300"/>
      <c r="B84" s="278"/>
      <c r="C84" s="278"/>
      <c r="D84" s="282"/>
      <c r="E84" s="278"/>
      <c r="F84" s="88">
        <f t="shared" si="3"/>
        <v>0</v>
      </c>
      <c r="G84" s="123" t="s">
        <v>338</v>
      </c>
    </row>
    <row r="85" spans="1:7" s="111" customFormat="1" hidden="1" x14ac:dyDescent="0.25">
      <c r="A85" s="300"/>
      <c r="B85" s="278"/>
      <c r="C85" s="278"/>
      <c r="D85" s="282"/>
      <c r="E85" s="278"/>
      <c r="F85" s="88">
        <f t="shared" si="3"/>
        <v>0</v>
      </c>
      <c r="G85" s="123" t="s">
        <v>338</v>
      </c>
    </row>
    <row r="86" spans="1:7" s="111" customFormat="1" hidden="1" x14ac:dyDescent="0.25">
      <c r="A86" s="300"/>
      <c r="B86" s="278"/>
      <c r="C86" s="278"/>
      <c r="D86" s="282"/>
      <c r="E86" s="278"/>
      <c r="F86" s="88">
        <f t="shared" si="3"/>
        <v>0</v>
      </c>
      <c r="G86" s="123" t="s">
        <v>338</v>
      </c>
    </row>
    <row r="87" spans="1:7" s="111" customFormat="1" hidden="1" x14ac:dyDescent="0.25">
      <c r="A87" s="300"/>
      <c r="B87" s="278"/>
      <c r="C87" s="278"/>
      <c r="D87" s="282"/>
      <c r="E87" s="278"/>
      <c r="F87" s="88">
        <f t="shared" si="3"/>
        <v>0</v>
      </c>
      <c r="G87" s="123" t="s">
        <v>338</v>
      </c>
    </row>
    <row r="88" spans="1:7" s="111" customFormat="1" hidden="1" x14ac:dyDescent="0.25">
      <c r="A88" s="300"/>
      <c r="B88" s="278"/>
      <c r="C88" s="278"/>
      <c r="D88" s="282"/>
      <c r="E88" s="278"/>
      <c r="F88" s="88">
        <f t="shared" si="3"/>
        <v>0</v>
      </c>
      <c r="G88" s="123" t="s">
        <v>338</v>
      </c>
    </row>
    <row r="89" spans="1:7" s="111" customFormat="1" hidden="1" x14ac:dyDescent="0.25">
      <c r="A89" s="300"/>
      <c r="B89" s="278"/>
      <c r="C89" s="278"/>
      <c r="D89" s="282"/>
      <c r="E89" s="278"/>
      <c r="F89" s="88">
        <f t="shared" si="3"/>
        <v>0</v>
      </c>
      <c r="G89" s="123" t="s">
        <v>338</v>
      </c>
    </row>
    <row r="90" spans="1:7" s="111" customFormat="1" hidden="1" x14ac:dyDescent="0.25">
      <c r="A90" s="300"/>
      <c r="B90" s="278"/>
      <c r="C90" s="278"/>
      <c r="D90" s="282"/>
      <c r="E90" s="278"/>
      <c r="F90" s="88">
        <f t="shared" si="3"/>
        <v>0</v>
      </c>
      <c r="G90" s="123" t="s">
        <v>338</v>
      </c>
    </row>
    <row r="91" spans="1:7" s="111" customFormat="1" hidden="1" x14ac:dyDescent="0.25">
      <c r="A91" s="300"/>
      <c r="B91" s="278"/>
      <c r="C91" s="278"/>
      <c r="D91" s="282"/>
      <c r="E91" s="278"/>
      <c r="F91" s="88">
        <f t="shared" si="3"/>
        <v>0</v>
      </c>
      <c r="G91" s="123" t="s">
        <v>338</v>
      </c>
    </row>
    <row r="92" spans="1:7" s="111" customFormat="1" hidden="1" x14ac:dyDescent="0.25">
      <c r="A92" s="300"/>
      <c r="B92" s="278"/>
      <c r="C92" s="278"/>
      <c r="D92" s="282"/>
      <c r="E92" s="278"/>
      <c r="F92" s="88">
        <f t="shared" si="3"/>
        <v>0</v>
      </c>
      <c r="G92" s="123" t="s">
        <v>338</v>
      </c>
    </row>
    <row r="93" spans="1:7" s="111" customFormat="1" hidden="1" x14ac:dyDescent="0.25">
      <c r="A93" s="300"/>
      <c r="B93" s="278"/>
      <c r="C93" s="278"/>
      <c r="D93" s="282"/>
      <c r="E93" s="278"/>
      <c r="F93" s="88">
        <f t="shared" si="3"/>
        <v>0</v>
      </c>
      <c r="G93" s="123" t="s">
        <v>338</v>
      </c>
    </row>
    <row r="94" spans="1:7" s="111" customFormat="1" hidden="1" x14ac:dyDescent="0.25">
      <c r="A94" s="300"/>
      <c r="B94" s="278"/>
      <c r="C94" s="278"/>
      <c r="D94" s="282"/>
      <c r="E94" s="278"/>
      <c r="F94" s="88">
        <f t="shared" si="3"/>
        <v>0</v>
      </c>
      <c r="G94" s="123" t="s">
        <v>338</v>
      </c>
    </row>
    <row r="95" spans="1:7" s="111" customFormat="1" hidden="1" x14ac:dyDescent="0.25">
      <c r="A95" s="300"/>
      <c r="B95" s="278"/>
      <c r="C95" s="278"/>
      <c r="D95" s="282"/>
      <c r="E95" s="278"/>
      <c r="F95" s="88">
        <f t="shared" si="3"/>
        <v>0</v>
      </c>
      <c r="G95" s="123" t="s">
        <v>338</v>
      </c>
    </row>
    <row r="96" spans="1:7" s="111" customFormat="1" hidden="1" x14ac:dyDescent="0.25">
      <c r="A96" s="300"/>
      <c r="B96" s="278"/>
      <c r="C96" s="278"/>
      <c r="D96" s="282"/>
      <c r="E96" s="278"/>
      <c r="F96" s="88">
        <f t="shared" si="3"/>
        <v>0</v>
      </c>
      <c r="G96" s="123" t="s">
        <v>338</v>
      </c>
    </row>
    <row r="97" spans="1:7" s="111" customFormat="1" hidden="1" x14ac:dyDescent="0.25">
      <c r="A97" s="300"/>
      <c r="B97" s="278"/>
      <c r="C97" s="278"/>
      <c r="D97" s="282"/>
      <c r="E97" s="278"/>
      <c r="F97" s="88">
        <f t="shared" si="3"/>
        <v>0</v>
      </c>
      <c r="G97" s="123" t="s">
        <v>338</v>
      </c>
    </row>
    <row r="98" spans="1:7" s="111" customFormat="1" hidden="1" x14ac:dyDescent="0.25">
      <c r="A98" s="300"/>
      <c r="B98" s="278"/>
      <c r="C98" s="278"/>
      <c r="D98" s="282"/>
      <c r="E98" s="278"/>
      <c r="F98" s="88">
        <f t="shared" si="3"/>
        <v>0</v>
      </c>
      <c r="G98" s="123" t="s">
        <v>338</v>
      </c>
    </row>
    <row r="99" spans="1:7" s="111" customFormat="1" hidden="1" x14ac:dyDescent="0.25">
      <c r="A99" s="300"/>
      <c r="B99" s="278"/>
      <c r="C99" s="278"/>
      <c r="D99" s="282"/>
      <c r="E99" s="278"/>
      <c r="F99" s="88">
        <f t="shared" si="3"/>
        <v>0</v>
      </c>
      <c r="G99" s="123" t="s">
        <v>338</v>
      </c>
    </row>
    <row r="100" spans="1:7" s="111" customFormat="1" hidden="1" x14ac:dyDescent="0.25">
      <c r="A100" s="300"/>
      <c r="B100" s="278"/>
      <c r="C100" s="278"/>
      <c r="D100" s="282"/>
      <c r="E100" s="278"/>
      <c r="F100" s="88">
        <f t="shared" si="3"/>
        <v>0</v>
      </c>
      <c r="G100" s="123" t="s">
        <v>338</v>
      </c>
    </row>
    <row r="101" spans="1:7" s="111" customFormat="1" hidden="1" x14ac:dyDescent="0.25">
      <c r="A101" s="300"/>
      <c r="B101" s="278"/>
      <c r="C101" s="278"/>
      <c r="D101" s="282"/>
      <c r="E101" s="278"/>
      <c r="F101" s="88">
        <f t="shared" ref="F101:F132" si="4">ROUND(+B101*D101*E101,2)</f>
        <v>0</v>
      </c>
      <c r="G101" s="123" t="s">
        <v>338</v>
      </c>
    </row>
    <row r="102" spans="1:7" s="111" customFormat="1" hidden="1" x14ac:dyDescent="0.25">
      <c r="A102" s="300"/>
      <c r="B102" s="278"/>
      <c r="C102" s="278"/>
      <c r="D102" s="282"/>
      <c r="E102" s="278"/>
      <c r="F102" s="88">
        <f t="shared" si="4"/>
        <v>0</v>
      </c>
      <c r="G102" s="123" t="s">
        <v>338</v>
      </c>
    </row>
    <row r="103" spans="1:7" s="111" customFormat="1" hidden="1" x14ac:dyDescent="0.25">
      <c r="A103" s="300"/>
      <c r="B103" s="278"/>
      <c r="C103" s="278"/>
      <c r="D103" s="282"/>
      <c r="E103" s="278"/>
      <c r="F103" s="88">
        <f t="shared" si="4"/>
        <v>0</v>
      </c>
      <c r="G103" s="123" t="s">
        <v>338</v>
      </c>
    </row>
    <row r="104" spans="1:7" s="111" customFormat="1" hidden="1" x14ac:dyDescent="0.25">
      <c r="A104" s="300"/>
      <c r="B104" s="278"/>
      <c r="C104" s="278"/>
      <c r="D104" s="282"/>
      <c r="E104" s="278"/>
      <c r="F104" s="88">
        <f t="shared" si="4"/>
        <v>0</v>
      </c>
      <c r="G104" s="123" t="s">
        <v>338</v>
      </c>
    </row>
    <row r="105" spans="1:7" s="111" customFormat="1" hidden="1" x14ac:dyDescent="0.25">
      <c r="A105" s="300"/>
      <c r="B105" s="278"/>
      <c r="C105" s="278"/>
      <c r="D105" s="282"/>
      <c r="E105" s="278"/>
      <c r="F105" s="88">
        <f t="shared" si="4"/>
        <v>0</v>
      </c>
      <c r="G105" s="123" t="s">
        <v>338</v>
      </c>
    </row>
    <row r="106" spans="1:7" s="111" customFormat="1" hidden="1" x14ac:dyDescent="0.25">
      <c r="A106" s="300"/>
      <c r="B106" s="278"/>
      <c r="C106" s="278"/>
      <c r="D106" s="282"/>
      <c r="E106" s="278"/>
      <c r="F106" s="88">
        <f t="shared" si="4"/>
        <v>0</v>
      </c>
      <c r="G106" s="123" t="s">
        <v>338</v>
      </c>
    </row>
    <row r="107" spans="1:7" s="111" customFormat="1" hidden="1" x14ac:dyDescent="0.25">
      <c r="A107" s="300"/>
      <c r="B107" s="278"/>
      <c r="C107" s="278"/>
      <c r="D107" s="282"/>
      <c r="E107" s="278"/>
      <c r="F107" s="88">
        <f t="shared" si="4"/>
        <v>0</v>
      </c>
      <c r="G107" s="123" t="s">
        <v>338</v>
      </c>
    </row>
    <row r="108" spans="1:7" s="111" customFormat="1" hidden="1" x14ac:dyDescent="0.25">
      <c r="A108" s="300"/>
      <c r="B108" s="278"/>
      <c r="C108" s="278"/>
      <c r="D108" s="282"/>
      <c r="E108" s="278"/>
      <c r="F108" s="88">
        <f t="shared" si="4"/>
        <v>0</v>
      </c>
      <c r="G108" s="123" t="s">
        <v>338</v>
      </c>
    </row>
    <row r="109" spans="1:7" s="111" customFormat="1" hidden="1" x14ac:dyDescent="0.25">
      <c r="A109" s="300"/>
      <c r="B109" s="278"/>
      <c r="C109" s="278"/>
      <c r="D109" s="282"/>
      <c r="E109" s="278"/>
      <c r="F109" s="88">
        <f t="shared" si="4"/>
        <v>0</v>
      </c>
      <c r="G109" s="123" t="s">
        <v>338</v>
      </c>
    </row>
    <row r="110" spans="1:7" s="111" customFormat="1" hidden="1" x14ac:dyDescent="0.25">
      <c r="A110" s="300"/>
      <c r="B110" s="278"/>
      <c r="C110" s="278"/>
      <c r="D110" s="282"/>
      <c r="E110" s="278"/>
      <c r="F110" s="88">
        <f t="shared" si="4"/>
        <v>0</v>
      </c>
      <c r="G110" s="123" t="s">
        <v>338</v>
      </c>
    </row>
    <row r="111" spans="1:7" s="111" customFormat="1" hidden="1" x14ac:dyDescent="0.25">
      <c r="A111" s="300"/>
      <c r="B111" s="278"/>
      <c r="C111" s="278"/>
      <c r="D111" s="282"/>
      <c r="E111" s="278"/>
      <c r="F111" s="88">
        <f t="shared" si="4"/>
        <v>0</v>
      </c>
      <c r="G111" s="123" t="s">
        <v>338</v>
      </c>
    </row>
    <row r="112" spans="1:7" s="111" customFormat="1" hidden="1" x14ac:dyDescent="0.25">
      <c r="A112" s="300"/>
      <c r="B112" s="278"/>
      <c r="C112" s="278"/>
      <c r="D112" s="282"/>
      <c r="E112" s="278"/>
      <c r="F112" s="88">
        <f t="shared" si="4"/>
        <v>0</v>
      </c>
      <c r="G112" s="123" t="s">
        <v>338</v>
      </c>
    </row>
    <row r="113" spans="1:7" s="111" customFormat="1" hidden="1" x14ac:dyDescent="0.25">
      <c r="A113" s="300"/>
      <c r="B113" s="278"/>
      <c r="C113" s="278"/>
      <c r="D113" s="282"/>
      <c r="E113" s="278"/>
      <c r="F113" s="88">
        <f t="shared" si="4"/>
        <v>0</v>
      </c>
      <c r="G113" s="123" t="s">
        <v>338</v>
      </c>
    </row>
    <row r="114" spans="1:7" s="111" customFormat="1" hidden="1" x14ac:dyDescent="0.25">
      <c r="A114" s="300"/>
      <c r="B114" s="278"/>
      <c r="C114" s="278"/>
      <c r="D114" s="282"/>
      <c r="E114" s="278"/>
      <c r="F114" s="88">
        <f t="shared" si="4"/>
        <v>0</v>
      </c>
      <c r="G114" s="123" t="s">
        <v>338</v>
      </c>
    </row>
    <row r="115" spans="1:7" s="111" customFormat="1" hidden="1" x14ac:dyDescent="0.25">
      <c r="A115" s="300"/>
      <c r="B115" s="278"/>
      <c r="C115" s="278"/>
      <c r="D115" s="282"/>
      <c r="E115" s="278"/>
      <c r="F115" s="88">
        <f t="shared" si="4"/>
        <v>0</v>
      </c>
      <c r="G115" s="123" t="s">
        <v>338</v>
      </c>
    </row>
    <row r="116" spans="1:7" s="111" customFormat="1" hidden="1" x14ac:dyDescent="0.25">
      <c r="A116" s="300"/>
      <c r="B116" s="278"/>
      <c r="C116" s="278"/>
      <c r="D116" s="282"/>
      <c r="E116" s="278"/>
      <c r="F116" s="88">
        <f t="shared" si="4"/>
        <v>0</v>
      </c>
      <c r="G116" s="123" t="s">
        <v>338</v>
      </c>
    </row>
    <row r="117" spans="1:7" s="111" customFormat="1" hidden="1" x14ac:dyDescent="0.25">
      <c r="A117" s="300"/>
      <c r="B117" s="278"/>
      <c r="C117" s="278"/>
      <c r="D117" s="282"/>
      <c r="E117" s="278"/>
      <c r="F117" s="88">
        <f t="shared" si="4"/>
        <v>0</v>
      </c>
      <c r="G117" s="123" t="s">
        <v>338</v>
      </c>
    </row>
    <row r="118" spans="1:7" s="111" customFormat="1" hidden="1" x14ac:dyDescent="0.25">
      <c r="A118" s="300"/>
      <c r="B118" s="278"/>
      <c r="C118" s="278"/>
      <c r="D118" s="282"/>
      <c r="E118" s="278"/>
      <c r="F118" s="88">
        <f t="shared" si="4"/>
        <v>0</v>
      </c>
      <c r="G118" s="123" t="s">
        <v>338</v>
      </c>
    </row>
    <row r="119" spans="1:7" s="111" customFormat="1" hidden="1" x14ac:dyDescent="0.25">
      <c r="A119" s="300"/>
      <c r="B119" s="278"/>
      <c r="C119" s="278"/>
      <c r="D119" s="282"/>
      <c r="E119" s="278"/>
      <c r="F119" s="88">
        <f t="shared" si="4"/>
        <v>0</v>
      </c>
      <c r="G119" s="123" t="s">
        <v>338</v>
      </c>
    </row>
    <row r="120" spans="1:7" s="111" customFormat="1" hidden="1" x14ac:dyDescent="0.25">
      <c r="A120" s="300"/>
      <c r="B120" s="278"/>
      <c r="C120" s="278"/>
      <c r="D120" s="282"/>
      <c r="E120" s="278"/>
      <c r="F120" s="88">
        <f t="shared" si="4"/>
        <v>0</v>
      </c>
      <c r="G120" s="123" t="s">
        <v>338</v>
      </c>
    </row>
    <row r="121" spans="1:7" s="111" customFormat="1" hidden="1" x14ac:dyDescent="0.25">
      <c r="A121" s="300"/>
      <c r="B121" s="278"/>
      <c r="C121" s="278"/>
      <c r="D121" s="282"/>
      <c r="E121" s="278"/>
      <c r="F121" s="88">
        <f t="shared" si="4"/>
        <v>0</v>
      </c>
      <c r="G121" s="123" t="s">
        <v>338</v>
      </c>
    </row>
    <row r="122" spans="1:7" s="111" customFormat="1" hidden="1" x14ac:dyDescent="0.25">
      <c r="A122" s="300"/>
      <c r="B122" s="278"/>
      <c r="C122" s="278"/>
      <c r="D122" s="282"/>
      <c r="E122" s="278"/>
      <c r="F122" s="88">
        <f t="shared" si="4"/>
        <v>0</v>
      </c>
      <c r="G122" s="123" t="s">
        <v>338</v>
      </c>
    </row>
    <row r="123" spans="1:7" s="111" customFormat="1" hidden="1" x14ac:dyDescent="0.25">
      <c r="A123" s="300"/>
      <c r="B123" s="278"/>
      <c r="C123" s="278"/>
      <c r="D123" s="282"/>
      <c r="E123" s="278"/>
      <c r="F123" s="88">
        <f t="shared" si="4"/>
        <v>0</v>
      </c>
      <c r="G123" s="123" t="s">
        <v>338</v>
      </c>
    </row>
    <row r="124" spans="1:7" s="111" customFormat="1" hidden="1" x14ac:dyDescent="0.25">
      <c r="A124" s="300"/>
      <c r="B124" s="278"/>
      <c r="C124" s="278"/>
      <c r="D124" s="282"/>
      <c r="E124" s="278"/>
      <c r="F124" s="88">
        <f t="shared" si="4"/>
        <v>0</v>
      </c>
      <c r="G124" s="123" t="s">
        <v>338</v>
      </c>
    </row>
    <row r="125" spans="1:7" s="111" customFormat="1" hidden="1" x14ac:dyDescent="0.25">
      <c r="A125" s="300"/>
      <c r="B125" s="278"/>
      <c r="C125" s="278"/>
      <c r="D125" s="282"/>
      <c r="E125" s="278"/>
      <c r="F125" s="88">
        <f t="shared" si="4"/>
        <v>0</v>
      </c>
      <c r="G125" s="123" t="s">
        <v>338</v>
      </c>
    </row>
    <row r="126" spans="1:7" s="111" customFormat="1" hidden="1" x14ac:dyDescent="0.25">
      <c r="A126" s="300"/>
      <c r="B126" s="278"/>
      <c r="C126" s="278"/>
      <c r="D126" s="282"/>
      <c r="E126" s="278"/>
      <c r="F126" s="88">
        <f t="shared" si="4"/>
        <v>0</v>
      </c>
      <c r="G126" s="123" t="s">
        <v>338</v>
      </c>
    </row>
    <row r="127" spans="1:7" s="111" customFormat="1" hidden="1" x14ac:dyDescent="0.25">
      <c r="A127" s="300"/>
      <c r="B127" s="278"/>
      <c r="C127" s="278"/>
      <c r="D127" s="282"/>
      <c r="E127" s="278"/>
      <c r="F127" s="88">
        <f t="shared" si="4"/>
        <v>0</v>
      </c>
      <c r="G127" s="123" t="s">
        <v>338</v>
      </c>
    </row>
    <row r="128" spans="1:7" s="111" customFormat="1" hidden="1" x14ac:dyDescent="0.25">
      <c r="A128" s="300"/>
      <c r="B128" s="278"/>
      <c r="C128" s="278"/>
      <c r="D128" s="282"/>
      <c r="E128" s="278"/>
      <c r="F128" s="88">
        <f t="shared" si="4"/>
        <v>0</v>
      </c>
      <c r="G128" s="123" t="s">
        <v>338</v>
      </c>
    </row>
    <row r="129" spans="1:9" s="111" customFormat="1" hidden="1" x14ac:dyDescent="0.25">
      <c r="A129" s="300"/>
      <c r="B129" s="278"/>
      <c r="C129" s="278"/>
      <c r="D129" s="282"/>
      <c r="E129" s="278"/>
      <c r="F129" s="88">
        <f t="shared" si="4"/>
        <v>0</v>
      </c>
      <c r="G129" s="123" t="s">
        <v>338</v>
      </c>
    </row>
    <row r="130" spans="1:9" s="111" customFormat="1" hidden="1" x14ac:dyDescent="0.25">
      <c r="A130" s="300"/>
      <c r="B130" s="278"/>
      <c r="C130" s="278"/>
      <c r="D130" s="282"/>
      <c r="E130" s="278"/>
      <c r="F130" s="88">
        <f t="shared" si="4"/>
        <v>0</v>
      </c>
      <c r="G130" s="123" t="s">
        <v>338</v>
      </c>
    </row>
    <row r="131" spans="1:9" s="111" customFormat="1" hidden="1" x14ac:dyDescent="0.25">
      <c r="A131" s="300"/>
      <c r="B131" s="278"/>
      <c r="C131" s="278"/>
      <c r="D131" s="282"/>
      <c r="E131" s="278"/>
      <c r="F131" s="88">
        <f t="shared" si="4"/>
        <v>0</v>
      </c>
      <c r="G131" s="123" t="s">
        <v>338</v>
      </c>
    </row>
    <row r="132" spans="1:9" s="111" customFormat="1" hidden="1" x14ac:dyDescent="0.25">
      <c r="A132" s="300"/>
      <c r="B132" s="278"/>
      <c r="C132" s="278"/>
      <c r="D132" s="282"/>
      <c r="E132" s="278"/>
      <c r="F132" s="88">
        <f t="shared" si="4"/>
        <v>0</v>
      </c>
      <c r="G132" s="123" t="s">
        <v>338</v>
      </c>
    </row>
    <row r="133" spans="1:9" s="111" customFormat="1" hidden="1" x14ac:dyDescent="0.25">
      <c r="A133" s="300"/>
      <c r="B133" s="278"/>
      <c r="C133" s="278"/>
      <c r="D133" s="282"/>
      <c r="E133" s="278"/>
      <c r="F133" s="88">
        <f t="shared" ref="F133:F134" si="5">ROUND(+B133*D133*E133,2)</f>
        <v>0</v>
      </c>
      <c r="G133" s="123" t="s">
        <v>338</v>
      </c>
    </row>
    <row r="134" spans="1:9" s="111" customFormat="1" x14ac:dyDescent="0.25">
      <c r="A134" s="281" t="s">
        <v>64</v>
      </c>
      <c r="B134" s="278">
        <v>3</v>
      </c>
      <c r="C134" s="278" t="s">
        <v>310</v>
      </c>
      <c r="D134" s="282">
        <f t="shared" ref="D134" ca="1" si="6">RAND()*100000</f>
        <v>48568.058585809529</v>
      </c>
      <c r="E134" s="278">
        <v>3</v>
      </c>
      <c r="F134" s="310">
        <f t="shared" ca="1" si="5"/>
        <v>437112.53</v>
      </c>
      <c r="G134" s="123" t="s">
        <v>338</v>
      </c>
    </row>
    <row r="135" spans="1:9" s="111" customFormat="1" x14ac:dyDescent="0.25">
      <c r="A135" s="240"/>
      <c r="B135" s="99"/>
      <c r="C135" s="99"/>
      <c r="D135" s="206"/>
      <c r="E135" s="219" t="s">
        <v>42</v>
      </c>
      <c r="F135" s="324">
        <f ca="1">ROUND(SUBTOTAL(109,F5:F134),2)</f>
        <v>1314625.1200000001</v>
      </c>
      <c r="G135" s="123" t="s">
        <v>338</v>
      </c>
      <c r="I135" s="126" t="s">
        <v>342</v>
      </c>
    </row>
    <row r="136" spans="1:9" s="111" customFormat="1" x14ac:dyDescent="0.25">
      <c r="A136" s="240"/>
      <c r="B136" s="99"/>
      <c r="C136" s="99"/>
      <c r="D136" s="145"/>
      <c r="E136" s="99"/>
      <c r="F136" s="315"/>
      <c r="G136" s="123" t="s">
        <v>339</v>
      </c>
    </row>
    <row r="137" spans="1:9" s="111" customFormat="1" x14ac:dyDescent="0.25">
      <c r="A137" s="281" t="s">
        <v>319</v>
      </c>
      <c r="B137" s="278">
        <v>3</v>
      </c>
      <c r="C137" s="278" t="s">
        <v>310</v>
      </c>
      <c r="D137" s="282">
        <f ca="1">RAND()*100000</f>
        <v>39958.229450420637</v>
      </c>
      <c r="E137" s="278">
        <v>3</v>
      </c>
      <c r="F137" s="88">
        <f t="shared" ref="F137:F168" ca="1" si="7">ROUND(+B137*D137*E137,2)</f>
        <v>359624.07</v>
      </c>
      <c r="G137" s="123" t="s">
        <v>339</v>
      </c>
    </row>
    <row r="138" spans="1:9" s="111" customFormat="1" x14ac:dyDescent="0.25">
      <c r="A138" s="300" t="s">
        <v>347</v>
      </c>
      <c r="B138" s="278">
        <v>3</v>
      </c>
      <c r="C138" s="278" t="s">
        <v>310</v>
      </c>
      <c r="D138" s="282">
        <f t="shared" ref="D138:D139" ca="1" si="8">RAND()*100000</f>
        <v>26476.700540202524</v>
      </c>
      <c r="E138" s="278">
        <v>3</v>
      </c>
      <c r="F138" s="88">
        <f t="shared" ca="1" si="7"/>
        <v>238290.3</v>
      </c>
      <c r="G138" s="123" t="s">
        <v>339</v>
      </c>
    </row>
    <row r="139" spans="1:9" s="111" customFormat="1" x14ac:dyDescent="0.25">
      <c r="A139" s="300" t="s">
        <v>348</v>
      </c>
      <c r="B139" s="278">
        <v>3</v>
      </c>
      <c r="C139" s="278" t="s">
        <v>310</v>
      </c>
      <c r="D139" s="282">
        <f t="shared" ca="1" si="8"/>
        <v>59461.646290005476</v>
      </c>
      <c r="E139" s="278">
        <v>3</v>
      </c>
      <c r="F139" s="88">
        <f t="shared" ca="1" si="7"/>
        <v>535154.81999999995</v>
      </c>
      <c r="G139" s="123" t="s">
        <v>339</v>
      </c>
    </row>
    <row r="140" spans="1:9" s="111" customFormat="1" hidden="1" x14ac:dyDescent="0.25">
      <c r="A140" s="300"/>
      <c r="B140" s="278"/>
      <c r="C140" s="278"/>
      <c r="D140" s="282"/>
      <c r="E140" s="278"/>
      <c r="F140" s="88">
        <f t="shared" si="7"/>
        <v>0</v>
      </c>
      <c r="G140" s="123" t="s">
        <v>339</v>
      </c>
    </row>
    <row r="141" spans="1:9" s="111" customFormat="1" hidden="1" x14ac:dyDescent="0.25">
      <c r="A141" s="300"/>
      <c r="B141" s="278"/>
      <c r="C141" s="278"/>
      <c r="D141" s="282"/>
      <c r="E141" s="278"/>
      <c r="F141" s="88">
        <f t="shared" si="7"/>
        <v>0</v>
      </c>
      <c r="G141" s="123" t="s">
        <v>339</v>
      </c>
    </row>
    <row r="142" spans="1:9" s="111" customFormat="1" hidden="1" x14ac:dyDescent="0.25">
      <c r="A142" s="300"/>
      <c r="B142" s="278"/>
      <c r="C142" s="278"/>
      <c r="D142" s="282"/>
      <c r="E142" s="278"/>
      <c r="F142" s="88">
        <f t="shared" si="7"/>
        <v>0</v>
      </c>
      <c r="G142" s="123" t="s">
        <v>339</v>
      </c>
    </row>
    <row r="143" spans="1:9" s="111" customFormat="1" hidden="1" x14ac:dyDescent="0.25">
      <c r="A143" s="300"/>
      <c r="B143" s="278"/>
      <c r="C143" s="278"/>
      <c r="D143" s="282"/>
      <c r="E143" s="278"/>
      <c r="F143" s="88">
        <f t="shared" si="7"/>
        <v>0</v>
      </c>
      <c r="G143" s="123" t="s">
        <v>339</v>
      </c>
    </row>
    <row r="144" spans="1:9" s="111" customFormat="1" hidden="1" x14ac:dyDescent="0.25">
      <c r="A144" s="300"/>
      <c r="B144" s="278"/>
      <c r="C144" s="278"/>
      <c r="D144" s="282"/>
      <c r="E144" s="278"/>
      <c r="F144" s="88">
        <f t="shared" si="7"/>
        <v>0</v>
      </c>
      <c r="G144" s="123" t="s">
        <v>339</v>
      </c>
    </row>
    <row r="145" spans="1:7" s="111" customFormat="1" hidden="1" x14ac:dyDescent="0.25">
      <c r="A145" s="300"/>
      <c r="B145" s="278"/>
      <c r="C145" s="278"/>
      <c r="D145" s="282"/>
      <c r="E145" s="278"/>
      <c r="F145" s="88">
        <f t="shared" si="7"/>
        <v>0</v>
      </c>
      <c r="G145" s="123" t="s">
        <v>339</v>
      </c>
    </row>
    <row r="146" spans="1:7" s="111" customFormat="1" hidden="1" x14ac:dyDescent="0.25">
      <c r="A146" s="300"/>
      <c r="B146" s="278"/>
      <c r="C146" s="278"/>
      <c r="D146" s="282"/>
      <c r="E146" s="278"/>
      <c r="F146" s="88">
        <f t="shared" si="7"/>
        <v>0</v>
      </c>
      <c r="G146" s="123" t="s">
        <v>339</v>
      </c>
    </row>
    <row r="147" spans="1:7" s="111" customFormat="1" hidden="1" x14ac:dyDescent="0.25">
      <c r="A147" s="300"/>
      <c r="B147" s="278"/>
      <c r="C147" s="278"/>
      <c r="D147" s="282"/>
      <c r="E147" s="278"/>
      <c r="F147" s="88">
        <f t="shared" si="7"/>
        <v>0</v>
      </c>
      <c r="G147" s="123" t="s">
        <v>339</v>
      </c>
    </row>
    <row r="148" spans="1:7" s="111" customFormat="1" hidden="1" x14ac:dyDescent="0.25">
      <c r="A148" s="300"/>
      <c r="B148" s="278"/>
      <c r="C148" s="278"/>
      <c r="D148" s="282"/>
      <c r="E148" s="278"/>
      <c r="F148" s="88">
        <f t="shared" si="7"/>
        <v>0</v>
      </c>
      <c r="G148" s="123" t="s">
        <v>339</v>
      </c>
    </row>
    <row r="149" spans="1:7" s="111" customFormat="1" hidden="1" x14ac:dyDescent="0.25">
      <c r="A149" s="300"/>
      <c r="B149" s="278"/>
      <c r="C149" s="278"/>
      <c r="D149" s="282"/>
      <c r="E149" s="278"/>
      <c r="F149" s="88">
        <f t="shared" si="7"/>
        <v>0</v>
      </c>
      <c r="G149" s="123" t="s">
        <v>339</v>
      </c>
    </row>
    <row r="150" spans="1:7" s="111" customFormat="1" hidden="1" x14ac:dyDescent="0.25">
      <c r="A150" s="300"/>
      <c r="B150" s="278"/>
      <c r="C150" s="278"/>
      <c r="D150" s="282"/>
      <c r="E150" s="278"/>
      <c r="F150" s="88">
        <f t="shared" si="7"/>
        <v>0</v>
      </c>
      <c r="G150" s="123" t="s">
        <v>339</v>
      </c>
    </row>
    <row r="151" spans="1:7" s="111" customFormat="1" hidden="1" x14ac:dyDescent="0.25">
      <c r="A151" s="300"/>
      <c r="B151" s="278"/>
      <c r="C151" s="278"/>
      <c r="D151" s="282"/>
      <c r="E151" s="278"/>
      <c r="F151" s="88">
        <f t="shared" si="7"/>
        <v>0</v>
      </c>
      <c r="G151" s="123" t="s">
        <v>339</v>
      </c>
    </row>
    <row r="152" spans="1:7" s="111" customFormat="1" hidden="1" x14ac:dyDescent="0.25">
      <c r="A152" s="300"/>
      <c r="B152" s="278"/>
      <c r="C152" s="278"/>
      <c r="D152" s="282"/>
      <c r="E152" s="278"/>
      <c r="F152" s="88">
        <f t="shared" si="7"/>
        <v>0</v>
      </c>
      <c r="G152" s="123" t="s">
        <v>339</v>
      </c>
    </row>
    <row r="153" spans="1:7" s="111" customFormat="1" hidden="1" x14ac:dyDescent="0.25">
      <c r="A153" s="300"/>
      <c r="B153" s="278"/>
      <c r="C153" s="278"/>
      <c r="D153" s="282"/>
      <c r="E153" s="278"/>
      <c r="F153" s="88">
        <f t="shared" si="7"/>
        <v>0</v>
      </c>
      <c r="G153" s="123" t="s">
        <v>339</v>
      </c>
    </row>
    <row r="154" spans="1:7" s="111" customFormat="1" hidden="1" x14ac:dyDescent="0.25">
      <c r="A154" s="300"/>
      <c r="B154" s="278"/>
      <c r="C154" s="278"/>
      <c r="D154" s="282"/>
      <c r="E154" s="278"/>
      <c r="F154" s="88">
        <f t="shared" si="7"/>
        <v>0</v>
      </c>
      <c r="G154" s="123" t="s">
        <v>339</v>
      </c>
    </row>
    <row r="155" spans="1:7" s="111" customFormat="1" hidden="1" x14ac:dyDescent="0.25">
      <c r="A155" s="300"/>
      <c r="B155" s="278"/>
      <c r="C155" s="278"/>
      <c r="D155" s="282"/>
      <c r="E155" s="278"/>
      <c r="F155" s="88">
        <f t="shared" si="7"/>
        <v>0</v>
      </c>
      <c r="G155" s="123" t="s">
        <v>339</v>
      </c>
    </row>
    <row r="156" spans="1:7" s="111" customFormat="1" hidden="1" x14ac:dyDescent="0.25">
      <c r="A156" s="300"/>
      <c r="B156" s="278"/>
      <c r="C156" s="278"/>
      <c r="D156" s="282"/>
      <c r="E156" s="278"/>
      <c r="F156" s="88">
        <f t="shared" si="7"/>
        <v>0</v>
      </c>
      <c r="G156" s="123" t="s">
        <v>339</v>
      </c>
    </row>
    <row r="157" spans="1:7" s="111" customFormat="1" hidden="1" x14ac:dyDescent="0.25">
      <c r="A157" s="300"/>
      <c r="B157" s="278"/>
      <c r="C157" s="278"/>
      <c r="D157" s="282"/>
      <c r="E157" s="278"/>
      <c r="F157" s="88">
        <f t="shared" si="7"/>
        <v>0</v>
      </c>
      <c r="G157" s="123" t="s">
        <v>339</v>
      </c>
    </row>
    <row r="158" spans="1:7" s="111" customFormat="1" hidden="1" x14ac:dyDescent="0.25">
      <c r="A158" s="300"/>
      <c r="B158" s="278"/>
      <c r="C158" s="278"/>
      <c r="D158" s="282"/>
      <c r="E158" s="278"/>
      <c r="F158" s="88">
        <f t="shared" si="7"/>
        <v>0</v>
      </c>
      <c r="G158" s="123" t="s">
        <v>339</v>
      </c>
    </row>
    <row r="159" spans="1:7" s="111" customFormat="1" hidden="1" x14ac:dyDescent="0.25">
      <c r="A159" s="300"/>
      <c r="B159" s="278"/>
      <c r="C159" s="278"/>
      <c r="D159" s="282"/>
      <c r="E159" s="278"/>
      <c r="F159" s="88">
        <f t="shared" si="7"/>
        <v>0</v>
      </c>
      <c r="G159" s="123" t="s">
        <v>339</v>
      </c>
    </row>
    <row r="160" spans="1:7" s="111" customFormat="1" hidden="1" x14ac:dyDescent="0.25">
      <c r="A160" s="300"/>
      <c r="B160" s="278"/>
      <c r="C160" s="278"/>
      <c r="D160" s="282"/>
      <c r="E160" s="278"/>
      <c r="F160" s="88">
        <f t="shared" si="7"/>
        <v>0</v>
      </c>
      <c r="G160" s="123" t="s">
        <v>339</v>
      </c>
    </row>
    <row r="161" spans="1:7" s="111" customFormat="1" hidden="1" x14ac:dyDescent="0.25">
      <c r="A161" s="300"/>
      <c r="B161" s="278"/>
      <c r="C161" s="278"/>
      <c r="D161" s="282"/>
      <c r="E161" s="278"/>
      <c r="F161" s="88">
        <f t="shared" si="7"/>
        <v>0</v>
      </c>
      <c r="G161" s="123" t="s">
        <v>339</v>
      </c>
    </row>
    <row r="162" spans="1:7" s="111" customFormat="1" hidden="1" x14ac:dyDescent="0.25">
      <c r="A162" s="300"/>
      <c r="B162" s="278"/>
      <c r="C162" s="278"/>
      <c r="D162" s="282"/>
      <c r="E162" s="278"/>
      <c r="F162" s="88">
        <f t="shared" si="7"/>
        <v>0</v>
      </c>
      <c r="G162" s="123" t="s">
        <v>339</v>
      </c>
    </row>
    <row r="163" spans="1:7" s="111" customFormat="1" hidden="1" x14ac:dyDescent="0.25">
      <c r="A163" s="300"/>
      <c r="B163" s="278"/>
      <c r="C163" s="278"/>
      <c r="D163" s="282"/>
      <c r="E163" s="278"/>
      <c r="F163" s="88">
        <f t="shared" si="7"/>
        <v>0</v>
      </c>
      <c r="G163" s="123" t="s">
        <v>339</v>
      </c>
    </row>
    <row r="164" spans="1:7" s="111" customFormat="1" hidden="1" x14ac:dyDescent="0.25">
      <c r="A164" s="300"/>
      <c r="B164" s="278"/>
      <c r="C164" s="278"/>
      <c r="D164" s="282"/>
      <c r="E164" s="278"/>
      <c r="F164" s="88">
        <f t="shared" si="7"/>
        <v>0</v>
      </c>
      <c r="G164" s="123" t="s">
        <v>339</v>
      </c>
    </row>
    <row r="165" spans="1:7" s="111" customFormat="1" hidden="1" x14ac:dyDescent="0.25">
      <c r="A165" s="300"/>
      <c r="B165" s="278"/>
      <c r="C165" s="278"/>
      <c r="D165" s="282"/>
      <c r="E165" s="278"/>
      <c r="F165" s="88">
        <f t="shared" si="7"/>
        <v>0</v>
      </c>
      <c r="G165" s="123" t="s">
        <v>339</v>
      </c>
    </row>
    <row r="166" spans="1:7" s="111" customFormat="1" hidden="1" x14ac:dyDescent="0.25">
      <c r="A166" s="300"/>
      <c r="B166" s="278"/>
      <c r="C166" s="278"/>
      <c r="D166" s="282"/>
      <c r="E166" s="278"/>
      <c r="F166" s="88">
        <f t="shared" si="7"/>
        <v>0</v>
      </c>
      <c r="G166" s="123" t="s">
        <v>339</v>
      </c>
    </row>
    <row r="167" spans="1:7" s="111" customFormat="1" hidden="1" x14ac:dyDescent="0.25">
      <c r="A167" s="300"/>
      <c r="B167" s="278"/>
      <c r="C167" s="278"/>
      <c r="D167" s="282"/>
      <c r="E167" s="278"/>
      <c r="F167" s="88">
        <f t="shared" si="7"/>
        <v>0</v>
      </c>
      <c r="G167" s="123" t="s">
        <v>339</v>
      </c>
    </row>
    <row r="168" spans="1:7" s="111" customFormat="1" hidden="1" x14ac:dyDescent="0.25">
      <c r="A168" s="300"/>
      <c r="B168" s="278"/>
      <c r="C168" s="278"/>
      <c r="D168" s="282"/>
      <c r="E168" s="278"/>
      <c r="F168" s="88">
        <f t="shared" si="7"/>
        <v>0</v>
      </c>
      <c r="G168" s="123" t="s">
        <v>339</v>
      </c>
    </row>
    <row r="169" spans="1:7" s="111" customFormat="1" hidden="1" x14ac:dyDescent="0.25">
      <c r="A169" s="300"/>
      <c r="B169" s="278"/>
      <c r="C169" s="278"/>
      <c r="D169" s="282"/>
      <c r="E169" s="278"/>
      <c r="F169" s="88">
        <f t="shared" ref="F169:F200" si="9">ROUND(+B169*D169*E169,2)</f>
        <v>0</v>
      </c>
      <c r="G169" s="123" t="s">
        <v>339</v>
      </c>
    </row>
    <row r="170" spans="1:7" s="111" customFormat="1" hidden="1" x14ac:dyDescent="0.25">
      <c r="A170" s="300"/>
      <c r="B170" s="278"/>
      <c r="C170" s="278"/>
      <c r="D170" s="282"/>
      <c r="E170" s="278"/>
      <c r="F170" s="88">
        <f t="shared" si="9"/>
        <v>0</v>
      </c>
      <c r="G170" s="123" t="s">
        <v>339</v>
      </c>
    </row>
    <row r="171" spans="1:7" s="111" customFormat="1" hidden="1" x14ac:dyDescent="0.25">
      <c r="A171" s="300"/>
      <c r="B171" s="278"/>
      <c r="C171" s="278"/>
      <c r="D171" s="282"/>
      <c r="E171" s="278"/>
      <c r="F171" s="88">
        <f t="shared" si="9"/>
        <v>0</v>
      </c>
      <c r="G171" s="123" t="s">
        <v>339</v>
      </c>
    </row>
    <row r="172" spans="1:7" s="111" customFormat="1" hidden="1" x14ac:dyDescent="0.25">
      <c r="A172" s="300"/>
      <c r="B172" s="278"/>
      <c r="C172" s="278"/>
      <c r="D172" s="282"/>
      <c r="E172" s="278"/>
      <c r="F172" s="88">
        <f t="shared" si="9"/>
        <v>0</v>
      </c>
      <c r="G172" s="123" t="s">
        <v>339</v>
      </c>
    </row>
    <row r="173" spans="1:7" s="111" customFormat="1" hidden="1" x14ac:dyDescent="0.25">
      <c r="A173" s="300"/>
      <c r="B173" s="278"/>
      <c r="C173" s="278"/>
      <c r="D173" s="282"/>
      <c r="E173" s="278"/>
      <c r="F173" s="88">
        <f t="shared" si="9"/>
        <v>0</v>
      </c>
      <c r="G173" s="123" t="s">
        <v>339</v>
      </c>
    </row>
    <row r="174" spans="1:7" s="111" customFormat="1" hidden="1" x14ac:dyDescent="0.25">
      <c r="A174" s="300"/>
      <c r="B174" s="278"/>
      <c r="C174" s="278"/>
      <c r="D174" s="282"/>
      <c r="E174" s="278"/>
      <c r="F174" s="88">
        <f t="shared" si="9"/>
        <v>0</v>
      </c>
      <c r="G174" s="123" t="s">
        <v>339</v>
      </c>
    </row>
    <row r="175" spans="1:7" s="111" customFormat="1" hidden="1" x14ac:dyDescent="0.25">
      <c r="A175" s="300"/>
      <c r="B175" s="278"/>
      <c r="C175" s="278"/>
      <c r="D175" s="282"/>
      <c r="E175" s="278"/>
      <c r="F175" s="88">
        <f t="shared" si="9"/>
        <v>0</v>
      </c>
      <c r="G175" s="123" t="s">
        <v>339</v>
      </c>
    </row>
    <row r="176" spans="1:7" s="111" customFormat="1" hidden="1" x14ac:dyDescent="0.25">
      <c r="A176" s="300"/>
      <c r="B176" s="278"/>
      <c r="C176" s="278"/>
      <c r="D176" s="282"/>
      <c r="E176" s="278"/>
      <c r="F176" s="88">
        <f t="shared" si="9"/>
        <v>0</v>
      </c>
      <c r="G176" s="123" t="s">
        <v>339</v>
      </c>
    </row>
    <row r="177" spans="1:7" s="111" customFormat="1" hidden="1" x14ac:dyDescent="0.25">
      <c r="A177" s="300"/>
      <c r="B177" s="278"/>
      <c r="C177" s="278"/>
      <c r="D177" s="282"/>
      <c r="E177" s="278"/>
      <c r="F177" s="88">
        <f t="shared" si="9"/>
        <v>0</v>
      </c>
      <c r="G177" s="123" t="s">
        <v>339</v>
      </c>
    </row>
    <row r="178" spans="1:7" s="111" customFormat="1" hidden="1" x14ac:dyDescent="0.25">
      <c r="A178" s="300"/>
      <c r="B178" s="278"/>
      <c r="C178" s="278"/>
      <c r="D178" s="282"/>
      <c r="E178" s="278"/>
      <c r="F178" s="88">
        <f t="shared" si="9"/>
        <v>0</v>
      </c>
      <c r="G178" s="123" t="s">
        <v>339</v>
      </c>
    </row>
    <row r="179" spans="1:7" s="111" customFormat="1" hidden="1" x14ac:dyDescent="0.25">
      <c r="A179" s="300"/>
      <c r="B179" s="278"/>
      <c r="C179" s="278"/>
      <c r="D179" s="282"/>
      <c r="E179" s="278"/>
      <c r="F179" s="88">
        <f t="shared" si="9"/>
        <v>0</v>
      </c>
      <c r="G179" s="123" t="s">
        <v>339</v>
      </c>
    </row>
    <row r="180" spans="1:7" s="111" customFormat="1" hidden="1" x14ac:dyDescent="0.25">
      <c r="A180" s="300"/>
      <c r="B180" s="278"/>
      <c r="C180" s="278"/>
      <c r="D180" s="282"/>
      <c r="E180" s="278"/>
      <c r="F180" s="88">
        <f t="shared" si="9"/>
        <v>0</v>
      </c>
      <c r="G180" s="123" t="s">
        <v>339</v>
      </c>
    </row>
    <row r="181" spans="1:7" s="111" customFormat="1" hidden="1" x14ac:dyDescent="0.25">
      <c r="A181" s="300"/>
      <c r="B181" s="278"/>
      <c r="C181" s="278"/>
      <c r="D181" s="282"/>
      <c r="E181" s="278"/>
      <c r="F181" s="88">
        <f t="shared" si="9"/>
        <v>0</v>
      </c>
      <c r="G181" s="123" t="s">
        <v>339</v>
      </c>
    </row>
    <row r="182" spans="1:7" s="111" customFormat="1" hidden="1" x14ac:dyDescent="0.25">
      <c r="A182" s="300"/>
      <c r="B182" s="278"/>
      <c r="C182" s="278"/>
      <c r="D182" s="282"/>
      <c r="E182" s="278"/>
      <c r="F182" s="88">
        <f t="shared" si="9"/>
        <v>0</v>
      </c>
      <c r="G182" s="123" t="s">
        <v>339</v>
      </c>
    </row>
    <row r="183" spans="1:7" s="111" customFormat="1" hidden="1" x14ac:dyDescent="0.25">
      <c r="A183" s="300"/>
      <c r="B183" s="278"/>
      <c r="C183" s="278"/>
      <c r="D183" s="282"/>
      <c r="E183" s="278"/>
      <c r="F183" s="88">
        <f t="shared" si="9"/>
        <v>0</v>
      </c>
      <c r="G183" s="123" t="s">
        <v>339</v>
      </c>
    </row>
    <row r="184" spans="1:7" s="111" customFormat="1" hidden="1" x14ac:dyDescent="0.25">
      <c r="A184" s="300"/>
      <c r="B184" s="278"/>
      <c r="C184" s="278"/>
      <c r="D184" s="282"/>
      <c r="E184" s="278"/>
      <c r="F184" s="88">
        <f t="shared" si="9"/>
        <v>0</v>
      </c>
      <c r="G184" s="123" t="s">
        <v>339</v>
      </c>
    </row>
    <row r="185" spans="1:7" s="111" customFormat="1" hidden="1" x14ac:dyDescent="0.25">
      <c r="A185" s="300"/>
      <c r="B185" s="278"/>
      <c r="C185" s="278"/>
      <c r="D185" s="282"/>
      <c r="E185" s="278"/>
      <c r="F185" s="88">
        <f t="shared" si="9"/>
        <v>0</v>
      </c>
      <c r="G185" s="123" t="s">
        <v>339</v>
      </c>
    </row>
    <row r="186" spans="1:7" s="111" customFormat="1" hidden="1" x14ac:dyDescent="0.25">
      <c r="A186" s="300"/>
      <c r="B186" s="278"/>
      <c r="C186" s="278"/>
      <c r="D186" s="282"/>
      <c r="E186" s="278"/>
      <c r="F186" s="88">
        <f t="shared" si="9"/>
        <v>0</v>
      </c>
      <c r="G186" s="123" t="s">
        <v>339</v>
      </c>
    </row>
    <row r="187" spans="1:7" s="111" customFormat="1" hidden="1" x14ac:dyDescent="0.25">
      <c r="A187" s="300"/>
      <c r="B187" s="278"/>
      <c r="C187" s="278"/>
      <c r="D187" s="282"/>
      <c r="E187" s="278"/>
      <c r="F187" s="88">
        <f t="shared" si="9"/>
        <v>0</v>
      </c>
      <c r="G187" s="123" t="s">
        <v>339</v>
      </c>
    </row>
    <row r="188" spans="1:7" s="111" customFormat="1" hidden="1" x14ac:dyDescent="0.25">
      <c r="A188" s="300"/>
      <c r="B188" s="278"/>
      <c r="C188" s="278"/>
      <c r="D188" s="282"/>
      <c r="E188" s="278"/>
      <c r="F188" s="88">
        <f t="shared" si="9"/>
        <v>0</v>
      </c>
      <c r="G188" s="123" t="s">
        <v>339</v>
      </c>
    </row>
    <row r="189" spans="1:7" s="111" customFormat="1" hidden="1" x14ac:dyDescent="0.25">
      <c r="A189" s="300"/>
      <c r="B189" s="278"/>
      <c r="C189" s="278"/>
      <c r="D189" s="282"/>
      <c r="E189" s="278"/>
      <c r="F189" s="88">
        <f t="shared" si="9"/>
        <v>0</v>
      </c>
      <c r="G189" s="123" t="s">
        <v>339</v>
      </c>
    </row>
    <row r="190" spans="1:7" s="111" customFormat="1" hidden="1" x14ac:dyDescent="0.25">
      <c r="A190" s="300"/>
      <c r="B190" s="278"/>
      <c r="C190" s="278"/>
      <c r="D190" s="282"/>
      <c r="E190" s="278"/>
      <c r="F190" s="88">
        <f t="shared" si="9"/>
        <v>0</v>
      </c>
      <c r="G190" s="123" t="s">
        <v>339</v>
      </c>
    </row>
    <row r="191" spans="1:7" s="111" customFormat="1" hidden="1" x14ac:dyDescent="0.25">
      <c r="A191" s="300"/>
      <c r="B191" s="278"/>
      <c r="C191" s="278"/>
      <c r="D191" s="282"/>
      <c r="E191" s="278"/>
      <c r="F191" s="88">
        <f t="shared" si="9"/>
        <v>0</v>
      </c>
      <c r="G191" s="123" t="s">
        <v>339</v>
      </c>
    </row>
    <row r="192" spans="1:7" s="111" customFormat="1" hidden="1" x14ac:dyDescent="0.25">
      <c r="A192" s="300"/>
      <c r="B192" s="278"/>
      <c r="C192" s="278"/>
      <c r="D192" s="282"/>
      <c r="E192" s="278"/>
      <c r="F192" s="88">
        <f t="shared" si="9"/>
        <v>0</v>
      </c>
      <c r="G192" s="123" t="s">
        <v>339</v>
      </c>
    </row>
    <row r="193" spans="1:7" s="111" customFormat="1" hidden="1" x14ac:dyDescent="0.25">
      <c r="A193" s="300"/>
      <c r="B193" s="278"/>
      <c r="C193" s="278"/>
      <c r="D193" s="282"/>
      <c r="E193" s="278"/>
      <c r="F193" s="88">
        <f t="shared" si="9"/>
        <v>0</v>
      </c>
      <c r="G193" s="123" t="s">
        <v>339</v>
      </c>
    </row>
    <row r="194" spans="1:7" s="111" customFormat="1" hidden="1" x14ac:dyDescent="0.25">
      <c r="A194" s="300"/>
      <c r="B194" s="278"/>
      <c r="C194" s="278"/>
      <c r="D194" s="282"/>
      <c r="E194" s="278"/>
      <c r="F194" s="88">
        <f t="shared" si="9"/>
        <v>0</v>
      </c>
      <c r="G194" s="123" t="s">
        <v>339</v>
      </c>
    </row>
    <row r="195" spans="1:7" s="111" customFormat="1" hidden="1" x14ac:dyDescent="0.25">
      <c r="A195" s="300"/>
      <c r="B195" s="278"/>
      <c r="C195" s="278"/>
      <c r="D195" s="282"/>
      <c r="E195" s="278"/>
      <c r="F195" s="88">
        <f t="shared" si="9"/>
        <v>0</v>
      </c>
      <c r="G195" s="123" t="s">
        <v>339</v>
      </c>
    </row>
    <row r="196" spans="1:7" s="111" customFormat="1" hidden="1" x14ac:dyDescent="0.25">
      <c r="A196" s="300"/>
      <c r="B196" s="278"/>
      <c r="C196" s="278"/>
      <c r="D196" s="282"/>
      <c r="E196" s="278"/>
      <c r="F196" s="88">
        <f t="shared" si="9"/>
        <v>0</v>
      </c>
      <c r="G196" s="123" t="s">
        <v>339</v>
      </c>
    </row>
    <row r="197" spans="1:7" s="111" customFormat="1" hidden="1" x14ac:dyDescent="0.25">
      <c r="A197" s="300"/>
      <c r="B197" s="278"/>
      <c r="C197" s="278"/>
      <c r="D197" s="282"/>
      <c r="E197" s="278"/>
      <c r="F197" s="88">
        <f t="shared" si="9"/>
        <v>0</v>
      </c>
      <c r="G197" s="123" t="s">
        <v>339</v>
      </c>
    </row>
    <row r="198" spans="1:7" s="111" customFormat="1" hidden="1" x14ac:dyDescent="0.25">
      <c r="A198" s="300"/>
      <c r="B198" s="278"/>
      <c r="C198" s="278"/>
      <c r="D198" s="282"/>
      <c r="E198" s="278"/>
      <c r="F198" s="88">
        <f t="shared" si="9"/>
        <v>0</v>
      </c>
      <c r="G198" s="123" t="s">
        <v>339</v>
      </c>
    </row>
    <row r="199" spans="1:7" s="111" customFormat="1" hidden="1" x14ac:dyDescent="0.25">
      <c r="A199" s="300"/>
      <c r="B199" s="278"/>
      <c r="C199" s="278"/>
      <c r="D199" s="282"/>
      <c r="E199" s="278"/>
      <c r="F199" s="88">
        <f t="shared" si="9"/>
        <v>0</v>
      </c>
      <c r="G199" s="123" t="s">
        <v>339</v>
      </c>
    </row>
    <row r="200" spans="1:7" s="111" customFormat="1" hidden="1" x14ac:dyDescent="0.25">
      <c r="A200" s="300"/>
      <c r="B200" s="278"/>
      <c r="C200" s="278"/>
      <c r="D200" s="282"/>
      <c r="E200" s="278"/>
      <c r="F200" s="88">
        <f t="shared" si="9"/>
        <v>0</v>
      </c>
      <c r="G200" s="123" t="s">
        <v>339</v>
      </c>
    </row>
    <row r="201" spans="1:7" s="111" customFormat="1" hidden="1" x14ac:dyDescent="0.25">
      <c r="A201" s="300"/>
      <c r="B201" s="278"/>
      <c r="C201" s="278"/>
      <c r="D201" s="282"/>
      <c r="E201" s="278"/>
      <c r="F201" s="88">
        <f t="shared" ref="F201:F232" si="10">ROUND(+B201*D201*E201,2)</f>
        <v>0</v>
      </c>
      <c r="G201" s="123" t="s">
        <v>339</v>
      </c>
    </row>
    <row r="202" spans="1:7" s="111" customFormat="1" hidden="1" x14ac:dyDescent="0.25">
      <c r="A202" s="300"/>
      <c r="B202" s="278"/>
      <c r="C202" s="278"/>
      <c r="D202" s="282"/>
      <c r="E202" s="278"/>
      <c r="F202" s="88">
        <f t="shared" si="10"/>
        <v>0</v>
      </c>
      <c r="G202" s="123" t="s">
        <v>339</v>
      </c>
    </row>
    <row r="203" spans="1:7" s="111" customFormat="1" hidden="1" x14ac:dyDescent="0.25">
      <c r="A203" s="300"/>
      <c r="B203" s="278"/>
      <c r="C203" s="278"/>
      <c r="D203" s="282"/>
      <c r="E203" s="278"/>
      <c r="F203" s="88">
        <f t="shared" si="10"/>
        <v>0</v>
      </c>
      <c r="G203" s="123" t="s">
        <v>339</v>
      </c>
    </row>
    <row r="204" spans="1:7" s="111" customFormat="1" hidden="1" x14ac:dyDescent="0.25">
      <c r="A204" s="300"/>
      <c r="B204" s="278"/>
      <c r="C204" s="278"/>
      <c r="D204" s="282"/>
      <c r="E204" s="278"/>
      <c r="F204" s="88">
        <f t="shared" si="10"/>
        <v>0</v>
      </c>
      <c r="G204" s="123" t="s">
        <v>339</v>
      </c>
    </row>
    <row r="205" spans="1:7" s="111" customFormat="1" hidden="1" x14ac:dyDescent="0.25">
      <c r="A205" s="300"/>
      <c r="B205" s="278"/>
      <c r="C205" s="278"/>
      <c r="D205" s="282"/>
      <c r="E205" s="278"/>
      <c r="F205" s="88">
        <f t="shared" si="10"/>
        <v>0</v>
      </c>
      <c r="G205" s="123" t="s">
        <v>339</v>
      </c>
    </row>
    <row r="206" spans="1:7" s="111" customFormat="1" hidden="1" x14ac:dyDescent="0.25">
      <c r="A206" s="300"/>
      <c r="B206" s="278"/>
      <c r="C206" s="278"/>
      <c r="D206" s="282"/>
      <c r="E206" s="278"/>
      <c r="F206" s="88">
        <f t="shared" si="10"/>
        <v>0</v>
      </c>
      <c r="G206" s="123" t="s">
        <v>339</v>
      </c>
    </row>
    <row r="207" spans="1:7" s="111" customFormat="1" hidden="1" x14ac:dyDescent="0.25">
      <c r="A207" s="300"/>
      <c r="B207" s="278"/>
      <c r="C207" s="278"/>
      <c r="D207" s="282"/>
      <c r="E207" s="278"/>
      <c r="F207" s="88">
        <f t="shared" si="10"/>
        <v>0</v>
      </c>
      <c r="G207" s="123" t="s">
        <v>339</v>
      </c>
    </row>
    <row r="208" spans="1:7" s="111" customFormat="1" hidden="1" x14ac:dyDescent="0.25">
      <c r="A208" s="300"/>
      <c r="B208" s="278"/>
      <c r="C208" s="278"/>
      <c r="D208" s="282"/>
      <c r="E208" s="278"/>
      <c r="F208" s="88">
        <f t="shared" si="10"/>
        <v>0</v>
      </c>
      <c r="G208" s="123" t="s">
        <v>339</v>
      </c>
    </row>
    <row r="209" spans="1:7" s="111" customFormat="1" hidden="1" x14ac:dyDescent="0.25">
      <c r="A209" s="300"/>
      <c r="B209" s="278"/>
      <c r="C209" s="278"/>
      <c r="D209" s="282"/>
      <c r="E209" s="278"/>
      <c r="F209" s="88">
        <f t="shared" si="10"/>
        <v>0</v>
      </c>
      <c r="G209" s="123" t="s">
        <v>339</v>
      </c>
    </row>
    <row r="210" spans="1:7" s="111" customFormat="1" hidden="1" x14ac:dyDescent="0.25">
      <c r="A210" s="300"/>
      <c r="B210" s="278"/>
      <c r="C210" s="278"/>
      <c r="D210" s="282"/>
      <c r="E210" s="278"/>
      <c r="F210" s="88">
        <f t="shared" si="10"/>
        <v>0</v>
      </c>
      <c r="G210" s="123" t="s">
        <v>339</v>
      </c>
    </row>
    <row r="211" spans="1:7" s="111" customFormat="1" hidden="1" x14ac:dyDescent="0.25">
      <c r="A211" s="300"/>
      <c r="B211" s="278"/>
      <c r="C211" s="278"/>
      <c r="D211" s="282"/>
      <c r="E211" s="278"/>
      <c r="F211" s="88">
        <f t="shared" si="10"/>
        <v>0</v>
      </c>
      <c r="G211" s="123" t="s">
        <v>339</v>
      </c>
    </row>
    <row r="212" spans="1:7" s="111" customFormat="1" hidden="1" x14ac:dyDescent="0.25">
      <c r="A212" s="300"/>
      <c r="B212" s="278"/>
      <c r="C212" s="278"/>
      <c r="D212" s="282"/>
      <c r="E212" s="278"/>
      <c r="F212" s="88">
        <f t="shared" si="10"/>
        <v>0</v>
      </c>
      <c r="G212" s="123" t="s">
        <v>339</v>
      </c>
    </row>
    <row r="213" spans="1:7" s="111" customFormat="1" hidden="1" x14ac:dyDescent="0.25">
      <c r="A213" s="300"/>
      <c r="B213" s="278"/>
      <c r="C213" s="278"/>
      <c r="D213" s="282"/>
      <c r="E213" s="278"/>
      <c r="F213" s="88">
        <f t="shared" si="10"/>
        <v>0</v>
      </c>
      <c r="G213" s="123" t="s">
        <v>339</v>
      </c>
    </row>
    <row r="214" spans="1:7" s="111" customFormat="1" hidden="1" x14ac:dyDescent="0.25">
      <c r="A214" s="300"/>
      <c r="B214" s="278"/>
      <c r="C214" s="278"/>
      <c r="D214" s="282"/>
      <c r="E214" s="278"/>
      <c r="F214" s="88">
        <f t="shared" si="10"/>
        <v>0</v>
      </c>
      <c r="G214" s="123" t="s">
        <v>339</v>
      </c>
    </row>
    <row r="215" spans="1:7" s="111" customFormat="1" hidden="1" x14ac:dyDescent="0.25">
      <c r="A215" s="300"/>
      <c r="B215" s="278"/>
      <c r="C215" s="278"/>
      <c r="D215" s="282"/>
      <c r="E215" s="278"/>
      <c r="F215" s="88">
        <f t="shared" si="10"/>
        <v>0</v>
      </c>
      <c r="G215" s="123" t="s">
        <v>339</v>
      </c>
    </row>
    <row r="216" spans="1:7" s="111" customFormat="1" hidden="1" x14ac:dyDescent="0.25">
      <c r="A216" s="300"/>
      <c r="B216" s="278"/>
      <c r="C216" s="278"/>
      <c r="D216" s="282"/>
      <c r="E216" s="278"/>
      <c r="F216" s="88">
        <f t="shared" si="10"/>
        <v>0</v>
      </c>
      <c r="G216" s="123" t="s">
        <v>339</v>
      </c>
    </row>
    <row r="217" spans="1:7" s="111" customFormat="1" hidden="1" x14ac:dyDescent="0.25">
      <c r="A217" s="300"/>
      <c r="B217" s="278"/>
      <c r="C217" s="278"/>
      <c r="D217" s="282"/>
      <c r="E217" s="278"/>
      <c r="F217" s="88">
        <f t="shared" si="10"/>
        <v>0</v>
      </c>
      <c r="G217" s="123" t="s">
        <v>339</v>
      </c>
    </row>
    <row r="218" spans="1:7" s="111" customFormat="1" hidden="1" x14ac:dyDescent="0.25">
      <c r="A218" s="300"/>
      <c r="B218" s="278"/>
      <c r="C218" s="278"/>
      <c r="D218" s="282"/>
      <c r="E218" s="278"/>
      <c r="F218" s="88">
        <f t="shared" si="10"/>
        <v>0</v>
      </c>
      <c r="G218" s="123" t="s">
        <v>339</v>
      </c>
    </row>
    <row r="219" spans="1:7" s="111" customFormat="1" hidden="1" x14ac:dyDescent="0.25">
      <c r="A219" s="300"/>
      <c r="B219" s="278"/>
      <c r="C219" s="278"/>
      <c r="D219" s="282"/>
      <c r="E219" s="278"/>
      <c r="F219" s="88">
        <f t="shared" si="10"/>
        <v>0</v>
      </c>
      <c r="G219" s="123" t="s">
        <v>339</v>
      </c>
    </row>
    <row r="220" spans="1:7" s="111" customFormat="1" hidden="1" x14ac:dyDescent="0.25">
      <c r="A220" s="300"/>
      <c r="B220" s="278"/>
      <c r="C220" s="278"/>
      <c r="D220" s="282"/>
      <c r="E220" s="278"/>
      <c r="F220" s="88">
        <f t="shared" si="10"/>
        <v>0</v>
      </c>
      <c r="G220" s="123" t="s">
        <v>339</v>
      </c>
    </row>
    <row r="221" spans="1:7" s="111" customFormat="1" hidden="1" x14ac:dyDescent="0.25">
      <c r="A221" s="300"/>
      <c r="B221" s="278"/>
      <c r="C221" s="278"/>
      <c r="D221" s="282"/>
      <c r="E221" s="278"/>
      <c r="F221" s="88">
        <f t="shared" si="10"/>
        <v>0</v>
      </c>
      <c r="G221" s="123" t="s">
        <v>339</v>
      </c>
    </row>
    <row r="222" spans="1:7" s="111" customFormat="1" hidden="1" x14ac:dyDescent="0.25">
      <c r="A222" s="300"/>
      <c r="B222" s="278"/>
      <c r="C222" s="278"/>
      <c r="D222" s="282"/>
      <c r="E222" s="278"/>
      <c r="F222" s="88">
        <f t="shared" si="10"/>
        <v>0</v>
      </c>
      <c r="G222" s="123" t="s">
        <v>339</v>
      </c>
    </row>
    <row r="223" spans="1:7" s="111" customFormat="1" hidden="1" x14ac:dyDescent="0.25">
      <c r="A223" s="300"/>
      <c r="B223" s="278"/>
      <c r="C223" s="278"/>
      <c r="D223" s="282"/>
      <c r="E223" s="278"/>
      <c r="F223" s="88">
        <f t="shared" si="10"/>
        <v>0</v>
      </c>
      <c r="G223" s="123" t="s">
        <v>339</v>
      </c>
    </row>
    <row r="224" spans="1:7" s="111" customFormat="1" hidden="1" x14ac:dyDescent="0.25">
      <c r="A224" s="300"/>
      <c r="B224" s="278"/>
      <c r="C224" s="278"/>
      <c r="D224" s="282"/>
      <c r="E224" s="278"/>
      <c r="F224" s="88">
        <f t="shared" si="10"/>
        <v>0</v>
      </c>
      <c r="G224" s="123" t="s">
        <v>339</v>
      </c>
    </row>
    <row r="225" spans="1:7" s="111" customFormat="1" hidden="1" x14ac:dyDescent="0.25">
      <c r="A225" s="300"/>
      <c r="B225" s="278"/>
      <c r="C225" s="278"/>
      <c r="D225" s="282"/>
      <c r="E225" s="278"/>
      <c r="F225" s="88">
        <f t="shared" si="10"/>
        <v>0</v>
      </c>
      <c r="G225" s="123" t="s">
        <v>339</v>
      </c>
    </row>
    <row r="226" spans="1:7" s="111" customFormat="1" hidden="1" x14ac:dyDescent="0.25">
      <c r="A226" s="300"/>
      <c r="B226" s="278"/>
      <c r="C226" s="278"/>
      <c r="D226" s="282"/>
      <c r="E226" s="278"/>
      <c r="F226" s="88">
        <f t="shared" si="10"/>
        <v>0</v>
      </c>
      <c r="G226" s="123" t="s">
        <v>339</v>
      </c>
    </row>
    <row r="227" spans="1:7" s="111" customFormat="1" hidden="1" x14ac:dyDescent="0.25">
      <c r="A227" s="300"/>
      <c r="B227" s="278"/>
      <c r="C227" s="278"/>
      <c r="D227" s="282"/>
      <c r="E227" s="278"/>
      <c r="F227" s="88">
        <f t="shared" si="10"/>
        <v>0</v>
      </c>
      <c r="G227" s="123" t="s">
        <v>339</v>
      </c>
    </row>
    <row r="228" spans="1:7" s="111" customFormat="1" hidden="1" x14ac:dyDescent="0.25">
      <c r="A228" s="300"/>
      <c r="B228" s="278"/>
      <c r="C228" s="278"/>
      <c r="D228" s="282"/>
      <c r="E228" s="278"/>
      <c r="F228" s="88">
        <f t="shared" si="10"/>
        <v>0</v>
      </c>
      <c r="G228" s="123" t="s">
        <v>339</v>
      </c>
    </row>
    <row r="229" spans="1:7" s="111" customFormat="1" hidden="1" x14ac:dyDescent="0.25">
      <c r="A229" s="300"/>
      <c r="B229" s="278"/>
      <c r="C229" s="278"/>
      <c r="D229" s="282"/>
      <c r="E229" s="278"/>
      <c r="F229" s="88">
        <f t="shared" si="10"/>
        <v>0</v>
      </c>
      <c r="G229" s="123" t="s">
        <v>339</v>
      </c>
    </row>
    <row r="230" spans="1:7" s="111" customFormat="1" hidden="1" x14ac:dyDescent="0.25">
      <c r="A230" s="300"/>
      <c r="B230" s="278"/>
      <c r="C230" s="278"/>
      <c r="D230" s="282"/>
      <c r="E230" s="278"/>
      <c r="F230" s="88">
        <f t="shared" si="10"/>
        <v>0</v>
      </c>
      <c r="G230" s="123" t="s">
        <v>339</v>
      </c>
    </row>
    <row r="231" spans="1:7" s="111" customFormat="1" hidden="1" x14ac:dyDescent="0.25">
      <c r="A231" s="300"/>
      <c r="B231" s="278"/>
      <c r="C231" s="278"/>
      <c r="D231" s="282"/>
      <c r="E231" s="278"/>
      <c r="F231" s="88">
        <f t="shared" si="10"/>
        <v>0</v>
      </c>
      <c r="G231" s="123" t="s">
        <v>339</v>
      </c>
    </row>
    <row r="232" spans="1:7" s="111" customFormat="1" hidden="1" x14ac:dyDescent="0.25">
      <c r="A232" s="300"/>
      <c r="B232" s="278"/>
      <c r="C232" s="278"/>
      <c r="D232" s="282"/>
      <c r="E232" s="278"/>
      <c r="F232" s="88">
        <f t="shared" si="10"/>
        <v>0</v>
      </c>
      <c r="G232" s="123" t="s">
        <v>339</v>
      </c>
    </row>
    <row r="233" spans="1:7" s="111" customFormat="1" hidden="1" x14ac:dyDescent="0.25">
      <c r="A233" s="300"/>
      <c r="B233" s="278"/>
      <c r="C233" s="278"/>
      <c r="D233" s="282"/>
      <c r="E233" s="278"/>
      <c r="F233" s="88">
        <f t="shared" ref="F233:F264" si="11">ROUND(+B233*D233*E233,2)</f>
        <v>0</v>
      </c>
      <c r="G233" s="123" t="s">
        <v>339</v>
      </c>
    </row>
    <row r="234" spans="1:7" s="111" customFormat="1" hidden="1" x14ac:dyDescent="0.25">
      <c r="A234" s="300"/>
      <c r="B234" s="278"/>
      <c r="C234" s="278"/>
      <c r="D234" s="282"/>
      <c r="E234" s="278"/>
      <c r="F234" s="88">
        <f t="shared" si="11"/>
        <v>0</v>
      </c>
      <c r="G234" s="123" t="s">
        <v>339</v>
      </c>
    </row>
    <row r="235" spans="1:7" s="111" customFormat="1" hidden="1" x14ac:dyDescent="0.25">
      <c r="A235" s="300"/>
      <c r="B235" s="278"/>
      <c r="C235" s="278"/>
      <c r="D235" s="282"/>
      <c r="E235" s="278"/>
      <c r="F235" s="88">
        <f t="shared" si="11"/>
        <v>0</v>
      </c>
      <c r="G235" s="123" t="s">
        <v>339</v>
      </c>
    </row>
    <row r="236" spans="1:7" s="111" customFormat="1" hidden="1" x14ac:dyDescent="0.25">
      <c r="A236" s="300"/>
      <c r="B236" s="278"/>
      <c r="C236" s="278"/>
      <c r="D236" s="282"/>
      <c r="E236" s="278"/>
      <c r="F236" s="88">
        <f t="shared" si="11"/>
        <v>0</v>
      </c>
      <c r="G236" s="123" t="s">
        <v>339</v>
      </c>
    </row>
    <row r="237" spans="1:7" s="111" customFormat="1" hidden="1" x14ac:dyDescent="0.25">
      <c r="A237" s="300"/>
      <c r="B237" s="278"/>
      <c r="C237" s="278"/>
      <c r="D237" s="282"/>
      <c r="E237" s="278"/>
      <c r="F237" s="88">
        <f t="shared" si="11"/>
        <v>0</v>
      </c>
      <c r="G237" s="123" t="s">
        <v>339</v>
      </c>
    </row>
    <row r="238" spans="1:7" s="111" customFormat="1" hidden="1" x14ac:dyDescent="0.25">
      <c r="A238" s="300"/>
      <c r="B238" s="278"/>
      <c r="C238" s="278"/>
      <c r="D238" s="282"/>
      <c r="E238" s="278"/>
      <c r="F238" s="88">
        <f t="shared" si="11"/>
        <v>0</v>
      </c>
      <c r="G238" s="123" t="s">
        <v>339</v>
      </c>
    </row>
    <row r="239" spans="1:7" s="111" customFormat="1" hidden="1" x14ac:dyDescent="0.25">
      <c r="A239" s="300"/>
      <c r="B239" s="278"/>
      <c r="C239" s="278"/>
      <c r="D239" s="282"/>
      <c r="E239" s="278"/>
      <c r="F239" s="88">
        <f t="shared" si="11"/>
        <v>0</v>
      </c>
      <c r="G239" s="123" t="s">
        <v>339</v>
      </c>
    </row>
    <row r="240" spans="1:7" s="111" customFormat="1" hidden="1" x14ac:dyDescent="0.25">
      <c r="A240" s="300"/>
      <c r="B240" s="278"/>
      <c r="C240" s="278"/>
      <c r="D240" s="282"/>
      <c r="E240" s="278"/>
      <c r="F240" s="88">
        <f t="shared" si="11"/>
        <v>0</v>
      </c>
      <c r="G240" s="123" t="s">
        <v>339</v>
      </c>
    </row>
    <row r="241" spans="1:7" s="111" customFormat="1" hidden="1" x14ac:dyDescent="0.25">
      <c r="A241" s="300"/>
      <c r="B241" s="278"/>
      <c r="C241" s="278"/>
      <c r="D241" s="282"/>
      <c r="E241" s="278"/>
      <c r="F241" s="88">
        <f t="shared" si="11"/>
        <v>0</v>
      </c>
      <c r="G241" s="123" t="s">
        <v>339</v>
      </c>
    </row>
    <row r="242" spans="1:7" s="111" customFormat="1" hidden="1" x14ac:dyDescent="0.25">
      <c r="A242" s="300"/>
      <c r="B242" s="278"/>
      <c r="C242" s="278"/>
      <c r="D242" s="282"/>
      <c r="E242" s="278"/>
      <c r="F242" s="88">
        <f t="shared" si="11"/>
        <v>0</v>
      </c>
      <c r="G242" s="123" t="s">
        <v>339</v>
      </c>
    </row>
    <row r="243" spans="1:7" s="111" customFormat="1" hidden="1" x14ac:dyDescent="0.25">
      <c r="A243" s="300"/>
      <c r="B243" s="278"/>
      <c r="C243" s="278"/>
      <c r="D243" s="282"/>
      <c r="E243" s="278"/>
      <c r="F243" s="88">
        <f t="shared" si="11"/>
        <v>0</v>
      </c>
      <c r="G243" s="123" t="s">
        <v>339</v>
      </c>
    </row>
    <row r="244" spans="1:7" s="111" customFormat="1" hidden="1" x14ac:dyDescent="0.25">
      <c r="A244" s="300"/>
      <c r="B244" s="278"/>
      <c r="C244" s="278"/>
      <c r="D244" s="282"/>
      <c r="E244" s="278"/>
      <c r="F244" s="88">
        <f t="shared" si="11"/>
        <v>0</v>
      </c>
      <c r="G244" s="123" t="s">
        <v>339</v>
      </c>
    </row>
    <row r="245" spans="1:7" s="111" customFormat="1" hidden="1" x14ac:dyDescent="0.25">
      <c r="A245" s="300"/>
      <c r="B245" s="278"/>
      <c r="C245" s="278"/>
      <c r="D245" s="282"/>
      <c r="E245" s="278"/>
      <c r="F245" s="88">
        <f t="shared" si="11"/>
        <v>0</v>
      </c>
      <c r="G245" s="123" t="s">
        <v>339</v>
      </c>
    </row>
    <row r="246" spans="1:7" s="111" customFormat="1" hidden="1" x14ac:dyDescent="0.25">
      <c r="A246" s="300"/>
      <c r="B246" s="278"/>
      <c r="C246" s="278"/>
      <c r="D246" s="282"/>
      <c r="E246" s="278"/>
      <c r="F246" s="88">
        <f t="shared" si="11"/>
        <v>0</v>
      </c>
      <c r="G246" s="123" t="s">
        <v>339</v>
      </c>
    </row>
    <row r="247" spans="1:7" s="111" customFormat="1" hidden="1" x14ac:dyDescent="0.25">
      <c r="A247" s="300"/>
      <c r="B247" s="278"/>
      <c r="C247" s="278"/>
      <c r="D247" s="282"/>
      <c r="E247" s="278"/>
      <c r="F247" s="88">
        <f t="shared" si="11"/>
        <v>0</v>
      </c>
      <c r="G247" s="123" t="s">
        <v>339</v>
      </c>
    </row>
    <row r="248" spans="1:7" s="111" customFormat="1" hidden="1" x14ac:dyDescent="0.25">
      <c r="A248" s="300"/>
      <c r="B248" s="278"/>
      <c r="C248" s="278"/>
      <c r="D248" s="282"/>
      <c r="E248" s="278"/>
      <c r="F248" s="88">
        <f t="shared" si="11"/>
        <v>0</v>
      </c>
      <c r="G248" s="123" t="s">
        <v>339</v>
      </c>
    </row>
    <row r="249" spans="1:7" s="111" customFormat="1" hidden="1" x14ac:dyDescent="0.25">
      <c r="A249" s="300"/>
      <c r="B249" s="278"/>
      <c r="C249" s="278"/>
      <c r="D249" s="282"/>
      <c r="E249" s="278"/>
      <c r="F249" s="88">
        <f t="shared" si="11"/>
        <v>0</v>
      </c>
      <c r="G249" s="123" t="s">
        <v>339</v>
      </c>
    </row>
    <row r="250" spans="1:7" s="111" customFormat="1" hidden="1" x14ac:dyDescent="0.25">
      <c r="A250" s="300"/>
      <c r="B250" s="278"/>
      <c r="C250" s="278"/>
      <c r="D250" s="282"/>
      <c r="E250" s="278"/>
      <c r="F250" s="88">
        <f t="shared" si="11"/>
        <v>0</v>
      </c>
      <c r="G250" s="123" t="s">
        <v>339</v>
      </c>
    </row>
    <row r="251" spans="1:7" s="111" customFormat="1" hidden="1" x14ac:dyDescent="0.25">
      <c r="A251" s="300"/>
      <c r="B251" s="278"/>
      <c r="C251" s="278"/>
      <c r="D251" s="282"/>
      <c r="E251" s="278"/>
      <c r="F251" s="88">
        <f t="shared" si="11"/>
        <v>0</v>
      </c>
      <c r="G251" s="123" t="s">
        <v>339</v>
      </c>
    </row>
    <row r="252" spans="1:7" s="111" customFormat="1" hidden="1" x14ac:dyDescent="0.25">
      <c r="A252" s="300"/>
      <c r="B252" s="278"/>
      <c r="C252" s="278"/>
      <c r="D252" s="282"/>
      <c r="E252" s="278"/>
      <c r="F252" s="88">
        <f t="shared" si="11"/>
        <v>0</v>
      </c>
      <c r="G252" s="123" t="s">
        <v>339</v>
      </c>
    </row>
    <row r="253" spans="1:7" s="111" customFormat="1" hidden="1" x14ac:dyDescent="0.25">
      <c r="A253" s="300"/>
      <c r="B253" s="278"/>
      <c r="C253" s="278"/>
      <c r="D253" s="282"/>
      <c r="E253" s="278"/>
      <c r="F253" s="88">
        <f t="shared" si="11"/>
        <v>0</v>
      </c>
      <c r="G253" s="123" t="s">
        <v>339</v>
      </c>
    </row>
    <row r="254" spans="1:7" s="111" customFormat="1" hidden="1" x14ac:dyDescent="0.25">
      <c r="A254" s="300"/>
      <c r="B254" s="278"/>
      <c r="C254" s="278"/>
      <c r="D254" s="282"/>
      <c r="E254" s="278"/>
      <c r="F254" s="88">
        <f t="shared" si="11"/>
        <v>0</v>
      </c>
      <c r="G254" s="123" t="s">
        <v>339</v>
      </c>
    </row>
    <row r="255" spans="1:7" s="111" customFormat="1" hidden="1" x14ac:dyDescent="0.25">
      <c r="A255" s="300"/>
      <c r="B255" s="278"/>
      <c r="C255" s="278"/>
      <c r="D255" s="282"/>
      <c r="E255" s="278"/>
      <c r="F255" s="88">
        <f t="shared" si="11"/>
        <v>0</v>
      </c>
      <c r="G255" s="123" t="s">
        <v>339</v>
      </c>
    </row>
    <row r="256" spans="1:7" s="111" customFormat="1" hidden="1" x14ac:dyDescent="0.25">
      <c r="A256" s="300"/>
      <c r="B256" s="278"/>
      <c r="C256" s="278"/>
      <c r="D256" s="282"/>
      <c r="E256" s="278"/>
      <c r="F256" s="88">
        <f t="shared" si="11"/>
        <v>0</v>
      </c>
      <c r="G256" s="123" t="s">
        <v>339</v>
      </c>
    </row>
    <row r="257" spans="1:17" s="111" customFormat="1" hidden="1" x14ac:dyDescent="0.25">
      <c r="A257" s="300"/>
      <c r="B257" s="278"/>
      <c r="C257" s="278"/>
      <c r="D257" s="282"/>
      <c r="E257" s="278"/>
      <c r="F257" s="88">
        <f t="shared" si="11"/>
        <v>0</v>
      </c>
      <c r="G257" s="123" t="s">
        <v>339</v>
      </c>
    </row>
    <row r="258" spans="1:17" s="111" customFormat="1" hidden="1" x14ac:dyDescent="0.25">
      <c r="A258" s="300"/>
      <c r="B258" s="278"/>
      <c r="C258" s="278"/>
      <c r="D258" s="282"/>
      <c r="E258" s="278"/>
      <c r="F258" s="88">
        <f t="shared" si="11"/>
        <v>0</v>
      </c>
      <c r="G258" s="123" t="s">
        <v>339</v>
      </c>
    </row>
    <row r="259" spans="1:17" s="111" customFormat="1" hidden="1" x14ac:dyDescent="0.25">
      <c r="A259" s="300"/>
      <c r="B259" s="278"/>
      <c r="C259" s="278"/>
      <c r="D259" s="282"/>
      <c r="E259" s="278"/>
      <c r="F259" s="88">
        <f t="shared" si="11"/>
        <v>0</v>
      </c>
      <c r="G259" s="123" t="s">
        <v>339</v>
      </c>
    </row>
    <row r="260" spans="1:17" s="111" customFormat="1" hidden="1" x14ac:dyDescent="0.25">
      <c r="A260" s="300"/>
      <c r="B260" s="278"/>
      <c r="C260" s="278"/>
      <c r="D260" s="282"/>
      <c r="E260" s="278"/>
      <c r="F260" s="88">
        <f t="shared" si="11"/>
        <v>0</v>
      </c>
      <c r="G260" s="123" t="s">
        <v>339</v>
      </c>
    </row>
    <row r="261" spans="1:17" s="111" customFormat="1" hidden="1" x14ac:dyDescent="0.25">
      <c r="A261" s="300"/>
      <c r="B261" s="278"/>
      <c r="C261" s="278"/>
      <c r="D261" s="282"/>
      <c r="E261" s="278"/>
      <c r="F261" s="88">
        <f t="shared" si="11"/>
        <v>0</v>
      </c>
      <c r="G261" s="123" t="s">
        <v>339</v>
      </c>
    </row>
    <row r="262" spans="1:17" s="111" customFormat="1" hidden="1" x14ac:dyDescent="0.25">
      <c r="A262" s="300"/>
      <c r="B262" s="278"/>
      <c r="C262" s="278"/>
      <c r="D262" s="282"/>
      <c r="E262" s="278"/>
      <c r="F262" s="88">
        <f t="shared" si="11"/>
        <v>0</v>
      </c>
      <c r="G262" s="123" t="s">
        <v>339</v>
      </c>
    </row>
    <row r="263" spans="1:17" s="111" customFormat="1" hidden="1" x14ac:dyDescent="0.25">
      <c r="A263" s="300"/>
      <c r="B263" s="278"/>
      <c r="C263" s="278"/>
      <c r="D263" s="282"/>
      <c r="E263" s="278"/>
      <c r="F263" s="88">
        <f t="shared" si="11"/>
        <v>0</v>
      </c>
      <c r="G263" s="123" t="s">
        <v>339</v>
      </c>
    </row>
    <row r="264" spans="1:17" s="111" customFormat="1" hidden="1" x14ac:dyDescent="0.25">
      <c r="A264" s="300"/>
      <c r="B264" s="278"/>
      <c r="C264" s="278"/>
      <c r="D264" s="282"/>
      <c r="E264" s="278"/>
      <c r="F264" s="88">
        <f t="shared" si="11"/>
        <v>0</v>
      </c>
      <c r="G264" s="123" t="s">
        <v>339</v>
      </c>
    </row>
    <row r="265" spans="1:17" s="111" customFormat="1" hidden="1" x14ac:dyDescent="0.25">
      <c r="A265" s="300"/>
      <c r="B265" s="278"/>
      <c r="C265" s="278"/>
      <c r="D265" s="282"/>
      <c r="E265" s="278"/>
      <c r="F265" s="88">
        <f t="shared" ref="F265:F266" si="12">ROUND(+B265*D265*E265,2)</f>
        <v>0</v>
      </c>
      <c r="G265" s="123" t="s">
        <v>339</v>
      </c>
    </row>
    <row r="266" spans="1:17" s="111" customFormat="1" x14ac:dyDescent="0.25">
      <c r="A266" s="281" t="s">
        <v>319</v>
      </c>
      <c r="B266" s="278">
        <v>3</v>
      </c>
      <c r="C266" s="278" t="s">
        <v>310</v>
      </c>
      <c r="D266" s="282">
        <f t="shared" ref="D266" ca="1" si="13">RAND()*100000</f>
        <v>70716.540262151946</v>
      </c>
      <c r="E266" s="278">
        <v>3</v>
      </c>
      <c r="F266" s="310">
        <f t="shared" ca="1" si="12"/>
        <v>636448.86</v>
      </c>
      <c r="G266" s="123" t="s">
        <v>339</v>
      </c>
    </row>
    <row r="267" spans="1:17" s="111" customFormat="1" x14ac:dyDescent="0.25">
      <c r="A267" s="240"/>
      <c r="B267" s="99"/>
      <c r="C267" s="99"/>
      <c r="D267" s="208"/>
      <c r="E267" s="216" t="s">
        <v>36</v>
      </c>
      <c r="F267" s="324">
        <f ca="1">ROUND(SUBTOTAL(109,F136:F266),2)</f>
        <v>1769518.05</v>
      </c>
      <c r="G267" s="123" t="s">
        <v>339</v>
      </c>
      <c r="I267" s="126" t="s">
        <v>342</v>
      </c>
    </row>
    <row r="268" spans="1:17" x14ac:dyDescent="0.25">
      <c r="F268" s="317"/>
      <c r="G268" s="123" t="s">
        <v>337</v>
      </c>
    </row>
    <row r="269" spans="1:17" x14ac:dyDescent="0.25">
      <c r="C269" s="566" t="s">
        <v>98</v>
      </c>
      <c r="D269" s="566"/>
      <c r="E269" s="566"/>
      <c r="F269" s="88">
        <f ca="1">+F267+F135</f>
        <v>3084143.17</v>
      </c>
      <c r="G269" s="123" t="s">
        <v>337</v>
      </c>
      <c r="I269" s="150" t="s">
        <v>244</v>
      </c>
    </row>
    <row r="270" spans="1:17" s="111" customFormat="1" x14ac:dyDescent="0.25">
      <c r="A270" s="245"/>
      <c r="B270" s="118"/>
      <c r="C270" s="118"/>
      <c r="D270" s="118"/>
      <c r="E270" s="118"/>
      <c r="F270" s="146"/>
      <c r="G270" s="123" t="s">
        <v>337</v>
      </c>
    </row>
    <row r="271" spans="1:17" s="111" customFormat="1" x14ac:dyDescent="0.25">
      <c r="A271" s="252" t="s">
        <v>71</v>
      </c>
      <c r="B271" s="147"/>
      <c r="C271" s="147"/>
      <c r="D271" s="116"/>
      <c r="E271" s="116"/>
      <c r="F271" s="117"/>
      <c r="G271" s="123" t="s">
        <v>338</v>
      </c>
      <c r="I271" s="151" t="s">
        <v>243</v>
      </c>
    </row>
    <row r="272" spans="1:17" s="111" customFormat="1" ht="45" customHeight="1" x14ac:dyDescent="0.25">
      <c r="A272" s="558" t="s">
        <v>325</v>
      </c>
      <c r="B272" s="559"/>
      <c r="C272" s="559"/>
      <c r="D272" s="559"/>
      <c r="E272" s="559"/>
      <c r="F272" s="560"/>
      <c r="G272" s="123" t="s">
        <v>338</v>
      </c>
      <c r="I272" s="555" t="s">
        <v>305</v>
      </c>
      <c r="J272" s="555"/>
      <c r="K272" s="555"/>
      <c r="L272" s="555"/>
      <c r="M272" s="555"/>
      <c r="N272" s="555"/>
      <c r="O272" s="555"/>
      <c r="P272" s="555"/>
      <c r="Q272" s="555"/>
    </row>
    <row r="273" spans="1:17" x14ac:dyDescent="0.25">
      <c r="G273" s="111" t="s">
        <v>339</v>
      </c>
    </row>
    <row r="274" spans="1:17" s="111" customFormat="1" x14ac:dyDescent="0.25">
      <c r="A274" s="252" t="s">
        <v>72</v>
      </c>
      <c r="B274" s="120"/>
      <c r="C274" s="120"/>
      <c r="D274" s="120"/>
      <c r="E274" s="120"/>
      <c r="F274" s="121"/>
      <c r="G274" s="292" t="s">
        <v>339</v>
      </c>
      <c r="I274" s="151" t="s">
        <v>243</v>
      </c>
    </row>
    <row r="275" spans="1:17" s="111" customFormat="1" ht="45" customHeight="1" x14ac:dyDescent="0.25">
      <c r="A275" s="558" t="s">
        <v>326</v>
      </c>
      <c r="B275" s="559"/>
      <c r="C275" s="559"/>
      <c r="D275" s="559"/>
      <c r="E275" s="559"/>
      <c r="F275" s="560"/>
      <c r="G275" s="111" t="s">
        <v>339</v>
      </c>
      <c r="I275" s="555" t="s">
        <v>305</v>
      </c>
      <c r="J275" s="555"/>
      <c r="K275" s="555"/>
      <c r="L275" s="555"/>
      <c r="M275" s="555"/>
      <c r="N275" s="555"/>
      <c r="O275" s="555"/>
      <c r="P275" s="555"/>
      <c r="Q275" s="555"/>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5" sqref="A5"/>
    </sheetView>
  </sheetViews>
  <sheetFormatPr defaultColWidth="9.140625" defaultRowHeight="15" x14ac:dyDescent="0.25"/>
  <cols>
    <col min="1" max="1" width="56" style="8" customWidth="1"/>
    <col min="2" max="5" width="12.5703125" style="8" customWidth="1"/>
    <col min="6" max="6" width="17.140625" style="8" customWidth="1"/>
    <col min="7" max="7" width="11" hidden="1" customWidth="1"/>
    <col min="8" max="8" width="2.42578125" style="8" customWidth="1"/>
    <col min="9" max="16384" width="9.140625" style="8"/>
  </cols>
  <sheetData>
    <row r="1" spans="1:9" ht="24.75" customHeight="1" x14ac:dyDescent="0.25">
      <c r="A1" s="553" t="s">
        <v>185</v>
      </c>
      <c r="B1" s="553"/>
      <c r="C1" s="553"/>
      <c r="D1" s="553"/>
      <c r="E1" s="553"/>
      <c r="F1" s="8">
        <f>+'Section A'!B2</f>
        <v>0</v>
      </c>
      <c r="G1" s="56" t="s">
        <v>340</v>
      </c>
    </row>
    <row r="2" spans="1:9" ht="42" customHeight="1" x14ac:dyDescent="0.25">
      <c r="A2" s="554" t="s">
        <v>194</v>
      </c>
      <c r="B2" s="554"/>
      <c r="C2" s="554"/>
      <c r="D2" s="554"/>
      <c r="E2" s="554"/>
      <c r="F2" s="554"/>
      <c r="G2" s="8" t="s">
        <v>337</v>
      </c>
    </row>
    <row r="3" spans="1:9" x14ac:dyDescent="0.25">
      <c r="A3" s="13"/>
      <c r="B3" s="13"/>
      <c r="C3" s="13"/>
      <c r="D3" s="13"/>
      <c r="E3" s="13"/>
      <c r="F3" s="13"/>
      <c r="G3" t="s">
        <v>337</v>
      </c>
    </row>
    <row r="4" spans="1:9" ht="25.5" x14ac:dyDescent="0.25">
      <c r="A4" s="237" t="s">
        <v>64</v>
      </c>
      <c r="B4" s="60" t="s">
        <v>46</v>
      </c>
      <c r="C4" s="60" t="s">
        <v>45</v>
      </c>
      <c r="D4" s="60" t="s">
        <v>34</v>
      </c>
      <c r="E4" s="60" t="s">
        <v>33</v>
      </c>
      <c r="F4" s="14" t="s">
        <v>287</v>
      </c>
      <c r="G4" s="291" t="s">
        <v>337</v>
      </c>
      <c r="I4" s="151" t="s">
        <v>242</v>
      </c>
    </row>
    <row r="5" spans="1:9" s="111" customFormat="1" x14ac:dyDescent="0.25">
      <c r="A5" s="242" t="s">
        <v>64</v>
      </c>
      <c r="B5" s="278">
        <v>4</v>
      </c>
      <c r="C5" s="278" t="s">
        <v>310</v>
      </c>
      <c r="D5" s="282">
        <f t="shared" ref="D5:D7" ca="1" si="0">RAND()*1000000</f>
        <v>635109.83682732668</v>
      </c>
      <c r="E5" s="278">
        <v>3</v>
      </c>
      <c r="F5" s="88">
        <f t="shared" ref="F5:F36" ca="1" si="1">ROUND(+B5*D5*E5,2)</f>
        <v>7621318.04</v>
      </c>
      <c r="G5" s="123" t="s">
        <v>338</v>
      </c>
      <c r="I5" s="123"/>
    </row>
    <row r="6" spans="1:9" s="111" customFormat="1" x14ac:dyDescent="0.25">
      <c r="A6" s="300" t="s">
        <v>347</v>
      </c>
      <c r="B6" s="278">
        <v>4</v>
      </c>
      <c r="C6" s="278" t="s">
        <v>310</v>
      </c>
      <c r="D6" s="282">
        <f t="shared" ca="1" si="0"/>
        <v>739658.47238012904</v>
      </c>
      <c r="E6" s="278">
        <v>3</v>
      </c>
      <c r="F6" s="88">
        <f t="shared" ca="1" si="1"/>
        <v>8875901.6699999999</v>
      </c>
      <c r="G6" s="123" t="s">
        <v>338</v>
      </c>
      <c r="I6" s="123"/>
    </row>
    <row r="7" spans="1:9" s="111" customFormat="1" x14ac:dyDescent="0.25">
      <c r="A7" s="300" t="s">
        <v>348</v>
      </c>
      <c r="B7" s="278">
        <v>4</v>
      </c>
      <c r="C7" s="278" t="s">
        <v>310</v>
      </c>
      <c r="D7" s="282">
        <f t="shared" ca="1" si="0"/>
        <v>306554.0695913884</v>
      </c>
      <c r="E7" s="278">
        <v>3</v>
      </c>
      <c r="F7" s="88">
        <f t="shared" ca="1" si="1"/>
        <v>3678648.84</v>
      </c>
      <c r="G7" s="123" t="s">
        <v>338</v>
      </c>
      <c r="I7" s="123"/>
    </row>
    <row r="8" spans="1:9" s="111" customFormat="1" hidden="1" x14ac:dyDescent="0.25">
      <c r="A8" s="300"/>
      <c r="B8" s="278"/>
      <c r="C8" s="278"/>
      <c r="D8" s="282"/>
      <c r="E8" s="278"/>
      <c r="F8" s="88">
        <f t="shared" si="1"/>
        <v>0</v>
      </c>
      <c r="G8" s="123" t="s">
        <v>338</v>
      </c>
      <c r="I8" s="123"/>
    </row>
    <row r="9" spans="1:9" s="111" customFormat="1" hidden="1" x14ac:dyDescent="0.25">
      <c r="A9" s="300"/>
      <c r="B9" s="278"/>
      <c r="C9" s="278"/>
      <c r="D9" s="282"/>
      <c r="E9" s="278"/>
      <c r="F9" s="88">
        <f t="shared" si="1"/>
        <v>0</v>
      </c>
      <c r="G9" s="123" t="s">
        <v>338</v>
      </c>
      <c r="I9" s="123"/>
    </row>
    <row r="10" spans="1:9" s="111" customFormat="1" hidden="1" x14ac:dyDescent="0.25">
      <c r="A10" s="300"/>
      <c r="B10" s="278"/>
      <c r="C10" s="278"/>
      <c r="D10" s="282"/>
      <c r="E10" s="278"/>
      <c r="F10" s="88">
        <f t="shared" si="1"/>
        <v>0</v>
      </c>
      <c r="G10" s="123" t="s">
        <v>338</v>
      </c>
      <c r="I10" s="123"/>
    </row>
    <row r="11" spans="1:9" s="111" customFormat="1" hidden="1" x14ac:dyDescent="0.25">
      <c r="A11" s="300"/>
      <c r="B11" s="278"/>
      <c r="C11" s="278"/>
      <c r="D11" s="282"/>
      <c r="E11" s="278"/>
      <c r="F11" s="88">
        <f t="shared" si="1"/>
        <v>0</v>
      </c>
      <c r="G11" s="123" t="s">
        <v>338</v>
      </c>
      <c r="I11" s="123"/>
    </row>
    <row r="12" spans="1:9" s="111" customFormat="1" hidden="1" x14ac:dyDescent="0.25">
      <c r="A12" s="300"/>
      <c r="B12" s="278"/>
      <c r="C12" s="278"/>
      <c r="D12" s="282"/>
      <c r="E12" s="278"/>
      <c r="F12" s="88">
        <f t="shared" si="1"/>
        <v>0</v>
      </c>
      <c r="G12" s="123" t="s">
        <v>338</v>
      </c>
      <c r="I12" s="123"/>
    </row>
    <row r="13" spans="1:9" s="111" customFormat="1" hidden="1" x14ac:dyDescent="0.25">
      <c r="A13" s="300"/>
      <c r="B13" s="278"/>
      <c r="C13" s="278"/>
      <c r="D13" s="282"/>
      <c r="E13" s="278"/>
      <c r="F13" s="88">
        <f t="shared" si="1"/>
        <v>0</v>
      </c>
      <c r="G13" s="123" t="s">
        <v>338</v>
      </c>
      <c r="I13" s="123"/>
    </row>
    <row r="14" spans="1:9" s="111" customFormat="1" hidden="1" x14ac:dyDescent="0.25">
      <c r="A14" s="300"/>
      <c r="B14" s="278"/>
      <c r="C14" s="278"/>
      <c r="D14" s="282"/>
      <c r="E14" s="278"/>
      <c r="F14" s="88">
        <f t="shared" si="1"/>
        <v>0</v>
      </c>
      <c r="G14" s="123" t="s">
        <v>338</v>
      </c>
      <c r="I14" s="123"/>
    </row>
    <row r="15" spans="1:9" s="111" customFormat="1" hidden="1" x14ac:dyDescent="0.25">
      <c r="A15" s="300"/>
      <c r="B15" s="278"/>
      <c r="C15" s="278"/>
      <c r="D15" s="282"/>
      <c r="E15" s="278"/>
      <c r="F15" s="88">
        <f t="shared" si="1"/>
        <v>0</v>
      </c>
      <c r="G15" s="123" t="s">
        <v>338</v>
      </c>
      <c r="I15" s="123"/>
    </row>
    <row r="16" spans="1:9" s="111" customFormat="1" hidden="1" x14ac:dyDescent="0.25">
      <c r="A16" s="300"/>
      <c r="B16" s="278"/>
      <c r="C16" s="278"/>
      <c r="D16" s="282"/>
      <c r="E16" s="278"/>
      <c r="F16" s="88">
        <f t="shared" si="1"/>
        <v>0</v>
      </c>
      <c r="G16" s="123" t="s">
        <v>338</v>
      </c>
      <c r="I16" s="123"/>
    </row>
    <row r="17" spans="1:9" s="111" customFormat="1" hidden="1" x14ac:dyDescent="0.25">
      <c r="A17" s="300"/>
      <c r="B17" s="278"/>
      <c r="C17" s="278"/>
      <c r="D17" s="282"/>
      <c r="E17" s="278"/>
      <c r="F17" s="88">
        <f t="shared" si="1"/>
        <v>0</v>
      </c>
      <c r="G17" s="123" t="s">
        <v>338</v>
      </c>
      <c r="I17" s="123"/>
    </row>
    <row r="18" spans="1:9" s="111" customFormat="1" hidden="1" x14ac:dyDescent="0.25">
      <c r="A18" s="300"/>
      <c r="B18" s="278"/>
      <c r="C18" s="278"/>
      <c r="D18" s="282"/>
      <c r="E18" s="278"/>
      <c r="F18" s="88">
        <f t="shared" si="1"/>
        <v>0</v>
      </c>
      <c r="G18" s="123" t="s">
        <v>338</v>
      </c>
      <c r="I18" s="123"/>
    </row>
    <row r="19" spans="1:9" s="111" customFormat="1" hidden="1" x14ac:dyDescent="0.25">
      <c r="A19" s="300"/>
      <c r="B19" s="278"/>
      <c r="C19" s="278"/>
      <c r="D19" s="282"/>
      <c r="E19" s="278"/>
      <c r="F19" s="88">
        <f t="shared" si="1"/>
        <v>0</v>
      </c>
      <c r="G19" s="123" t="s">
        <v>338</v>
      </c>
      <c r="I19" s="123"/>
    </row>
    <row r="20" spans="1:9" s="111" customFormat="1" hidden="1" x14ac:dyDescent="0.25">
      <c r="A20" s="300"/>
      <c r="B20" s="278"/>
      <c r="C20" s="278"/>
      <c r="D20" s="282"/>
      <c r="E20" s="278"/>
      <c r="F20" s="88">
        <f t="shared" si="1"/>
        <v>0</v>
      </c>
      <c r="G20" s="123" t="s">
        <v>338</v>
      </c>
      <c r="I20" s="123"/>
    </row>
    <row r="21" spans="1:9" s="111" customFormat="1" hidden="1" x14ac:dyDescent="0.25">
      <c r="A21" s="300"/>
      <c r="B21" s="278"/>
      <c r="C21" s="278"/>
      <c r="D21" s="282"/>
      <c r="E21" s="278"/>
      <c r="F21" s="88">
        <f t="shared" si="1"/>
        <v>0</v>
      </c>
      <c r="G21" s="123" t="s">
        <v>338</v>
      </c>
      <c r="I21" s="123"/>
    </row>
    <row r="22" spans="1:9" s="111" customFormat="1" hidden="1" x14ac:dyDescent="0.25">
      <c r="A22" s="300"/>
      <c r="B22" s="278"/>
      <c r="C22" s="278"/>
      <c r="D22" s="282"/>
      <c r="E22" s="278"/>
      <c r="F22" s="88">
        <f t="shared" si="1"/>
        <v>0</v>
      </c>
      <c r="G22" s="123" t="s">
        <v>338</v>
      </c>
      <c r="I22" s="123"/>
    </row>
    <row r="23" spans="1:9" s="111" customFormat="1" hidden="1" x14ac:dyDescent="0.25">
      <c r="A23" s="300"/>
      <c r="B23" s="278"/>
      <c r="C23" s="278"/>
      <c r="D23" s="282"/>
      <c r="E23" s="278"/>
      <c r="F23" s="88">
        <f t="shared" si="1"/>
        <v>0</v>
      </c>
      <c r="G23" s="123" t="s">
        <v>338</v>
      </c>
      <c r="I23" s="123"/>
    </row>
    <row r="24" spans="1:9" s="111" customFormat="1" hidden="1" x14ac:dyDescent="0.25">
      <c r="A24" s="300"/>
      <c r="B24" s="278"/>
      <c r="C24" s="278"/>
      <c r="D24" s="282"/>
      <c r="E24" s="278"/>
      <c r="F24" s="88">
        <f t="shared" si="1"/>
        <v>0</v>
      </c>
      <c r="G24" s="123" t="s">
        <v>338</v>
      </c>
      <c r="I24" s="123"/>
    </row>
    <row r="25" spans="1:9" s="111" customFormat="1" hidden="1" x14ac:dyDescent="0.25">
      <c r="A25" s="300"/>
      <c r="B25" s="278"/>
      <c r="C25" s="278"/>
      <c r="D25" s="282"/>
      <c r="E25" s="278"/>
      <c r="F25" s="88">
        <f t="shared" si="1"/>
        <v>0</v>
      </c>
      <c r="G25" s="123" t="s">
        <v>338</v>
      </c>
      <c r="I25" s="123"/>
    </row>
    <row r="26" spans="1:9" s="111" customFormat="1" hidden="1" x14ac:dyDescent="0.25">
      <c r="A26" s="300"/>
      <c r="B26" s="278"/>
      <c r="C26" s="278"/>
      <c r="D26" s="282"/>
      <c r="E26" s="278"/>
      <c r="F26" s="88">
        <f t="shared" si="1"/>
        <v>0</v>
      </c>
      <c r="G26" s="123" t="s">
        <v>338</v>
      </c>
      <c r="I26" s="123"/>
    </row>
    <row r="27" spans="1:9" s="111" customFormat="1" hidden="1" x14ac:dyDescent="0.25">
      <c r="A27" s="300"/>
      <c r="B27" s="278"/>
      <c r="C27" s="278"/>
      <c r="D27" s="282"/>
      <c r="E27" s="278"/>
      <c r="F27" s="88">
        <f t="shared" si="1"/>
        <v>0</v>
      </c>
      <c r="G27" s="123" t="s">
        <v>338</v>
      </c>
      <c r="I27" s="123"/>
    </row>
    <row r="28" spans="1:9" s="111" customFormat="1" hidden="1" x14ac:dyDescent="0.25">
      <c r="A28" s="300"/>
      <c r="B28" s="278"/>
      <c r="C28" s="278"/>
      <c r="D28" s="282"/>
      <c r="E28" s="278"/>
      <c r="F28" s="88">
        <f t="shared" si="1"/>
        <v>0</v>
      </c>
      <c r="G28" s="123" t="s">
        <v>338</v>
      </c>
      <c r="I28" s="123"/>
    </row>
    <row r="29" spans="1:9" s="111" customFormat="1" hidden="1" x14ac:dyDescent="0.25">
      <c r="A29" s="300"/>
      <c r="B29" s="278"/>
      <c r="C29" s="278"/>
      <c r="D29" s="282"/>
      <c r="E29" s="278"/>
      <c r="F29" s="88">
        <f t="shared" si="1"/>
        <v>0</v>
      </c>
      <c r="G29" s="123" t="s">
        <v>338</v>
      </c>
      <c r="I29" s="123"/>
    </row>
    <row r="30" spans="1:9" s="111" customFormat="1" hidden="1" x14ac:dyDescent="0.25">
      <c r="A30" s="300"/>
      <c r="B30" s="278"/>
      <c r="C30" s="278"/>
      <c r="D30" s="282"/>
      <c r="E30" s="278"/>
      <c r="F30" s="88">
        <f t="shared" si="1"/>
        <v>0</v>
      </c>
      <c r="G30" s="123" t="s">
        <v>338</v>
      </c>
      <c r="I30" s="123"/>
    </row>
    <row r="31" spans="1:9" s="111" customFormat="1" hidden="1" x14ac:dyDescent="0.25">
      <c r="A31" s="300"/>
      <c r="B31" s="278"/>
      <c r="C31" s="278"/>
      <c r="D31" s="282"/>
      <c r="E31" s="278"/>
      <c r="F31" s="88">
        <f t="shared" si="1"/>
        <v>0</v>
      </c>
      <c r="G31" s="123" t="s">
        <v>338</v>
      </c>
      <c r="I31" s="123"/>
    </row>
    <row r="32" spans="1:9" s="111" customFormat="1" hidden="1" x14ac:dyDescent="0.25">
      <c r="A32" s="300"/>
      <c r="B32" s="278"/>
      <c r="C32" s="278"/>
      <c r="D32" s="282"/>
      <c r="E32" s="278"/>
      <c r="F32" s="88">
        <f t="shared" si="1"/>
        <v>0</v>
      </c>
      <c r="G32" s="123" t="s">
        <v>338</v>
      </c>
      <c r="I32" s="123"/>
    </row>
    <row r="33" spans="1:9" s="111" customFormat="1" hidden="1" x14ac:dyDescent="0.25">
      <c r="A33" s="300"/>
      <c r="B33" s="278"/>
      <c r="C33" s="278"/>
      <c r="D33" s="282"/>
      <c r="E33" s="278"/>
      <c r="F33" s="88">
        <f t="shared" si="1"/>
        <v>0</v>
      </c>
      <c r="G33" s="123" t="s">
        <v>338</v>
      </c>
      <c r="I33" s="123"/>
    </row>
    <row r="34" spans="1:9" s="111" customFormat="1" hidden="1" x14ac:dyDescent="0.25">
      <c r="A34" s="300"/>
      <c r="B34" s="278"/>
      <c r="C34" s="278"/>
      <c r="D34" s="282"/>
      <c r="E34" s="278"/>
      <c r="F34" s="88">
        <f t="shared" si="1"/>
        <v>0</v>
      </c>
      <c r="G34" s="123" t="s">
        <v>338</v>
      </c>
      <c r="I34" s="123"/>
    </row>
    <row r="35" spans="1:9" s="111" customFormat="1" hidden="1" x14ac:dyDescent="0.25">
      <c r="A35" s="300"/>
      <c r="B35" s="278"/>
      <c r="C35" s="278"/>
      <c r="D35" s="282"/>
      <c r="E35" s="278"/>
      <c r="F35" s="88">
        <f t="shared" si="1"/>
        <v>0</v>
      </c>
      <c r="G35" s="123" t="s">
        <v>338</v>
      </c>
      <c r="I35" s="123"/>
    </row>
    <row r="36" spans="1:9" s="111" customFormat="1" hidden="1" x14ac:dyDescent="0.25">
      <c r="A36" s="300"/>
      <c r="B36" s="278"/>
      <c r="C36" s="278"/>
      <c r="D36" s="282"/>
      <c r="E36" s="278"/>
      <c r="F36" s="88">
        <f t="shared" si="1"/>
        <v>0</v>
      </c>
      <c r="G36" s="123" t="s">
        <v>338</v>
      </c>
      <c r="I36" s="123"/>
    </row>
    <row r="37" spans="1:9" s="111" customFormat="1" hidden="1" x14ac:dyDescent="0.25">
      <c r="A37" s="300"/>
      <c r="B37" s="278"/>
      <c r="C37" s="278"/>
      <c r="D37" s="282"/>
      <c r="E37" s="278"/>
      <c r="F37" s="88">
        <f t="shared" ref="F37:F68" si="2">ROUND(+B37*D37*E37,2)</f>
        <v>0</v>
      </c>
      <c r="G37" s="123" t="s">
        <v>338</v>
      </c>
      <c r="I37" s="123"/>
    </row>
    <row r="38" spans="1:9" s="111" customFormat="1" hidden="1" x14ac:dyDescent="0.25">
      <c r="A38" s="300"/>
      <c r="B38" s="278"/>
      <c r="C38" s="278"/>
      <c r="D38" s="282"/>
      <c r="E38" s="278"/>
      <c r="F38" s="88">
        <f t="shared" si="2"/>
        <v>0</v>
      </c>
      <c r="G38" s="123" t="s">
        <v>338</v>
      </c>
      <c r="I38" s="123"/>
    </row>
    <row r="39" spans="1:9" s="111" customFormat="1" hidden="1" x14ac:dyDescent="0.25">
      <c r="A39" s="300"/>
      <c r="B39" s="278"/>
      <c r="C39" s="278"/>
      <c r="D39" s="282"/>
      <c r="E39" s="278"/>
      <c r="F39" s="88">
        <f t="shared" si="2"/>
        <v>0</v>
      </c>
      <c r="G39" s="123" t="s">
        <v>338</v>
      </c>
      <c r="I39" s="123"/>
    </row>
    <row r="40" spans="1:9" s="111" customFormat="1" hidden="1" x14ac:dyDescent="0.25">
      <c r="A40" s="300"/>
      <c r="B40" s="278"/>
      <c r="C40" s="278"/>
      <c r="D40" s="282"/>
      <c r="E40" s="278"/>
      <c r="F40" s="88">
        <f t="shared" si="2"/>
        <v>0</v>
      </c>
      <c r="G40" s="123" t="s">
        <v>338</v>
      </c>
      <c r="I40" s="123"/>
    </row>
    <row r="41" spans="1:9" s="111" customFormat="1" hidden="1" x14ac:dyDescent="0.25">
      <c r="A41" s="300"/>
      <c r="B41" s="278"/>
      <c r="C41" s="278"/>
      <c r="D41" s="282"/>
      <c r="E41" s="278"/>
      <c r="F41" s="88">
        <f t="shared" si="2"/>
        <v>0</v>
      </c>
      <c r="G41" s="123" t="s">
        <v>338</v>
      </c>
      <c r="I41" s="123"/>
    </row>
    <row r="42" spans="1:9" s="111" customFormat="1" hidden="1" x14ac:dyDescent="0.25">
      <c r="A42" s="300"/>
      <c r="B42" s="278"/>
      <c r="C42" s="278"/>
      <c r="D42" s="282"/>
      <c r="E42" s="278"/>
      <c r="F42" s="88">
        <f t="shared" si="2"/>
        <v>0</v>
      </c>
      <c r="G42" s="123" t="s">
        <v>338</v>
      </c>
      <c r="I42" s="123"/>
    </row>
    <row r="43" spans="1:9" s="111" customFormat="1" hidden="1" x14ac:dyDescent="0.25">
      <c r="A43" s="300"/>
      <c r="B43" s="278"/>
      <c r="C43" s="278"/>
      <c r="D43" s="282"/>
      <c r="E43" s="278"/>
      <c r="F43" s="88">
        <f t="shared" si="2"/>
        <v>0</v>
      </c>
      <c r="G43" s="123" t="s">
        <v>338</v>
      </c>
      <c r="I43" s="123"/>
    </row>
    <row r="44" spans="1:9" s="111" customFormat="1" hidden="1" x14ac:dyDescent="0.25">
      <c r="A44" s="300"/>
      <c r="B44" s="278"/>
      <c r="C44" s="278"/>
      <c r="D44" s="282"/>
      <c r="E44" s="278"/>
      <c r="F44" s="88">
        <f t="shared" si="2"/>
        <v>0</v>
      </c>
      <c r="G44" s="123" t="s">
        <v>338</v>
      </c>
      <c r="I44" s="123"/>
    </row>
    <row r="45" spans="1:9" s="111" customFormat="1" hidden="1" x14ac:dyDescent="0.25">
      <c r="A45" s="300"/>
      <c r="B45" s="278"/>
      <c r="C45" s="278"/>
      <c r="D45" s="282"/>
      <c r="E45" s="278"/>
      <c r="F45" s="88">
        <f t="shared" si="2"/>
        <v>0</v>
      </c>
      <c r="G45" s="123" t="s">
        <v>338</v>
      </c>
      <c r="I45" s="123"/>
    </row>
    <row r="46" spans="1:9" s="111" customFormat="1" hidden="1" x14ac:dyDescent="0.25">
      <c r="A46" s="300"/>
      <c r="B46" s="278"/>
      <c r="C46" s="278"/>
      <c r="D46" s="282"/>
      <c r="E46" s="278"/>
      <c r="F46" s="88">
        <f t="shared" si="2"/>
        <v>0</v>
      </c>
      <c r="G46" s="123" t="s">
        <v>338</v>
      </c>
      <c r="I46" s="123"/>
    </row>
    <row r="47" spans="1:9" s="111" customFormat="1" hidden="1" x14ac:dyDescent="0.25">
      <c r="A47" s="300"/>
      <c r="B47" s="278"/>
      <c r="C47" s="278"/>
      <c r="D47" s="282"/>
      <c r="E47" s="278"/>
      <c r="F47" s="88">
        <f t="shared" si="2"/>
        <v>0</v>
      </c>
      <c r="G47" s="123" t="s">
        <v>338</v>
      </c>
      <c r="I47" s="123"/>
    </row>
    <row r="48" spans="1:9" s="111" customFormat="1" hidden="1" x14ac:dyDescent="0.25">
      <c r="A48" s="300"/>
      <c r="B48" s="278"/>
      <c r="C48" s="278"/>
      <c r="D48" s="282"/>
      <c r="E48" s="278"/>
      <c r="F48" s="88">
        <f t="shared" si="2"/>
        <v>0</v>
      </c>
      <c r="G48" s="123" t="s">
        <v>338</v>
      </c>
      <c r="I48" s="123"/>
    </row>
    <row r="49" spans="1:9" s="111" customFormat="1" hidden="1" x14ac:dyDescent="0.25">
      <c r="A49" s="300"/>
      <c r="B49" s="278"/>
      <c r="C49" s="278"/>
      <c r="D49" s="282"/>
      <c r="E49" s="278"/>
      <c r="F49" s="88">
        <f t="shared" si="2"/>
        <v>0</v>
      </c>
      <c r="G49" s="123" t="s">
        <v>338</v>
      </c>
      <c r="I49" s="123"/>
    </row>
    <row r="50" spans="1:9" s="111" customFormat="1" hidden="1" x14ac:dyDescent="0.25">
      <c r="A50" s="300"/>
      <c r="B50" s="278"/>
      <c r="C50" s="278"/>
      <c r="D50" s="282"/>
      <c r="E50" s="278"/>
      <c r="F50" s="88">
        <f t="shared" si="2"/>
        <v>0</v>
      </c>
      <c r="G50" s="123" t="s">
        <v>338</v>
      </c>
      <c r="I50" s="123"/>
    </row>
    <row r="51" spans="1:9" s="111" customFormat="1" hidden="1" x14ac:dyDescent="0.25">
      <c r="A51" s="300"/>
      <c r="B51" s="278"/>
      <c r="C51" s="278"/>
      <c r="D51" s="282"/>
      <c r="E51" s="278"/>
      <c r="F51" s="88">
        <f t="shared" si="2"/>
        <v>0</v>
      </c>
      <c r="G51" s="123" t="s">
        <v>338</v>
      </c>
      <c r="I51" s="123"/>
    </row>
    <row r="52" spans="1:9" s="111" customFormat="1" hidden="1" x14ac:dyDescent="0.25">
      <c r="A52" s="300"/>
      <c r="B52" s="278"/>
      <c r="C52" s="278"/>
      <c r="D52" s="282"/>
      <c r="E52" s="278"/>
      <c r="F52" s="88">
        <f t="shared" si="2"/>
        <v>0</v>
      </c>
      <c r="G52" s="123" t="s">
        <v>338</v>
      </c>
      <c r="I52" s="123"/>
    </row>
    <row r="53" spans="1:9" s="111" customFormat="1" hidden="1" x14ac:dyDescent="0.25">
      <c r="A53" s="300"/>
      <c r="B53" s="278"/>
      <c r="C53" s="278"/>
      <c r="D53" s="282"/>
      <c r="E53" s="278"/>
      <c r="F53" s="88">
        <f t="shared" si="2"/>
        <v>0</v>
      </c>
      <c r="G53" s="123" t="s">
        <v>338</v>
      </c>
      <c r="I53" s="123"/>
    </row>
    <row r="54" spans="1:9" s="111" customFormat="1" hidden="1" x14ac:dyDescent="0.25">
      <c r="A54" s="300"/>
      <c r="B54" s="278"/>
      <c r="C54" s="278"/>
      <c r="D54" s="282"/>
      <c r="E54" s="278"/>
      <c r="F54" s="88">
        <f t="shared" si="2"/>
        <v>0</v>
      </c>
      <c r="G54" s="123" t="s">
        <v>338</v>
      </c>
      <c r="I54" s="123"/>
    </row>
    <row r="55" spans="1:9" s="111" customFormat="1" hidden="1" x14ac:dyDescent="0.25">
      <c r="A55" s="300"/>
      <c r="B55" s="278"/>
      <c r="C55" s="278"/>
      <c r="D55" s="282"/>
      <c r="E55" s="278"/>
      <c r="F55" s="88">
        <f t="shared" si="2"/>
        <v>0</v>
      </c>
      <c r="G55" s="123" t="s">
        <v>338</v>
      </c>
      <c r="I55" s="123"/>
    </row>
    <row r="56" spans="1:9" s="111" customFormat="1" hidden="1" x14ac:dyDescent="0.25">
      <c r="A56" s="300"/>
      <c r="B56" s="278"/>
      <c r="C56" s="278"/>
      <c r="D56" s="282"/>
      <c r="E56" s="278"/>
      <c r="F56" s="88">
        <f t="shared" si="2"/>
        <v>0</v>
      </c>
      <c r="G56" s="123" t="s">
        <v>338</v>
      </c>
      <c r="I56" s="123"/>
    </row>
    <row r="57" spans="1:9" s="111" customFormat="1" hidden="1" x14ac:dyDescent="0.25">
      <c r="A57" s="300"/>
      <c r="B57" s="278"/>
      <c r="C57" s="278"/>
      <c r="D57" s="282"/>
      <c r="E57" s="278"/>
      <c r="F57" s="88">
        <f t="shared" si="2"/>
        <v>0</v>
      </c>
      <c r="G57" s="123" t="s">
        <v>338</v>
      </c>
      <c r="I57" s="123"/>
    </row>
    <row r="58" spans="1:9" s="111" customFormat="1" hidden="1" x14ac:dyDescent="0.25">
      <c r="A58" s="300"/>
      <c r="B58" s="278"/>
      <c r="C58" s="278"/>
      <c r="D58" s="282"/>
      <c r="E58" s="278"/>
      <c r="F58" s="88">
        <f t="shared" si="2"/>
        <v>0</v>
      </c>
      <c r="G58" s="123" t="s">
        <v>338</v>
      </c>
      <c r="I58" s="123"/>
    </row>
    <row r="59" spans="1:9" s="111" customFormat="1" hidden="1" x14ac:dyDescent="0.25">
      <c r="A59" s="300"/>
      <c r="B59" s="278"/>
      <c r="C59" s="278"/>
      <c r="D59" s="282"/>
      <c r="E59" s="278"/>
      <c r="F59" s="88">
        <f t="shared" si="2"/>
        <v>0</v>
      </c>
      <c r="G59" s="123" t="s">
        <v>338</v>
      </c>
      <c r="I59" s="123"/>
    </row>
    <row r="60" spans="1:9" s="111" customFormat="1" hidden="1" x14ac:dyDescent="0.25">
      <c r="A60" s="300"/>
      <c r="B60" s="278"/>
      <c r="C60" s="278"/>
      <c r="D60" s="282"/>
      <c r="E60" s="278"/>
      <c r="F60" s="88">
        <f t="shared" si="2"/>
        <v>0</v>
      </c>
      <c r="G60" s="123" t="s">
        <v>338</v>
      </c>
      <c r="I60" s="123"/>
    </row>
    <row r="61" spans="1:9" s="111" customFormat="1" hidden="1" x14ac:dyDescent="0.25">
      <c r="A61" s="300"/>
      <c r="B61" s="278"/>
      <c r="C61" s="278"/>
      <c r="D61" s="282"/>
      <c r="E61" s="278"/>
      <c r="F61" s="88">
        <f t="shared" si="2"/>
        <v>0</v>
      </c>
      <c r="G61" s="123" t="s">
        <v>338</v>
      </c>
      <c r="I61" s="123"/>
    </row>
    <row r="62" spans="1:9" s="111" customFormat="1" hidden="1" x14ac:dyDescent="0.25">
      <c r="A62" s="300"/>
      <c r="B62" s="278"/>
      <c r="C62" s="278"/>
      <c r="D62" s="282"/>
      <c r="E62" s="278"/>
      <c r="F62" s="88">
        <f t="shared" si="2"/>
        <v>0</v>
      </c>
      <c r="G62" s="123" t="s">
        <v>338</v>
      </c>
      <c r="I62" s="123"/>
    </row>
    <row r="63" spans="1:9" s="111" customFormat="1" hidden="1" x14ac:dyDescent="0.25">
      <c r="A63" s="300"/>
      <c r="B63" s="278"/>
      <c r="C63" s="278"/>
      <c r="D63" s="282"/>
      <c r="E63" s="278"/>
      <c r="F63" s="88">
        <f t="shared" si="2"/>
        <v>0</v>
      </c>
      <c r="G63" s="123" t="s">
        <v>338</v>
      </c>
      <c r="I63" s="123"/>
    </row>
    <row r="64" spans="1:9" s="111" customFormat="1" hidden="1" x14ac:dyDescent="0.25">
      <c r="A64" s="300"/>
      <c r="B64" s="278"/>
      <c r="C64" s="278"/>
      <c r="D64" s="282"/>
      <c r="E64" s="278"/>
      <c r="F64" s="88">
        <f t="shared" si="2"/>
        <v>0</v>
      </c>
      <c r="G64" s="123" t="s">
        <v>338</v>
      </c>
      <c r="I64" s="123"/>
    </row>
    <row r="65" spans="1:9" s="111" customFormat="1" hidden="1" x14ac:dyDescent="0.25">
      <c r="A65" s="300"/>
      <c r="B65" s="278"/>
      <c r="C65" s="278"/>
      <c r="D65" s="282"/>
      <c r="E65" s="278"/>
      <c r="F65" s="88">
        <f t="shared" si="2"/>
        <v>0</v>
      </c>
      <c r="G65" s="123" t="s">
        <v>338</v>
      </c>
      <c r="I65" s="123"/>
    </row>
    <row r="66" spans="1:9" s="111" customFormat="1" hidden="1" x14ac:dyDescent="0.25">
      <c r="A66" s="300"/>
      <c r="B66" s="278"/>
      <c r="C66" s="278"/>
      <c r="D66" s="282"/>
      <c r="E66" s="278"/>
      <c r="F66" s="88">
        <f t="shared" si="2"/>
        <v>0</v>
      </c>
      <c r="G66" s="123" t="s">
        <v>338</v>
      </c>
      <c r="I66" s="123"/>
    </row>
    <row r="67" spans="1:9" s="111" customFormat="1" hidden="1" x14ac:dyDescent="0.25">
      <c r="A67" s="300"/>
      <c r="B67" s="278"/>
      <c r="C67" s="278"/>
      <c r="D67" s="282"/>
      <c r="E67" s="278"/>
      <c r="F67" s="88">
        <f t="shared" si="2"/>
        <v>0</v>
      </c>
      <c r="G67" s="123" t="s">
        <v>338</v>
      </c>
      <c r="I67" s="123"/>
    </row>
    <row r="68" spans="1:9" s="111" customFormat="1" hidden="1" x14ac:dyDescent="0.25">
      <c r="A68" s="300"/>
      <c r="B68" s="278"/>
      <c r="C68" s="278"/>
      <c r="D68" s="282"/>
      <c r="E68" s="278"/>
      <c r="F68" s="88">
        <f t="shared" si="2"/>
        <v>0</v>
      </c>
      <c r="G68" s="123" t="s">
        <v>338</v>
      </c>
      <c r="I68" s="123"/>
    </row>
    <row r="69" spans="1:9" s="111" customFormat="1" hidden="1" x14ac:dyDescent="0.25">
      <c r="A69" s="300"/>
      <c r="B69" s="278"/>
      <c r="C69" s="278"/>
      <c r="D69" s="282"/>
      <c r="E69" s="278"/>
      <c r="F69" s="88">
        <f t="shared" ref="F69:F100" si="3">ROUND(+B69*D69*E69,2)</f>
        <v>0</v>
      </c>
      <c r="G69" s="123" t="s">
        <v>338</v>
      </c>
      <c r="I69" s="123"/>
    </row>
    <row r="70" spans="1:9" s="111" customFormat="1" hidden="1" x14ac:dyDescent="0.25">
      <c r="A70" s="300"/>
      <c r="B70" s="278"/>
      <c r="C70" s="278"/>
      <c r="D70" s="282"/>
      <c r="E70" s="278"/>
      <c r="F70" s="88">
        <f t="shared" si="3"/>
        <v>0</v>
      </c>
      <c r="G70" s="123" t="s">
        <v>338</v>
      </c>
      <c r="I70" s="123"/>
    </row>
    <row r="71" spans="1:9" s="111" customFormat="1" hidden="1" x14ac:dyDescent="0.25">
      <c r="A71" s="300"/>
      <c r="B71" s="278"/>
      <c r="C71" s="278"/>
      <c r="D71" s="282"/>
      <c r="E71" s="278"/>
      <c r="F71" s="88">
        <f t="shared" si="3"/>
        <v>0</v>
      </c>
      <c r="G71" s="123" t="s">
        <v>338</v>
      </c>
      <c r="I71" s="123"/>
    </row>
    <row r="72" spans="1:9" s="111" customFormat="1" hidden="1" x14ac:dyDescent="0.25">
      <c r="A72" s="300"/>
      <c r="B72" s="278"/>
      <c r="C72" s="278"/>
      <c r="D72" s="282"/>
      <c r="E72" s="278"/>
      <c r="F72" s="88">
        <f t="shared" si="3"/>
        <v>0</v>
      </c>
      <c r="G72" s="123" t="s">
        <v>338</v>
      </c>
      <c r="I72" s="123"/>
    </row>
    <row r="73" spans="1:9" s="111" customFormat="1" hidden="1" x14ac:dyDescent="0.25">
      <c r="A73" s="300"/>
      <c r="B73" s="278"/>
      <c r="C73" s="278"/>
      <c r="D73" s="282"/>
      <c r="E73" s="278"/>
      <c r="F73" s="88">
        <f t="shared" si="3"/>
        <v>0</v>
      </c>
      <c r="G73" s="123" t="s">
        <v>338</v>
      </c>
      <c r="I73" s="123"/>
    </row>
    <row r="74" spans="1:9" s="111" customFormat="1" hidden="1" x14ac:dyDescent="0.25">
      <c r="A74" s="300"/>
      <c r="B74" s="278"/>
      <c r="C74" s="278"/>
      <c r="D74" s="282"/>
      <c r="E74" s="278"/>
      <c r="F74" s="88">
        <f t="shared" si="3"/>
        <v>0</v>
      </c>
      <c r="G74" s="123" t="s">
        <v>338</v>
      </c>
      <c r="I74" s="123"/>
    </row>
    <row r="75" spans="1:9" s="111" customFormat="1" hidden="1" x14ac:dyDescent="0.25">
      <c r="A75" s="300"/>
      <c r="B75" s="278"/>
      <c r="C75" s="278"/>
      <c r="D75" s="282"/>
      <c r="E75" s="278"/>
      <c r="F75" s="88">
        <f t="shared" si="3"/>
        <v>0</v>
      </c>
      <c r="G75" s="123" t="s">
        <v>338</v>
      </c>
      <c r="I75" s="123"/>
    </row>
    <row r="76" spans="1:9" s="111" customFormat="1" hidden="1" x14ac:dyDescent="0.25">
      <c r="A76" s="300"/>
      <c r="B76" s="278"/>
      <c r="C76" s="278"/>
      <c r="D76" s="282"/>
      <c r="E76" s="278"/>
      <c r="F76" s="88">
        <f t="shared" si="3"/>
        <v>0</v>
      </c>
      <c r="G76" s="123" t="s">
        <v>338</v>
      </c>
      <c r="I76" s="123"/>
    </row>
    <row r="77" spans="1:9" s="111" customFormat="1" hidden="1" x14ac:dyDescent="0.25">
      <c r="A77" s="300"/>
      <c r="B77" s="278"/>
      <c r="C77" s="278"/>
      <c r="D77" s="282"/>
      <c r="E77" s="278"/>
      <c r="F77" s="88">
        <f t="shared" si="3"/>
        <v>0</v>
      </c>
      <c r="G77" s="123" t="s">
        <v>338</v>
      </c>
      <c r="I77" s="123"/>
    </row>
    <row r="78" spans="1:9" s="111" customFormat="1" hidden="1" x14ac:dyDescent="0.25">
      <c r="A78" s="300"/>
      <c r="B78" s="278"/>
      <c r="C78" s="278"/>
      <c r="D78" s="282"/>
      <c r="E78" s="278"/>
      <c r="F78" s="88">
        <f t="shared" si="3"/>
        <v>0</v>
      </c>
      <c r="G78" s="123" t="s">
        <v>338</v>
      </c>
      <c r="I78" s="123"/>
    </row>
    <row r="79" spans="1:9" s="111" customFormat="1" hidden="1" x14ac:dyDescent="0.25">
      <c r="A79" s="300"/>
      <c r="B79" s="278"/>
      <c r="C79" s="278"/>
      <c r="D79" s="282"/>
      <c r="E79" s="278"/>
      <c r="F79" s="88">
        <f t="shared" si="3"/>
        <v>0</v>
      </c>
      <c r="G79" s="123" t="s">
        <v>338</v>
      </c>
      <c r="I79" s="123"/>
    </row>
    <row r="80" spans="1:9" s="111" customFormat="1" hidden="1" x14ac:dyDescent="0.25">
      <c r="A80" s="300"/>
      <c r="B80" s="278"/>
      <c r="C80" s="278"/>
      <c r="D80" s="282"/>
      <c r="E80" s="278"/>
      <c r="F80" s="88">
        <f t="shared" si="3"/>
        <v>0</v>
      </c>
      <c r="G80" s="123" t="s">
        <v>338</v>
      </c>
      <c r="I80" s="123"/>
    </row>
    <row r="81" spans="1:9" s="111" customFormat="1" hidden="1" x14ac:dyDescent="0.25">
      <c r="A81" s="300"/>
      <c r="B81" s="278"/>
      <c r="C81" s="278"/>
      <c r="D81" s="282"/>
      <c r="E81" s="278"/>
      <c r="F81" s="88">
        <f t="shared" si="3"/>
        <v>0</v>
      </c>
      <c r="G81" s="123" t="s">
        <v>338</v>
      </c>
      <c r="I81" s="123"/>
    </row>
    <row r="82" spans="1:9" s="111" customFormat="1" hidden="1" x14ac:dyDescent="0.25">
      <c r="A82" s="300"/>
      <c r="B82" s="278"/>
      <c r="C82" s="278"/>
      <c r="D82" s="282"/>
      <c r="E82" s="278"/>
      <c r="F82" s="88">
        <f t="shared" si="3"/>
        <v>0</v>
      </c>
      <c r="G82" s="123" t="s">
        <v>338</v>
      </c>
      <c r="I82" s="123"/>
    </row>
    <row r="83" spans="1:9" s="111" customFormat="1" hidden="1" x14ac:dyDescent="0.25">
      <c r="A83" s="300"/>
      <c r="B83" s="278"/>
      <c r="C83" s="278"/>
      <c r="D83" s="282"/>
      <c r="E83" s="278"/>
      <c r="F83" s="88">
        <f t="shared" si="3"/>
        <v>0</v>
      </c>
      <c r="G83" s="123" t="s">
        <v>338</v>
      </c>
      <c r="I83" s="123"/>
    </row>
    <row r="84" spans="1:9" s="111" customFormat="1" hidden="1" x14ac:dyDescent="0.25">
      <c r="A84" s="300"/>
      <c r="B84" s="278"/>
      <c r="C84" s="278"/>
      <c r="D84" s="282"/>
      <c r="E84" s="278"/>
      <c r="F84" s="88">
        <f t="shared" si="3"/>
        <v>0</v>
      </c>
      <c r="G84" s="123" t="s">
        <v>338</v>
      </c>
      <c r="I84" s="123"/>
    </row>
    <row r="85" spans="1:9" s="111" customFormat="1" hidden="1" x14ac:dyDescent="0.25">
      <c r="A85" s="300"/>
      <c r="B85" s="278"/>
      <c r="C85" s="278"/>
      <c r="D85" s="282"/>
      <c r="E85" s="278"/>
      <c r="F85" s="88">
        <f t="shared" si="3"/>
        <v>0</v>
      </c>
      <c r="G85" s="123" t="s">
        <v>338</v>
      </c>
      <c r="I85" s="123"/>
    </row>
    <row r="86" spans="1:9" s="111" customFormat="1" hidden="1" x14ac:dyDescent="0.25">
      <c r="A86" s="300"/>
      <c r="B86" s="278"/>
      <c r="C86" s="278"/>
      <c r="D86" s="282"/>
      <c r="E86" s="278"/>
      <c r="F86" s="88">
        <f t="shared" si="3"/>
        <v>0</v>
      </c>
      <c r="G86" s="123" t="s">
        <v>338</v>
      </c>
      <c r="I86" s="123"/>
    </row>
    <row r="87" spans="1:9" s="111" customFormat="1" hidden="1" x14ac:dyDescent="0.25">
      <c r="A87" s="300"/>
      <c r="B87" s="278"/>
      <c r="C87" s="278"/>
      <c r="D87" s="282"/>
      <c r="E87" s="278"/>
      <c r="F87" s="88">
        <f t="shared" si="3"/>
        <v>0</v>
      </c>
      <c r="G87" s="123" t="s">
        <v>338</v>
      </c>
      <c r="I87" s="123"/>
    </row>
    <row r="88" spans="1:9" s="111" customFormat="1" hidden="1" x14ac:dyDescent="0.25">
      <c r="A88" s="300"/>
      <c r="B88" s="278"/>
      <c r="C88" s="278"/>
      <c r="D88" s="282"/>
      <c r="E88" s="278"/>
      <c r="F88" s="88">
        <f t="shared" si="3"/>
        <v>0</v>
      </c>
      <c r="G88" s="123" t="s">
        <v>338</v>
      </c>
      <c r="I88" s="123"/>
    </row>
    <row r="89" spans="1:9" s="111" customFormat="1" hidden="1" x14ac:dyDescent="0.25">
      <c r="A89" s="300"/>
      <c r="B89" s="278"/>
      <c r="C89" s="278"/>
      <c r="D89" s="282"/>
      <c r="E89" s="278"/>
      <c r="F89" s="88">
        <f t="shared" si="3"/>
        <v>0</v>
      </c>
      <c r="G89" s="123" t="s">
        <v>338</v>
      </c>
      <c r="I89" s="123"/>
    </row>
    <row r="90" spans="1:9" s="111" customFormat="1" hidden="1" x14ac:dyDescent="0.25">
      <c r="A90" s="300"/>
      <c r="B90" s="278"/>
      <c r="C90" s="278"/>
      <c r="D90" s="282"/>
      <c r="E90" s="278"/>
      <c r="F90" s="88">
        <f t="shared" si="3"/>
        <v>0</v>
      </c>
      <c r="G90" s="123" t="s">
        <v>338</v>
      </c>
      <c r="I90" s="123"/>
    </row>
    <row r="91" spans="1:9" s="111" customFormat="1" hidden="1" x14ac:dyDescent="0.25">
      <c r="A91" s="300"/>
      <c r="B91" s="278"/>
      <c r="C91" s="278"/>
      <c r="D91" s="282"/>
      <c r="E91" s="278"/>
      <c r="F91" s="88">
        <f t="shared" si="3"/>
        <v>0</v>
      </c>
      <c r="G91" s="123" t="s">
        <v>338</v>
      </c>
      <c r="I91" s="123"/>
    </row>
    <row r="92" spans="1:9" s="111" customFormat="1" hidden="1" x14ac:dyDescent="0.25">
      <c r="A92" s="300"/>
      <c r="B92" s="278"/>
      <c r="C92" s="278"/>
      <c r="D92" s="282"/>
      <c r="E92" s="278"/>
      <c r="F92" s="88">
        <f t="shared" si="3"/>
        <v>0</v>
      </c>
      <c r="G92" s="123" t="s">
        <v>338</v>
      </c>
      <c r="I92" s="123"/>
    </row>
    <row r="93" spans="1:9" s="111" customFormat="1" hidden="1" x14ac:dyDescent="0.25">
      <c r="A93" s="300"/>
      <c r="B93" s="278"/>
      <c r="C93" s="278"/>
      <c r="D93" s="282"/>
      <c r="E93" s="278"/>
      <c r="F93" s="88">
        <f t="shared" si="3"/>
        <v>0</v>
      </c>
      <c r="G93" s="123" t="s">
        <v>338</v>
      </c>
      <c r="I93" s="123"/>
    </row>
    <row r="94" spans="1:9" s="111" customFormat="1" hidden="1" x14ac:dyDescent="0.25">
      <c r="A94" s="300"/>
      <c r="B94" s="278"/>
      <c r="C94" s="278"/>
      <c r="D94" s="282"/>
      <c r="E94" s="278"/>
      <c r="F94" s="88">
        <f t="shared" si="3"/>
        <v>0</v>
      </c>
      <c r="G94" s="123" t="s">
        <v>338</v>
      </c>
      <c r="I94" s="123"/>
    </row>
    <row r="95" spans="1:9" s="111" customFormat="1" hidden="1" x14ac:dyDescent="0.25">
      <c r="A95" s="300"/>
      <c r="B95" s="278"/>
      <c r="C95" s="278"/>
      <c r="D95" s="282"/>
      <c r="E95" s="278"/>
      <c r="F95" s="88">
        <f t="shared" si="3"/>
        <v>0</v>
      </c>
      <c r="G95" s="123" t="s">
        <v>338</v>
      </c>
      <c r="I95" s="123"/>
    </row>
    <row r="96" spans="1:9" s="111" customFormat="1" hidden="1" x14ac:dyDescent="0.25">
      <c r="A96" s="300"/>
      <c r="B96" s="278"/>
      <c r="C96" s="278"/>
      <c r="D96" s="282"/>
      <c r="E96" s="278"/>
      <c r="F96" s="88">
        <f t="shared" si="3"/>
        <v>0</v>
      </c>
      <c r="G96" s="123" t="s">
        <v>338</v>
      </c>
      <c r="I96" s="123"/>
    </row>
    <row r="97" spans="1:9" s="111" customFormat="1" hidden="1" x14ac:dyDescent="0.25">
      <c r="A97" s="300"/>
      <c r="B97" s="278"/>
      <c r="C97" s="278"/>
      <c r="D97" s="282"/>
      <c r="E97" s="278"/>
      <c r="F97" s="88">
        <f t="shared" si="3"/>
        <v>0</v>
      </c>
      <c r="G97" s="123" t="s">
        <v>338</v>
      </c>
      <c r="I97" s="123"/>
    </row>
    <row r="98" spans="1:9" s="111" customFormat="1" hidden="1" x14ac:dyDescent="0.25">
      <c r="A98" s="300"/>
      <c r="B98" s="278"/>
      <c r="C98" s="278"/>
      <c r="D98" s="282"/>
      <c r="E98" s="278"/>
      <c r="F98" s="88">
        <f t="shared" si="3"/>
        <v>0</v>
      </c>
      <c r="G98" s="123" t="s">
        <v>338</v>
      </c>
      <c r="I98" s="123"/>
    </row>
    <row r="99" spans="1:9" s="111" customFormat="1" hidden="1" x14ac:dyDescent="0.25">
      <c r="A99" s="300"/>
      <c r="B99" s="278"/>
      <c r="C99" s="278"/>
      <c r="D99" s="282"/>
      <c r="E99" s="278"/>
      <c r="F99" s="88">
        <f t="shared" si="3"/>
        <v>0</v>
      </c>
      <c r="G99" s="123" t="s">
        <v>338</v>
      </c>
      <c r="I99" s="123"/>
    </row>
    <row r="100" spans="1:9" s="111" customFormat="1" hidden="1" x14ac:dyDescent="0.25">
      <c r="A100" s="300"/>
      <c r="B100" s="278"/>
      <c r="C100" s="278"/>
      <c r="D100" s="282"/>
      <c r="E100" s="278"/>
      <c r="F100" s="88">
        <f t="shared" si="3"/>
        <v>0</v>
      </c>
      <c r="G100" s="123" t="s">
        <v>338</v>
      </c>
      <c r="I100" s="123"/>
    </row>
    <row r="101" spans="1:9" s="111" customFormat="1" hidden="1" x14ac:dyDescent="0.25">
      <c r="A101" s="300"/>
      <c r="B101" s="278"/>
      <c r="C101" s="278"/>
      <c r="D101" s="282"/>
      <c r="E101" s="278"/>
      <c r="F101" s="88">
        <f t="shared" ref="F101:F132" si="4">ROUND(+B101*D101*E101,2)</f>
        <v>0</v>
      </c>
      <c r="G101" s="123" t="s">
        <v>338</v>
      </c>
      <c r="I101" s="123"/>
    </row>
    <row r="102" spans="1:9" s="111" customFormat="1" hidden="1" x14ac:dyDescent="0.25">
      <c r="A102" s="300"/>
      <c r="B102" s="278"/>
      <c r="C102" s="278"/>
      <c r="D102" s="282"/>
      <c r="E102" s="278"/>
      <c r="F102" s="88">
        <f t="shared" si="4"/>
        <v>0</v>
      </c>
      <c r="G102" s="123" t="s">
        <v>338</v>
      </c>
      <c r="I102" s="123"/>
    </row>
    <row r="103" spans="1:9" s="111" customFormat="1" hidden="1" x14ac:dyDescent="0.25">
      <c r="A103" s="300"/>
      <c r="B103" s="278"/>
      <c r="C103" s="278"/>
      <c r="D103" s="282"/>
      <c r="E103" s="278"/>
      <c r="F103" s="88">
        <f t="shared" si="4"/>
        <v>0</v>
      </c>
      <c r="G103" s="123" t="s">
        <v>338</v>
      </c>
      <c r="I103" s="123"/>
    </row>
    <row r="104" spans="1:9" s="111" customFormat="1" hidden="1" x14ac:dyDescent="0.25">
      <c r="A104" s="300"/>
      <c r="B104" s="278"/>
      <c r="C104" s="278"/>
      <c r="D104" s="282"/>
      <c r="E104" s="278"/>
      <c r="F104" s="88">
        <f t="shared" si="4"/>
        <v>0</v>
      </c>
      <c r="G104" s="123" t="s">
        <v>338</v>
      </c>
      <c r="I104" s="123"/>
    </row>
    <row r="105" spans="1:9" s="111" customFormat="1" hidden="1" x14ac:dyDescent="0.25">
      <c r="A105" s="300"/>
      <c r="B105" s="278"/>
      <c r="C105" s="278"/>
      <c r="D105" s="282"/>
      <c r="E105" s="278"/>
      <c r="F105" s="88">
        <f t="shared" si="4"/>
        <v>0</v>
      </c>
      <c r="G105" s="123" t="s">
        <v>338</v>
      </c>
      <c r="I105" s="123"/>
    </row>
    <row r="106" spans="1:9" s="111" customFormat="1" hidden="1" x14ac:dyDescent="0.25">
      <c r="A106" s="300"/>
      <c r="B106" s="278"/>
      <c r="C106" s="278"/>
      <c r="D106" s="282"/>
      <c r="E106" s="278"/>
      <c r="F106" s="88">
        <f t="shared" si="4"/>
        <v>0</v>
      </c>
      <c r="G106" s="123" t="s">
        <v>338</v>
      </c>
      <c r="I106" s="123"/>
    </row>
    <row r="107" spans="1:9" s="111" customFormat="1" hidden="1" x14ac:dyDescent="0.25">
      <c r="A107" s="300"/>
      <c r="B107" s="278"/>
      <c r="C107" s="278"/>
      <c r="D107" s="282"/>
      <c r="E107" s="278"/>
      <c r="F107" s="88">
        <f t="shared" si="4"/>
        <v>0</v>
      </c>
      <c r="G107" s="123" t="s">
        <v>338</v>
      </c>
      <c r="I107" s="123"/>
    </row>
    <row r="108" spans="1:9" s="111" customFormat="1" hidden="1" x14ac:dyDescent="0.25">
      <c r="A108" s="300"/>
      <c r="B108" s="278"/>
      <c r="C108" s="278"/>
      <c r="D108" s="282"/>
      <c r="E108" s="278"/>
      <c r="F108" s="88">
        <f t="shared" si="4"/>
        <v>0</v>
      </c>
      <c r="G108" s="123" t="s">
        <v>338</v>
      </c>
      <c r="I108" s="123"/>
    </row>
    <row r="109" spans="1:9" s="111" customFormat="1" hidden="1" x14ac:dyDescent="0.25">
      <c r="A109" s="300"/>
      <c r="B109" s="278"/>
      <c r="C109" s="278"/>
      <c r="D109" s="282"/>
      <c r="E109" s="278"/>
      <c r="F109" s="88">
        <f t="shared" si="4"/>
        <v>0</v>
      </c>
      <c r="G109" s="123" t="s">
        <v>338</v>
      </c>
      <c r="I109" s="123"/>
    </row>
    <row r="110" spans="1:9" s="111" customFormat="1" hidden="1" x14ac:dyDescent="0.25">
      <c r="A110" s="300"/>
      <c r="B110" s="278"/>
      <c r="C110" s="278"/>
      <c r="D110" s="282"/>
      <c r="E110" s="278"/>
      <c r="F110" s="88">
        <f t="shared" si="4"/>
        <v>0</v>
      </c>
      <c r="G110" s="123" t="s">
        <v>338</v>
      </c>
      <c r="I110" s="123"/>
    </row>
    <row r="111" spans="1:9" s="111" customFormat="1" hidden="1" x14ac:dyDescent="0.25">
      <c r="A111" s="300"/>
      <c r="B111" s="278"/>
      <c r="C111" s="278"/>
      <c r="D111" s="282"/>
      <c r="E111" s="278"/>
      <c r="F111" s="88">
        <f t="shared" si="4"/>
        <v>0</v>
      </c>
      <c r="G111" s="123" t="s">
        <v>338</v>
      </c>
      <c r="I111" s="123"/>
    </row>
    <row r="112" spans="1:9" s="111" customFormat="1" hidden="1" x14ac:dyDescent="0.25">
      <c r="A112" s="300"/>
      <c r="B112" s="278"/>
      <c r="C112" s="278"/>
      <c r="D112" s="282"/>
      <c r="E112" s="278"/>
      <c r="F112" s="88">
        <f t="shared" si="4"/>
        <v>0</v>
      </c>
      <c r="G112" s="123" t="s">
        <v>338</v>
      </c>
      <c r="I112" s="123"/>
    </row>
    <row r="113" spans="1:9" s="111" customFormat="1" hidden="1" x14ac:dyDescent="0.25">
      <c r="A113" s="300"/>
      <c r="B113" s="278"/>
      <c r="C113" s="278"/>
      <c r="D113" s="282"/>
      <c r="E113" s="278"/>
      <c r="F113" s="88">
        <f t="shared" si="4"/>
        <v>0</v>
      </c>
      <c r="G113" s="123" t="s">
        <v>338</v>
      </c>
      <c r="I113" s="123"/>
    </row>
    <row r="114" spans="1:9" s="111" customFormat="1" hidden="1" x14ac:dyDescent="0.25">
      <c r="A114" s="300"/>
      <c r="B114" s="278"/>
      <c r="C114" s="278"/>
      <c r="D114" s="282"/>
      <c r="E114" s="278"/>
      <c r="F114" s="88">
        <f t="shared" si="4"/>
        <v>0</v>
      </c>
      <c r="G114" s="123" t="s">
        <v>338</v>
      </c>
      <c r="I114" s="123"/>
    </row>
    <row r="115" spans="1:9" s="111" customFormat="1" hidden="1" x14ac:dyDescent="0.25">
      <c r="A115" s="300"/>
      <c r="B115" s="278"/>
      <c r="C115" s="278"/>
      <c r="D115" s="282"/>
      <c r="E115" s="278"/>
      <c r="F115" s="88">
        <f t="shared" si="4"/>
        <v>0</v>
      </c>
      <c r="G115" s="123" t="s">
        <v>338</v>
      </c>
      <c r="I115" s="123"/>
    </row>
    <row r="116" spans="1:9" s="111" customFormat="1" hidden="1" x14ac:dyDescent="0.25">
      <c r="A116" s="300"/>
      <c r="B116" s="278"/>
      <c r="C116" s="278"/>
      <c r="D116" s="282"/>
      <c r="E116" s="278"/>
      <c r="F116" s="88">
        <f t="shared" si="4"/>
        <v>0</v>
      </c>
      <c r="G116" s="123" t="s">
        <v>338</v>
      </c>
      <c r="I116" s="123"/>
    </row>
    <row r="117" spans="1:9" s="111" customFormat="1" hidden="1" x14ac:dyDescent="0.25">
      <c r="A117" s="300"/>
      <c r="B117" s="278"/>
      <c r="C117" s="278"/>
      <c r="D117" s="282"/>
      <c r="E117" s="278"/>
      <c r="F117" s="88">
        <f t="shared" si="4"/>
        <v>0</v>
      </c>
      <c r="G117" s="123" t="s">
        <v>338</v>
      </c>
      <c r="I117" s="123"/>
    </row>
    <row r="118" spans="1:9" s="111" customFormat="1" hidden="1" x14ac:dyDescent="0.25">
      <c r="A118" s="300"/>
      <c r="B118" s="278"/>
      <c r="C118" s="278"/>
      <c r="D118" s="282"/>
      <c r="E118" s="278"/>
      <c r="F118" s="88">
        <f t="shared" si="4"/>
        <v>0</v>
      </c>
      <c r="G118" s="123" t="s">
        <v>338</v>
      </c>
      <c r="I118" s="123"/>
    </row>
    <row r="119" spans="1:9" s="111" customFormat="1" hidden="1" x14ac:dyDescent="0.25">
      <c r="A119" s="300"/>
      <c r="B119" s="278"/>
      <c r="C119" s="278"/>
      <c r="D119" s="282"/>
      <c r="E119" s="278"/>
      <c r="F119" s="88">
        <f t="shared" si="4"/>
        <v>0</v>
      </c>
      <c r="G119" s="123" t="s">
        <v>338</v>
      </c>
      <c r="I119" s="123"/>
    </row>
    <row r="120" spans="1:9" s="111" customFormat="1" hidden="1" x14ac:dyDescent="0.25">
      <c r="A120" s="300"/>
      <c r="B120" s="278"/>
      <c r="C120" s="278"/>
      <c r="D120" s="282"/>
      <c r="E120" s="278"/>
      <c r="F120" s="88">
        <f t="shared" si="4"/>
        <v>0</v>
      </c>
      <c r="G120" s="123" t="s">
        <v>338</v>
      </c>
      <c r="I120" s="123"/>
    </row>
    <row r="121" spans="1:9" s="111" customFormat="1" hidden="1" x14ac:dyDescent="0.25">
      <c r="A121" s="300"/>
      <c r="B121" s="278"/>
      <c r="C121" s="278"/>
      <c r="D121" s="282"/>
      <c r="E121" s="278"/>
      <c r="F121" s="88">
        <f t="shared" si="4"/>
        <v>0</v>
      </c>
      <c r="G121" s="123" t="s">
        <v>338</v>
      </c>
      <c r="I121" s="123"/>
    </row>
    <row r="122" spans="1:9" s="111" customFormat="1" hidden="1" x14ac:dyDescent="0.25">
      <c r="A122" s="300"/>
      <c r="B122" s="278"/>
      <c r="C122" s="278"/>
      <c r="D122" s="282"/>
      <c r="E122" s="278"/>
      <c r="F122" s="88">
        <f t="shared" si="4"/>
        <v>0</v>
      </c>
      <c r="G122" s="123" t="s">
        <v>338</v>
      </c>
      <c r="I122" s="123"/>
    </row>
    <row r="123" spans="1:9" s="111" customFormat="1" hidden="1" x14ac:dyDescent="0.25">
      <c r="A123" s="300"/>
      <c r="B123" s="278"/>
      <c r="C123" s="278"/>
      <c r="D123" s="282"/>
      <c r="E123" s="278"/>
      <c r="F123" s="88">
        <f t="shared" si="4"/>
        <v>0</v>
      </c>
      <c r="G123" s="123" t="s">
        <v>338</v>
      </c>
      <c r="I123" s="123"/>
    </row>
    <row r="124" spans="1:9" s="111" customFormat="1" hidden="1" x14ac:dyDescent="0.25">
      <c r="A124" s="300"/>
      <c r="B124" s="278"/>
      <c r="C124" s="278"/>
      <c r="D124" s="282"/>
      <c r="E124" s="278"/>
      <c r="F124" s="88">
        <f t="shared" si="4"/>
        <v>0</v>
      </c>
      <c r="G124" s="123" t="s">
        <v>338</v>
      </c>
      <c r="I124" s="123"/>
    </row>
    <row r="125" spans="1:9" s="111" customFormat="1" hidden="1" x14ac:dyDescent="0.25">
      <c r="A125" s="300"/>
      <c r="B125" s="278"/>
      <c r="C125" s="278"/>
      <c r="D125" s="282"/>
      <c r="E125" s="278"/>
      <c r="F125" s="88">
        <f t="shared" si="4"/>
        <v>0</v>
      </c>
      <c r="G125" s="123" t="s">
        <v>338</v>
      </c>
      <c r="I125" s="123"/>
    </row>
    <row r="126" spans="1:9" s="111" customFormat="1" hidden="1" x14ac:dyDescent="0.25">
      <c r="A126" s="300"/>
      <c r="B126" s="278"/>
      <c r="C126" s="278"/>
      <c r="D126" s="282"/>
      <c r="E126" s="278"/>
      <c r="F126" s="88">
        <f t="shared" si="4"/>
        <v>0</v>
      </c>
      <c r="G126" s="123" t="s">
        <v>338</v>
      </c>
      <c r="I126" s="123"/>
    </row>
    <row r="127" spans="1:9" s="111" customFormat="1" hidden="1" x14ac:dyDescent="0.25">
      <c r="A127" s="300"/>
      <c r="B127" s="278"/>
      <c r="C127" s="278"/>
      <c r="D127" s="282"/>
      <c r="E127" s="278"/>
      <c r="F127" s="88">
        <f t="shared" si="4"/>
        <v>0</v>
      </c>
      <c r="G127" s="123" t="s">
        <v>338</v>
      </c>
      <c r="I127" s="123"/>
    </row>
    <row r="128" spans="1:9" s="111" customFormat="1" hidden="1" x14ac:dyDescent="0.25">
      <c r="A128" s="300"/>
      <c r="B128" s="278"/>
      <c r="C128" s="278"/>
      <c r="D128" s="282"/>
      <c r="E128" s="278"/>
      <c r="F128" s="88">
        <f t="shared" si="4"/>
        <v>0</v>
      </c>
      <c r="G128" s="123" t="s">
        <v>338</v>
      </c>
      <c r="I128" s="123"/>
    </row>
    <row r="129" spans="1:9" s="111" customFormat="1" hidden="1" x14ac:dyDescent="0.25">
      <c r="A129" s="300"/>
      <c r="B129" s="278"/>
      <c r="C129" s="278"/>
      <c r="D129" s="282"/>
      <c r="E129" s="278"/>
      <c r="F129" s="88">
        <f t="shared" si="4"/>
        <v>0</v>
      </c>
      <c r="G129" s="123" t="s">
        <v>338</v>
      </c>
      <c r="I129" s="123"/>
    </row>
    <row r="130" spans="1:9" s="111" customFormat="1" hidden="1" x14ac:dyDescent="0.25">
      <c r="A130" s="300"/>
      <c r="B130" s="278"/>
      <c r="C130" s="278"/>
      <c r="D130" s="282"/>
      <c r="E130" s="278"/>
      <c r="F130" s="88">
        <f t="shared" si="4"/>
        <v>0</v>
      </c>
      <c r="G130" s="123" t="s">
        <v>338</v>
      </c>
      <c r="I130" s="123"/>
    </row>
    <row r="131" spans="1:9" s="111" customFormat="1" hidden="1" x14ac:dyDescent="0.25">
      <c r="A131" s="300"/>
      <c r="B131" s="278"/>
      <c r="C131" s="278"/>
      <c r="D131" s="282"/>
      <c r="E131" s="278"/>
      <c r="F131" s="88">
        <f t="shared" si="4"/>
        <v>0</v>
      </c>
      <c r="G131" s="123" t="s">
        <v>338</v>
      </c>
      <c r="I131" s="123"/>
    </row>
    <row r="132" spans="1:9" s="111" customFormat="1" hidden="1" x14ac:dyDescent="0.25">
      <c r="A132" s="300"/>
      <c r="B132" s="278"/>
      <c r="C132" s="278"/>
      <c r="D132" s="282"/>
      <c r="E132" s="278"/>
      <c r="F132" s="88">
        <f t="shared" si="4"/>
        <v>0</v>
      </c>
      <c r="G132" s="123" t="s">
        <v>338</v>
      </c>
      <c r="I132" s="123"/>
    </row>
    <row r="133" spans="1:9" s="111" customFormat="1" hidden="1" x14ac:dyDescent="0.25">
      <c r="A133" s="300"/>
      <c r="B133" s="278"/>
      <c r="C133" s="278"/>
      <c r="D133" s="282"/>
      <c r="E133" s="278"/>
      <c r="F133" s="88">
        <f t="shared" ref="F133:F134" si="5">ROUND(+B133*D133*E133,2)</f>
        <v>0</v>
      </c>
      <c r="G133" s="123" t="s">
        <v>338</v>
      </c>
      <c r="I133" s="123"/>
    </row>
    <row r="134" spans="1:9" s="111" customFormat="1" x14ac:dyDescent="0.25">
      <c r="A134" s="281" t="s">
        <v>64</v>
      </c>
      <c r="B134" s="278">
        <v>4</v>
      </c>
      <c r="C134" s="278" t="s">
        <v>310</v>
      </c>
      <c r="D134" s="282">
        <f t="shared" ref="D134" ca="1" si="6">RAND()*1000000</f>
        <v>263943.59485825035</v>
      </c>
      <c r="E134" s="278">
        <v>3</v>
      </c>
      <c r="F134" s="310">
        <f t="shared" ca="1" si="5"/>
        <v>3167323.14</v>
      </c>
      <c r="G134" s="123" t="s">
        <v>338</v>
      </c>
      <c r="I134" s="123"/>
    </row>
    <row r="135" spans="1:9" s="111" customFormat="1" x14ac:dyDescent="0.25">
      <c r="A135" s="240"/>
      <c r="B135" s="99"/>
      <c r="C135" s="99"/>
      <c r="D135" s="209"/>
      <c r="E135" s="219" t="s">
        <v>42</v>
      </c>
      <c r="F135" s="324">
        <f ca="1">ROUND(SUBTOTAL(109,F5:F134),2)</f>
        <v>23343191.690000001</v>
      </c>
      <c r="G135" s="123" t="s">
        <v>338</v>
      </c>
      <c r="I135" s="126" t="s">
        <v>342</v>
      </c>
    </row>
    <row r="136" spans="1:9" s="111" customFormat="1" x14ac:dyDescent="0.25">
      <c r="A136" s="264"/>
      <c r="B136" s="99"/>
      <c r="C136" s="99"/>
      <c r="D136" s="145"/>
      <c r="E136" s="99"/>
      <c r="F136" s="315"/>
      <c r="G136" s="123" t="s">
        <v>339</v>
      </c>
    </row>
    <row r="137" spans="1:9" s="111" customFormat="1" x14ac:dyDescent="0.25">
      <c r="A137" s="281" t="s">
        <v>319</v>
      </c>
      <c r="B137" s="278">
        <v>4</v>
      </c>
      <c r="C137" s="278" t="s">
        <v>310</v>
      </c>
      <c r="D137" s="282">
        <f t="shared" ref="D137:D138" ca="1" si="7">RAND()*1000000</f>
        <v>240084.01800199796</v>
      </c>
      <c r="E137" s="278">
        <v>3</v>
      </c>
      <c r="F137" s="88">
        <f t="shared" ref="F137:F168" ca="1" si="8">ROUND(+B137*D137*E137,2)</f>
        <v>2881008.22</v>
      </c>
      <c r="G137" s="123" t="s">
        <v>339</v>
      </c>
    </row>
    <row r="138" spans="1:9" s="111" customFormat="1" x14ac:dyDescent="0.25">
      <c r="A138" s="300" t="s">
        <v>347</v>
      </c>
      <c r="B138" s="278">
        <v>4</v>
      </c>
      <c r="C138" s="278" t="s">
        <v>310</v>
      </c>
      <c r="D138" s="282">
        <f t="shared" ca="1" si="7"/>
        <v>606190.32080799667</v>
      </c>
      <c r="E138" s="278">
        <v>3</v>
      </c>
      <c r="F138" s="88">
        <f t="shared" ca="1" si="8"/>
        <v>7274283.8499999996</v>
      </c>
      <c r="G138" s="123" t="s">
        <v>339</v>
      </c>
      <c r="I138" s="123"/>
    </row>
    <row r="139" spans="1:9" s="111" customFormat="1" hidden="1" x14ac:dyDescent="0.25">
      <c r="A139" s="300"/>
      <c r="B139" s="278"/>
      <c r="C139" s="278"/>
      <c r="D139" s="282"/>
      <c r="E139" s="278"/>
      <c r="F139" s="88">
        <f t="shared" si="8"/>
        <v>0</v>
      </c>
      <c r="G139" s="123" t="s">
        <v>339</v>
      </c>
      <c r="I139" s="123"/>
    </row>
    <row r="140" spans="1:9" s="111" customFormat="1" hidden="1" x14ac:dyDescent="0.25">
      <c r="A140" s="300"/>
      <c r="B140" s="278"/>
      <c r="C140" s="278"/>
      <c r="D140" s="282"/>
      <c r="E140" s="278"/>
      <c r="F140" s="88">
        <f t="shared" si="8"/>
        <v>0</v>
      </c>
      <c r="G140" s="123" t="s">
        <v>339</v>
      </c>
      <c r="I140" s="123"/>
    </row>
    <row r="141" spans="1:9" s="111" customFormat="1" hidden="1" x14ac:dyDescent="0.25">
      <c r="A141" s="300"/>
      <c r="B141" s="278"/>
      <c r="C141" s="278"/>
      <c r="D141" s="282"/>
      <c r="E141" s="278"/>
      <c r="F141" s="88">
        <f t="shared" si="8"/>
        <v>0</v>
      </c>
      <c r="G141" s="123" t="s">
        <v>339</v>
      </c>
      <c r="I141" s="123"/>
    </row>
    <row r="142" spans="1:9" s="111" customFormat="1" hidden="1" x14ac:dyDescent="0.25">
      <c r="A142" s="300"/>
      <c r="B142" s="278"/>
      <c r="C142" s="278"/>
      <c r="D142" s="282"/>
      <c r="E142" s="278"/>
      <c r="F142" s="88">
        <f t="shared" si="8"/>
        <v>0</v>
      </c>
      <c r="G142" s="123" t="s">
        <v>339</v>
      </c>
      <c r="I142" s="123"/>
    </row>
    <row r="143" spans="1:9" s="111" customFormat="1" hidden="1" x14ac:dyDescent="0.25">
      <c r="A143" s="300"/>
      <c r="B143" s="278"/>
      <c r="C143" s="278"/>
      <c r="D143" s="282"/>
      <c r="E143" s="278"/>
      <c r="F143" s="88">
        <f t="shared" si="8"/>
        <v>0</v>
      </c>
      <c r="G143" s="123" t="s">
        <v>339</v>
      </c>
      <c r="I143" s="123"/>
    </row>
    <row r="144" spans="1:9" s="111" customFormat="1" hidden="1" x14ac:dyDescent="0.25">
      <c r="A144" s="300"/>
      <c r="B144" s="278"/>
      <c r="C144" s="278"/>
      <c r="D144" s="282"/>
      <c r="E144" s="278"/>
      <c r="F144" s="88">
        <f t="shared" si="8"/>
        <v>0</v>
      </c>
      <c r="G144" s="123" t="s">
        <v>339</v>
      </c>
      <c r="I144" s="123"/>
    </row>
    <row r="145" spans="1:9" s="111" customFormat="1" hidden="1" x14ac:dyDescent="0.25">
      <c r="A145" s="300"/>
      <c r="B145" s="278"/>
      <c r="C145" s="278"/>
      <c r="D145" s="282"/>
      <c r="E145" s="278"/>
      <c r="F145" s="88">
        <f t="shared" si="8"/>
        <v>0</v>
      </c>
      <c r="G145" s="123" t="s">
        <v>339</v>
      </c>
      <c r="I145" s="123"/>
    </row>
    <row r="146" spans="1:9" s="111" customFormat="1" hidden="1" x14ac:dyDescent="0.25">
      <c r="A146" s="300"/>
      <c r="B146" s="278"/>
      <c r="C146" s="278"/>
      <c r="D146" s="282"/>
      <c r="E146" s="278"/>
      <c r="F146" s="88">
        <f t="shared" si="8"/>
        <v>0</v>
      </c>
      <c r="G146" s="123" t="s">
        <v>339</v>
      </c>
      <c r="I146" s="123"/>
    </row>
    <row r="147" spans="1:9" s="111" customFormat="1" hidden="1" x14ac:dyDescent="0.25">
      <c r="A147" s="300"/>
      <c r="B147" s="278"/>
      <c r="C147" s="278"/>
      <c r="D147" s="282"/>
      <c r="E147" s="278"/>
      <c r="F147" s="88">
        <f t="shared" si="8"/>
        <v>0</v>
      </c>
      <c r="G147" s="123" t="s">
        <v>339</v>
      </c>
      <c r="I147" s="123"/>
    </row>
    <row r="148" spans="1:9" s="111" customFormat="1" hidden="1" x14ac:dyDescent="0.25">
      <c r="A148" s="300"/>
      <c r="B148" s="278"/>
      <c r="C148" s="278"/>
      <c r="D148" s="282"/>
      <c r="E148" s="278"/>
      <c r="F148" s="88">
        <f t="shared" si="8"/>
        <v>0</v>
      </c>
      <c r="G148" s="123" t="s">
        <v>339</v>
      </c>
      <c r="I148" s="123"/>
    </row>
    <row r="149" spans="1:9" s="111" customFormat="1" hidden="1" x14ac:dyDescent="0.25">
      <c r="A149" s="300"/>
      <c r="B149" s="278"/>
      <c r="C149" s="278"/>
      <c r="D149" s="282"/>
      <c r="E149" s="278"/>
      <c r="F149" s="88">
        <f t="shared" si="8"/>
        <v>0</v>
      </c>
      <c r="G149" s="123" t="s">
        <v>339</v>
      </c>
      <c r="I149" s="123"/>
    </row>
    <row r="150" spans="1:9" s="111" customFormat="1" hidden="1" x14ac:dyDescent="0.25">
      <c r="A150" s="300"/>
      <c r="B150" s="278"/>
      <c r="C150" s="278"/>
      <c r="D150" s="282"/>
      <c r="E150" s="278"/>
      <c r="F150" s="88">
        <f t="shared" si="8"/>
        <v>0</v>
      </c>
      <c r="G150" s="123" t="s">
        <v>339</v>
      </c>
      <c r="I150" s="123"/>
    </row>
    <row r="151" spans="1:9" s="111" customFormat="1" hidden="1" x14ac:dyDescent="0.25">
      <c r="A151" s="300"/>
      <c r="B151" s="278"/>
      <c r="C151" s="278"/>
      <c r="D151" s="282"/>
      <c r="E151" s="278"/>
      <c r="F151" s="88">
        <f t="shared" si="8"/>
        <v>0</v>
      </c>
      <c r="G151" s="123" t="s">
        <v>339</v>
      </c>
      <c r="I151" s="123"/>
    </row>
    <row r="152" spans="1:9" s="111" customFormat="1" hidden="1" x14ac:dyDescent="0.25">
      <c r="A152" s="300"/>
      <c r="B152" s="278"/>
      <c r="C152" s="278"/>
      <c r="D152" s="282"/>
      <c r="E152" s="278"/>
      <c r="F152" s="88">
        <f t="shared" si="8"/>
        <v>0</v>
      </c>
      <c r="G152" s="123" t="s">
        <v>339</v>
      </c>
      <c r="I152" s="123"/>
    </row>
    <row r="153" spans="1:9" s="111" customFormat="1" hidden="1" x14ac:dyDescent="0.25">
      <c r="A153" s="300"/>
      <c r="B153" s="278"/>
      <c r="C153" s="278"/>
      <c r="D153" s="282"/>
      <c r="E153" s="278"/>
      <c r="F153" s="88">
        <f t="shared" si="8"/>
        <v>0</v>
      </c>
      <c r="G153" s="123" t="s">
        <v>339</v>
      </c>
      <c r="I153" s="123"/>
    </row>
    <row r="154" spans="1:9" s="111" customFormat="1" hidden="1" x14ac:dyDescent="0.25">
      <c r="A154" s="300"/>
      <c r="B154" s="278"/>
      <c r="C154" s="278"/>
      <c r="D154" s="282"/>
      <c r="E154" s="278"/>
      <c r="F154" s="88">
        <f t="shared" si="8"/>
        <v>0</v>
      </c>
      <c r="G154" s="123" t="s">
        <v>339</v>
      </c>
      <c r="I154" s="123"/>
    </row>
    <row r="155" spans="1:9" s="111" customFormat="1" hidden="1" x14ac:dyDescent="0.25">
      <c r="A155" s="300"/>
      <c r="B155" s="278"/>
      <c r="C155" s="278"/>
      <c r="D155" s="282"/>
      <c r="E155" s="278"/>
      <c r="F155" s="88">
        <f t="shared" si="8"/>
        <v>0</v>
      </c>
      <c r="G155" s="123" t="s">
        <v>339</v>
      </c>
      <c r="I155" s="123"/>
    </row>
    <row r="156" spans="1:9" s="111" customFormat="1" hidden="1" x14ac:dyDescent="0.25">
      <c r="A156" s="300"/>
      <c r="B156" s="278"/>
      <c r="C156" s="278"/>
      <c r="D156" s="282"/>
      <c r="E156" s="278"/>
      <c r="F156" s="88">
        <f t="shared" si="8"/>
        <v>0</v>
      </c>
      <c r="G156" s="123" t="s">
        <v>339</v>
      </c>
      <c r="I156" s="123"/>
    </row>
    <row r="157" spans="1:9" s="111" customFormat="1" hidden="1" x14ac:dyDescent="0.25">
      <c r="A157" s="300"/>
      <c r="B157" s="278"/>
      <c r="C157" s="278"/>
      <c r="D157" s="282"/>
      <c r="E157" s="278"/>
      <c r="F157" s="88">
        <f t="shared" si="8"/>
        <v>0</v>
      </c>
      <c r="G157" s="123" t="s">
        <v>339</v>
      </c>
      <c r="I157" s="123"/>
    </row>
    <row r="158" spans="1:9" s="111" customFormat="1" hidden="1" x14ac:dyDescent="0.25">
      <c r="A158" s="300"/>
      <c r="B158" s="278"/>
      <c r="C158" s="278"/>
      <c r="D158" s="282"/>
      <c r="E158" s="278"/>
      <c r="F158" s="88">
        <f t="shared" si="8"/>
        <v>0</v>
      </c>
      <c r="G158" s="123" t="s">
        <v>339</v>
      </c>
      <c r="I158" s="123"/>
    </row>
    <row r="159" spans="1:9" s="111" customFormat="1" hidden="1" x14ac:dyDescent="0.25">
      <c r="A159" s="300"/>
      <c r="B159" s="278"/>
      <c r="C159" s="278"/>
      <c r="D159" s="282"/>
      <c r="E159" s="278"/>
      <c r="F159" s="88">
        <f t="shared" si="8"/>
        <v>0</v>
      </c>
      <c r="G159" s="123" t="s">
        <v>339</v>
      </c>
      <c r="I159" s="123"/>
    </row>
    <row r="160" spans="1:9" s="111" customFormat="1" hidden="1" x14ac:dyDescent="0.25">
      <c r="A160" s="300"/>
      <c r="B160" s="278"/>
      <c r="C160" s="278"/>
      <c r="D160" s="282"/>
      <c r="E160" s="278"/>
      <c r="F160" s="88">
        <f t="shared" si="8"/>
        <v>0</v>
      </c>
      <c r="G160" s="123" t="s">
        <v>339</v>
      </c>
      <c r="I160" s="123"/>
    </row>
    <row r="161" spans="1:9" s="111" customFormat="1" hidden="1" x14ac:dyDescent="0.25">
      <c r="A161" s="300"/>
      <c r="B161" s="278"/>
      <c r="C161" s="278"/>
      <c r="D161" s="282"/>
      <c r="E161" s="278"/>
      <c r="F161" s="88">
        <f t="shared" si="8"/>
        <v>0</v>
      </c>
      <c r="G161" s="123" t="s">
        <v>339</v>
      </c>
      <c r="I161" s="123"/>
    </row>
    <row r="162" spans="1:9" s="111" customFormat="1" hidden="1" x14ac:dyDescent="0.25">
      <c r="A162" s="300"/>
      <c r="B162" s="278"/>
      <c r="C162" s="278"/>
      <c r="D162" s="282"/>
      <c r="E162" s="278"/>
      <c r="F162" s="88">
        <f t="shared" si="8"/>
        <v>0</v>
      </c>
      <c r="G162" s="123" t="s">
        <v>339</v>
      </c>
      <c r="I162" s="123"/>
    </row>
    <row r="163" spans="1:9" s="111" customFormat="1" hidden="1" x14ac:dyDescent="0.25">
      <c r="A163" s="300"/>
      <c r="B163" s="278"/>
      <c r="C163" s="278"/>
      <c r="D163" s="282"/>
      <c r="E163" s="278"/>
      <c r="F163" s="88">
        <f t="shared" si="8"/>
        <v>0</v>
      </c>
      <c r="G163" s="123" t="s">
        <v>339</v>
      </c>
      <c r="I163" s="123"/>
    </row>
    <row r="164" spans="1:9" s="111" customFormat="1" hidden="1" x14ac:dyDescent="0.25">
      <c r="A164" s="300"/>
      <c r="B164" s="278"/>
      <c r="C164" s="278"/>
      <c r="D164" s="282"/>
      <c r="E164" s="278"/>
      <c r="F164" s="88">
        <f t="shared" si="8"/>
        <v>0</v>
      </c>
      <c r="G164" s="123" t="s">
        <v>339</v>
      </c>
      <c r="I164" s="123"/>
    </row>
    <row r="165" spans="1:9" s="111" customFormat="1" hidden="1" x14ac:dyDescent="0.25">
      <c r="A165" s="300"/>
      <c r="B165" s="278"/>
      <c r="C165" s="278"/>
      <c r="D165" s="282"/>
      <c r="E165" s="278"/>
      <c r="F165" s="88">
        <f t="shared" si="8"/>
        <v>0</v>
      </c>
      <c r="G165" s="123" t="s">
        <v>339</v>
      </c>
      <c r="I165" s="123"/>
    </row>
    <row r="166" spans="1:9" s="111" customFormat="1" hidden="1" x14ac:dyDescent="0.25">
      <c r="A166" s="300"/>
      <c r="B166" s="278"/>
      <c r="C166" s="278"/>
      <c r="D166" s="282"/>
      <c r="E166" s="278"/>
      <c r="F166" s="88">
        <f t="shared" si="8"/>
        <v>0</v>
      </c>
      <c r="G166" s="123" t="s">
        <v>339</v>
      </c>
      <c r="I166" s="123"/>
    </row>
    <row r="167" spans="1:9" s="111" customFormat="1" hidden="1" x14ac:dyDescent="0.25">
      <c r="A167" s="300"/>
      <c r="B167" s="278"/>
      <c r="C167" s="278"/>
      <c r="D167" s="282"/>
      <c r="E167" s="278"/>
      <c r="F167" s="88">
        <f t="shared" si="8"/>
        <v>0</v>
      </c>
      <c r="G167" s="123" t="s">
        <v>339</v>
      </c>
      <c r="I167" s="123"/>
    </row>
    <row r="168" spans="1:9" s="111" customFormat="1" hidden="1" x14ac:dyDescent="0.25">
      <c r="A168" s="300"/>
      <c r="B168" s="278"/>
      <c r="C168" s="278"/>
      <c r="D168" s="282"/>
      <c r="E168" s="278"/>
      <c r="F168" s="88">
        <f t="shared" si="8"/>
        <v>0</v>
      </c>
      <c r="G168" s="123" t="s">
        <v>339</v>
      </c>
      <c r="I168" s="123"/>
    </row>
    <row r="169" spans="1:9" s="111" customFormat="1" hidden="1" x14ac:dyDescent="0.25">
      <c r="A169" s="300"/>
      <c r="B169" s="278"/>
      <c r="C169" s="278"/>
      <c r="D169" s="282"/>
      <c r="E169" s="278"/>
      <c r="F169" s="88">
        <f t="shared" ref="F169:F200" si="9">ROUND(+B169*D169*E169,2)</f>
        <v>0</v>
      </c>
      <c r="G169" s="123" t="s">
        <v>339</v>
      </c>
      <c r="I169" s="123"/>
    </row>
    <row r="170" spans="1:9" s="111" customFormat="1" hidden="1" x14ac:dyDescent="0.25">
      <c r="A170" s="300"/>
      <c r="B170" s="278"/>
      <c r="C170" s="278"/>
      <c r="D170" s="282"/>
      <c r="E170" s="278"/>
      <c r="F170" s="88">
        <f t="shared" si="9"/>
        <v>0</v>
      </c>
      <c r="G170" s="123" t="s">
        <v>339</v>
      </c>
      <c r="I170" s="123"/>
    </row>
    <row r="171" spans="1:9" s="111" customFormat="1" hidden="1" x14ac:dyDescent="0.25">
      <c r="A171" s="300"/>
      <c r="B171" s="278"/>
      <c r="C171" s="278"/>
      <c r="D171" s="282"/>
      <c r="E171" s="278"/>
      <c r="F171" s="88">
        <f t="shared" si="9"/>
        <v>0</v>
      </c>
      <c r="G171" s="123" t="s">
        <v>339</v>
      </c>
      <c r="I171" s="123"/>
    </row>
    <row r="172" spans="1:9" s="111" customFormat="1" hidden="1" x14ac:dyDescent="0.25">
      <c r="A172" s="300"/>
      <c r="B172" s="278"/>
      <c r="C172" s="278"/>
      <c r="D172" s="282"/>
      <c r="E172" s="278"/>
      <c r="F172" s="88">
        <f t="shared" si="9"/>
        <v>0</v>
      </c>
      <c r="G172" s="123" t="s">
        <v>339</v>
      </c>
      <c r="I172" s="123"/>
    </row>
    <row r="173" spans="1:9" s="111" customFormat="1" hidden="1" x14ac:dyDescent="0.25">
      <c r="A173" s="300"/>
      <c r="B173" s="278"/>
      <c r="C173" s="278"/>
      <c r="D173" s="282"/>
      <c r="E173" s="278"/>
      <c r="F173" s="88">
        <f t="shared" si="9"/>
        <v>0</v>
      </c>
      <c r="G173" s="123" t="s">
        <v>339</v>
      </c>
      <c r="I173" s="123"/>
    </row>
    <row r="174" spans="1:9" s="111" customFormat="1" hidden="1" x14ac:dyDescent="0.25">
      <c r="A174" s="300"/>
      <c r="B174" s="278"/>
      <c r="C174" s="278"/>
      <c r="D174" s="282"/>
      <c r="E174" s="278"/>
      <c r="F174" s="88">
        <f t="shared" si="9"/>
        <v>0</v>
      </c>
      <c r="G174" s="123" t="s">
        <v>339</v>
      </c>
      <c r="I174" s="123"/>
    </row>
    <row r="175" spans="1:9" s="111" customFormat="1" hidden="1" x14ac:dyDescent="0.25">
      <c r="A175" s="300"/>
      <c r="B175" s="278"/>
      <c r="C175" s="278"/>
      <c r="D175" s="282"/>
      <c r="E175" s="278"/>
      <c r="F175" s="88">
        <f t="shared" si="9"/>
        <v>0</v>
      </c>
      <c r="G175" s="123" t="s">
        <v>339</v>
      </c>
      <c r="I175" s="123"/>
    </row>
    <row r="176" spans="1:9" s="111" customFormat="1" hidden="1" x14ac:dyDescent="0.25">
      <c r="A176" s="300"/>
      <c r="B176" s="278"/>
      <c r="C176" s="278"/>
      <c r="D176" s="282"/>
      <c r="E176" s="278"/>
      <c r="F176" s="88">
        <f t="shared" si="9"/>
        <v>0</v>
      </c>
      <c r="G176" s="123" t="s">
        <v>339</v>
      </c>
      <c r="I176" s="123"/>
    </row>
    <row r="177" spans="1:9" s="111" customFormat="1" hidden="1" x14ac:dyDescent="0.25">
      <c r="A177" s="300"/>
      <c r="B177" s="278"/>
      <c r="C177" s="278"/>
      <c r="D177" s="282"/>
      <c r="E177" s="278"/>
      <c r="F177" s="88">
        <f t="shared" si="9"/>
        <v>0</v>
      </c>
      <c r="G177" s="123" t="s">
        <v>339</v>
      </c>
      <c r="I177" s="123"/>
    </row>
    <row r="178" spans="1:9" s="111" customFormat="1" hidden="1" x14ac:dyDescent="0.25">
      <c r="A178" s="300"/>
      <c r="B178" s="278"/>
      <c r="C178" s="278"/>
      <c r="D178" s="282"/>
      <c r="E178" s="278"/>
      <c r="F178" s="88">
        <f t="shared" si="9"/>
        <v>0</v>
      </c>
      <c r="G178" s="123" t="s">
        <v>339</v>
      </c>
      <c r="I178" s="123"/>
    </row>
    <row r="179" spans="1:9" s="111" customFormat="1" hidden="1" x14ac:dyDescent="0.25">
      <c r="A179" s="300"/>
      <c r="B179" s="278"/>
      <c r="C179" s="278"/>
      <c r="D179" s="282"/>
      <c r="E179" s="278"/>
      <c r="F179" s="88">
        <f t="shared" si="9"/>
        <v>0</v>
      </c>
      <c r="G179" s="123" t="s">
        <v>339</v>
      </c>
      <c r="I179" s="123"/>
    </row>
    <row r="180" spans="1:9" s="111" customFormat="1" hidden="1" x14ac:dyDescent="0.25">
      <c r="A180" s="300"/>
      <c r="B180" s="278"/>
      <c r="C180" s="278"/>
      <c r="D180" s="282"/>
      <c r="E180" s="278"/>
      <c r="F180" s="88">
        <f t="shared" si="9"/>
        <v>0</v>
      </c>
      <c r="G180" s="123" t="s">
        <v>339</v>
      </c>
      <c r="I180" s="123"/>
    </row>
    <row r="181" spans="1:9" s="111" customFormat="1" hidden="1" x14ac:dyDescent="0.25">
      <c r="A181" s="300"/>
      <c r="B181" s="278"/>
      <c r="C181" s="278"/>
      <c r="D181" s="282"/>
      <c r="E181" s="278"/>
      <c r="F181" s="88">
        <f t="shared" si="9"/>
        <v>0</v>
      </c>
      <c r="G181" s="123" t="s">
        <v>339</v>
      </c>
      <c r="I181" s="123"/>
    </row>
    <row r="182" spans="1:9" s="111" customFormat="1" hidden="1" x14ac:dyDescent="0.25">
      <c r="A182" s="300"/>
      <c r="B182" s="278"/>
      <c r="C182" s="278"/>
      <c r="D182" s="282"/>
      <c r="E182" s="278"/>
      <c r="F182" s="88">
        <f t="shared" si="9"/>
        <v>0</v>
      </c>
      <c r="G182" s="123" t="s">
        <v>339</v>
      </c>
      <c r="I182" s="123"/>
    </row>
    <row r="183" spans="1:9" s="111" customFormat="1" hidden="1" x14ac:dyDescent="0.25">
      <c r="A183" s="300"/>
      <c r="B183" s="278"/>
      <c r="C183" s="278"/>
      <c r="D183" s="282"/>
      <c r="E183" s="278"/>
      <c r="F183" s="88">
        <f t="shared" si="9"/>
        <v>0</v>
      </c>
      <c r="G183" s="123" t="s">
        <v>339</v>
      </c>
      <c r="I183" s="123"/>
    </row>
    <row r="184" spans="1:9" s="111" customFormat="1" hidden="1" x14ac:dyDescent="0.25">
      <c r="A184" s="300"/>
      <c r="B184" s="278"/>
      <c r="C184" s="278"/>
      <c r="D184" s="282"/>
      <c r="E184" s="278"/>
      <c r="F184" s="88">
        <f t="shared" si="9"/>
        <v>0</v>
      </c>
      <c r="G184" s="123" t="s">
        <v>339</v>
      </c>
      <c r="I184" s="123"/>
    </row>
    <row r="185" spans="1:9" s="111" customFormat="1" hidden="1" x14ac:dyDescent="0.25">
      <c r="A185" s="300"/>
      <c r="B185" s="278"/>
      <c r="C185" s="278"/>
      <c r="D185" s="282"/>
      <c r="E185" s="278"/>
      <c r="F185" s="88">
        <f t="shared" si="9"/>
        <v>0</v>
      </c>
      <c r="G185" s="123" t="s">
        <v>339</v>
      </c>
      <c r="I185" s="123"/>
    </row>
    <row r="186" spans="1:9" s="111" customFormat="1" hidden="1" x14ac:dyDescent="0.25">
      <c r="A186" s="300"/>
      <c r="B186" s="278"/>
      <c r="C186" s="278"/>
      <c r="D186" s="282"/>
      <c r="E186" s="278"/>
      <c r="F186" s="88">
        <f t="shared" si="9"/>
        <v>0</v>
      </c>
      <c r="G186" s="123" t="s">
        <v>339</v>
      </c>
      <c r="I186" s="123"/>
    </row>
    <row r="187" spans="1:9" s="111" customFormat="1" hidden="1" x14ac:dyDescent="0.25">
      <c r="A187" s="300"/>
      <c r="B187" s="278"/>
      <c r="C187" s="278"/>
      <c r="D187" s="282"/>
      <c r="E187" s="278"/>
      <c r="F187" s="88">
        <f t="shared" si="9"/>
        <v>0</v>
      </c>
      <c r="G187" s="123" t="s">
        <v>339</v>
      </c>
      <c r="I187" s="123"/>
    </row>
    <row r="188" spans="1:9" s="111" customFormat="1" hidden="1" x14ac:dyDescent="0.25">
      <c r="A188" s="300"/>
      <c r="B188" s="278"/>
      <c r="C188" s="278"/>
      <c r="D188" s="282"/>
      <c r="E188" s="278"/>
      <c r="F188" s="88">
        <f t="shared" si="9"/>
        <v>0</v>
      </c>
      <c r="G188" s="123" t="s">
        <v>339</v>
      </c>
      <c r="I188" s="123"/>
    </row>
    <row r="189" spans="1:9" s="111" customFormat="1" hidden="1" x14ac:dyDescent="0.25">
      <c r="A189" s="300"/>
      <c r="B189" s="278"/>
      <c r="C189" s="278"/>
      <c r="D189" s="282"/>
      <c r="E189" s="278"/>
      <c r="F189" s="88">
        <f t="shared" si="9"/>
        <v>0</v>
      </c>
      <c r="G189" s="123" t="s">
        <v>339</v>
      </c>
      <c r="I189" s="123"/>
    </row>
    <row r="190" spans="1:9" s="111" customFormat="1" hidden="1" x14ac:dyDescent="0.25">
      <c r="A190" s="300"/>
      <c r="B190" s="278"/>
      <c r="C190" s="278"/>
      <c r="D190" s="282"/>
      <c r="E190" s="278"/>
      <c r="F190" s="88">
        <f t="shared" si="9"/>
        <v>0</v>
      </c>
      <c r="G190" s="123" t="s">
        <v>339</v>
      </c>
      <c r="I190" s="123"/>
    </row>
    <row r="191" spans="1:9" s="111" customFormat="1" hidden="1" x14ac:dyDescent="0.25">
      <c r="A191" s="300"/>
      <c r="B191" s="278"/>
      <c r="C191" s="278"/>
      <c r="D191" s="282"/>
      <c r="E191" s="278"/>
      <c r="F191" s="88">
        <f t="shared" si="9"/>
        <v>0</v>
      </c>
      <c r="G191" s="123" t="s">
        <v>339</v>
      </c>
      <c r="I191" s="123"/>
    </row>
    <row r="192" spans="1:9" s="111" customFormat="1" hidden="1" x14ac:dyDescent="0.25">
      <c r="A192" s="300"/>
      <c r="B192" s="278"/>
      <c r="C192" s="278"/>
      <c r="D192" s="282"/>
      <c r="E192" s="278"/>
      <c r="F192" s="88">
        <f t="shared" si="9"/>
        <v>0</v>
      </c>
      <c r="G192" s="123" t="s">
        <v>339</v>
      </c>
      <c r="I192" s="123"/>
    </row>
    <row r="193" spans="1:9" s="111" customFormat="1" hidden="1" x14ac:dyDescent="0.25">
      <c r="A193" s="300"/>
      <c r="B193" s="278"/>
      <c r="C193" s="278"/>
      <c r="D193" s="282"/>
      <c r="E193" s="278"/>
      <c r="F193" s="88">
        <f t="shared" si="9"/>
        <v>0</v>
      </c>
      <c r="G193" s="123" t="s">
        <v>339</v>
      </c>
      <c r="I193" s="123"/>
    </row>
    <row r="194" spans="1:9" s="111" customFormat="1" hidden="1" x14ac:dyDescent="0.25">
      <c r="A194" s="300"/>
      <c r="B194" s="278"/>
      <c r="C194" s="278"/>
      <c r="D194" s="282"/>
      <c r="E194" s="278"/>
      <c r="F194" s="88">
        <f t="shared" si="9"/>
        <v>0</v>
      </c>
      <c r="G194" s="123" t="s">
        <v>339</v>
      </c>
      <c r="I194" s="123"/>
    </row>
    <row r="195" spans="1:9" s="111" customFormat="1" hidden="1" x14ac:dyDescent="0.25">
      <c r="A195" s="300"/>
      <c r="B195" s="278"/>
      <c r="C195" s="278"/>
      <c r="D195" s="282"/>
      <c r="E195" s="278"/>
      <c r="F195" s="88">
        <f t="shared" si="9"/>
        <v>0</v>
      </c>
      <c r="G195" s="123" t="s">
        <v>339</v>
      </c>
      <c r="I195" s="123"/>
    </row>
    <row r="196" spans="1:9" s="111" customFormat="1" hidden="1" x14ac:dyDescent="0.25">
      <c r="A196" s="300"/>
      <c r="B196" s="278"/>
      <c r="C196" s="278"/>
      <c r="D196" s="282"/>
      <c r="E196" s="278"/>
      <c r="F196" s="88">
        <f t="shared" si="9"/>
        <v>0</v>
      </c>
      <c r="G196" s="123" t="s">
        <v>339</v>
      </c>
      <c r="I196" s="123"/>
    </row>
    <row r="197" spans="1:9" s="111" customFormat="1" hidden="1" x14ac:dyDescent="0.25">
      <c r="A197" s="300"/>
      <c r="B197" s="278"/>
      <c r="C197" s="278"/>
      <c r="D197" s="282"/>
      <c r="E197" s="278"/>
      <c r="F197" s="88">
        <f t="shared" si="9"/>
        <v>0</v>
      </c>
      <c r="G197" s="123" t="s">
        <v>339</v>
      </c>
      <c r="I197" s="123"/>
    </row>
    <row r="198" spans="1:9" s="111" customFormat="1" hidden="1" x14ac:dyDescent="0.25">
      <c r="A198" s="300"/>
      <c r="B198" s="278"/>
      <c r="C198" s="278"/>
      <c r="D198" s="282"/>
      <c r="E198" s="278"/>
      <c r="F198" s="88">
        <f t="shared" si="9"/>
        <v>0</v>
      </c>
      <c r="G198" s="123" t="s">
        <v>339</v>
      </c>
      <c r="I198" s="123"/>
    </row>
    <row r="199" spans="1:9" s="111" customFormat="1" hidden="1" x14ac:dyDescent="0.25">
      <c r="A199" s="300"/>
      <c r="B199" s="278"/>
      <c r="C199" s="278"/>
      <c r="D199" s="282"/>
      <c r="E199" s="278"/>
      <c r="F199" s="88">
        <f t="shared" si="9"/>
        <v>0</v>
      </c>
      <c r="G199" s="123" t="s">
        <v>339</v>
      </c>
      <c r="I199" s="123"/>
    </row>
    <row r="200" spans="1:9" s="111" customFormat="1" hidden="1" x14ac:dyDescent="0.25">
      <c r="A200" s="300"/>
      <c r="B200" s="278"/>
      <c r="C200" s="278"/>
      <c r="D200" s="282"/>
      <c r="E200" s="278"/>
      <c r="F200" s="88">
        <f t="shared" si="9"/>
        <v>0</v>
      </c>
      <c r="G200" s="123" t="s">
        <v>339</v>
      </c>
      <c r="I200" s="123"/>
    </row>
    <row r="201" spans="1:9" s="111" customFormat="1" hidden="1" x14ac:dyDescent="0.25">
      <c r="A201" s="300"/>
      <c r="B201" s="278"/>
      <c r="C201" s="278"/>
      <c r="D201" s="282"/>
      <c r="E201" s="278"/>
      <c r="F201" s="88">
        <f t="shared" ref="F201:F232" si="10">ROUND(+B201*D201*E201,2)</f>
        <v>0</v>
      </c>
      <c r="G201" s="123" t="s">
        <v>339</v>
      </c>
      <c r="I201" s="123"/>
    </row>
    <row r="202" spans="1:9" s="111" customFormat="1" hidden="1" x14ac:dyDescent="0.25">
      <c r="A202" s="300"/>
      <c r="B202" s="278"/>
      <c r="C202" s="278"/>
      <c r="D202" s="282"/>
      <c r="E202" s="278"/>
      <c r="F202" s="88">
        <f t="shared" si="10"/>
        <v>0</v>
      </c>
      <c r="G202" s="123" t="s">
        <v>339</v>
      </c>
      <c r="I202" s="123"/>
    </row>
    <row r="203" spans="1:9" s="111" customFormat="1" hidden="1" x14ac:dyDescent="0.25">
      <c r="A203" s="300"/>
      <c r="B203" s="278"/>
      <c r="C203" s="278"/>
      <c r="D203" s="282"/>
      <c r="E203" s="278"/>
      <c r="F203" s="88">
        <f t="shared" si="10"/>
        <v>0</v>
      </c>
      <c r="G203" s="123" t="s">
        <v>339</v>
      </c>
      <c r="I203" s="123"/>
    </row>
    <row r="204" spans="1:9" s="111" customFormat="1" hidden="1" x14ac:dyDescent="0.25">
      <c r="A204" s="300"/>
      <c r="B204" s="278"/>
      <c r="C204" s="278"/>
      <c r="D204" s="282"/>
      <c r="E204" s="278"/>
      <c r="F204" s="88">
        <f t="shared" si="10"/>
        <v>0</v>
      </c>
      <c r="G204" s="123" t="s">
        <v>339</v>
      </c>
      <c r="I204" s="123"/>
    </row>
    <row r="205" spans="1:9" s="111" customFormat="1" hidden="1" x14ac:dyDescent="0.25">
      <c r="A205" s="300"/>
      <c r="B205" s="278"/>
      <c r="C205" s="278"/>
      <c r="D205" s="282"/>
      <c r="E205" s="278"/>
      <c r="F205" s="88">
        <f t="shared" si="10"/>
        <v>0</v>
      </c>
      <c r="G205" s="123" t="s">
        <v>339</v>
      </c>
      <c r="I205" s="123"/>
    </row>
    <row r="206" spans="1:9" s="111" customFormat="1" hidden="1" x14ac:dyDescent="0.25">
      <c r="A206" s="300"/>
      <c r="B206" s="278"/>
      <c r="C206" s="278"/>
      <c r="D206" s="282"/>
      <c r="E206" s="278"/>
      <c r="F206" s="88">
        <f t="shared" si="10"/>
        <v>0</v>
      </c>
      <c r="G206" s="123" t="s">
        <v>339</v>
      </c>
      <c r="I206" s="123"/>
    </row>
    <row r="207" spans="1:9" s="111" customFormat="1" hidden="1" x14ac:dyDescent="0.25">
      <c r="A207" s="300"/>
      <c r="B207" s="278"/>
      <c r="C207" s="278"/>
      <c r="D207" s="282"/>
      <c r="E207" s="278"/>
      <c r="F207" s="88">
        <f t="shared" si="10"/>
        <v>0</v>
      </c>
      <c r="G207" s="123" t="s">
        <v>339</v>
      </c>
      <c r="I207" s="123"/>
    </row>
    <row r="208" spans="1:9" s="111" customFormat="1" hidden="1" x14ac:dyDescent="0.25">
      <c r="A208" s="300"/>
      <c r="B208" s="278"/>
      <c r="C208" s="278"/>
      <c r="D208" s="282"/>
      <c r="E208" s="278"/>
      <c r="F208" s="88">
        <f t="shared" si="10"/>
        <v>0</v>
      </c>
      <c r="G208" s="123" t="s">
        <v>339</v>
      </c>
      <c r="I208" s="123"/>
    </row>
    <row r="209" spans="1:9" s="111" customFormat="1" hidden="1" x14ac:dyDescent="0.25">
      <c r="A209" s="300"/>
      <c r="B209" s="278"/>
      <c r="C209" s="278"/>
      <c r="D209" s="282"/>
      <c r="E209" s="278"/>
      <c r="F209" s="88">
        <f t="shared" si="10"/>
        <v>0</v>
      </c>
      <c r="G209" s="123" t="s">
        <v>339</v>
      </c>
      <c r="I209" s="123"/>
    </row>
    <row r="210" spans="1:9" s="111" customFormat="1" hidden="1" x14ac:dyDescent="0.25">
      <c r="A210" s="300"/>
      <c r="B210" s="278"/>
      <c r="C210" s="278"/>
      <c r="D210" s="282"/>
      <c r="E210" s="278"/>
      <c r="F210" s="88">
        <f t="shared" si="10"/>
        <v>0</v>
      </c>
      <c r="G210" s="123" t="s">
        <v>339</v>
      </c>
      <c r="I210" s="123"/>
    </row>
    <row r="211" spans="1:9" s="111" customFormat="1" hidden="1" x14ac:dyDescent="0.25">
      <c r="A211" s="300"/>
      <c r="B211" s="278"/>
      <c r="C211" s="278"/>
      <c r="D211" s="282"/>
      <c r="E211" s="278"/>
      <c r="F211" s="88">
        <f t="shared" si="10"/>
        <v>0</v>
      </c>
      <c r="G211" s="123" t="s">
        <v>339</v>
      </c>
      <c r="I211" s="123"/>
    </row>
    <row r="212" spans="1:9" s="111" customFormat="1" hidden="1" x14ac:dyDescent="0.25">
      <c r="A212" s="300"/>
      <c r="B212" s="278"/>
      <c r="C212" s="278"/>
      <c r="D212" s="282"/>
      <c r="E212" s="278"/>
      <c r="F212" s="88">
        <f t="shared" si="10"/>
        <v>0</v>
      </c>
      <c r="G212" s="123" t="s">
        <v>339</v>
      </c>
      <c r="I212" s="123"/>
    </row>
    <row r="213" spans="1:9" s="111" customFormat="1" hidden="1" x14ac:dyDescent="0.25">
      <c r="A213" s="300"/>
      <c r="B213" s="278"/>
      <c r="C213" s="278"/>
      <c r="D213" s="282"/>
      <c r="E213" s="278"/>
      <c r="F213" s="88">
        <f t="shared" si="10"/>
        <v>0</v>
      </c>
      <c r="G213" s="123" t="s">
        <v>339</v>
      </c>
      <c r="I213" s="123"/>
    </row>
    <row r="214" spans="1:9" s="111" customFormat="1" hidden="1" x14ac:dyDescent="0.25">
      <c r="A214" s="300"/>
      <c r="B214" s="278"/>
      <c r="C214" s="278"/>
      <c r="D214" s="282"/>
      <c r="E214" s="278"/>
      <c r="F214" s="88">
        <f t="shared" si="10"/>
        <v>0</v>
      </c>
      <c r="G214" s="123" t="s">
        <v>339</v>
      </c>
      <c r="I214" s="123"/>
    </row>
    <row r="215" spans="1:9" s="111" customFormat="1" hidden="1" x14ac:dyDescent="0.25">
      <c r="A215" s="300"/>
      <c r="B215" s="278"/>
      <c r="C215" s="278"/>
      <c r="D215" s="282"/>
      <c r="E215" s="278"/>
      <c r="F215" s="88">
        <f t="shared" si="10"/>
        <v>0</v>
      </c>
      <c r="G215" s="123" t="s">
        <v>339</v>
      </c>
      <c r="I215" s="123"/>
    </row>
    <row r="216" spans="1:9" s="111" customFormat="1" hidden="1" x14ac:dyDescent="0.25">
      <c r="A216" s="300"/>
      <c r="B216" s="278"/>
      <c r="C216" s="278"/>
      <c r="D216" s="282"/>
      <c r="E216" s="278"/>
      <c r="F216" s="88">
        <f t="shared" si="10"/>
        <v>0</v>
      </c>
      <c r="G216" s="123" t="s">
        <v>339</v>
      </c>
      <c r="I216" s="123"/>
    </row>
    <row r="217" spans="1:9" s="111" customFormat="1" hidden="1" x14ac:dyDescent="0.25">
      <c r="A217" s="300"/>
      <c r="B217" s="278"/>
      <c r="C217" s="278"/>
      <c r="D217" s="282"/>
      <c r="E217" s="278"/>
      <c r="F217" s="88">
        <f t="shared" si="10"/>
        <v>0</v>
      </c>
      <c r="G217" s="123" t="s">
        <v>339</v>
      </c>
      <c r="I217" s="123"/>
    </row>
    <row r="218" spans="1:9" s="111" customFormat="1" hidden="1" x14ac:dyDescent="0.25">
      <c r="A218" s="300"/>
      <c r="B218" s="278"/>
      <c r="C218" s="278"/>
      <c r="D218" s="282"/>
      <c r="E218" s="278"/>
      <c r="F218" s="88">
        <f t="shared" si="10"/>
        <v>0</v>
      </c>
      <c r="G218" s="123" t="s">
        <v>339</v>
      </c>
      <c r="I218" s="123"/>
    </row>
    <row r="219" spans="1:9" s="111" customFormat="1" hidden="1" x14ac:dyDescent="0.25">
      <c r="A219" s="300"/>
      <c r="B219" s="278"/>
      <c r="C219" s="278"/>
      <c r="D219" s="282"/>
      <c r="E219" s="278"/>
      <c r="F219" s="88">
        <f t="shared" si="10"/>
        <v>0</v>
      </c>
      <c r="G219" s="123" t="s">
        <v>339</v>
      </c>
      <c r="I219" s="123"/>
    </row>
    <row r="220" spans="1:9" s="111" customFormat="1" hidden="1" x14ac:dyDescent="0.25">
      <c r="A220" s="300"/>
      <c r="B220" s="278"/>
      <c r="C220" s="278"/>
      <c r="D220" s="282"/>
      <c r="E220" s="278"/>
      <c r="F220" s="88">
        <f t="shared" si="10"/>
        <v>0</v>
      </c>
      <c r="G220" s="123" t="s">
        <v>339</v>
      </c>
      <c r="I220" s="123"/>
    </row>
    <row r="221" spans="1:9" s="111" customFormat="1" hidden="1" x14ac:dyDescent="0.25">
      <c r="A221" s="300"/>
      <c r="B221" s="278"/>
      <c r="C221" s="278"/>
      <c r="D221" s="282"/>
      <c r="E221" s="278"/>
      <c r="F221" s="88">
        <f t="shared" si="10"/>
        <v>0</v>
      </c>
      <c r="G221" s="123" t="s">
        <v>339</v>
      </c>
      <c r="I221" s="123"/>
    </row>
    <row r="222" spans="1:9" s="111" customFormat="1" hidden="1" x14ac:dyDescent="0.25">
      <c r="A222" s="300"/>
      <c r="B222" s="278"/>
      <c r="C222" s="278"/>
      <c r="D222" s="282"/>
      <c r="E222" s="278"/>
      <c r="F222" s="88">
        <f t="shared" si="10"/>
        <v>0</v>
      </c>
      <c r="G222" s="123" t="s">
        <v>339</v>
      </c>
      <c r="I222" s="123"/>
    </row>
    <row r="223" spans="1:9" s="111" customFormat="1" hidden="1" x14ac:dyDescent="0.25">
      <c r="A223" s="300"/>
      <c r="B223" s="278"/>
      <c r="C223" s="278"/>
      <c r="D223" s="282"/>
      <c r="E223" s="278"/>
      <c r="F223" s="88">
        <f t="shared" si="10"/>
        <v>0</v>
      </c>
      <c r="G223" s="123" t="s">
        <v>339</v>
      </c>
      <c r="I223" s="123"/>
    </row>
    <row r="224" spans="1:9" s="111" customFormat="1" hidden="1" x14ac:dyDescent="0.25">
      <c r="A224" s="300"/>
      <c r="B224" s="278"/>
      <c r="C224" s="278"/>
      <c r="D224" s="282"/>
      <c r="E224" s="278"/>
      <c r="F224" s="88">
        <f t="shared" si="10"/>
        <v>0</v>
      </c>
      <c r="G224" s="123" t="s">
        <v>339</v>
      </c>
      <c r="I224" s="123"/>
    </row>
    <row r="225" spans="1:9" s="111" customFormat="1" hidden="1" x14ac:dyDescent="0.25">
      <c r="A225" s="300"/>
      <c r="B225" s="278"/>
      <c r="C225" s="278"/>
      <c r="D225" s="282"/>
      <c r="E225" s="278"/>
      <c r="F225" s="88">
        <f t="shared" si="10"/>
        <v>0</v>
      </c>
      <c r="G225" s="123" t="s">
        <v>339</v>
      </c>
      <c r="I225" s="123"/>
    </row>
    <row r="226" spans="1:9" s="111" customFormat="1" hidden="1" x14ac:dyDescent="0.25">
      <c r="A226" s="300"/>
      <c r="B226" s="278"/>
      <c r="C226" s="278"/>
      <c r="D226" s="282"/>
      <c r="E226" s="278"/>
      <c r="F226" s="88">
        <f t="shared" si="10"/>
        <v>0</v>
      </c>
      <c r="G226" s="123" t="s">
        <v>339</v>
      </c>
      <c r="I226" s="123"/>
    </row>
    <row r="227" spans="1:9" s="111" customFormat="1" hidden="1" x14ac:dyDescent="0.25">
      <c r="A227" s="300"/>
      <c r="B227" s="278"/>
      <c r="C227" s="278"/>
      <c r="D227" s="282"/>
      <c r="E227" s="278"/>
      <c r="F227" s="88">
        <f t="shared" si="10"/>
        <v>0</v>
      </c>
      <c r="G227" s="123" t="s">
        <v>339</v>
      </c>
      <c r="I227" s="123"/>
    </row>
    <row r="228" spans="1:9" s="111" customFormat="1" hidden="1" x14ac:dyDescent="0.25">
      <c r="A228" s="300"/>
      <c r="B228" s="278"/>
      <c r="C228" s="278"/>
      <c r="D228" s="282"/>
      <c r="E228" s="278"/>
      <c r="F228" s="88">
        <f t="shared" si="10"/>
        <v>0</v>
      </c>
      <c r="G228" s="123" t="s">
        <v>339</v>
      </c>
      <c r="I228" s="123"/>
    </row>
    <row r="229" spans="1:9" s="111" customFormat="1" hidden="1" x14ac:dyDescent="0.25">
      <c r="A229" s="300"/>
      <c r="B229" s="278"/>
      <c r="C229" s="278"/>
      <c r="D229" s="282"/>
      <c r="E229" s="278"/>
      <c r="F229" s="88">
        <f t="shared" si="10"/>
        <v>0</v>
      </c>
      <c r="G229" s="123" t="s">
        <v>339</v>
      </c>
      <c r="I229" s="123"/>
    </row>
    <row r="230" spans="1:9" s="111" customFormat="1" hidden="1" x14ac:dyDescent="0.25">
      <c r="A230" s="300"/>
      <c r="B230" s="278"/>
      <c r="C230" s="278"/>
      <c r="D230" s="282"/>
      <c r="E230" s="278"/>
      <c r="F230" s="88">
        <f t="shared" si="10"/>
        <v>0</v>
      </c>
      <c r="G230" s="123" t="s">
        <v>339</v>
      </c>
      <c r="I230" s="123"/>
    </row>
    <row r="231" spans="1:9" s="111" customFormat="1" hidden="1" x14ac:dyDescent="0.25">
      <c r="A231" s="300"/>
      <c r="B231" s="278"/>
      <c r="C231" s="278"/>
      <c r="D231" s="282"/>
      <c r="E231" s="278"/>
      <c r="F231" s="88">
        <f t="shared" si="10"/>
        <v>0</v>
      </c>
      <c r="G231" s="123" t="s">
        <v>339</v>
      </c>
      <c r="I231" s="123"/>
    </row>
    <row r="232" spans="1:9" s="111" customFormat="1" hidden="1" x14ac:dyDescent="0.25">
      <c r="A232" s="300"/>
      <c r="B232" s="278"/>
      <c r="C232" s="278"/>
      <c r="D232" s="282"/>
      <c r="E232" s="278"/>
      <c r="F232" s="88">
        <f t="shared" si="10"/>
        <v>0</v>
      </c>
      <c r="G232" s="123" t="s">
        <v>339</v>
      </c>
      <c r="I232" s="123"/>
    </row>
    <row r="233" spans="1:9" s="111" customFormat="1" hidden="1" x14ac:dyDescent="0.25">
      <c r="A233" s="300"/>
      <c r="B233" s="278"/>
      <c r="C233" s="278"/>
      <c r="D233" s="282"/>
      <c r="E233" s="278"/>
      <c r="F233" s="88">
        <f t="shared" ref="F233:F264" si="11">ROUND(+B233*D233*E233,2)</f>
        <v>0</v>
      </c>
      <c r="G233" s="123" t="s">
        <v>339</v>
      </c>
      <c r="I233" s="123"/>
    </row>
    <row r="234" spans="1:9" s="111" customFormat="1" hidden="1" x14ac:dyDescent="0.25">
      <c r="A234" s="300"/>
      <c r="B234" s="278"/>
      <c r="C234" s="278"/>
      <c r="D234" s="282"/>
      <c r="E234" s="278"/>
      <c r="F234" s="88">
        <f t="shared" si="11"/>
        <v>0</v>
      </c>
      <c r="G234" s="123" t="s">
        <v>339</v>
      </c>
      <c r="I234" s="123"/>
    </row>
    <row r="235" spans="1:9" s="111" customFormat="1" hidden="1" x14ac:dyDescent="0.25">
      <c r="A235" s="300"/>
      <c r="B235" s="278"/>
      <c r="C235" s="278"/>
      <c r="D235" s="282"/>
      <c r="E235" s="278"/>
      <c r="F235" s="88">
        <f t="shared" si="11"/>
        <v>0</v>
      </c>
      <c r="G235" s="123" t="s">
        <v>339</v>
      </c>
      <c r="I235" s="123"/>
    </row>
    <row r="236" spans="1:9" s="111" customFormat="1" hidden="1" x14ac:dyDescent="0.25">
      <c r="A236" s="300"/>
      <c r="B236" s="278"/>
      <c r="C236" s="278"/>
      <c r="D236" s="282"/>
      <c r="E236" s="278"/>
      <c r="F236" s="88">
        <f t="shared" si="11"/>
        <v>0</v>
      </c>
      <c r="G236" s="123" t="s">
        <v>339</v>
      </c>
      <c r="I236" s="123"/>
    </row>
    <row r="237" spans="1:9" s="111" customFormat="1" hidden="1" x14ac:dyDescent="0.25">
      <c r="A237" s="300"/>
      <c r="B237" s="278"/>
      <c r="C237" s="278"/>
      <c r="D237" s="282"/>
      <c r="E237" s="278"/>
      <c r="F237" s="88">
        <f t="shared" si="11"/>
        <v>0</v>
      </c>
      <c r="G237" s="123" t="s">
        <v>339</v>
      </c>
      <c r="I237" s="123"/>
    </row>
    <row r="238" spans="1:9" s="111" customFormat="1" hidden="1" x14ac:dyDescent="0.25">
      <c r="A238" s="300"/>
      <c r="B238" s="278"/>
      <c r="C238" s="278"/>
      <c r="D238" s="282"/>
      <c r="E238" s="278"/>
      <c r="F238" s="88">
        <f t="shared" si="11"/>
        <v>0</v>
      </c>
      <c r="G238" s="123" t="s">
        <v>339</v>
      </c>
      <c r="I238" s="123"/>
    </row>
    <row r="239" spans="1:9" s="111" customFormat="1" hidden="1" x14ac:dyDescent="0.25">
      <c r="A239" s="300"/>
      <c r="B239" s="278"/>
      <c r="C239" s="278"/>
      <c r="D239" s="282"/>
      <c r="E239" s="278"/>
      <c r="F239" s="88">
        <f t="shared" si="11"/>
        <v>0</v>
      </c>
      <c r="G239" s="123" t="s">
        <v>339</v>
      </c>
      <c r="I239" s="123"/>
    </row>
    <row r="240" spans="1:9" s="111" customFormat="1" hidden="1" x14ac:dyDescent="0.25">
      <c r="A240" s="300"/>
      <c r="B240" s="278"/>
      <c r="C240" s="278"/>
      <c r="D240" s="282"/>
      <c r="E240" s="278"/>
      <c r="F240" s="88">
        <f t="shared" si="11"/>
        <v>0</v>
      </c>
      <c r="G240" s="123" t="s">
        <v>339</v>
      </c>
      <c r="I240" s="123"/>
    </row>
    <row r="241" spans="1:9" s="111" customFormat="1" hidden="1" x14ac:dyDescent="0.25">
      <c r="A241" s="300"/>
      <c r="B241" s="278"/>
      <c r="C241" s="278"/>
      <c r="D241" s="282"/>
      <c r="E241" s="278"/>
      <c r="F241" s="88">
        <f t="shared" si="11"/>
        <v>0</v>
      </c>
      <c r="G241" s="123" t="s">
        <v>339</v>
      </c>
      <c r="I241" s="123"/>
    </row>
    <row r="242" spans="1:9" s="111" customFormat="1" hidden="1" x14ac:dyDescent="0.25">
      <c r="A242" s="300"/>
      <c r="B242" s="278"/>
      <c r="C242" s="278"/>
      <c r="D242" s="282"/>
      <c r="E242" s="278"/>
      <c r="F242" s="88">
        <f t="shared" si="11"/>
        <v>0</v>
      </c>
      <c r="G242" s="123" t="s">
        <v>339</v>
      </c>
      <c r="I242" s="123"/>
    </row>
    <row r="243" spans="1:9" s="111" customFormat="1" hidden="1" x14ac:dyDescent="0.25">
      <c r="A243" s="300"/>
      <c r="B243" s="278"/>
      <c r="C243" s="278"/>
      <c r="D243" s="282"/>
      <c r="E243" s="278"/>
      <c r="F243" s="88">
        <f t="shared" si="11"/>
        <v>0</v>
      </c>
      <c r="G243" s="123" t="s">
        <v>339</v>
      </c>
      <c r="I243" s="123"/>
    </row>
    <row r="244" spans="1:9" s="111" customFormat="1" hidden="1" x14ac:dyDescent="0.25">
      <c r="A244" s="300"/>
      <c r="B244" s="278"/>
      <c r="C244" s="278"/>
      <c r="D244" s="282"/>
      <c r="E244" s="278"/>
      <c r="F244" s="88">
        <f t="shared" si="11"/>
        <v>0</v>
      </c>
      <c r="G244" s="123" t="s">
        <v>339</v>
      </c>
      <c r="I244" s="123"/>
    </row>
    <row r="245" spans="1:9" s="111" customFormat="1" hidden="1" x14ac:dyDescent="0.25">
      <c r="A245" s="300"/>
      <c r="B245" s="278"/>
      <c r="C245" s="278"/>
      <c r="D245" s="282"/>
      <c r="E245" s="278"/>
      <c r="F245" s="88">
        <f t="shared" si="11"/>
        <v>0</v>
      </c>
      <c r="G245" s="123" t="s">
        <v>339</v>
      </c>
      <c r="I245" s="123"/>
    </row>
    <row r="246" spans="1:9" s="111" customFormat="1" hidden="1" x14ac:dyDescent="0.25">
      <c r="A246" s="300"/>
      <c r="B246" s="278"/>
      <c r="C246" s="278"/>
      <c r="D246" s="282"/>
      <c r="E246" s="278"/>
      <c r="F246" s="88">
        <f t="shared" si="11"/>
        <v>0</v>
      </c>
      <c r="G246" s="123" t="s">
        <v>339</v>
      </c>
      <c r="I246" s="123"/>
    </row>
    <row r="247" spans="1:9" s="111" customFormat="1" hidden="1" x14ac:dyDescent="0.25">
      <c r="A247" s="300"/>
      <c r="B247" s="278"/>
      <c r="C247" s="278"/>
      <c r="D247" s="282"/>
      <c r="E247" s="278"/>
      <c r="F247" s="88">
        <f t="shared" si="11"/>
        <v>0</v>
      </c>
      <c r="G247" s="123" t="s">
        <v>339</v>
      </c>
      <c r="I247" s="123"/>
    </row>
    <row r="248" spans="1:9" s="111" customFormat="1" hidden="1" x14ac:dyDescent="0.25">
      <c r="A248" s="300"/>
      <c r="B248" s="278"/>
      <c r="C248" s="278"/>
      <c r="D248" s="282"/>
      <c r="E248" s="278"/>
      <c r="F248" s="88">
        <f t="shared" si="11"/>
        <v>0</v>
      </c>
      <c r="G248" s="123" t="s">
        <v>339</v>
      </c>
      <c r="I248" s="123"/>
    </row>
    <row r="249" spans="1:9" s="111" customFormat="1" hidden="1" x14ac:dyDescent="0.25">
      <c r="A249" s="300"/>
      <c r="B249" s="278"/>
      <c r="C249" s="278"/>
      <c r="D249" s="282"/>
      <c r="E249" s="278"/>
      <c r="F249" s="88">
        <f t="shared" si="11"/>
        <v>0</v>
      </c>
      <c r="G249" s="123" t="s">
        <v>339</v>
      </c>
      <c r="I249" s="123"/>
    </row>
    <row r="250" spans="1:9" s="111" customFormat="1" hidden="1" x14ac:dyDescent="0.25">
      <c r="A250" s="300"/>
      <c r="B250" s="278"/>
      <c r="C250" s="278"/>
      <c r="D250" s="282"/>
      <c r="E250" s="278"/>
      <c r="F250" s="88">
        <f t="shared" si="11"/>
        <v>0</v>
      </c>
      <c r="G250" s="123" t="s">
        <v>339</v>
      </c>
      <c r="I250" s="123"/>
    </row>
    <row r="251" spans="1:9" s="111" customFormat="1" hidden="1" x14ac:dyDescent="0.25">
      <c r="A251" s="300"/>
      <c r="B251" s="278"/>
      <c r="C251" s="278"/>
      <c r="D251" s="282"/>
      <c r="E251" s="278"/>
      <c r="F251" s="88">
        <f t="shared" si="11"/>
        <v>0</v>
      </c>
      <c r="G251" s="123" t="s">
        <v>339</v>
      </c>
      <c r="I251" s="123"/>
    </row>
    <row r="252" spans="1:9" s="111" customFormat="1" hidden="1" x14ac:dyDescent="0.25">
      <c r="A252" s="300"/>
      <c r="B252" s="278"/>
      <c r="C252" s="278"/>
      <c r="D252" s="282"/>
      <c r="E252" s="278"/>
      <c r="F252" s="88">
        <f t="shared" si="11"/>
        <v>0</v>
      </c>
      <c r="G252" s="123" t="s">
        <v>339</v>
      </c>
      <c r="I252" s="123"/>
    </row>
    <row r="253" spans="1:9" s="111" customFormat="1" hidden="1" x14ac:dyDescent="0.25">
      <c r="A253" s="300"/>
      <c r="B253" s="278"/>
      <c r="C253" s="278"/>
      <c r="D253" s="282"/>
      <c r="E253" s="278"/>
      <c r="F253" s="88">
        <f t="shared" si="11"/>
        <v>0</v>
      </c>
      <c r="G253" s="123" t="s">
        <v>339</v>
      </c>
      <c r="I253" s="123"/>
    </row>
    <row r="254" spans="1:9" s="111" customFormat="1" hidden="1" x14ac:dyDescent="0.25">
      <c r="A254" s="300"/>
      <c r="B254" s="278"/>
      <c r="C254" s="278"/>
      <c r="D254" s="282"/>
      <c r="E254" s="278"/>
      <c r="F254" s="88">
        <f t="shared" si="11"/>
        <v>0</v>
      </c>
      <c r="G254" s="123" t="s">
        <v>339</v>
      </c>
      <c r="I254" s="123"/>
    </row>
    <row r="255" spans="1:9" s="111" customFormat="1" hidden="1" x14ac:dyDescent="0.25">
      <c r="A255" s="300"/>
      <c r="B255" s="278"/>
      <c r="C255" s="278"/>
      <c r="D255" s="282"/>
      <c r="E255" s="278"/>
      <c r="F255" s="88">
        <f t="shared" si="11"/>
        <v>0</v>
      </c>
      <c r="G255" s="123" t="s">
        <v>339</v>
      </c>
      <c r="I255" s="123"/>
    </row>
    <row r="256" spans="1:9" s="111" customFormat="1" hidden="1" x14ac:dyDescent="0.25">
      <c r="A256" s="300"/>
      <c r="B256" s="278"/>
      <c r="C256" s="278"/>
      <c r="D256" s="282"/>
      <c r="E256" s="278"/>
      <c r="F256" s="88">
        <f t="shared" si="11"/>
        <v>0</v>
      </c>
      <c r="G256" s="123" t="s">
        <v>339</v>
      </c>
      <c r="I256" s="123"/>
    </row>
    <row r="257" spans="1:17" s="111" customFormat="1" hidden="1" x14ac:dyDescent="0.25">
      <c r="A257" s="300"/>
      <c r="B257" s="278"/>
      <c r="C257" s="278"/>
      <c r="D257" s="282"/>
      <c r="E257" s="278"/>
      <c r="F257" s="88">
        <f t="shared" si="11"/>
        <v>0</v>
      </c>
      <c r="G257" s="123" t="s">
        <v>339</v>
      </c>
      <c r="I257" s="123"/>
    </row>
    <row r="258" spans="1:17" s="111" customFormat="1" hidden="1" x14ac:dyDescent="0.25">
      <c r="A258" s="300"/>
      <c r="B258" s="278"/>
      <c r="C258" s="278"/>
      <c r="D258" s="282"/>
      <c r="E258" s="278"/>
      <c r="F258" s="88">
        <f t="shared" si="11"/>
        <v>0</v>
      </c>
      <c r="G258" s="123" t="s">
        <v>339</v>
      </c>
      <c r="I258" s="123"/>
    </row>
    <row r="259" spans="1:17" s="111" customFormat="1" hidden="1" x14ac:dyDescent="0.25">
      <c r="A259" s="300"/>
      <c r="B259" s="278"/>
      <c r="C259" s="278"/>
      <c r="D259" s="282"/>
      <c r="E259" s="278"/>
      <c r="F259" s="88">
        <f t="shared" si="11"/>
        <v>0</v>
      </c>
      <c r="G259" s="123" t="s">
        <v>339</v>
      </c>
      <c r="I259" s="123"/>
    </row>
    <row r="260" spans="1:17" s="111" customFormat="1" hidden="1" x14ac:dyDescent="0.25">
      <c r="A260" s="300"/>
      <c r="B260" s="278"/>
      <c r="C260" s="278"/>
      <c r="D260" s="282"/>
      <c r="E260" s="278"/>
      <c r="F260" s="88">
        <f t="shared" si="11"/>
        <v>0</v>
      </c>
      <c r="G260" s="123" t="s">
        <v>339</v>
      </c>
      <c r="I260" s="123"/>
    </row>
    <row r="261" spans="1:17" s="111" customFormat="1" hidden="1" x14ac:dyDescent="0.25">
      <c r="A261" s="300"/>
      <c r="B261" s="278"/>
      <c r="C261" s="278"/>
      <c r="D261" s="282"/>
      <c r="E261" s="278"/>
      <c r="F261" s="88">
        <f t="shared" si="11"/>
        <v>0</v>
      </c>
      <c r="G261" s="123" t="s">
        <v>339</v>
      </c>
      <c r="I261" s="123"/>
    </row>
    <row r="262" spans="1:17" s="111" customFormat="1" hidden="1" x14ac:dyDescent="0.25">
      <c r="A262" s="300"/>
      <c r="B262" s="278"/>
      <c r="C262" s="278"/>
      <c r="D262" s="282"/>
      <c r="E262" s="278"/>
      <c r="F262" s="88">
        <f t="shared" si="11"/>
        <v>0</v>
      </c>
      <c r="G262" s="123" t="s">
        <v>339</v>
      </c>
      <c r="I262" s="123"/>
    </row>
    <row r="263" spans="1:17" s="111" customFormat="1" hidden="1" x14ac:dyDescent="0.25">
      <c r="A263" s="300"/>
      <c r="B263" s="278"/>
      <c r="C263" s="278"/>
      <c r="D263" s="282"/>
      <c r="E263" s="278"/>
      <c r="F263" s="88">
        <f t="shared" si="11"/>
        <v>0</v>
      </c>
      <c r="G263" s="123" t="s">
        <v>339</v>
      </c>
      <c r="I263" s="123"/>
    </row>
    <row r="264" spans="1:17" s="111" customFormat="1" hidden="1" x14ac:dyDescent="0.25">
      <c r="A264" s="300"/>
      <c r="B264" s="278"/>
      <c r="C264" s="278"/>
      <c r="D264" s="282"/>
      <c r="E264" s="278"/>
      <c r="F264" s="88">
        <f t="shared" si="11"/>
        <v>0</v>
      </c>
      <c r="G264" s="123" t="s">
        <v>339</v>
      </c>
      <c r="I264" s="123"/>
    </row>
    <row r="265" spans="1:17" s="111" customFormat="1" hidden="1" x14ac:dyDescent="0.25">
      <c r="A265" s="300"/>
      <c r="B265" s="278"/>
      <c r="C265" s="278"/>
      <c r="D265" s="282"/>
      <c r="E265" s="278"/>
      <c r="F265" s="88">
        <f t="shared" ref="F265:F266" si="12">ROUND(+B265*D265*E265,2)</f>
        <v>0</v>
      </c>
      <c r="G265" s="123" t="s">
        <v>339</v>
      </c>
      <c r="I265" s="123"/>
    </row>
    <row r="266" spans="1:17" s="111" customFormat="1" x14ac:dyDescent="0.25">
      <c r="A266" s="281" t="s">
        <v>319</v>
      </c>
      <c r="B266" s="278">
        <v>4</v>
      </c>
      <c r="C266" s="278" t="s">
        <v>310</v>
      </c>
      <c r="D266" s="282">
        <f t="shared" ref="D266" ca="1" si="13">RAND()*1000000</f>
        <v>221589.85419797918</v>
      </c>
      <c r="E266" s="278">
        <v>3</v>
      </c>
      <c r="F266" s="310">
        <f t="shared" ca="1" si="12"/>
        <v>2659078.25</v>
      </c>
      <c r="G266" s="123" t="s">
        <v>339</v>
      </c>
    </row>
    <row r="267" spans="1:17" s="111" customFormat="1" x14ac:dyDescent="0.25">
      <c r="A267" s="240"/>
      <c r="B267" s="99"/>
      <c r="C267" s="99"/>
      <c r="D267" s="208"/>
      <c r="E267" s="216" t="s">
        <v>36</v>
      </c>
      <c r="F267" s="324">
        <f ca="1">ROUND(SUBTOTAL(109,F136:F266),2)</f>
        <v>12814370.32</v>
      </c>
      <c r="G267" s="123" t="s">
        <v>339</v>
      </c>
      <c r="I267" s="126" t="s">
        <v>342</v>
      </c>
    </row>
    <row r="268" spans="1:17" x14ac:dyDescent="0.25">
      <c r="F268" s="312"/>
      <c r="G268" s="123" t="s">
        <v>337</v>
      </c>
    </row>
    <row r="269" spans="1:17" x14ac:dyDescent="0.25">
      <c r="C269" s="566" t="s">
        <v>75</v>
      </c>
      <c r="D269" s="566"/>
      <c r="E269" s="566"/>
      <c r="F269" s="88">
        <f ca="1">+F267+F135</f>
        <v>36157562.010000005</v>
      </c>
      <c r="G269" s="123" t="s">
        <v>337</v>
      </c>
      <c r="I269" s="150" t="s">
        <v>244</v>
      </c>
    </row>
    <row r="270" spans="1:17" s="111" customFormat="1" x14ac:dyDescent="0.25">
      <c r="A270" s="99"/>
      <c r="B270" s="99"/>
      <c r="C270" s="99"/>
      <c r="D270" s="99"/>
      <c r="E270" s="99"/>
      <c r="F270" s="139"/>
      <c r="G270" s="123" t="s">
        <v>337</v>
      </c>
    </row>
    <row r="271" spans="1:17" s="111" customFormat="1" x14ac:dyDescent="0.25">
      <c r="A271" s="252" t="s">
        <v>73</v>
      </c>
      <c r="B271" s="116"/>
      <c r="C271" s="116"/>
      <c r="D271" s="116"/>
      <c r="E271" s="116"/>
      <c r="F271" s="117"/>
      <c r="G271" s="123" t="s">
        <v>338</v>
      </c>
      <c r="I271" s="151" t="s">
        <v>243</v>
      </c>
    </row>
    <row r="272" spans="1:17" s="111" customFormat="1" ht="45" customHeight="1" x14ac:dyDescent="0.25">
      <c r="A272" s="558" t="s">
        <v>327</v>
      </c>
      <c r="B272" s="559"/>
      <c r="C272" s="559"/>
      <c r="D272" s="559"/>
      <c r="E272" s="559"/>
      <c r="F272" s="560"/>
      <c r="G272" s="123" t="s">
        <v>338</v>
      </c>
      <c r="I272" s="555" t="s">
        <v>305</v>
      </c>
      <c r="J272" s="555"/>
      <c r="K272" s="555"/>
      <c r="L272" s="555"/>
      <c r="M272" s="555"/>
      <c r="N272" s="555"/>
      <c r="O272" s="555"/>
      <c r="P272" s="555"/>
      <c r="Q272" s="555"/>
    </row>
    <row r="273" spans="1:17" x14ac:dyDescent="0.25">
      <c r="G273" s="111" t="s">
        <v>339</v>
      </c>
      <c r="I273" s="151"/>
    </row>
    <row r="274" spans="1:17" s="111" customFormat="1" x14ac:dyDescent="0.25">
      <c r="A274" s="252" t="s">
        <v>74</v>
      </c>
      <c r="B274" s="120"/>
      <c r="C274" s="120"/>
      <c r="D274" s="120"/>
      <c r="E274" s="120"/>
      <c r="F274" s="121"/>
      <c r="G274" s="292" t="s">
        <v>339</v>
      </c>
      <c r="I274" s="151" t="s">
        <v>243</v>
      </c>
    </row>
    <row r="275" spans="1:17" s="111" customFormat="1" ht="45" customHeight="1" x14ac:dyDescent="0.25">
      <c r="A275" s="558" t="s">
        <v>328</v>
      </c>
      <c r="B275" s="559"/>
      <c r="C275" s="559"/>
      <c r="D275" s="559"/>
      <c r="E275" s="559"/>
      <c r="F275" s="560"/>
      <c r="G275" s="111" t="s">
        <v>339</v>
      </c>
      <c r="I275" s="555" t="s">
        <v>305</v>
      </c>
      <c r="J275" s="555"/>
      <c r="K275" s="555"/>
      <c r="L275" s="555"/>
      <c r="M275" s="555"/>
      <c r="N275" s="555"/>
      <c r="O275" s="555"/>
      <c r="P275" s="555"/>
      <c r="Q275" s="555"/>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5" sqref="A5"/>
    </sheetView>
  </sheetViews>
  <sheetFormatPr defaultColWidth="9.140625" defaultRowHeight="15" x14ac:dyDescent="0.25"/>
  <cols>
    <col min="1" max="1" width="31.140625" style="8" customWidth="1"/>
    <col min="2" max="2" width="24.85546875" style="8" customWidth="1"/>
    <col min="3" max="6" width="14.5703125" style="8" customWidth="1"/>
    <col min="7" max="7" width="17" style="8" customWidth="1"/>
    <col min="8" max="8" width="11" hidden="1" customWidth="1"/>
    <col min="9" max="9" width="2.42578125" style="8" customWidth="1"/>
    <col min="10" max="16384" width="9.140625" style="8"/>
  </cols>
  <sheetData>
    <row r="1" spans="1:10" ht="27" customHeight="1" x14ac:dyDescent="0.25">
      <c r="A1" s="553" t="s">
        <v>185</v>
      </c>
      <c r="B1" s="553"/>
      <c r="C1" s="553"/>
      <c r="D1" s="553"/>
      <c r="E1" s="553"/>
      <c r="F1" s="553"/>
      <c r="G1" s="8">
        <f>+'Section A'!B2</f>
        <v>0</v>
      </c>
      <c r="H1" s="56" t="s">
        <v>340</v>
      </c>
    </row>
    <row r="2" spans="1:10" ht="54.75" customHeight="1" x14ac:dyDescent="0.25">
      <c r="A2" s="554" t="s">
        <v>188</v>
      </c>
      <c r="B2" s="554"/>
      <c r="C2" s="554"/>
      <c r="D2" s="554"/>
      <c r="E2" s="554"/>
      <c r="F2" s="554"/>
      <c r="G2" s="554"/>
      <c r="H2" s="8" t="s">
        <v>337</v>
      </c>
    </row>
    <row r="3" spans="1:10" ht="8.25" customHeight="1" x14ac:dyDescent="0.25">
      <c r="A3" s="13"/>
      <c r="B3" s="13"/>
      <c r="C3" s="13"/>
      <c r="D3" s="13"/>
      <c r="E3" s="13"/>
      <c r="F3" s="13"/>
      <c r="G3" s="13"/>
      <c r="H3" t="s">
        <v>337</v>
      </c>
    </row>
    <row r="4" spans="1:10" ht="25.5" x14ac:dyDescent="0.25">
      <c r="A4" s="230" t="s">
        <v>29</v>
      </c>
      <c r="B4" s="230" t="s">
        <v>30</v>
      </c>
      <c r="C4" s="14" t="s">
        <v>31</v>
      </c>
      <c r="D4" s="14" t="s">
        <v>35</v>
      </c>
      <c r="E4" s="60" t="s">
        <v>32</v>
      </c>
      <c r="F4" s="60" t="s">
        <v>33</v>
      </c>
      <c r="G4" s="14" t="s">
        <v>288</v>
      </c>
      <c r="H4" s="291" t="s">
        <v>337</v>
      </c>
      <c r="J4" s="151" t="s">
        <v>242</v>
      </c>
    </row>
    <row r="5" spans="1:10" s="111" customFormat="1" x14ac:dyDescent="0.25">
      <c r="A5" s="283" t="s">
        <v>29</v>
      </c>
      <c r="B5" s="283" t="s">
        <v>30</v>
      </c>
      <c r="C5" s="155">
        <f t="shared" ref="C5:C7" ca="1" si="0">RAND()*1000000</f>
        <v>632493.50124481739</v>
      </c>
      <c r="D5" s="273" t="s">
        <v>329</v>
      </c>
      <c r="E5" s="284">
        <v>7.0000000000000007E-2</v>
      </c>
      <c r="F5" s="273">
        <v>3</v>
      </c>
      <c r="G5" s="218">
        <f t="shared" ref="G5:G36" ca="1" si="1">ROUND(+C5*E5*F5,2)</f>
        <v>132823.64000000001</v>
      </c>
      <c r="H5" s="123" t="s">
        <v>338</v>
      </c>
      <c r="J5" s="123"/>
    </row>
    <row r="6" spans="1:10" s="111" customFormat="1" x14ac:dyDescent="0.25">
      <c r="A6" s="283" t="s">
        <v>349</v>
      </c>
      <c r="B6" s="283" t="s">
        <v>30</v>
      </c>
      <c r="C6" s="155">
        <f t="shared" ca="1" si="0"/>
        <v>773784.37907363079</v>
      </c>
      <c r="D6" s="273" t="s">
        <v>329</v>
      </c>
      <c r="E6" s="284">
        <v>7.0000000000000007E-2</v>
      </c>
      <c r="F6" s="273">
        <v>3</v>
      </c>
      <c r="G6" s="218">
        <f t="shared" ca="1" si="1"/>
        <v>162494.72</v>
      </c>
      <c r="H6" s="123" t="s">
        <v>338</v>
      </c>
      <c r="J6" s="123"/>
    </row>
    <row r="7" spans="1:10" s="111" customFormat="1" x14ac:dyDescent="0.25">
      <c r="A7" s="283" t="s">
        <v>350</v>
      </c>
      <c r="B7" s="283" t="s">
        <v>30</v>
      </c>
      <c r="C7" s="155">
        <f t="shared" ca="1" si="0"/>
        <v>355465.16494484659</v>
      </c>
      <c r="D7" s="273" t="s">
        <v>329</v>
      </c>
      <c r="E7" s="284">
        <v>7.0000000000000007E-2</v>
      </c>
      <c r="F7" s="273">
        <v>3</v>
      </c>
      <c r="G7" s="218">
        <f t="shared" ca="1" si="1"/>
        <v>74647.679999999993</v>
      </c>
      <c r="H7" s="123" t="s">
        <v>338</v>
      </c>
      <c r="J7" s="123"/>
    </row>
    <row r="8" spans="1:10" s="111" customFormat="1" hidden="1" x14ac:dyDescent="0.25">
      <c r="A8" s="283"/>
      <c r="B8" s="283"/>
      <c r="C8" s="155"/>
      <c r="D8" s="273"/>
      <c r="E8" s="284"/>
      <c r="F8" s="273"/>
      <c r="G8" s="218">
        <f t="shared" si="1"/>
        <v>0</v>
      </c>
      <c r="H8" s="123" t="s">
        <v>338</v>
      </c>
      <c r="J8" s="123"/>
    </row>
    <row r="9" spans="1:10" s="111" customFormat="1" hidden="1" x14ac:dyDescent="0.25">
      <c r="A9" s="283"/>
      <c r="B9" s="283"/>
      <c r="C9" s="155"/>
      <c r="D9" s="273"/>
      <c r="E9" s="284"/>
      <c r="F9" s="273"/>
      <c r="G9" s="218">
        <f t="shared" si="1"/>
        <v>0</v>
      </c>
      <c r="H9" s="123" t="s">
        <v>338</v>
      </c>
      <c r="J9" s="123"/>
    </row>
    <row r="10" spans="1:10" s="111" customFormat="1" hidden="1" x14ac:dyDescent="0.25">
      <c r="A10" s="283"/>
      <c r="B10" s="283"/>
      <c r="C10" s="155"/>
      <c r="D10" s="273"/>
      <c r="E10" s="284"/>
      <c r="F10" s="273"/>
      <c r="G10" s="218">
        <f t="shared" si="1"/>
        <v>0</v>
      </c>
      <c r="H10" s="123" t="s">
        <v>338</v>
      </c>
      <c r="J10" s="123"/>
    </row>
    <row r="11" spans="1:10" s="111" customFormat="1" hidden="1" x14ac:dyDescent="0.25">
      <c r="A11" s="283"/>
      <c r="B11" s="283"/>
      <c r="C11" s="155"/>
      <c r="D11" s="273"/>
      <c r="E11" s="284"/>
      <c r="F11" s="273"/>
      <c r="G11" s="218">
        <f t="shared" si="1"/>
        <v>0</v>
      </c>
      <c r="H11" s="123" t="s">
        <v>338</v>
      </c>
      <c r="J11" s="123"/>
    </row>
    <row r="12" spans="1:10" s="111" customFormat="1" hidden="1" x14ac:dyDescent="0.25">
      <c r="A12" s="283"/>
      <c r="B12" s="283"/>
      <c r="C12" s="155"/>
      <c r="D12" s="273"/>
      <c r="E12" s="284"/>
      <c r="F12" s="273"/>
      <c r="G12" s="218">
        <f t="shared" si="1"/>
        <v>0</v>
      </c>
      <c r="H12" s="123" t="s">
        <v>338</v>
      </c>
      <c r="J12" s="123"/>
    </row>
    <row r="13" spans="1:10" s="111" customFormat="1" hidden="1" x14ac:dyDescent="0.25">
      <c r="A13" s="283"/>
      <c r="B13" s="283"/>
      <c r="C13" s="155"/>
      <c r="D13" s="273"/>
      <c r="E13" s="284"/>
      <c r="F13" s="273"/>
      <c r="G13" s="218">
        <f t="shared" si="1"/>
        <v>0</v>
      </c>
      <c r="H13" s="123" t="s">
        <v>338</v>
      </c>
      <c r="J13" s="123"/>
    </row>
    <row r="14" spans="1:10" s="111" customFormat="1" hidden="1" x14ac:dyDescent="0.25">
      <c r="A14" s="283"/>
      <c r="B14" s="283"/>
      <c r="C14" s="155"/>
      <c r="D14" s="273"/>
      <c r="E14" s="284"/>
      <c r="F14" s="273"/>
      <c r="G14" s="218">
        <f t="shared" si="1"/>
        <v>0</v>
      </c>
      <c r="H14" s="123" t="s">
        <v>338</v>
      </c>
      <c r="J14" s="123"/>
    </row>
    <row r="15" spans="1:10" s="111" customFormat="1" hidden="1" x14ac:dyDescent="0.25">
      <c r="A15" s="283"/>
      <c r="B15" s="283"/>
      <c r="C15" s="155"/>
      <c r="D15" s="273"/>
      <c r="E15" s="284"/>
      <c r="F15" s="273"/>
      <c r="G15" s="218">
        <f t="shared" si="1"/>
        <v>0</v>
      </c>
      <c r="H15" s="123" t="s">
        <v>338</v>
      </c>
      <c r="J15" s="123"/>
    </row>
    <row r="16" spans="1:10" s="111" customFormat="1" hidden="1" x14ac:dyDescent="0.25">
      <c r="A16" s="283"/>
      <c r="B16" s="283"/>
      <c r="C16" s="155"/>
      <c r="D16" s="273"/>
      <c r="E16" s="284"/>
      <c r="F16" s="273"/>
      <c r="G16" s="218">
        <f t="shared" si="1"/>
        <v>0</v>
      </c>
      <c r="H16" s="123" t="s">
        <v>338</v>
      </c>
      <c r="J16" s="123"/>
    </row>
    <row r="17" spans="1:10" s="111" customFormat="1" hidden="1" x14ac:dyDescent="0.25">
      <c r="A17" s="283"/>
      <c r="B17" s="283"/>
      <c r="C17" s="155"/>
      <c r="D17" s="273"/>
      <c r="E17" s="284"/>
      <c r="F17" s="273"/>
      <c r="G17" s="218">
        <f t="shared" si="1"/>
        <v>0</v>
      </c>
      <c r="H17" s="123" t="s">
        <v>338</v>
      </c>
      <c r="J17" s="123"/>
    </row>
    <row r="18" spans="1:10" s="111" customFormat="1" hidden="1" x14ac:dyDescent="0.25">
      <c r="A18" s="283"/>
      <c r="B18" s="283"/>
      <c r="C18" s="155"/>
      <c r="D18" s="273"/>
      <c r="E18" s="284"/>
      <c r="F18" s="273"/>
      <c r="G18" s="218">
        <f t="shared" si="1"/>
        <v>0</v>
      </c>
      <c r="H18" s="123" t="s">
        <v>338</v>
      </c>
      <c r="J18" s="123"/>
    </row>
    <row r="19" spans="1:10" s="111" customFormat="1" hidden="1" x14ac:dyDescent="0.25">
      <c r="A19" s="283"/>
      <c r="B19" s="283"/>
      <c r="C19" s="155"/>
      <c r="D19" s="273"/>
      <c r="E19" s="284"/>
      <c r="F19" s="273"/>
      <c r="G19" s="218">
        <f t="shared" si="1"/>
        <v>0</v>
      </c>
      <c r="H19" s="123" t="s">
        <v>338</v>
      </c>
      <c r="J19" s="123"/>
    </row>
    <row r="20" spans="1:10" s="111" customFormat="1" hidden="1" x14ac:dyDescent="0.25">
      <c r="A20" s="283"/>
      <c r="B20" s="283"/>
      <c r="C20" s="155"/>
      <c r="D20" s="273"/>
      <c r="E20" s="284"/>
      <c r="F20" s="273"/>
      <c r="G20" s="218">
        <f t="shared" si="1"/>
        <v>0</v>
      </c>
      <c r="H20" s="123" t="s">
        <v>338</v>
      </c>
      <c r="J20" s="123"/>
    </row>
    <row r="21" spans="1:10" s="111" customFormat="1" hidden="1" x14ac:dyDescent="0.25">
      <c r="A21" s="283"/>
      <c r="B21" s="283"/>
      <c r="C21" s="155"/>
      <c r="D21" s="273"/>
      <c r="E21" s="284"/>
      <c r="F21" s="273"/>
      <c r="G21" s="218">
        <f t="shared" si="1"/>
        <v>0</v>
      </c>
      <c r="H21" s="123" t="s">
        <v>338</v>
      </c>
      <c r="J21" s="123"/>
    </row>
    <row r="22" spans="1:10" s="111" customFormat="1" hidden="1" x14ac:dyDescent="0.25">
      <c r="A22" s="283"/>
      <c r="B22" s="283"/>
      <c r="C22" s="155"/>
      <c r="D22" s="273"/>
      <c r="E22" s="284"/>
      <c r="F22" s="273"/>
      <c r="G22" s="218">
        <f t="shared" si="1"/>
        <v>0</v>
      </c>
      <c r="H22" s="123" t="s">
        <v>338</v>
      </c>
      <c r="J22" s="123"/>
    </row>
    <row r="23" spans="1:10" s="111" customFormat="1" hidden="1" x14ac:dyDescent="0.25">
      <c r="A23" s="283"/>
      <c r="B23" s="283"/>
      <c r="C23" s="155"/>
      <c r="D23" s="273"/>
      <c r="E23" s="284"/>
      <c r="F23" s="273"/>
      <c r="G23" s="218">
        <f t="shared" si="1"/>
        <v>0</v>
      </c>
      <c r="H23" s="123" t="s">
        <v>338</v>
      </c>
      <c r="J23" s="123"/>
    </row>
    <row r="24" spans="1:10" s="111" customFormat="1" hidden="1" x14ac:dyDescent="0.25">
      <c r="A24" s="283"/>
      <c r="B24" s="283"/>
      <c r="C24" s="155"/>
      <c r="D24" s="273"/>
      <c r="E24" s="284"/>
      <c r="F24" s="273"/>
      <c r="G24" s="218">
        <f t="shared" si="1"/>
        <v>0</v>
      </c>
      <c r="H24" s="123" t="s">
        <v>338</v>
      </c>
      <c r="J24" s="123"/>
    </row>
    <row r="25" spans="1:10" s="111" customFormat="1" hidden="1" x14ac:dyDescent="0.25">
      <c r="A25" s="283"/>
      <c r="B25" s="283"/>
      <c r="C25" s="155"/>
      <c r="D25" s="273"/>
      <c r="E25" s="284"/>
      <c r="F25" s="273"/>
      <c r="G25" s="218">
        <f t="shared" si="1"/>
        <v>0</v>
      </c>
      <c r="H25" s="123" t="s">
        <v>338</v>
      </c>
      <c r="J25" s="123"/>
    </row>
    <row r="26" spans="1:10" s="111" customFormat="1" hidden="1" x14ac:dyDescent="0.25">
      <c r="A26" s="283"/>
      <c r="B26" s="283"/>
      <c r="C26" s="155"/>
      <c r="D26" s="273"/>
      <c r="E26" s="284"/>
      <c r="F26" s="273"/>
      <c r="G26" s="218">
        <f t="shared" si="1"/>
        <v>0</v>
      </c>
      <c r="H26" s="123" t="s">
        <v>338</v>
      </c>
      <c r="J26" s="123"/>
    </row>
    <row r="27" spans="1:10" s="111" customFormat="1" hidden="1" x14ac:dyDescent="0.25">
      <c r="A27" s="283"/>
      <c r="B27" s="283"/>
      <c r="C27" s="155"/>
      <c r="D27" s="273"/>
      <c r="E27" s="284"/>
      <c r="F27" s="273"/>
      <c r="G27" s="218">
        <f t="shared" si="1"/>
        <v>0</v>
      </c>
      <c r="H27" s="123" t="s">
        <v>338</v>
      </c>
      <c r="J27" s="123"/>
    </row>
    <row r="28" spans="1:10" s="111" customFormat="1" hidden="1" x14ac:dyDescent="0.25">
      <c r="A28" s="283"/>
      <c r="B28" s="283"/>
      <c r="C28" s="155"/>
      <c r="D28" s="273"/>
      <c r="E28" s="284"/>
      <c r="F28" s="273"/>
      <c r="G28" s="218">
        <f t="shared" si="1"/>
        <v>0</v>
      </c>
      <c r="H28" s="123" t="s">
        <v>338</v>
      </c>
      <c r="J28" s="123"/>
    </row>
    <row r="29" spans="1:10" s="111" customFormat="1" hidden="1" x14ac:dyDescent="0.25">
      <c r="A29" s="283"/>
      <c r="B29" s="283"/>
      <c r="C29" s="155"/>
      <c r="D29" s="273"/>
      <c r="E29" s="284"/>
      <c r="F29" s="273"/>
      <c r="G29" s="218">
        <f t="shared" si="1"/>
        <v>0</v>
      </c>
      <c r="H29" s="123" t="s">
        <v>338</v>
      </c>
      <c r="J29" s="123"/>
    </row>
    <row r="30" spans="1:10" s="111" customFormat="1" hidden="1" x14ac:dyDescent="0.25">
      <c r="A30" s="283"/>
      <c r="B30" s="283"/>
      <c r="C30" s="155"/>
      <c r="D30" s="273"/>
      <c r="E30" s="284"/>
      <c r="F30" s="273"/>
      <c r="G30" s="218">
        <f t="shared" si="1"/>
        <v>0</v>
      </c>
      <c r="H30" s="123" t="s">
        <v>338</v>
      </c>
      <c r="J30" s="123"/>
    </row>
    <row r="31" spans="1:10" s="111" customFormat="1" hidden="1" x14ac:dyDescent="0.25">
      <c r="A31" s="283"/>
      <c r="B31" s="283"/>
      <c r="C31" s="155"/>
      <c r="D31" s="273"/>
      <c r="E31" s="284"/>
      <c r="F31" s="273"/>
      <c r="G31" s="218">
        <f t="shared" si="1"/>
        <v>0</v>
      </c>
      <c r="H31" s="123" t="s">
        <v>338</v>
      </c>
      <c r="J31" s="123"/>
    </row>
    <row r="32" spans="1:10" s="111" customFormat="1" hidden="1" x14ac:dyDescent="0.25">
      <c r="A32" s="283"/>
      <c r="B32" s="283"/>
      <c r="C32" s="155"/>
      <c r="D32" s="273"/>
      <c r="E32" s="284"/>
      <c r="F32" s="273"/>
      <c r="G32" s="218">
        <f t="shared" si="1"/>
        <v>0</v>
      </c>
      <c r="H32" s="123" t="s">
        <v>338</v>
      </c>
      <c r="J32" s="123"/>
    </row>
    <row r="33" spans="1:10" s="111" customFormat="1" hidden="1" x14ac:dyDescent="0.25">
      <c r="A33" s="283"/>
      <c r="B33" s="283"/>
      <c r="C33" s="155"/>
      <c r="D33" s="273"/>
      <c r="E33" s="284"/>
      <c r="F33" s="273"/>
      <c r="G33" s="218">
        <f t="shared" si="1"/>
        <v>0</v>
      </c>
      <c r="H33" s="123" t="s">
        <v>338</v>
      </c>
      <c r="J33" s="123"/>
    </row>
    <row r="34" spans="1:10" s="111" customFormat="1" hidden="1" x14ac:dyDescent="0.25">
      <c r="A34" s="283"/>
      <c r="B34" s="283"/>
      <c r="C34" s="155"/>
      <c r="D34" s="273"/>
      <c r="E34" s="284"/>
      <c r="F34" s="273"/>
      <c r="G34" s="218">
        <f t="shared" si="1"/>
        <v>0</v>
      </c>
      <c r="H34" s="123" t="s">
        <v>338</v>
      </c>
      <c r="J34" s="123"/>
    </row>
    <row r="35" spans="1:10" s="111" customFormat="1" hidden="1" x14ac:dyDescent="0.25">
      <c r="A35" s="283"/>
      <c r="B35" s="283"/>
      <c r="C35" s="155"/>
      <c r="D35" s="273"/>
      <c r="E35" s="284"/>
      <c r="F35" s="273"/>
      <c r="G35" s="218">
        <f t="shared" si="1"/>
        <v>0</v>
      </c>
      <c r="H35" s="123" t="s">
        <v>338</v>
      </c>
      <c r="J35" s="123"/>
    </row>
    <row r="36" spans="1:10" s="111" customFormat="1" hidden="1" x14ac:dyDescent="0.25">
      <c r="A36" s="283"/>
      <c r="B36" s="283"/>
      <c r="C36" s="155"/>
      <c r="D36" s="273"/>
      <c r="E36" s="284"/>
      <c r="F36" s="273"/>
      <c r="G36" s="218">
        <f t="shared" si="1"/>
        <v>0</v>
      </c>
      <c r="H36" s="123" t="s">
        <v>338</v>
      </c>
      <c r="J36" s="123"/>
    </row>
    <row r="37" spans="1:10" s="111" customFormat="1" hidden="1" x14ac:dyDescent="0.25">
      <c r="A37" s="283"/>
      <c r="B37" s="283"/>
      <c r="C37" s="155"/>
      <c r="D37" s="273"/>
      <c r="E37" s="284"/>
      <c r="F37" s="273"/>
      <c r="G37" s="218">
        <f t="shared" ref="G37:G68" si="2">ROUND(+C37*E37*F37,2)</f>
        <v>0</v>
      </c>
      <c r="H37" s="123" t="s">
        <v>338</v>
      </c>
      <c r="J37" s="123"/>
    </row>
    <row r="38" spans="1:10" s="111" customFormat="1" hidden="1" x14ac:dyDescent="0.25">
      <c r="A38" s="283"/>
      <c r="B38" s="283"/>
      <c r="C38" s="155"/>
      <c r="D38" s="273"/>
      <c r="E38" s="284"/>
      <c r="F38" s="273"/>
      <c r="G38" s="218">
        <f t="shared" si="2"/>
        <v>0</v>
      </c>
      <c r="H38" s="123" t="s">
        <v>338</v>
      </c>
      <c r="J38" s="123"/>
    </row>
    <row r="39" spans="1:10" s="111" customFormat="1" hidden="1" x14ac:dyDescent="0.25">
      <c r="A39" s="283"/>
      <c r="B39" s="283"/>
      <c r="C39" s="155"/>
      <c r="D39" s="273"/>
      <c r="E39" s="284"/>
      <c r="F39" s="273"/>
      <c r="G39" s="218">
        <f t="shared" si="2"/>
        <v>0</v>
      </c>
      <c r="H39" s="123" t="s">
        <v>338</v>
      </c>
      <c r="J39" s="123"/>
    </row>
    <row r="40" spans="1:10" s="111" customFormat="1" hidden="1" x14ac:dyDescent="0.25">
      <c r="A40" s="283"/>
      <c r="B40" s="283"/>
      <c r="C40" s="155"/>
      <c r="D40" s="273"/>
      <c r="E40" s="284"/>
      <c r="F40" s="273"/>
      <c r="G40" s="218">
        <f t="shared" si="2"/>
        <v>0</v>
      </c>
      <c r="H40" s="123" t="s">
        <v>338</v>
      </c>
      <c r="J40" s="123"/>
    </row>
    <row r="41" spans="1:10" s="111" customFormat="1" hidden="1" x14ac:dyDescent="0.25">
      <c r="A41" s="283"/>
      <c r="B41" s="283"/>
      <c r="C41" s="155"/>
      <c r="D41" s="273"/>
      <c r="E41" s="284"/>
      <c r="F41" s="273"/>
      <c r="G41" s="218">
        <f t="shared" si="2"/>
        <v>0</v>
      </c>
      <c r="H41" s="123" t="s">
        <v>338</v>
      </c>
      <c r="J41" s="123"/>
    </row>
    <row r="42" spans="1:10" s="111" customFormat="1" hidden="1" x14ac:dyDescent="0.25">
      <c r="A42" s="283"/>
      <c r="B42" s="283"/>
      <c r="C42" s="155"/>
      <c r="D42" s="273"/>
      <c r="E42" s="284"/>
      <c r="F42" s="273"/>
      <c r="G42" s="218">
        <f t="shared" si="2"/>
        <v>0</v>
      </c>
      <c r="H42" s="123" t="s">
        <v>338</v>
      </c>
      <c r="J42" s="123"/>
    </row>
    <row r="43" spans="1:10" s="111" customFormat="1" hidden="1" x14ac:dyDescent="0.25">
      <c r="A43" s="283"/>
      <c r="B43" s="283"/>
      <c r="C43" s="155"/>
      <c r="D43" s="273"/>
      <c r="E43" s="284"/>
      <c r="F43" s="273"/>
      <c r="G43" s="218">
        <f t="shared" si="2"/>
        <v>0</v>
      </c>
      <c r="H43" s="123" t="s">
        <v>338</v>
      </c>
      <c r="J43" s="123"/>
    </row>
    <row r="44" spans="1:10" s="111" customFormat="1" hidden="1" x14ac:dyDescent="0.25">
      <c r="A44" s="283"/>
      <c r="B44" s="283"/>
      <c r="C44" s="155"/>
      <c r="D44" s="273"/>
      <c r="E44" s="284"/>
      <c r="F44" s="273"/>
      <c r="G44" s="218">
        <f t="shared" si="2"/>
        <v>0</v>
      </c>
      <c r="H44" s="123" t="s">
        <v>338</v>
      </c>
      <c r="J44" s="123"/>
    </row>
    <row r="45" spans="1:10" s="111" customFormat="1" hidden="1" x14ac:dyDescent="0.25">
      <c r="A45" s="283"/>
      <c r="B45" s="283"/>
      <c r="C45" s="155"/>
      <c r="D45" s="273"/>
      <c r="E45" s="284"/>
      <c r="F45" s="273"/>
      <c r="G45" s="218">
        <f t="shared" si="2"/>
        <v>0</v>
      </c>
      <c r="H45" s="123" t="s">
        <v>338</v>
      </c>
      <c r="J45" s="123"/>
    </row>
    <row r="46" spans="1:10" s="111" customFormat="1" hidden="1" x14ac:dyDescent="0.25">
      <c r="A46" s="283"/>
      <c r="B46" s="283"/>
      <c r="C46" s="155"/>
      <c r="D46" s="273"/>
      <c r="E46" s="284"/>
      <c r="F46" s="273"/>
      <c r="G46" s="218">
        <f t="shared" si="2"/>
        <v>0</v>
      </c>
      <c r="H46" s="123" t="s">
        <v>338</v>
      </c>
      <c r="J46" s="123"/>
    </row>
    <row r="47" spans="1:10" s="111" customFormat="1" hidden="1" x14ac:dyDescent="0.25">
      <c r="A47" s="283"/>
      <c r="B47" s="283"/>
      <c r="C47" s="155"/>
      <c r="D47" s="273"/>
      <c r="E47" s="284"/>
      <c r="F47" s="273"/>
      <c r="G47" s="218">
        <f t="shared" si="2"/>
        <v>0</v>
      </c>
      <c r="H47" s="123" t="s">
        <v>338</v>
      </c>
      <c r="J47" s="123"/>
    </row>
    <row r="48" spans="1:10" s="111" customFormat="1" hidden="1" x14ac:dyDescent="0.25">
      <c r="A48" s="283"/>
      <c r="B48" s="283"/>
      <c r="C48" s="155"/>
      <c r="D48" s="273"/>
      <c r="E48" s="284"/>
      <c r="F48" s="273"/>
      <c r="G48" s="218">
        <f t="shared" si="2"/>
        <v>0</v>
      </c>
      <c r="H48" s="123" t="s">
        <v>338</v>
      </c>
      <c r="J48" s="123"/>
    </row>
    <row r="49" spans="1:10" s="111" customFormat="1" hidden="1" x14ac:dyDescent="0.25">
      <c r="A49" s="283"/>
      <c r="B49" s="283"/>
      <c r="C49" s="155"/>
      <c r="D49" s="273"/>
      <c r="E49" s="284"/>
      <c r="F49" s="273"/>
      <c r="G49" s="218">
        <f t="shared" si="2"/>
        <v>0</v>
      </c>
      <c r="H49" s="123" t="s">
        <v>338</v>
      </c>
      <c r="J49" s="123"/>
    </row>
    <row r="50" spans="1:10" s="111" customFormat="1" hidden="1" x14ac:dyDescent="0.25">
      <c r="A50" s="283"/>
      <c r="B50" s="283"/>
      <c r="C50" s="155"/>
      <c r="D50" s="273"/>
      <c r="E50" s="284"/>
      <c r="F50" s="273"/>
      <c r="G50" s="218">
        <f t="shared" si="2"/>
        <v>0</v>
      </c>
      <c r="H50" s="123" t="s">
        <v>338</v>
      </c>
      <c r="J50" s="123"/>
    </row>
    <row r="51" spans="1:10" s="111" customFormat="1" hidden="1" x14ac:dyDescent="0.25">
      <c r="A51" s="283"/>
      <c r="B51" s="283"/>
      <c r="C51" s="155"/>
      <c r="D51" s="273"/>
      <c r="E51" s="284"/>
      <c r="F51" s="273"/>
      <c r="G51" s="218">
        <f t="shared" si="2"/>
        <v>0</v>
      </c>
      <c r="H51" s="123" t="s">
        <v>338</v>
      </c>
      <c r="J51" s="123"/>
    </row>
    <row r="52" spans="1:10" s="111" customFormat="1" hidden="1" x14ac:dyDescent="0.25">
      <c r="A52" s="283"/>
      <c r="B52" s="283"/>
      <c r="C52" s="155"/>
      <c r="D52" s="273"/>
      <c r="E52" s="284"/>
      <c r="F52" s="273"/>
      <c r="G52" s="218">
        <f t="shared" si="2"/>
        <v>0</v>
      </c>
      <c r="H52" s="123" t="s">
        <v>338</v>
      </c>
      <c r="J52" s="123"/>
    </row>
    <row r="53" spans="1:10" s="111" customFormat="1" hidden="1" x14ac:dyDescent="0.25">
      <c r="A53" s="283"/>
      <c r="B53" s="283"/>
      <c r="C53" s="155"/>
      <c r="D53" s="273"/>
      <c r="E53" s="284"/>
      <c r="F53" s="273"/>
      <c r="G53" s="218">
        <f t="shared" si="2"/>
        <v>0</v>
      </c>
      <c r="H53" s="123" t="s">
        <v>338</v>
      </c>
      <c r="J53" s="123"/>
    </row>
    <row r="54" spans="1:10" s="111" customFormat="1" hidden="1" x14ac:dyDescent="0.25">
      <c r="A54" s="283"/>
      <c r="B54" s="283"/>
      <c r="C54" s="155"/>
      <c r="D54" s="273"/>
      <c r="E54" s="284"/>
      <c r="F54" s="273"/>
      <c r="G54" s="218">
        <f t="shared" si="2"/>
        <v>0</v>
      </c>
      <c r="H54" s="123" t="s">
        <v>338</v>
      </c>
      <c r="J54" s="123"/>
    </row>
    <row r="55" spans="1:10" s="111" customFormat="1" hidden="1" x14ac:dyDescent="0.25">
      <c r="A55" s="283"/>
      <c r="B55" s="283"/>
      <c r="C55" s="155"/>
      <c r="D55" s="273"/>
      <c r="E55" s="284"/>
      <c r="F55" s="273"/>
      <c r="G55" s="218">
        <f t="shared" si="2"/>
        <v>0</v>
      </c>
      <c r="H55" s="123" t="s">
        <v>338</v>
      </c>
      <c r="J55" s="123"/>
    </row>
    <row r="56" spans="1:10" s="111" customFormat="1" hidden="1" x14ac:dyDescent="0.25">
      <c r="A56" s="283"/>
      <c r="B56" s="283"/>
      <c r="C56" s="155"/>
      <c r="D56" s="273"/>
      <c r="E56" s="284"/>
      <c r="F56" s="273"/>
      <c r="G56" s="218">
        <f t="shared" si="2"/>
        <v>0</v>
      </c>
      <c r="H56" s="123" t="s">
        <v>338</v>
      </c>
      <c r="J56" s="123"/>
    </row>
    <row r="57" spans="1:10" s="111" customFormat="1" hidden="1" x14ac:dyDescent="0.25">
      <c r="A57" s="283"/>
      <c r="B57" s="283"/>
      <c r="C57" s="155"/>
      <c r="D57" s="273"/>
      <c r="E57" s="284"/>
      <c r="F57" s="273"/>
      <c r="G57" s="218">
        <f t="shared" si="2"/>
        <v>0</v>
      </c>
      <c r="H57" s="123" t="s">
        <v>338</v>
      </c>
      <c r="J57" s="123"/>
    </row>
    <row r="58" spans="1:10" s="111" customFormat="1" hidden="1" x14ac:dyDescent="0.25">
      <c r="A58" s="283"/>
      <c r="B58" s="283"/>
      <c r="C58" s="155"/>
      <c r="D58" s="273"/>
      <c r="E58" s="284"/>
      <c r="F58" s="273"/>
      <c r="G58" s="218">
        <f t="shared" si="2"/>
        <v>0</v>
      </c>
      <c r="H58" s="123" t="s">
        <v>338</v>
      </c>
      <c r="J58" s="123"/>
    </row>
    <row r="59" spans="1:10" s="111" customFormat="1" hidden="1" x14ac:dyDescent="0.25">
      <c r="A59" s="283"/>
      <c r="B59" s="283"/>
      <c r="C59" s="155"/>
      <c r="D59" s="273"/>
      <c r="E59" s="284"/>
      <c r="F59" s="273"/>
      <c r="G59" s="218">
        <f t="shared" si="2"/>
        <v>0</v>
      </c>
      <c r="H59" s="123" t="s">
        <v>338</v>
      </c>
      <c r="J59" s="123"/>
    </row>
    <row r="60" spans="1:10" s="111" customFormat="1" hidden="1" x14ac:dyDescent="0.25">
      <c r="A60" s="283"/>
      <c r="B60" s="283"/>
      <c r="C60" s="155"/>
      <c r="D60" s="273"/>
      <c r="E60" s="284"/>
      <c r="F60" s="273"/>
      <c r="G60" s="218">
        <f t="shared" si="2"/>
        <v>0</v>
      </c>
      <c r="H60" s="123" t="s">
        <v>338</v>
      </c>
      <c r="J60" s="123"/>
    </row>
    <row r="61" spans="1:10" s="111" customFormat="1" hidden="1" x14ac:dyDescent="0.25">
      <c r="A61" s="283"/>
      <c r="B61" s="283"/>
      <c r="C61" s="155"/>
      <c r="D61" s="273"/>
      <c r="E61" s="284"/>
      <c r="F61" s="273"/>
      <c r="G61" s="218">
        <f t="shared" si="2"/>
        <v>0</v>
      </c>
      <c r="H61" s="123" t="s">
        <v>338</v>
      </c>
      <c r="J61" s="123"/>
    </row>
    <row r="62" spans="1:10" s="111" customFormat="1" hidden="1" x14ac:dyDescent="0.25">
      <c r="A62" s="283"/>
      <c r="B62" s="283"/>
      <c r="C62" s="155"/>
      <c r="D62" s="273"/>
      <c r="E62" s="284"/>
      <c r="F62" s="273"/>
      <c r="G62" s="218">
        <f t="shared" si="2"/>
        <v>0</v>
      </c>
      <c r="H62" s="123" t="s">
        <v>338</v>
      </c>
      <c r="J62" s="123"/>
    </row>
    <row r="63" spans="1:10" s="111" customFormat="1" hidden="1" x14ac:dyDescent="0.25">
      <c r="A63" s="283"/>
      <c r="B63" s="283"/>
      <c r="C63" s="155"/>
      <c r="D63" s="273"/>
      <c r="E63" s="284"/>
      <c r="F63" s="273"/>
      <c r="G63" s="218">
        <f t="shared" si="2"/>
        <v>0</v>
      </c>
      <c r="H63" s="123" t="s">
        <v>338</v>
      </c>
      <c r="J63" s="123"/>
    </row>
    <row r="64" spans="1:10" s="111" customFormat="1" hidden="1" x14ac:dyDescent="0.25">
      <c r="A64" s="283"/>
      <c r="B64" s="283"/>
      <c r="C64" s="155"/>
      <c r="D64" s="273"/>
      <c r="E64" s="284"/>
      <c r="F64" s="273"/>
      <c r="G64" s="218">
        <f t="shared" si="2"/>
        <v>0</v>
      </c>
      <c r="H64" s="123" t="s">
        <v>338</v>
      </c>
      <c r="J64" s="123"/>
    </row>
    <row r="65" spans="1:10" s="111" customFormat="1" hidden="1" x14ac:dyDescent="0.25">
      <c r="A65" s="283"/>
      <c r="B65" s="283"/>
      <c r="C65" s="155"/>
      <c r="D65" s="273"/>
      <c r="E65" s="284"/>
      <c r="F65" s="273"/>
      <c r="G65" s="218">
        <f t="shared" si="2"/>
        <v>0</v>
      </c>
      <c r="H65" s="123" t="s">
        <v>338</v>
      </c>
      <c r="J65" s="123"/>
    </row>
    <row r="66" spans="1:10" s="111" customFormat="1" hidden="1" x14ac:dyDescent="0.25">
      <c r="A66" s="283"/>
      <c r="B66" s="283"/>
      <c r="C66" s="155"/>
      <c r="D66" s="273"/>
      <c r="E66" s="284"/>
      <c r="F66" s="273"/>
      <c r="G66" s="218">
        <f t="shared" si="2"/>
        <v>0</v>
      </c>
      <c r="H66" s="123" t="s">
        <v>338</v>
      </c>
      <c r="J66" s="123"/>
    </row>
    <row r="67" spans="1:10" s="111" customFormat="1" hidden="1" x14ac:dyDescent="0.25">
      <c r="A67" s="283"/>
      <c r="B67" s="283"/>
      <c r="C67" s="155"/>
      <c r="D67" s="273"/>
      <c r="E67" s="284"/>
      <c r="F67" s="273"/>
      <c r="G67" s="218">
        <f t="shared" si="2"/>
        <v>0</v>
      </c>
      <c r="H67" s="123" t="s">
        <v>338</v>
      </c>
      <c r="J67" s="123"/>
    </row>
    <row r="68" spans="1:10" s="111" customFormat="1" hidden="1" x14ac:dyDescent="0.25">
      <c r="A68" s="283"/>
      <c r="B68" s="283"/>
      <c r="C68" s="155"/>
      <c r="D68" s="273"/>
      <c r="E68" s="284"/>
      <c r="F68" s="273"/>
      <c r="G68" s="218">
        <f t="shared" si="2"/>
        <v>0</v>
      </c>
      <c r="H68" s="123" t="s">
        <v>338</v>
      </c>
      <c r="J68" s="123"/>
    </row>
    <row r="69" spans="1:10" s="111" customFormat="1" hidden="1" x14ac:dyDescent="0.25">
      <c r="A69" s="283"/>
      <c r="B69" s="283"/>
      <c r="C69" s="155"/>
      <c r="D69" s="273"/>
      <c r="E69" s="284"/>
      <c r="F69" s="273"/>
      <c r="G69" s="218">
        <f t="shared" ref="G69:G100" si="3">ROUND(+C69*E69*F69,2)</f>
        <v>0</v>
      </c>
      <c r="H69" s="123" t="s">
        <v>338</v>
      </c>
      <c r="J69" s="123"/>
    </row>
    <row r="70" spans="1:10" s="111" customFormat="1" hidden="1" x14ac:dyDescent="0.25">
      <c r="A70" s="283"/>
      <c r="B70" s="283"/>
      <c r="C70" s="155"/>
      <c r="D70" s="273"/>
      <c r="E70" s="284"/>
      <c r="F70" s="273"/>
      <c r="G70" s="218">
        <f t="shared" si="3"/>
        <v>0</v>
      </c>
      <c r="H70" s="123" t="s">
        <v>338</v>
      </c>
      <c r="J70" s="123"/>
    </row>
    <row r="71" spans="1:10" s="111" customFormat="1" hidden="1" x14ac:dyDescent="0.25">
      <c r="A71" s="283"/>
      <c r="B71" s="283"/>
      <c r="C71" s="155"/>
      <c r="D71" s="273"/>
      <c r="E71" s="284"/>
      <c r="F71" s="273"/>
      <c r="G71" s="218">
        <f t="shared" si="3"/>
        <v>0</v>
      </c>
      <c r="H71" s="123" t="s">
        <v>338</v>
      </c>
      <c r="J71" s="123"/>
    </row>
    <row r="72" spans="1:10" s="111" customFormat="1" hidden="1" x14ac:dyDescent="0.25">
      <c r="A72" s="283"/>
      <c r="B72" s="283"/>
      <c r="C72" s="155"/>
      <c r="D72" s="273"/>
      <c r="E72" s="284"/>
      <c r="F72" s="273"/>
      <c r="G72" s="218">
        <f t="shared" si="3"/>
        <v>0</v>
      </c>
      <c r="H72" s="123" t="s">
        <v>338</v>
      </c>
      <c r="J72" s="123"/>
    </row>
    <row r="73" spans="1:10" s="111" customFormat="1" hidden="1" x14ac:dyDescent="0.25">
      <c r="A73" s="283"/>
      <c r="B73" s="283"/>
      <c r="C73" s="155"/>
      <c r="D73" s="273"/>
      <c r="E73" s="284"/>
      <c r="F73" s="273"/>
      <c r="G73" s="218">
        <f t="shared" si="3"/>
        <v>0</v>
      </c>
      <c r="H73" s="123" t="s">
        <v>338</v>
      </c>
      <c r="J73" s="123"/>
    </row>
    <row r="74" spans="1:10" s="111" customFormat="1" hidden="1" x14ac:dyDescent="0.25">
      <c r="A74" s="283"/>
      <c r="B74" s="283"/>
      <c r="C74" s="155"/>
      <c r="D74" s="273"/>
      <c r="E74" s="284"/>
      <c r="F74" s="273"/>
      <c r="G74" s="218">
        <f t="shared" si="3"/>
        <v>0</v>
      </c>
      <c r="H74" s="123" t="s">
        <v>338</v>
      </c>
      <c r="J74" s="123"/>
    </row>
    <row r="75" spans="1:10" s="111" customFormat="1" hidden="1" x14ac:dyDescent="0.25">
      <c r="A75" s="283"/>
      <c r="B75" s="283"/>
      <c r="C75" s="155"/>
      <c r="D75" s="273"/>
      <c r="E75" s="284"/>
      <c r="F75" s="273"/>
      <c r="G75" s="218">
        <f t="shared" si="3"/>
        <v>0</v>
      </c>
      <c r="H75" s="123" t="s">
        <v>338</v>
      </c>
      <c r="J75" s="123"/>
    </row>
    <row r="76" spans="1:10" s="111" customFormat="1" hidden="1" x14ac:dyDescent="0.25">
      <c r="A76" s="283"/>
      <c r="B76" s="283"/>
      <c r="C76" s="155"/>
      <c r="D76" s="273"/>
      <c r="E76" s="284"/>
      <c r="F76" s="273"/>
      <c r="G76" s="218">
        <f t="shared" si="3"/>
        <v>0</v>
      </c>
      <c r="H76" s="123" t="s">
        <v>338</v>
      </c>
      <c r="J76" s="123"/>
    </row>
    <row r="77" spans="1:10" s="111" customFormat="1" hidden="1" x14ac:dyDescent="0.25">
      <c r="A77" s="283"/>
      <c r="B77" s="283"/>
      <c r="C77" s="155"/>
      <c r="D77" s="273"/>
      <c r="E77" s="284"/>
      <c r="F77" s="273"/>
      <c r="G77" s="218">
        <f t="shared" si="3"/>
        <v>0</v>
      </c>
      <c r="H77" s="123" t="s">
        <v>338</v>
      </c>
      <c r="J77" s="123"/>
    </row>
    <row r="78" spans="1:10" s="111" customFormat="1" hidden="1" x14ac:dyDescent="0.25">
      <c r="A78" s="283"/>
      <c r="B78" s="283"/>
      <c r="C78" s="155"/>
      <c r="D78" s="273"/>
      <c r="E78" s="284"/>
      <c r="F78" s="273"/>
      <c r="G78" s="218">
        <f t="shared" si="3"/>
        <v>0</v>
      </c>
      <c r="H78" s="123" t="s">
        <v>338</v>
      </c>
      <c r="J78" s="123"/>
    </row>
    <row r="79" spans="1:10" s="111" customFormat="1" hidden="1" x14ac:dyDescent="0.25">
      <c r="A79" s="283"/>
      <c r="B79" s="283"/>
      <c r="C79" s="155"/>
      <c r="D79" s="273"/>
      <c r="E79" s="284"/>
      <c r="F79" s="273"/>
      <c r="G79" s="218">
        <f t="shared" si="3"/>
        <v>0</v>
      </c>
      <c r="H79" s="123" t="s">
        <v>338</v>
      </c>
      <c r="J79" s="123"/>
    </row>
    <row r="80" spans="1:10" s="111" customFormat="1" hidden="1" x14ac:dyDescent="0.25">
      <c r="A80" s="283"/>
      <c r="B80" s="283"/>
      <c r="C80" s="155"/>
      <c r="D80" s="273"/>
      <c r="E80" s="284"/>
      <c r="F80" s="273"/>
      <c r="G80" s="218">
        <f t="shared" si="3"/>
        <v>0</v>
      </c>
      <c r="H80" s="123" t="s">
        <v>338</v>
      </c>
      <c r="J80" s="123"/>
    </row>
    <row r="81" spans="1:10" s="111" customFormat="1" hidden="1" x14ac:dyDescent="0.25">
      <c r="A81" s="283"/>
      <c r="B81" s="283"/>
      <c r="C81" s="155"/>
      <c r="D81" s="273"/>
      <c r="E81" s="284"/>
      <c r="F81" s="273"/>
      <c r="G81" s="218">
        <f t="shared" si="3"/>
        <v>0</v>
      </c>
      <c r="H81" s="123" t="s">
        <v>338</v>
      </c>
      <c r="J81" s="123"/>
    </row>
    <row r="82" spans="1:10" s="111" customFormat="1" hidden="1" x14ac:dyDescent="0.25">
      <c r="A82" s="283"/>
      <c r="B82" s="283"/>
      <c r="C82" s="155"/>
      <c r="D82" s="273"/>
      <c r="E82" s="284"/>
      <c r="F82" s="273"/>
      <c r="G82" s="218">
        <f t="shared" si="3"/>
        <v>0</v>
      </c>
      <c r="H82" s="123" t="s">
        <v>338</v>
      </c>
      <c r="J82" s="123"/>
    </row>
    <row r="83" spans="1:10" s="111" customFormat="1" hidden="1" x14ac:dyDescent="0.25">
      <c r="A83" s="283"/>
      <c r="B83" s="283"/>
      <c r="C83" s="155"/>
      <c r="D83" s="273"/>
      <c r="E83" s="284"/>
      <c r="F83" s="273"/>
      <c r="G83" s="218">
        <f t="shared" si="3"/>
        <v>0</v>
      </c>
      <c r="H83" s="123" t="s">
        <v>338</v>
      </c>
      <c r="J83" s="123"/>
    </row>
    <row r="84" spans="1:10" s="111" customFormat="1" hidden="1" x14ac:dyDescent="0.25">
      <c r="A84" s="283"/>
      <c r="B84" s="283"/>
      <c r="C84" s="155"/>
      <c r="D84" s="273"/>
      <c r="E84" s="284"/>
      <c r="F84" s="273"/>
      <c r="G84" s="218">
        <f t="shared" si="3"/>
        <v>0</v>
      </c>
      <c r="H84" s="123" t="s">
        <v>338</v>
      </c>
      <c r="J84" s="123"/>
    </row>
    <row r="85" spans="1:10" s="111" customFormat="1" hidden="1" x14ac:dyDescent="0.25">
      <c r="A85" s="283"/>
      <c r="B85" s="283"/>
      <c r="C85" s="155"/>
      <c r="D85" s="273"/>
      <c r="E85" s="284"/>
      <c r="F85" s="273"/>
      <c r="G85" s="218">
        <f t="shared" si="3"/>
        <v>0</v>
      </c>
      <c r="H85" s="123" t="s">
        <v>338</v>
      </c>
      <c r="J85" s="123"/>
    </row>
    <row r="86" spans="1:10" s="111" customFormat="1" hidden="1" x14ac:dyDescent="0.25">
      <c r="A86" s="283"/>
      <c r="B86" s="283"/>
      <c r="C86" s="155"/>
      <c r="D86" s="273"/>
      <c r="E86" s="284"/>
      <c r="F86" s="273"/>
      <c r="G86" s="218">
        <f t="shared" si="3"/>
        <v>0</v>
      </c>
      <c r="H86" s="123" t="s">
        <v>338</v>
      </c>
      <c r="J86" s="123"/>
    </row>
    <row r="87" spans="1:10" s="111" customFormat="1" hidden="1" x14ac:dyDescent="0.25">
      <c r="A87" s="283"/>
      <c r="B87" s="283"/>
      <c r="C87" s="155"/>
      <c r="D87" s="273"/>
      <c r="E87" s="284"/>
      <c r="F87" s="273"/>
      <c r="G87" s="218">
        <f t="shared" si="3"/>
        <v>0</v>
      </c>
      <c r="H87" s="123" t="s">
        <v>338</v>
      </c>
      <c r="J87" s="123"/>
    </row>
    <row r="88" spans="1:10" s="111" customFormat="1" hidden="1" x14ac:dyDescent="0.25">
      <c r="A88" s="283"/>
      <c r="B88" s="283"/>
      <c r="C88" s="155"/>
      <c r="D88" s="273"/>
      <c r="E88" s="284"/>
      <c r="F88" s="273"/>
      <c r="G88" s="218">
        <f t="shared" si="3"/>
        <v>0</v>
      </c>
      <c r="H88" s="123" t="s">
        <v>338</v>
      </c>
      <c r="J88" s="123"/>
    </row>
    <row r="89" spans="1:10" s="111" customFormat="1" hidden="1" x14ac:dyDescent="0.25">
      <c r="A89" s="283"/>
      <c r="B89" s="283"/>
      <c r="C89" s="155"/>
      <c r="D89" s="273"/>
      <c r="E89" s="284"/>
      <c r="F89" s="273"/>
      <c r="G89" s="218">
        <f t="shared" si="3"/>
        <v>0</v>
      </c>
      <c r="H89" s="123" t="s">
        <v>338</v>
      </c>
      <c r="J89" s="123"/>
    </row>
    <row r="90" spans="1:10" s="111" customFormat="1" hidden="1" x14ac:dyDescent="0.25">
      <c r="A90" s="283"/>
      <c r="B90" s="283"/>
      <c r="C90" s="155"/>
      <c r="D90" s="273"/>
      <c r="E90" s="284"/>
      <c r="F90" s="273"/>
      <c r="G90" s="218">
        <f t="shared" si="3"/>
        <v>0</v>
      </c>
      <c r="H90" s="123" t="s">
        <v>338</v>
      </c>
      <c r="J90" s="123"/>
    </row>
    <row r="91" spans="1:10" s="111" customFormat="1" hidden="1" x14ac:dyDescent="0.25">
      <c r="A91" s="283"/>
      <c r="B91" s="283"/>
      <c r="C91" s="155"/>
      <c r="D91" s="273"/>
      <c r="E91" s="284"/>
      <c r="F91" s="273"/>
      <c r="G91" s="218">
        <f t="shared" si="3"/>
        <v>0</v>
      </c>
      <c r="H91" s="123" t="s">
        <v>338</v>
      </c>
      <c r="J91" s="123"/>
    </row>
    <row r="92" spans="1:10" s="111" customFormat="1" hidden="1" x14ac:dyDescent="0.25">
      <c r="A92" s="283"/>
      <c r="B92" s="283"/>
      <c r="C92" s="155"/>
      <c r="D92" s="273"/>
      <c r="E92" s="284"/>
      <c r="F92" s="273"/>
      <c r="G92" s="218">
        <f t="shared" si="3"/>
        <v>0</v>
      </c>
      <c r="H92" s="123" t="s">
        <v>338</v>
      </c>
      <c r="J92" s="123"/>
    </row>
    <row r="93" spans="1:10" s="111" customFormat="1" hidden="1" x14ac:dyDescent="0.25">
      <c r="A93" s="283"/>
      <c r="B93" s="283"/>
      <c r="C93" s="155"/>
      <c r="D93" s="273"/>
      <c r="E93" s="284"/>
      <c r="F93" s="273"/>
      <c r="G93" s="218">
        <f t="shared" si="3"/>
        <v>0</v>
      </c>
      <c r="H93" s="123" t="s">
        <v>338</v>
      </c>
      <c r="J93" s="123"/>
    </row>
    <row r="94" spans="1:10" s="111" customFormat="1" hidden="1" x14ac:dyDescent="0.25">
      <c r="A94" s="283"/>
      <c r="B94" s="283"/>
      <c r="C94" s="155"/>
      <c r="D94" s="273"/>
      <c r="E94" s="284"/>
      <c r="F94" s="273"/>
      <c r="G94" s="218">
        <f t="shared" si="3"/>
        <v>0</v>
      </c>
      <c r="H94" s="123" t="s">
        <v>338</v>
      </c>
      <c r="J94" s="123"/>
    </row>
    <row r="95" spans="1:10" s="111" customFormat="1" hidden="1" x14ac:dyDescent="0.25">
      <c r="A95" s="283"/>
      <c r="B95" s="283"/>
      <c r="C95" s="155"/>
      <c r="D95" s="273"/>
      <c r="E95" s="284"/>
      <c r="F95" s="273"/>
      <c r="G95" s="218">
        <f t="shared" si="3"/>
        <v>0</v>
      </c>
      <c r="H95" s="123" t="s">
        <v>338</v>
      </c>
      <c r="J95" s="123"/>
    </row>
    <row r="96" spans="1:10" s="111" customFormat="1" hidden="1" x14ac:dyDescent="0.25">
      <c r="A96" s="283"/>
      <c r="B96" s="283"/>
      <c r="C96" s="155"/>
      <c r="D96" s="273"/>
      <c r="E96" s="284"/>
      <c r="F96" s="273"/>
      <c r="G96" s="218">
        <f t="shared" si="3"/>
        <v>0</v>
      </c>
      <c r="H96" s="123" t="s">
        <v>338</v>
      </c>
      <c r="J96" s="123"/>
    </row>
    <row r="97" spans="1:10" s="111" customFormat="1" hidden="1" x14ac:dyDescent="0.25">
      <c r="A97" s="283"/>
      <c r="B97" s="283"/>
      <c r="C97" s="155"/>
      <c r="D97" s="273"/>
      <c r="E97" s="284"/>
      <c r="F97" s="273"/>
      <c r="G97" s="218">
        <f t="shared" si="3"/>
        <v>0</v>
      </c>
      <c r="H97" s="123" t="s">
        <v>338</v>
      </c>
      <c r="J97" s="123"/>
    </row>
    <row r="98" spans="1:10" s="111" customFormat="1" hidden="1" x14ac:dyDescent="0.25">
      <c r="A98" s="283"/>
      <c r="B98" s="283"/>
      <c r="C98" s="155"/>
      <c r="D98" s="273"/>
      <c r="E98" s="284"/>
      <c r="F98" s="273"/>
      <c r="G98" s="218">
        <f t="shared" si="3"/>
        <v>0</v>
      </c>
      <c r="H98" s="123" t="s">
        <v>338</v>
      </c>
      <c r="J98" s="123"/>
    </row>
    <row r="99" spans="1:10" s="111" customFormat="1" hidden="1" x14ac:dyDescent="0.25">
      <c r="A99" s="283"/>
      <c r="B99" s="283"/>
      <c r="C99" s="155"/>
      <c r="D99" s="273"/>
      <c r="E99" s="284"/>
      <c r="F99" s="273"/>
      <c r="G99" s="218">
        <f t="shared" si="3"/>
        <v>0</v>
      </c>
      <c r="H99" s="123" t="s">
        <v>338</v>
      </c>
      <c r="J99" s="123"/>
    </row>
    <row r="100" spans="1:10" s="111" customFormat="1" hidden="1" x14ac:dyDescent="0.25">
      <c r="A100" s="283"/>
      <c r="B100" s="283"/>
      <c r="C100" s="155"/>
      <c r="D100" s="273"/>
      <c r="E100" s="284"/>
      <c r="F100" s="273"/>
      <c r="G100" s="218">
        <f t="shared" si="3"/>
        <v>0</v>
      </c>
      <c r="H100" s="123" t="s">
        <v>338</v>
      </c>
      <c r="J100" s="123"/>
    </row>
    <row r="101" spans="1:10" s="111" customFormat="1" hidden="1" x14ac:dyDescent="0.25">
      <c r="A101" s="283"/>
      <c r="B101" s="283"/>
      <c r="C101" s="155"/>
      <c r="D101" s="273"/>
      <c r="E101" s="284"/>
      <c r="F101" s="273"/>
      <c r="G101" s="218">
        <f t="shared" ref="G101:G132" si="4">ROUND(+C101*E101*F101,2)</f>
        <v>0</v>
      </c>
      <c r="H101" s="123" t="s">
        <v>338</v>
      </c>
      <c r="J101" s="123"/>
    </row>
    <row r="102" spans="1:10" s="111" customFormat="1" hidden="1" x14ac:dyDescent="0.25">
      <c r="A102" s="283"/>
      <c r="B102" s="283"/>
      <c r="C102" s="155"/>
      <c r="D102" s="273"/>
      <c r="E102" s="284"/>
      <c r="F102" s="273"/>
      <c r="G102" s="218">
        <f t="shared" si="4"/>
        <v>0</v>
      </c>
      <c r="H102" s="123" t="s">
        <v>338</v>
      </c>
      <c r="J102" s="123"/>
    </row>
    <row r="103" spans="1:10" s="111" customFormat="1" hidden="1" x14ac:dyDescent="0.25">
      <c r="A103" s="283"/>
      <c r="B103" s="283"/>
      <c r="C103" s="155"/>
      <c r="D103" s="273"/>
      <c r="E103" s="284"/>
      <c r="F103" s="273"/>
      <c r="G103" s="218">
        <f t="shared" si="4"/>
        <v>0</v>
      </c>
      <c r="H103" s="123" t="s">
        <v>338</v>
      </c>
      <c r="J103" s="123"/>
    </row>
    <row r="104" spans="1:10" s="111" customFormat="1" hidden="1" x14ac:dyDescent="0.25">
      <c r="A104" s="283"/>
      <c r="B104" s="283"/>
      <c r="C104" s="155"/>
      <c r="D104" s="273"/>
      <c r="E104" s="284"/>
      <c r="F104" s="273"/>
      <c r="G104" s="218">
        <f t="shared" si="4"/>
        <v>0</v>
      </c>
      <c r="H104" s="123" t="s">
        <v>338</v>
      </c>
      <c r="J104" s="123"/>
    </row>
    <row r="105" spans="1:10" s="111" customFormat="1" hidden="1" x14ac:dyDescent="0.25">
      <c r="A105" s="283"/>
      <c r="B105" s="283"/>
      <c r="C105" s="155"/>
      <c r="D105" s="273"/>
      <c r="E105" s="284"/>
      <c r="F105" s="273"/>
      <c r="G105" s="218">
        <f t="shared" si="4"/>
        <v>0</v>
      </c>
      <c r="H105" s="123" t="s">
        <v>338</v>
      </c>
      <c r="J105" s="123"/>
    </row>
    <row r="106" spans="1:10" s="111" customFormat="1" hidden="1" x14ac:dyDescent="0.25">
      <c r="A106" s="283"/>
      <c r="B106" s="283"/>
      <c r="C106" s="155"/>
      <c r="D106" s="273"/>
      <c r="E106" s="284"/>
      <c r="F106" s="273"/>
      <c r="G106" s="218">
        <f t="shared" si="4"/>
        <v>0</v>
      </c>
      <c r="H106" s="123" t="s">
        <v>338</v>
      </c>
      <c r="J106" s="123"/>
    </row>
    <row r="107" spans="1:10" s="111" customFormat="1" hidden="1" x14ac:dyDescent="0.25">
      <c r="A107" s="283"/>
      <c r="B107" s="283"/>
      <c r="C107" s="155"/>
      <c r="D107" s="273"/>
      <c r="E107" s="284"/>
      <c r="F107" s="273"/>
      <c r="G107" s="218">
        <f t="shared" si="4"/>
        <v>0</v>
      </c>
      <c r="H107" s="123" t="s">
        <v>338</v>
      </c>
      <c r="J107" s="123"/>
    </row>
    <row r="108" spans="1:10" s="111" customFormat="1" hidden="1" x14ac:dyDescent="0.25">
      <c r="A108" s="283"/>
      <c r="B108" s="283"/>
      <c r="C108" s="155"/>
      <c r="D108" s="273"/>
      <c r="E108" s="284"/>
      <c r="F108" s="273"/>
      <c r="G108" s="218">
        <f t="shared" si="4"/>
        <v>0</v>
      </c>
      <c r="H108" s="123" t="s">
        <v>338</v>
      </c>
      <c r="J108" s="123"/>
    </row>
    <row r="109" spans="1:10" s="111" customFormat="1" hidden="1" x14ac:dyDescent="0.25">
      <c r="A109" s="283"/>
      <c r="B109" s="283"/>
      <c r="C109" s="155"/>
      <c r="D109" s="273"/>
      <c r="E109" s="284"/>
      <c r="F109" s="273"/>
      <c r="G109" s="218">
        <f t="shared" si="4"/>
        <v>0</v>
      </c>
      <c r="H109" s="123" t="s">
        <v>338</v>
      </c>
      <c r="J109" s="123"/>
    </row>
    <row r="110" spans="1:10" s="111" customFormat="1" hidden="1" x14ac:dyDescent="0.25">
      <c r="A110" s="283"/>
      <c r="B110" s="283"/>
      <c r="C110" s="155"/>
      <c r="D110" s="273"/>
      <c r="E110" s="284"/>
      <c r="F110" s="273"/>
      <c r="G110" s="218">
        <f t="shared" si="4"/>
        <v>0</v>
      </c>
      <c r="H110" s="123" t="s">
        <v>338</v>
      </c>
      <c r="J110" s="123"/>
    </row>
    <row r="111" spans="1:10" s="111" customFormat="1" hidden="1" x14ac:dyDescent="0.25">
      <c r="A111" s="283"/>
      <c r="B111" s="283"/>
      <c r="C111" s="155"/>
      <c r="D111" s="273"/>
      <c r="E111" s="284"/>
      <c r="F111" s="273"/>
      <c r="G111" s="218">
        <f t="shared" si="4"/>
        <v>0</v>
      </c>
      <c r="H111" s="123" t="s">
        <v>338</v>
      </c>
      <c r="J111" s="123"/>
    </row>
    <row r="112" spans="1:10" s="111" customFormat="1" hidden="1" x14ac:dyDescent="0.25">
      <c r="A112" s="283"/>
      <c r="B112" s="283"/>
      <c r="C112" s="155"/>
      <c r="D112" s="273"/>
      <c r="E112" s="284"/>
      <c r="F112" s="273"/>
      <c r="G112" s="218">
        <f t="shared" si="4"/>
        <v>0</v>
      </c>
      <c r="H112" s="123" t="s">
        <v>338</v>
      </c>
      <c r="J112" s="123"/>
    </row>
    <row r="113" spans="1:10" s="111" customFormat="1" hidden="1" x14ac:dyDescent="0.25">
      <c r="A113" s="283"/>
      <c r="B113" s="283"/>
      <c r="C113" s="155"/>
      <c r="D113" s="273"/>
      <c r="E113" s="284"/>
      <c r="F113" s="273"/>
      <c r="G113" s="218">
        <f t="shared" si="4"/>
        <v>0</v>
      </c>
      <c r="H113" s="123" t="s">
        <v>338</v>
      </c>
      <c r="J113" s="123"/>
    </row>
    <row r="114" spans="1:10" s="111" customFormat="1" hidden="1" x14ac:dyDescent="0.25">
      <c r="A114" s="283"/>
      <c r="B114" s="283"/>
      <c r="C114" s="155"/>
      <c r="D114" s="273"/>
      <c r="E114" s="284"/>
      <c r="F114" s="273"/>
      <c r="G114" s="218">
        <f t="shared" si="4"/>
        <v>0</v>
      </c>
      <c r="H114" s="123" t="s">
        <v>338</v>
      </c>
      <c r="J114" s="123"/>
    </row>
    <row r="115" spans="1:10" s="111" customFormat="1" hidden="1" x14ac:dyDescent="0.25">
      <c r="A115" s="283"/>
      <c r="B115" s="283"/>
      <c r="C115" s="155"/>
      <c r="D115" s="273"/>
      <c r="E115" s="284"/>
      <c r="F115" s="273"/>
      <c r="G115" s="218">
        <f t="shared" si="4"/>
        <v>0</v>
      </c>
      <c r="H115" s="123" t="s">
        <v>338</v>
      </c>
      <c r="J115" s="123"/>
    </row>
    <row r="116" spans="1:10" s="111" customFormat="1" hidden="1" x14ac:dyDescent="0.25">
      <c r="A116" s="283"/>
      <c r="B116" s="283"/>
      <c r="C116" s="155"/>
      <c r="D116" s="273"/>
      <c r="E116" s="284"/>
      <c r="F116" s="273"/>
      <c r="G116" s="218">
        <f t="shared" si="4"/>
        <v>0</v>
      </c>
      <c r="H116" s="123" t="s">
        <v>338</v>
      </c>
      <c r="J116" s="123"/>
    </row>
    <row r="117" spans="1:10" s="111" customFormat="1" hidden="1" x14ac:dyDescent="0.25">
      <c r="A117" s="283"/>
      <c r="B117" s="283"/>
      <c r="C117" s="155"/>
      <c r="D117" s="273"/>
      <c r="E117" s="284"/>
      <c r="F117" s="273"/>
      <c r="G117" s="218">
        <f t="shared" si="4"/>
        <v>0</v>
      </c>
      <c r="H117" s="123" t="s">
        <v>338</v>
      </c>
      <c r="J117" s="123"/>
    </row>
    <row r="118" spans="1:10" s="111" customFormat="1" hidden="1" x14ac:dyDescent="0.25">
      <c r="A118" s="283"/>
      <c r="B118" s="283"/>
      <c r="C118" s="155"/>
      <c r="D118" s="273"/>
      <c r="E118" s="284"/>
      <c r="F118" s="273"/>
      <c r="G118" s="218">
        <f t="shared" si="4"/>
        <v>0</v>
      </c>
      <c r="H118" s="123" t="s">
        <v>338</v>
      </c>
      <c r="J118" s="123"/>
    </row>
    <row r="119" spans="1:10" s="111" customFormat="1" hidden="1" x14ac:dyDescent="0.25">
      <c r="A119" s="283"/>
      <c r="B119" s="283"/>
      <c r="C119" s="155"/>
      <c r="D119" s="273"/>
      <c r="E119" s="284"/>
      <c r="F119" s="273"/>
      <c r="G119" s="218">
        <f t="shared" si="4"/>
        <v>0</v>
      </c>
      <c r="H119" s="123" t="s">
        <v>338</v>
      </c>
      <c r="J119" s="123"/>
    </row>
    <row r="120" spans="1:10" s="111" customFormat="1" hidden="1" x14ac:dyDescent="0.25">
      <c r="A120" s="283"/>
      <c r="B120" s="283"/>
      <c r="C120" s="155"/>
      <c r="D120" s="273"/>
      <c r="E120" s="284"/>
      <c r="F120" s="273"/>
      <c r="G120" s="218">
        <f t="shared" si="4"/>
        <v>0</v>
      </c>
      <c r="H120" s="123" t="s">
        <v>338</v>
      </c>
      <c r="J120" s="123"/>
    </row>
    <row r="121" spans="1:10" s="111" customFormat="1" hidden="1" x14ac:dyDescent="0.25">
      <c r="A121" s="283"/>
      <c r="B121" s="283"/>
      <c r="C121" s="155"/>
      <c r="D121" s="273"/>
      <c r="E121" s="284"/>
      <c r="F121" s="273"/>
      <c r="G121" s="218">
        <f t="shared" si="4"/>
        <v>0</v>
      </c>
      <c r="H121" s="123" t="s">
        <v>338</v>
      </c>
      <c r="J121" s="123"/>
    </row>
    <row r="122" spans="1:10" s="111" customFormat="1" hidden="1" x14ac:dyDescent="0.25">
      <c r="A122" s="283"/>
      <c r="B122" s="283"/>
      <c r="C122" s="155"/>
      <c r="D122" s="273"/>
      <c r="E122" s="284"/>
      <c r="F122" s="273"/>
      <c r="G122" s="218">
        <f t="shared" si="4"/>
        <v>0</v>
      </c>
      <c r="H122" s="123" t="s">
        <v>338</v>
      </c>
      <c r="J122" s="123"/>
    </row>
    <row r="123" spans="1:10" s="111" customFormat="1" hidden="1" x14ac:dyDescent="0.25">
      <c r="A123" s="283"/>
      <c r="B123" s="283"/>
      <c r="C123" s="155"/>
      <c r="D123" s="273"/>
      <c r="E123" s="284"/>
      <c r="F123" s="273"/>
      <c r="G123" s="218">
        <f t="shared" si="4"/>
        <v>0</v>
      </c>
      <c r="H123" s="123" t="s">
        <v>338</v>
      </c>
      <c r="J123" s="123"/>
    </row>
    <row r="124" spans="1:10" s="111" customFormat="1" hidden="1" x14ac:dyDescent="0.25">
      <c r="A124" s="283"/>
      <c r="B124" s="283"/>
      <c r="C124" s="155"/>
      <c r="D124" s="273"/>
      <c r="E124" s="284"/>
      <c r="F124" s="273"/>
      <c r="G124" s="218">
        <f t="shared" si="4"/>
        <v>0</v>
      </c>
      <c r="H124" s="123" t="s">
        <v>338</v>
      </c>
      <c r="J124" s="123"/>
    </row>
    <row r="125" spans="1:10" s="111" customFormat="1" hidden="1" x14ac:dyDescent="0.25">
      <c r="A125" s="283"/>
      <c r="B125" s="283"/>
      <c r="C125" s="155"/>
      <c r="D125" s="273"/>
      <c r="E125" s="284"/>
      <c r="F125" s="273"/>
      <c r="G125" s="218">
        <f t="shared" si="4"/>
        <v>0</v>
      </c>
      <c r="H125" s="123" t="s">
        <v>338</v>
      </c>
      <c r="J125" s="123"/>
    </row>
    <row r="126" spans="1:10" s="111" customFormat="1" hidden="1" x14ac:dyDescent="0.25">
      <c r="A126" s="283"/>
      <c r="B126" s="283"/>
      <c r="C126" s="155"/>
      <c r="D126" s="273"/>
      <c r="E126" s="284"/>
      <c r="F126" s="273"/>
      <c r="G126" s="218">
        <f t="shared" si="4"/>
        <v>0</v>
      </c>
      <c r="H126" s="123" t="s">
        <v>338</v>
      </c>
      <c r="J126" s="123"/>
    </row>
    <row r="127" spans="1:10" s="111" customFormat="1" hidden="1" x14ac:dyDescent="0.25">
      <c r="A127" s="283"/>
      <c r="B127" s="283"/>
      <c r="C127" s="155"/>
      <c r="D127" s="273"/>
      <c r="E127" s="284"/>
      <c r="F127" s="273"/>
      <c r="G127" s="218">
        <f t="shared" si="4"/>
        <v>0</v>
      </c>
      <c r="H127" s="123" t="s">
        <v>338</v>
      </c>
      <c r="J127" s="123"/>
    </row>
    <row r="128" spans="1:10" s="111" customFormat="1" hidden="1" x14ac:dyDescent="0.25">
      <c r="A128" s="283"/>
      <c r="B128" s="283"/>
      <c r="C128" s="155"/>
      <c r="D128" s="273"/>
      <c r="E128" s="284"/>
      <c r="F128" s="273"/>
      <c r="G128" s="218">
        <f t="shared" si="4"/>
        <v>0</v>
      </c>
      <c r="H128" s="123" t="s">
        <v>338</v>
      </c>
      <c r="J128" s="123"/>
    </row>
    <row r="129" spans="1:10" s="111" customFormat="1" hidden="1" x14ac:dyDescent="0.25">
      <c r="A129" s="283"/>
      <c r="B129" s="283"/>
      <c r="C129" s="155"/>
      <c r="D129" s="273"/>
      <c r="E129" s="284"/>
      <c r="F129" s="273"/>
      <c r="G129" s="218">
        <f t="shared" si="4"/>
        <v>0</v>
      </c>
      <c r="H129" s="123" t="s">
        <v>338</v>
      </c>
      <c r="J129" s="123"/>
    </row>
    <row r="130" spans="1:10" s="111" customFormat="1" hidden="1" x14ac:dyDescent="0.25">
      <c r="A130" s="283"/>
      <c r="B130" s="283"/>
      <c r="C130" s="155"/>
      <c r="D130" s="273"/>
      <c r="E130" s="284"/>
      <c r="F130" s="273"/>
      <c r="G130" s="218">
        <f t="shared" si="4"/>
        <v>0</v>
      </c>
      <c r="H130" s="123" t="s">
        <v>338</v>
      </c>
      <c r="J130" s="123"/>
    </row>
    <row r="131" spans="1:10" s="111" customFormat="1" hidden="1" x14ac:dyDescent="0.25">
      <c r="A131" s="283"/>
      <c r="B131" s="283"/>
      <c r="C131" s="155"/>
      <c r="D131" s="273"/>
      <c r="E131" s="284"/>
      <c r="F131" s="273"/>
      <c r="G131" s="218">
        <f t="shared" si="4"/>
        <v>0</v>
      </c>
      <c r="H131" s="123" t="s">
        <v>338</v>
      </c>
      <c r="J131" s="123"/>
    </row>
    <row r="132" spans="1:10" s="111" customFormat="1" hidden="1" x14ac:dyDescent="0.25">
      <c r="A132" s="283"/>
      <c r="B132" s="283"/>
      <c r="C132" s="155"/>
      <c r="D132" s="273"/>
      <c r="E132" s="284"/>
      <c r="F132" s="273"/>
      <c r="G132" s="218">
        <f t="shared" si="4"/>
        <v>0</v>
      </c>
      <c r="H132" s="123" t="s">
        <v>338</v>
      </c>
      <c r="J132" s="123"/>
    </row>
    <row r="133" spans="1:10" s="111" customFormat="1" hidden="1" x14ac:dyDescent="0.25">
      <c r="A133" s="283"/>
      <c r="B133" s="283"/>
      <c r="C133" s="155"/>
      <c r="D133" s="273"/>
      <c r="E133" s="284"/>
      <c r="F133" s="273"/>
      <c r="G133" s="218">
        <f t="shared" ref="G133:G134" si="5">ROUND(+C133*E133*F133,2)</f>
        <v>0</v>
      </c>
      <c r="H133" s="123" t="s">
        <v>338</v>
      </c>
      <c r="J133" s="123"/>
    </row>
    <row r="134" spans="1:10" s="111" customFormat="1" x14ac:dyDescent="0.25">
      <c r="A134" s="283" t="s">
        <v>29</v>
      </c>
      <c r="B134" s="283" t="s">
        <v>30</v>
      </c>
      <c r="C134" s="155">
        <f t="shared" ref="C134" ca="1" si="6">RAND()*1000000</f>
        <v>726201.02239596169</v>
      </c>
      <c r="D134" s="273" t="s">
        <v>329</v>
      </c>
      <c r="E134" s="284">
        <v>7.0000000000000007E-2</v>
      </c>
      <c r="F134" s="273">
        <v>3</v>
      </c>
      <c r="G134" s="313">
        <f t="shared" ca="1" si="5"/>
        <v>152502.21</v>
      </c>
      <c r="H134" s="123" t="s">
        <v>338</v>
      </c>
      <c r="J134" s="123"/>
    </row>
    <row r="135" spans="1:10" s="111" customFormat="1" x14ac:dyDescent="0.25">
      <c r="A135" s="214"/>
      <c r="B135" s="214"/>
      <c r="C135" s="156"/>
      <c r="D135" s="100"/>
      <c r="E135" s="103"/>
      <c r="F135" s="217" t="s">
        <v>42</v>
      </c>
      <c r="G135" s="323">
        <f ca="1">ROUND(SUBTOTAL(109,G5:G134),2)</f>
        <v>522468.25</v>
      </c>
      <c r="H135" s="123" t="s">
        <v>338</v>
      </c>
      <c r="J135" s="126" t="s">
        <v>342</v>
      </c>
    </row>
    <row r="136" spans="1:10" s="111" customFormat="1" x14ac:dyDescent="0.25">
      <c r="A136" s="213"/>
      <c r="B136" s="213"/>
      <c r="C136" s="139"/>
      <c r="D136" s="241"/>
      <c r="E136" s="106"/>
      <c r="F136" s="241"/>
      <c r="G136" s="314"/>
      <c r="H136" s="123" t="s">
        <v>339</v>
      </c>
      <c r="J136" s="126"/>
    </row>
    <row r="137" spans="1:10" s="111" customFormat="1" x14ac:dyDescent="0.25">
      <c r="A137" s="285" t="s">
        <v>330</v>
      </c>
      <c r="B137" s="285" t="s">
        <v>331</v>
      </c>
      <c r="C137" s="155">
        <f t="shared" ref="C137:C139" ca="1" si="7">RAND()*1000000</f>
        <v>472918.13476238184</v>
      </c>
      <c r="D137" s="273" t="s">
        <v>332</v>
      </c>
      <c r="E137" s="284">
        <v>7.0000000000000007E-2</v>
      </c>
      <c r="F137" s="273">
        <v>3</v>
      </c>
      <c r="G137" s="218">
        <f t="shared" ref="G137:G168" ca="1" si="8">ROUND(+C137*E137*F137,2)</f>
        <v>99312.81</v>
      </c>
      <c r="H137" s="123" t="s">
        <v>339</v>
      </c>
    </row>
    <row r="138" spans="1:10" s="111" customFormat="1" x14ac:dyDescent="0.25">
      <c r="A138" s="283" t="s">
        <v>349</v>
      </c>
      <c r="B138" s="283" t="s">
        <v>30</v>
      </c>
      <c r="C138" s="155">
        <f t="shared" ca="1" si="7"/>
        <v>458566.11055092333</v>
      </c>
      <c r="D138" s="273" t="s">
        <v>329</v>
      </c>
      <c r="E138" s="284">
        <v>7.0000000000000007E-2</v>
      </c>
      <c r="F138" s="273">
        <v>3</v>
      </c>
      <c r="G138" s="218">
        <f t="shared" ca="1" si="8"/>
        <v>96298.880000000005</v>
      </c>
      <c r="H138" s="123" t="s">
        <v>339</v>
      </c>
      <c r="J138" s="123"/>
    </row>
    <row r="139" spans="1:10" s="111" customFormat="1" x14ac:dyDescent="0.25">
      <c r="A139" s="283" t="s">
        <v>350</v>
      </c>
      <c r="B139" s="283" t="s">
        <v>30</v>
      </c>
      <c r="C139" s="155">
        <f t="shared" ca="1" si="7"/>
        <v>786173.27793196798</v>
      </c>
      <c r="D139" s="273" t="s">
        <v>329</v>
      </c>
      <c r="E139" s="284">
        <v>7.0000000000000007E-2</v>
      </c>
      <c r="F139" s="273">
        <v>3</v>
      </c>
      <c r="G139" s="218">
        <f t="shared" ca="1" si="8"/>
        <v>165096.39000000001</v>
      </c>
      <c r="H139" s="123" t="s">
        <v>339</v>
      </c>
      <c r="J139" s="123"/>
    </row>
    <row r="140" spans="1:10" s="111" customFormat="1" hidden="1" x14ac:dyDescent="0.25">
      <c r="A140" s="283"/>
      <c r="B140" s="283"/>
      <c r="C140" s="155"/>
      <c r="D140" s="273"/>
      <c r="E140" s="284"/>
      <c r="F140" s="273"/>
      <c r="G140" s="218">
        <f t="shared" si="8"/>
        <v>0</v>
      </c>
      <c r="H140" s="123" t="s">
        <v>339</v>
      </c>
      <c r="J140" s="123"/>
    </row>
    <row r="141" spans="1:10" s="111" customFormat="1" hidden="1" x14ac:dyDescent="0.25">
      <c r="A141" s="283"/>
      <c r="B141" s="283"/>
      <c r="C141" s="155"/>
      <c r="D141" s="273"/>
      <c r="E141" s="284"/>
      <c r="F141" s="273"/>
      <c r="G141" s="218">
        <f t="shared" si="8"/>
        <v>0</v>
      </c>
      <c r="H141" s="123" t="s">
        <v>339</v>
      </c>
      <c r="J141" s="123"/>
    </row>
    <row r="142" spans="1:10" s="111" customFormat="1" hidden="1" x14ac:dyDescent="0.25">
      <c r="A142" s="283"/>
      <c r="B142" s="283"/>
      <c r="C142" s="155"/>
      <c r="D142" s="273"/>
      <c r="E142" s="284"/>
      <c r="F142" s="273"/>
      <c r="G142" s="218">
        <f t="shared" si="8"/>
        <v>0</v>
      </c>
      <c r="H142" s="123" t="s">
        <v>339</v>
      </c>
      <c r="J142" s="123"/>
    </row>
    <row r="143" spans="1:10" s="111" customFormat="1" hidden="1" x14ac:dyDescent="0.25">
      <c r="A143" s="283"/>
      <c r="B143" s="283"/>
      <c r="C143" s="155"/>
      <c r="D143" s="273"/>
      <c r="E143" s="284"/>
      <c r="F143" s="273"/>
      <c r="G143" s="218">
        <f t="shared" si="8"/>
        <v>0</v>
      </c>
      <c r="H143" s="123" t="s">
        <v>339</v>
      </c>
      <c r="J143" s="123"/>
    </row>
    <row r="144" spans="1:10" s="111" customFormat="1" hidden="1" x14ac:dyDescent="0.25">
      <c r="A144" s="283"/>
      <c r="B144" s="283"/>
      <c r="C144" s="155"/>
      <c r="D144" s="273"/>
      <c r="E144" s="284"/>
      <c r="F144" s="273"/>
      <c r="G144" s="218">
        <f t="shared" si="8"/>
        <v>0</v>
      </c>
      <c r="H144" s="123" t="s">
        <v>339</v>
      </c>
      <c r="J144" s="123"/>
    </row>
    <row r="145" spans="1:10" s="111" customFormat="1" hidden="1" x14ac:dyDescent="0.25">
      <c r="A145" s="283"/>
      <c r="B145" s="283"/>
      <c r="C145" s="155"/>
      <c r="D145" s="273"/>
      <c r="E145" s="284"/>
      <c r="F145" s="273"/>
      <c r="G145" s="218">
        <f t="shared" si="8"/>
        <v>0</v>
      </c>
      <c r="H145" s="123" t="s">
        <v>339</v>
      </c>
      <c r="J145" s="123"/>
    </row>
    <row r="146" spans="1:10" s="111" customFormat="1" hidden="1" x14ac:dyDescent="0.25">
      <c r="A146" s="283"/>
      <c r="B146" s="283"/>
      <c r="C146" s="155"/>
      <c r="D146" s="273"/>
      <c r="E146" s="284"/>
      <c r="F146" s="273"/>
      <c r="G146" s="218">
        <f t="shared" si="8"/>
        <v>0</v>
      </c>
      <c r="H146" s="123" t="s">
        <v>339</v>
      </c>
      <c r="J146" s="123"/>
    </row>
    <row r="147" spans="1:10" s="111" customFormat="1" hidden="1" x14ac:dyDescent="0.25">
      <c r="A147" s="283"/>
      <c r="B147" s="283"/>
      <c r="C147" s="155"/>
      <c r="D147" s="273"/>
      <c r="E147" s="284"/>
      <c r="F147" s="273"/>
      <c r="G147" s="218">
        <f t="shared" si="8"/>
        <v>0</v>
      </c>
      <c r="H147" s="123" t="s">
        <v>339</v>
      </c>
      <c r="J147" s="123"/>
    </row>
    <row r="148" spans="1:10" s="111" customFormat="1" hidden="1" x14ac:dyDescent="0.25">
      <c r="A148" s="283"/>
      <c r="B148" s="283"/>
      <c r="C148" s="155"/>
      <c r="D148" s="273"/>
      <c r="E148" s="284"/>
      <c r="F148" s="273"/>
      <c r="G148" s="218">
        <f t="shared" si="8"/>
        <v>0</v>
      </c>
      <c r="H148" s="123" t="s">
        <v>339</v>
      </c>
      <c r="J148" s="123"/>
    </row>
    <row r="149" spans="1:10" s="111" customFormat="1" hidden="1" x14ac:dyDescent="0.25">
      <c r="A149" s="283"/>
      <c r="B149" s="283"/>
      <c r="C149" s="155"/>
      <c r="D149" s="273"/>
      <c r="E149" s="284"/>
      <c r="F149" s="273"/>
      <c r="G149" s="218">
        <f t="shared" si="8"/>
        <v>0</v>
      </c>
      <c r="H149" s="123" t="s">
        <v>339</v>
      </c>
      <c r="J149" s="123"/>
    </row>
    <row r="150" spans="1:10" s="111" customFormat="1" hidden="1" x14ac:dyDescent="0.25">
      <c r="A150" s="283"/>
      <c r="B150" s="283"/>
      <c r="C150" s="155"/>
      <c r="D150" s="273"/>
      <c r="E150" s="284"/>
      <c r="F150" s="273"/>
      <c r="G150" s="218">
        <f t="shared" si="8"/>
        <v>0</v>
      </c>
      <c r="H150" s="123" t="s">
        <v>339</v>
      </c>
      <c r="J150" s="123"/>
    </row>
    <row r="151" spans="1:10" s="111" customFormat="1" hidden="1" x14ac:dyDescent="0.25">
      <c r="A151" s="283"/>
      <c r="B151" s="283"/>
      <c r="C151" s="155"/>
      <c r="D151" s="273"/>
      <c r="E151" s="284"/>
      <c r="F151" s="273"/>
      <c r="G151" s="218">
        <f t="shared" si="8"/>
        <v>0</v>
      </c>
      <c r="H151" s="123" t="s">
        <v>339</v>
      </c>
      <c r="J151" s="123"/>
    </row>
    <row r="152" spans="1:10" s="111" customFormat="1" hidden="1" x14ac:dyDescent="0.25">
      <c r="A152" s="283"/>
      <c r="B152" s="283"/>
      <c r="C152" s="155"/>
      <c r="D152" s="273"/>
      <c r="E152" s="284"/>
      <c r="F152" s="273"/>
      <c r="G152" s="218">
        <f t="shared" si="8"/>
        <v>0</v>
      </c>
      <c r="H152" s="123" t="s">
        <v>339</v>
      </c>
      <c r="J152" s="123"/>
    </row>
    <row r="153" spans="1:10" s="111" customFormat="1" hidden="1" x14ac:dyDescent="0.25">
      <c r="A153" s="283"/>
      <c r="B153" s="283"/>
      <c r="C153" s="155"/>
      <c r="D153" s="273"/>
      <c r="E153" s="284"/>
      <c r="F153" s="273"/>
      <c r="G153" s="218">
        <f t="shared" si="8"/>
        <v>0</v>
      </c>
      <c r="H153" s="123" t="s">
        <v>339</v>
      </c>
      <c r="J153" s="123"/>
    </row>
    <row r="154" spans="1:10" s="111" customFormat="1" hidden="1" x14ac:dyDescent="0.25">
      <c r="A154" s="283"/>
      <c r="B154" s="283"/>
      <c r="C154" s="155"/>
      <c r="D154" s="273"/>
      <c r="E154" s="284"/>
      <c r="F154" s="273"/>
      <c r="G154" s="218">
        <f t="shared" si="8"/>
        <v>0</v>
      </c>
      <c r="H154" s="123" t="s">
        <v>339</v>
      </c>
      <c r="J154" s="123"/>
    </row>
    <row r="155" spans="1:10" s="111" customFormat="1" hidden="1" x14ac:dyDescent="0.25">
      <c r="A155" s="283"/>
      <c r="B155" s="283"/>
      <c r="C155" s="155"/>
      <c r="D155" s="273"/>
      <c r="E155" s="284"/>
      <c r="F155" s="273"/>
      <c r="G155" s="218">
        <f t="shared" si="8"/>
        <v>0</v>
      </c>
      <c r="H155" s="123" t="s">
        <v>339</v>
      </c>
      <c r="J155" s="123"/>
    </row>
    <row r="156" spans="1:10" s="111" customFormat="1" hidden="1" x14ac:dyDescent="0.25">
      <c r="A156" s="283"/>
      <c r="B156" s="283"/>
      <c r="C156" s="155"/>
      <c r="D156" s="273"/>
      <c r="E156" s="284"/>
      <c r="F156" s="273"/>
      <c r="G156" s="218">
        <f t="shared" si="8"/>
        <v>0</v>
      </c>
      <c r="H156" s="123" t="s">
        <v>339</v>
      </c>
      <c r="J156" s="123"/>
    </row>
    <row r="157" spans="1:10" s="111" customFormat="1" hidden="1" x14ac:dyDescent="0.25">
      <c r="A157" s="283"/>
      <c r="B157" s="283"/>
      <c r="C157" s="155"/>
      <c r="D157" s="273"/>
      <c r="E157" s="284"/>
      <c r="F157" s="273"/>
      <c r="G157" s="218">
        <f t="shared" si="8"/>
        <v>0</v>
      </c>
      <c r="H157" s="123" t="s">
        <v>339</v>
      </c>
      <c r="J157" s="123"/>
    </row>
    <row r="158" spans="1:10" s="111" customFormat="1" hidden="1" x14ac:dyDescent="0.25">
      <c r="A158" s="283"/>
      <c r="B158" s="283"/>
      <c r="C158" s="155"/>
      <c r="D158" s="273"/>
      <c r="E158" s="284"/>
      <c r="F158" s="273"/>
      <c r="G158" s="218">
        <f t="shared" si="8"/>
        <v>0</v>
      </c>
      <c r="H158" s="123" t="s">
        <v>339</v>
      </c>
      <c r="J158" s="123"/>
    </row>
    <row r="159" spans="1:10" s="111" customFormat="1" hidden="1" x14ac:dyDescent="0.25">
      <c r="A159" s="283"/>
      <c r="B159" s="283"/>
      <c r="C159" s="155"/>
      <c r="D159" s="273"/>
      <c r="E159" s="284"/>
      <c r="F159" s="273"/>
      <c r="G159" s="218">
        <f t="shared" si="8"/>
        <v>0</v>
      </c>
      <c r="H159" s="123" t="s">
        <v>339</v>
      </c>
      <c r="J159" s="123"/>
    </row>
    <row r="160" spans="1:10" s="111" customFormat="1" hidden="1" x14ac:dyDescent="0.25">
      <c r="A160" s="283"/>
      <c r="B160" s="283"/>
      <c r="C160" s="155"/>
      <c r="D160" s="273"/>
      <c r="E160" s="284"/>
      <c r="F160" s="273"/>
      <c r="G160" s="218">
        <f t="shared" si="8"/>
        <v>0</v>
      </c>
      <c r="H160" s="123" t="s">
        <v>339</v>
      </c>
      <c r="J160" s="123"/>
    </row>
    <row r="161" spans="1:10" s="111" customFormat="1" hidden="1" x14ac:dyDescent="0.25">
      <c r="A161" s="283"/>
      <c r="B161" s="283"/>
      <c r="C161" s="155"/>
      <c r="D161" s="273"/>
      <c r="E161" s="284"/>
      <c r="F161" s="273"/>
      <c r="G161" s="218">
        <f t="shared" si="8"/>
        <v>0</v>
      </c>
      <c r="H161" s="123" t="s">
        <v>339</v>
      </c>
      <c r="J161" s="123"/>
    </row>
    <row r="162" spans="1:10" s="111" customFormat="1" hidden="1" x14ac:dyDescent="0.25">
      <c r="A162" s="283"/>
      <c r="B162" s="283"/>
      <c r="C162" s="155"/>
      <c r="D162" s="273"/>
      <c r="E162" s="284"/>
      <c r="F162" s="273"/>
      <c r="G162" s="218">
        <f t="shared" si="8"/>
        <v>0</v>
      </c>
      <c r="H162" s="123" t="s">
        <v>339</v>
      </c>
      <c r="J162" s="123"/>
    </row>
    <row r="163" spans="1:10" s="111" customFormat="1" hidden="1" x14ac:dyDescent="0.25">
      <c r="A163" s="283"/>
      <c r="B163" s="283"/>
      <c r="C163" s="155"/>
      <c r="D163" s="273"/>
      <c r="E163" s="284"/>
      <c r="F163" s="273"/>
      <c r="G163" s="218">
        <f t="shared" si="8"/>
        <v>0</v>
      </c>
      <c r="H163" s="123" t="s">
        <v>339</v>
      </c>
      <c r="J163" s="123"/>
    </row>
    <row r="164" spans="1:10" s="111" customFormat="1" hidden="1" x14ac:dyDescent="0.25">
      <c r="A164" s="283"/>
      <c r="B164" s="283"/>
      <c r="C164" s="155"/>
      <c r="D164" s="273"/>
      <c r="E164" s="284"/>
      <c r="F164" s="273"/>
      <c r="G164" s="218">
        <f t="shared" si="8"/>
        <v>0</v>
      </c>
      <c r="H164" s="123" t="s">
        <v>339</v>
      </c>
      <c r="J164" s="123"/>
    </row>
    <row r="165" spans="1:10" s="111" customFormat="1" hidden="1" x14ac:dyDescent="0.25">
      <c r="A165" s="283"/>
      <c r="B165" s="283"/>
      <c r="C165" s="155"/>
      <c r="D165" s="273"/>
      <c r="E165" s="284"/>
      <c r="F165" s="273"/>
      <c r="G165" s="218">
        <f t="shared" si="8"/>
        <v>0</v>
      </c>
      <c r="H165" s="123" t="s">
        <v>339</v>
      </c>
      <c r="J165" s="123"/>
    </row>
    <row r="166" spans="1:10" s="111" customFormat="1" hidden="1" x14ac:dyDescent="0.25">
      <c r="A166" s="283"/>
      <c r="B166" s="283"/>
      <c r="C166" s="155"/>
      <c r="D166" s="273"/>
      <c r="E166" s="284"/>
      <c r="F166" s="273"/>
      <c r="G166" s="218">
        <f t="shared" si="8"/>
        <v>0</v>
      </c>
      <c r="H166" s="123" t="s">
        <v>339</v>
      </c>
      <c r="J166" s="123"/>
    </row>
    <row r="167" spans="1:10" s="111" customFormat="1" hidden="1" x14ac:dyDescent="0.25">
      <c r="A167" s="283"/>
      <c r="B167" s="283"/>
      <c r="C167" s="155"/>
      <c r="D167" s="273"/>
      <c r="E167" s="284"/>
      <c r="F167" s="273"/>
      <c r="G167" s="218">
        <f t="shared" si="8"/>
        <v>0</v>
      </c>
      <c r="H167" s="123" t="s">
        <v>339</v>
      </c>
      <c r="J167" s="123"/>
    </row>
    <row r="168" spans="1:10" s="111" customFormat="1" hidden="1" x14ac:dyDescent="0.25">
      <c r="A168" s="283"/>
      <c r="B168" s="283"/>
      <c r="C168" s="155"/>
      <c r="D168" s="273"/>
      <c r="E168" s="284"/>
      <c r="F168" s="273"/>
      <c r="G168" s="218">
        <f t="shared" si="8"/>
        <v>0</v>
      </c>
      <c r="H168" s="123" t="s">
        <v>339</v>
      </c>
      <c r="J168" s="123"/>
    </row>
    <row r="169" spans="1:10" s="111" customFormat="1" hidden="1" x14ac:dyDescent="0.25">
      <c r="A169" s="283"/>
      <c r="B169" s="283"/>
      <c r="C169" s="155"/>
      <c r="D169" s="273"/>
      <c r="E169" s="284"/>
      <c r="F169" s="273"/>
      <c r="G169" s="218">
        <f t="shared" ref="G169:G200" si="9">ROUND(+C169*E169*F169,2)</f>
        <v>0</v>
      </c>
      <c r="H169" s="123" t="s">
        <v>339</v>
      </c>
      <c r="J169" s="123"/>
    </row>
    <row r="170" spans="1:10" s="111" customFormat="1" hidden="1" x14ac:dyDescent="0.25">
      <c r="A170" s="283"/>
      <c r="B170" s="283"/>
      <c r="C170" s="155"/>
      <c r="D170" s="273"/>
      <c r="E170" s="284"/>
      <c r="F170" s="273"/>
      <c r="G170" s="218">
        <f t="shared" si="9"/>
        <v>0</v>
      </c>
      <c r="H170" s="123" t="s">
        <v>339</v>
      </c>
      <c r="J170" s="123"/>
    </row>
    <row r="171" spans="1:10" s="111" customFormat="1" hidden="1" x14ac:dyDescent="0.25">
      <c r="A171" s="283"/>
      <c r="B171" s="283"/>
      <c r="C171" s="155"/>
      <c r="D171" s="273"/>
      <c r="E171" s="284"/>
      <c r="F171" s="273"/>
      <c r="G171" s="218">
        <f t="shared" si="9"/>
        <v>0</v>
      </c>
      <c r="H171" s="123" t="s">
        <v>339</v>
      </c>
      <c r="J171" s="123"/>
    </row>
    <row r="172" spans="1:10" s="111" customFormat="1" hidden="1" x14ac:dyDescent="0.25">
      <c r="A172" s="283"/>
      <c r="B172" s="283"/>
      <c r="C172" s="155"/>
      <c r="D172" s="273"/>
      <c r="E172" s="284"/>
      <c r="F172" s="273"/>
      <c r="G172" s="218">
        <f t="shared" si="9"/>
        <v>0</v>
      </c>
      <c r="H172" s="123" t="s">
        <v>339</v>
      </c>
      <c r="J172" s="123"/>
    </row>
    <row r="173" spans="1:10" s="111" customFormat="1" hidden="1" x14ac:dyDescent="0.25">
      <c r="A173" s="283"/>
      <c r="B173" s="283"/>
      <c r="C173" s="155"/>
      <c r="D173" s="273"/>
      <c r="E173" s="284"/>
      <c r="F173" s="273"/>
      <c r="G173" s="218">
        <f t="shared" si="9"/>
        <v>0</v>
      </c>
      <c r="H173" s="123" t="s">
        <v>339</v>
      </c>
      <c r="J173" s="123"/>
    </row>
    <row r="174" spans="1:10" s="111" customFormat="1" hidden="1" x14ac:dyDescent="0.25">
      <c r="A174" s="283"/>
      <c r="B174" s="283"/>
      <c r="C174" s="155"/>
      <c r="D174" s="273"/>
      <c r="E174" s="284"/>
      <c r="F174" s="273"/>
      <c r="G174" s="218">
        <f t="shared" si="9"/>
        <v>0</v>
      </c>
      <c r="H174" s="123" t="s">
        <v>339</v>
      </c>
      <c r="J174" s="123"/>
    </row>
    <row r="175" spans="1:10" s="111" customFormat="1" hidden="1" x14ac:dyDescent="0.25">
      <c r="A175" s="283"/>
      <c r="B175" s="283"/>
      <c r="C175" s="155"/>
      <c r="D175" s="273"/>
      <c r="E175" s="284"/>
      <c r="F175" s="273"/>
      <c r="G175" s="218">
        <f t="shared" si="9"/>
        <v>0</v>
      </c>
      <c r="H175" s="123" t="s">
        <v>339</v>
      </c>
      <c r="J175" s="123"/>
    </row>
    <row r="176" spans="1:10" s="111" customFormat="1" hidden="1" x14ac:dyDescent="0.25">
      <c r="A176" s="283"/>
      <c r="B176" s="283"/>
      <c r="C176" s="155"/>
      <c r="D176" s="273"/>
      <c r="E176" s="284"/>
      <c r="F176" s="273"/>
      <c r="G176" s="218">
        <f t="shared" si="9"/>
        <v>0</v>
      </c>
      <c r="H176" s="123" t="s">
        <v>339</v>
      </c>
      <c r="J176" s="123"/>
    </row>
    <row r="177" spans="1:10" s="111" customFormat="1" hidden="1" x14ac:dyDescent="0.25">
      <c r="A177" s="283"/>
      <c r="B177" s="283"/>
      <c r="C177" s="155"/>
      <c r="D177" s="273"/>
      <c r="E177" s="284"/>
      <c r="F177" s="273"/>
      <c r="G177" s="218">
        <f t="shared" si="9"/>
        <v>0</v>
      </c>
      <c r="H177" s="123" t="s">
        <v>339</v>
      </c>
      <c r="J177" s="123"/>
    </row>
    <row r="178" spans="1:10" s="111" customFormat="1" hidden="1" x14ac:dyDescent="0.25">
      <c r="A178" s="283"/>
      <c r="B178" s="283"/>
      <c r="C178" s="155"/>
      <c r="D178" s="273"/>
      <c r="E178" s="284"/>
      <c r="F178" s="273"/>
      <c r="G178" s="218">
        <f t="shared" si="9"/>
        <v>0</v>
      </c>
      <c r="H178" s="123" t="s">
        <v>339</v>
      </c>
      <c r="J178" s="123"/>
    </row>
    <row r="179" spans="1:10" s="111" customFormat="1" hidden="1" x14ac:dyDescent="0.25">
      <c r="A179" s="283"/>
      <c r="B179" s="283"/>
      <c r="C179" s="155"/>
      <c r="D179" s="273"/>
      <c r="E179" s="284"/>
      <c r="F179" s="273"/>
      <c r="G179" s="218">
        <f t="shared" si="9"/>
        <v>0</v>
      </c>
      <c r="H179" s="123" t="s">
        <v>339</v>
      </c>
      <c r="J179" s="123"/>
    </row>
    <row r="180" spans="1:10" s="111" customFormat="1" hidden="1" x14ac:dyDescent="0.25">
      <c r="A180" s="283"/>
      <c r="B180" s="283"/>
      <c r="C180" s="155"/>
      <c r="D180" s="273"/>
      <c r="E180" s="284"/>
      <c r="F180" s="273"/>
      <c r="G180" s="218">
        <f t="shared" si="9"/>
        <v>0</v>
      </c>
      <c r="H180" s="123" t="s">
        <v>339</v>
      </c>
      <c r="J180" s="123"/>
    </row>
    <row r="181" spans="1:10" s="111" customFormat="1" hidden="1" x14ac:dyDescent="0.25">
      <c r="A181" s="283"/>
      <c r="B181" s="283"/>
      <c r="C181" s="155"/>
      <c r="D181" s="273"/>
      <c r="E181" s="284"/>
      <c r="F181" s="273"/>
      <c r="G181" s="218">
        <f t="shared" si="9"/>
        <v>0</v>
      </c>
      <c r="H181" s="123" t="s">
        <v>339</v>
      </c>
      <c r="J181" s="123"/>
    </row>
    <row r="182" spans="1:10" s="111" customFormat="1" hidden="1" x14ac:dyDescent="0.25">
      <c r="A182" s="283"/>
      <c r="B182" s="283"/>
      <c r="C182" s="155"/>
      <c r="D182" s="273"/>
      <c r="E182" s="284"/>
      <c r="F182" s="273"/>
      <c r="G182" s="218">
        <f t="shared" si="9"/>
        <v>0</v>
      </c>
      <c r="H182" s="123" t="s">
        <v>339</v>
      </c>
      <c r="J182" s="123"/>
    </row>
    <row r="183" spans="1:10" s="111" customFormat="1" hidden="1" x14ac:dyDescent="0.25">
      <c r="A183" s="283"/>
      <c r="B183" s="283"/>
      <c r="C183" s="155"/>
      <c r="D183" s="273"/>
      <c r="E183" s="284"/>
      <c r="F183" s="273"/>
      <c r="G183" s="218">
        <f t="shared" si="9"/>
        <v>0</v>
      </c>
      <c r="H183" s="123" t="s">
        <v>339</v>
      </c>
      <c r="J183" s="123"/>
    </row>
    <row r="184" spans="1:10" s="111" customFormat="1" hidden="1" x14ac:dyDescent="0.25">
      <c r="A184" s="283"/>
      <c r="B184" s="283"/>
      <c r="C184" s="155"/>
      <c r="D184" s="273"/>
      <c r="E184" s="284"/>
      <c r="F184" s="273"/>
      <c r="G184" s="218">
        <f t="shared" si="9"/>
        <v>0</v>
      </c>
      <c r="H184" s="123" t="s">
        <v>339</v>
      </c>
      <c r="J184" s="123"/>
    </row>
    <row r="185" spans="1:10" s="111" customFormat="1" hidden="1" x14ac:dyDescent="0.25">
      <c r="A185" s="283"/>
      <c r="B185" s="283"/>
      <c r="C185" s="155"/>
      <c r="D185" s="273"/>
      <c r="E185" s="284"/>
      <c r="F185" s="273"/>
      <c r="G185" s="218">
        <f t="shared" si="9"/>
        <v>0</v>
      </c>
      <c r="H185" s="123" t="s">
        <v>339</v>
      </c>
      <c r="J185" s="123"/>
    </row>
    <row r="186" spans="1:10" s="111" customFormat="1" hidden="1" x14ac:dyDescent="0.25">
      <c r="A186" s="283"/>
      <c r="B186" s="283"/>
      <c r="C186" s="155"/>
      <c r="D186" s="273"/>
      <c r="E186" s="284"/>
      <c r="F186" s="273"/>
      <c r="G186" s="218">
        <f t="shared" si="9"/>
        <v>0</v>
      </c>
      <c r="H186" s="123" t="s">
        <v>339</v>
      </c>
      <c r="J186" s="123"/>
    </row>
    <row r="187" spans="1:10" s="111" customFormat="1" hidden="1" x14ac:dyDescent="0.25">
      <c r="A187" s="283"/>
      <c r="B187" s="283"/>
      <c r="C187" s="155"/>
      <c r="D187" s="273"/>
      <c r="E187" s="284"/>
      <c r="F187" s="273"/>
      <c r="G187" s="218">
        <f t="shared" si="9"/>
        <v>0</v>
      </c>
      <c r="H187" s="123" t="s">
        <v>339</v>
      </c>
      <c r="J187" s="123"/>
    </row>
    <row r="188" spans="1:10" s="111" customFormat="1" hidden="1" x14ac:dyDescent="0.25">
      <c r="A188" s="283"/>
      <c r="B188" s="283"/>
      <c r="C188" s="155"/>
      <c r="D188" s="273"/>
      <c r="E188" s="284"/>
      <c r="F188" s="273"/>
      <c r="G188" s="218">
        <f t="shared" si="9"/>
        <v>0</v>
      </c>
      <c r="H188" s="123" t="s">
        <v>339</v>
      </c>
      <c r="J188" s="123"/>
    </row>
    <row r="189" spans="1:10" s="111" customFormat="1" hidden="1" x14ac:dyDescent="0.25">
      <c r="A189" s="283"/>
      <c r="B189" s="283"/>
      <c r="C189" s="155"/>
      <c r="D189" s="273"/>
      <c r="E189" s="284"/>
      <c r="F189" s="273"/>
      <c r="G189" s="218">
        <f t="shared" si="9"/>
        <v>0</v>
      </c>
      <c r="H189" s="123" t="s">
        <v>339</v>
      </c>
      <c r="J189" s="123"/>
    </row>
    <row r="190" spans="1:10" s="111" customFormat="1" hidden="1" x14ac:dyDescent="0.25">
      <c r="A190" s="283"/>
      <c r="B190" s="283"/>
      <c r="C190" s="155"/>
      <c r="D190" s="273"/>
      <c r="E190" s="284"/>
      <c r="F190" s="273"/>
      <c r="G190" s="218">
        <f t="shared" si="9"/>
        <v>0</v>
      </c>
      <c r="H190" s="123" t="s">
        <v>339</v>
      </c>
      <c r="J190" s="123"/>
    </row>
    <row r="191" spans="1:10" s="111" customFormat="1" hidden="1" x14ac:dyDescent="0.25">
      <c r="A191" s="283"/>
      <c r="B191" s="283"/>
      <c r="C191" s="155"/>
      <c r="D191" s="273"/>
      <c r="E191" s="284"/>
      <c r="F191" s="273"/>
      <c r="G191" s="218">
        <f t="shared" si="9"/>
        <v>0</v>
      </c>
      <c r="H191" s="123" t="s">
        <v>339</v>
      </c>
      <c r="J191" s="123"/>
    </row>
    <row r="192" spans="1:10" s="111" customFormat="1" hidden="1" x14ac:dyDescent="0.25">
      <c r="A192" s="283"/>
      <c r="B192" s="283"/>
      <c r="C192" s="155"/>
      <c r="D192" s="273"/>
      <c r="E192" s="284"/>
      <c r="F192" s="273"/>
      <c r="G192" s="218">
        <f t="shared" si="9"/>
        <v>0</v>
      </c>
      <c r="H192" s="123" t="s">
        <v>339</v>
      </c>
      <c r="J192" s="123"/>
    </row>
    <row r="193" spans="1:10" s="111" customFormat="1" hidden="1" x14ac:dyDescent="0.25">
      <c r="A193" s="283"/>
      <c r="B193" s="283"/>
      <c r="C193" s="155"/>
      <c r="D193" s="273"/>
      <c r="E193" s="284"/>
      <c r="F193" s="273"/>
      <c r="G193" s="218">
        <f t="shared" si="9"/>
        <v>0</v>
      </c>
      <c r="H193" s="123" t="s">
        <v>339</v>
      </c>
      <c r="J193" s="123"/>
    </row>
    <row r="194" spans="1:10" s="111" customFormat="1" hidden="1" x14ac:dyDescent="0.25">
      <c r="A194" s="283"/>
      <c r="B194" s="283"/>
      <c r="C194" s="155"/>
      <c r="D194" s="273"/>
      <c r="E194" s="284"/>
      <c r="F194" s="273"/>
      <c r="G194" s="218">
        <f t="shared" si="9"/>
        <v>0</v>
      </c>
      <c r="H194" s="123" t="s">
        <v>339</v>
      </c>
      <c r="J194" s="123"/>
    </row>
    <row r="195" spans="1:10" s="111" customFormat="1" hidden="1" x14ac:dyDescent="0.25">
      <c r="A195" s="283"/>
      <c r="B195" s="283"/>
      <c r="C195" s="155"/>
      <c r="D195" s="273"/>
      <c r="E195" s="284"/>
      <c r="F195" s="273"/>
      <c r="G195" s="218">
        <f t="shared" si="9"/>
        <v>0</v>
      </c>
      <c r="H195" s="123" t="s">
        <v>339</v>
      </c>
      <c r="J195" s="123"/>
    </row>
    <row r="196" spans="1:10" s="111" customFormat="1" hidden="1" x14ac:dyDescent="0.25">
      <c r="A196" s="283"/>
      <c r="B196" s="283"/>
      <c r="C196" s="155"/>
      <c r="D196" s="273"/>
      <c r="E196" s="284"/>
      <c r="F196" s="273"/>
      <c r="G196" s="218">
        <f t="shared" si="9"/>
        <v>0</v>
      </c>
      <c r="H196" s="123" t="s">
        <v>339</v>
      </c>
      <c r="J196" s="123"/>
    </row>
    <row r="197" spans="1:10" s="111" customFormat="1" hidden="1" x14ac:dyDescent="0.25">
      <c r="A197" s="283"/>
      <c r="B197" s="283"/>
      <c r="C197" s="155"/>
      <c r="D197" s="273"/>
      <c r="E197" s="284"/>
      <c r="F197" s="273"/>
      <c r="G197" s="218">
        <f t="shared" si="9"/>
        <v>0</v>
      </c>
      <c r="H197" s="123" t="s">
        <v>339</v>
      </c>
      <c r="J197" s="123"/>
    </row>
    <row r="198" spans="1:10" s="111" customFormat="1" hidden="1" x14ac:dyDescent="0.25">
      <c r="A198" s="283"/>
      <c r="B198" s="283"/>
      <c r="C198" s="155"/>
      <c r="D198" s="273"/>
      <c r="E198" s="284"/>
      <c r="F198" s="273"/>
      <c r="G198" s="218">
        <f t="shared" si="9"/>
        <v>0</v>
      </c>
      <c r="H198" s="123" t="s">
        <v>339</v>
      </c>
      <c r="J198" s="123"/>
    </row>
    <row r="199" spans="1:10" s="111" customFormat="1" hidden="1" x14ac:dyDescent="0.25">
      <c r="A199" s="283"/>
      <c r="B199" s="283"/>
      <c r="C199" s="155"/>
      <c r="D199" s="273"/>
      <c r="E199" s="284"/>
      <c r="F199" s="273"/>
      <c r="G199" s="218">
        <f t="shared" si="9"/>
        <v>0</v>
      </c>
      <c r="H199" s="123" t="s">
        <v>339</v>
      </c>
      <c r="J199" s="123"/>
    </row>
    <row r="200" spans="1:10" s="111" customFormat="1" hidden="1" x14ac:dyDescent="0.25">
      <c r="A200" s="283"/>
      <c r="B200" s="283"/>
      <c r="C200" s="155"/>
      <c r="D200" s="273"/>
      <c r="E200" s="284"/>
      <c r="F200" s="273"/>
      <c r="G200" s="218">
        <f t="shared" si="9"/>
        <v>0</v>
      </c>
      <c r="H200" s="123" t="s">
        <v>339</v>
      </c>
      <c r="J200" s="123"/>
    </row>
    <row r="201" spans="1:10" s="111" customFormat="1" hidden="1" x14ac:dyDescent="0.25">
      <c r="A201" s="283"/>
      <c r="B201" s="283"/>
      <c r="C201" s="155"/>
      <c r="D201" s="273"/>
      <c r="E201" s="284"/>
      <c r="F201" s="273"/>
      <c r="G201" s="218">
        <f t="shared" ref="G201:G232" si="10">ROUND(+C201*E201*F201,2)</f>
        <v>0</v>
      </c>
      <c r="H201" s="123" t="s">
        <v>339</v>
      </c>
      <c r="J201" s="123"/>
    </row>
    <row r="202" spans="1:10" s="111" customFormat="1" hidden="1" x14ac:dyDescent="0.25">
      <c r="A202" s="283"/>
      <c r="B202" s="283"/>
      <c r="C202" s="155"/>
      <c r="D202" s="273"/>
      <c r="E202" s="284"/>
      <c r="F202" s="273"/>
      <c r="G202" s="218">
        <f t="shared" si="10"/>
        <v>0</v>
      </c>
      <c r="H202" s="123" t="s">
        <v>339</v>
      </c>
      <c r="J202" s="123"/>
    </row>
    <row r="203" spans="1:10" s="111" customFormat="1" hidden="1" x14ac:dyDescent="0.25">
      <c r="A203" s="283"/>
      <c r="B203" s="283"/>
      <c r="C203" s="155"/>
      <c r="D203" s="273"/>
      <c r="E203" s="284"/>
      <c r="F203" s="273"/>
      <c r="G203" s="218">
        <f t="shared" si="10"/>
        <v>0</v>
      </c>
      <c r="H203" s="123" t="s">
        <v>339</v>
      </c>
      <c r="J203" s="123"/>
    </row>
    <row r="204" spans="1:10" s="111" customFormat="1" hidden="1" x14ac:dyDescent="0.25">
      <c r="A204" s="283"/>
      <c r="B204" s="283"/>
      <c r="C204" s="155"/>
      <c r="D204" s="273"/>
      <c r="E204" s="284"/>
      <c r="F204" s="273"/>
      <c r="G204" s="218">
        <f t="shared" si="10"/>
        <v>0</v>
      </c>
      <c r="H204" s="123" t="s">
        <v>339</v>
      </c>
      <c r="J204" s="123"/>
    </row>
    <row r="205" spans="1:10" s="111" customFormat="1" hidden="1" x14ac:dyDescent="0.25">
      <c r="A205" s="283"/>
      <c r="B205" s="283"/>
      <c r="C205" s="155"/>
      <c r="D205" s="273"/>
      <c r="E205" s="284"/>
      <c r="F205" s="273"/>
      <c r="G205" s="218">
        <f t="shared" si="10"/>
        <v>0</v>
      </c>
      <c r="H205" s="123" t="s">
        <v>339</v>
      </c>
      <c r="J205" s="123"/>
    </row>
    <row r="206" spans="1:10" s="111" customFormat="1" hidden="1" x14ac:dyDescent="0.25">
      <c r="A206" s="283"/>
      <c r="B206" s="283"/>
      <c r="C206" s="155"/>
      <c r="D206" s="273"/>
      <c r="E206" s="284"/>
      <c r="F206" s="273"/>
      <c r="G206" s="218">
        <f t="shared" si="10"/>
        <v>0</v>
      </c>
      <c r="H206" s="123" t="s">
        <v>339</v>
      </c>
      <c r="J206" s="123"/>
    </row>
    <row r="207" spans="1:10" s="111" customFormat="1" hidden="1" x14ac:dyDescent="0.25">
      <c r="A207" s="283"/>
      <c r="B207" s="283"/>
      <c r="C207" s="155"/>
      <c r="D207" s="273"/>
      <c r="E207" s="284"/>
      <c r="F207" s="273"/>
      <c r="G207" s="218">
        <f t="shared" si="10"/>
        <v>0</v>
      </c>
      <c r="H207" s="123" t="s">
        <v>339</v>
      </c>
      <c r="J207" s="123"/>
    </row>
    <row r="208" spans="1:10" s="111" customFormat="1" hidden="1" x14ac:dyDescent="0.25">
      <c r="A208" s="283"/>
      <c r="B208" s="283"/>
      <c r="C208" s="155"/>
      <c r="D208" s="273"/>
      <c r="E208" s="284"/>
      <c r="F208" s="273"/>
      <c r="G208" s="218">
        <f t="shared" si="10"/>
        <v>0</v>
      </c>
      <c r="H208" s="123" t="s">
        <v>339</v>
      </c>
      <c r="J208" s="123"/>
    </row>
    <row r="209" spans="1:10" s="111" customFormat="1" hidden="1" x14ac:dyDescent="0.25">
      <c r="A209" s="283"/>
      <c r="B209" s="283"/>
      <c r="C209" s="155"/>
      <c r="D209" s="273"/>
      <c r="E209" s="284"/>
      <c r="F209" s="273"/>
      <c r="G209" s="218">
        <f t="shared" si="10"/>
        <v>0</v>
      </c>
      <c r="H209" s="123" t="s">
        <v>339</v>
      </c>
      <c r="J209" s="123"/>
    </row>
    <row r="210" spans="1:10" s="111" customFormat="1" hidden="1" x14ac:dyDescent="0.25">
      <c r="A210" s="283"/>
      <c r="B210" s="283"/>
      <c r="C210" s="155"/>
      <c r="D210" s="273"/>
      <c r="E210" s="284"/>
      <c r="F210" s="273"/>
      <c r="G210" s="218">
        <f t="shared" si="10"/>
        <v>0</v>
      </c>
      <c r="H210" s="123" t="s">
        <v>339</v>
      </c>
      <c r="J210" s="123"/>
    </row>
    <row r="211" spans="1:10" s="111" customFormat="1" hidden="1" x14ac:dyDescent="0.25">
      <c r="A211" s="283"/>
      <c r="B211" s="283"/>
      <c r="C211" s="155"/>
      <c r="D211" s="273"/>
      <c r="E211" s="284"/>
      <c r="F211" s="273"/>
      <c r="G211" s="218">
        <f t="shared" si="10"/>
        <v>0</v>
      </c>
      <c r="H211" s="123" t="s">
        <v>339</v>
      </c>
      <c r="J211" s="123"/>
    </row>
    <row r="212" spans="1:10" s="111" customFormat="1" hidden="1" x14ac:dyDescent="0.25">
      <c r="A212" s="283"/>
      <c r="B212" s="283"/>
      <c r="C212" s="155"/>
      <c r="D212" s="273"/>
      <c r="E212" s="284"/>
      <c r="F212" s="273"/>
      <c r="G212" s="218">
        <f t="shared" si="10"/>
        <v>0</v>
      </c>
      <c r="H212" s="123" t="s">
        <v>339</v>
      </c>
      <c r="J212" s="123"/>
    </row>
    <row r="213" spans="1:10" s="111" customFormat="1" hidden="1" x14ac:dyDescent="0.25">
      <c r="A213" s="283"/>
      <c r="B213" s="283"/>
      <c r="C213" s="155"/>
      <c r="D213" s="273"/>
      <c r="E213" s="284"/>
      <c r="F213" s="273"/>
      <c r="G213" s="218">
        <f t="shared" si="10"/>
        <v>0</v>
      </c>
      <c r="H213" s="123" t="s">
        <v>339</v>
      </c>
      <c r="J213" s="123"/>
    </row>
    <row r="214" spans="1:10" s="111" customFormat="1" hidden="1" x14ac:dyDescent="0.25">
      <c r="A214" s="283"/>
      <c r="B214" s="283"/>
      <c r="C214" s="155"/>
      <c r="D214" s="273"/>
      <c r="E214" s="284"/>
      <c r="F214" s="273"/>
      <c r="G214" s="218">
        <f t="shared" si="10"/>
        <v>0</v>
      </c>
      <c r="H214" s="123" t="s">
        <v>339</v>
      </c>
      <c r="J214" s="123"/>
    </row>
    <row r="215" spans="1:10" s="111" customFormat="1" hidden="1" x14ac:dyDescent="0.25">
      <c r="A215" s="283"/>
      <c r="B215" s="283"/>
      <c r="C215" s="155"/>
      <c r="D215" s="273"/>
      <c r="E215" s="284"/>
      <c r="F215" s="273"/>
      <c r="G215" s="218">
        <f t="shared" si="10"/>
        <v>0</v>
      </c>
      <c r="H215" s="123" t="s">
        <v>339</v>
      </c>
      <c r="J215" s="123"/>
    </row>
    <row r="216" spans="1:10" s="111" customFormat="1" hidden="1" x14ac:dyDescent="0.25">
      <c r="A216" s="283"/>
      <c r="B216" s="283"/>
      <c r="C216" s="155"/>
      <c r="D216" s="273"/>
      <c r="E216" s="284"/>
      <c r="F216" s="273"/>
      <c r="G216" s="218">
        <f t="shared" si="10"/>
        <v>0</v>
      </c>
      <c r="H216" s="123" t="s">
        <v>339</v>
      </c>
      <c r="J216" s="123"/>
    </row>
    <row r="217" spans="1:10" s="111" customFormat="1" hidden="1" x14ac:dyDescent="0.25">
      <c r="A217" s="283"/>
      <c r="B217" s="283"/>
      <c r="C217" s="155"/>
      <c r="D217" s="273"/>
      <c r="E217" s="284"/>
      <c r="F217" s="273"/>
      <c r="G217" s="218">
        <f t="shared" si="10"/>
        <v>0</v>
      </c>
      <c r="H217" s="123" t="s">
        <v>339</v>
      </c>
      <c r="J217" s="123"/>
    </row>
    <row r="218" spans="1:10" s="111" customFormat="1" hidden="1" x14ac:dyDescent="0.25">
      <c r="A218" s="283"/>
      <c r="B218" s="283"/>
      <c r="C218" s="155"/>
      <c r="D218" s="273"/>
      <c r="E218" s="284"/>
      <c r="F218" s="273"/>
      <c r="G218" s="218">
        <f t="shared" si="10"/>
        <v>0</v>
      </c>
      <c r="H218" s="123" t="s">
        <v>339</v>
      </c>
      <c r="J218" s="123"/>
    </row>
    <row r="219" spans="1:10" s="111" customFormat="1" hidden="1" x14ac:dyDescent="0.25">
      <c r="A219" s="283"/>
      <c r="B219" s="283"/>
      <c r="C219" s="155"/>
      <c r="D219" s="273"/>
      <c r="E219" s="284"/>
      <c r="F219" s="273"/>
      <c r="G219" s="218">
        <f t="shared" si="10"/>
        <v>0</v>
      </c>
      <c r="H219" s="123" t="s">
        <v>339</v>
      </c>
      <c r="J219" s="123"/>
    </row>
    <row r="220" spans="1:10" s="111" customFormat="1" hidden="1" x14ac:dyDescent="0.25">
      <c r="A220" s="283"/>
      <c r="B220" s="283"/>
      <c r="C220" s="155"/>
      <c r="D220" s="273"/>
      <c r="E220" s="284"/>
      <c r="F220" s="273"/>
      <c r="G220" s="218">
        <f t="shared" si="10"/>
        <v>0</v>
      </c>
      <c r="H220" s="123" t="s">
        <v>339</v>
      </c>
      <c r="J220" s="123"/>
    </row>
    <row r="221" spans="1:10" s="111" customFormat="1" hidden="1" x14ac:dyDescent="0.25">
      <c r="A221" s="283"/>
      <c r="B221" s="283"/>
      <c r="C221" s="155"/>
      <c r="D221" s="273"/>
      <c r="E221" s="284"/>
      <c r="F221" s="273"/>
      <c r="G221" s="218">
        <f t="shared" si="10"/>
        <v>0</v>
      </c>
      <c r="H221" s="123" t="s">
        <v>339</v>
      </c>
      <c r="J221" s="123"/>
    </row>
    <row r="222" spans="1:10" s="111" customFormat="1" hidden="1" x14ac:dyDescent="0.25">
      <c r="A222" s="283"/>
      <c r="B222" s="283"/>
      <c r="C222" s="155"/>
      <c r="D222" s="273"/>
      <c r="E222" s="284"/>
      <c r="F222" s="273"/>
      <c r="G222" s="218">
        <f t="shared" si="10"/>
        <v>0</v>
      </c>
      <c r="H222" s="123" t="s">
        <v>339</v>
      </c>
      <c r="J222" s="123"/>
    </row>
    <row r="223" spans="1:10" s="111" customFormat="1" hidden="1" x14ac:dyDescent="0.25">
      <c r="A223" s="283"/>
      <c r="B223" s="283"/>
      <c r="C223" s="155"/>
      <c r="D223" s="273"/>
      <c r="E223" s="284"/>
      <c r="F223" s="273"/>
      <c r="G223" s="218">
        <f t="shared" si="10"/>
        <v>0</v>
      </c>
      <c r="H223" s="123" t="s">
        <v>339</v>
      </c>
      <c r="J223" s="123"/>
    </row>
    <row r="224" spans="1:10" s="111" customFormat="1" hidden="1" x14ac:dyDescent="0.25">
      <c r="A224" s="283"/>
      <c r="B224" s="283"/>
      <c r="C224" s="155"/>
      <c r="D224" s="273"/>
      <c r="E224" s="284"/>
      <c r="F224" s="273"/>
      <c r="G224" s="218">
        <f t="shared" si="10"/>
        <v>0</v>
      </c>
      <c r="H224" s="123" t="s">
        <v>339</v>
      </c>
      <c r="J224" s="123"/>
    </row>
    <row r="225" spans="1:10" s="111" customFormat="1" hidden="1" x14ac:dyDescent="0.25">
      <c r="A225" s="283"/>
      <c r="B225" s="283"/>
      <c r="C225" s="155"/>
      <c r="D225" s="273"/>
      <c r="E225" s="284"/>
      <c r="F225" s="273"/>
      <c r="G225" s="218">
        <f t="shared" si="10"/>
        <v>0</v>
      </c>
      <c r="H225" s="123" t="s">
        <v>339</v>
      </c>
      <c r="J225" s="123"/>
    </row>
    <row r="226" spans="1:10" s="111" customFormat="1" hidden="1" x14ac:dyDescent="0.25">
      <c r="A226" s="283"/>
      <c r="B226" s="283"/>
      <c r="C226" s="155"/>
      <c r="D226" s="273"/>
      <c r="E226" s="284"/>
      <c r="F226" s="273"/>
      <c r="G226" s="218">
        <f t="shared" si="10"/>
        <v>0</v>
      </c>
      <c r="H226" s="123" t="s">
        <v>339</v>
      </c>
      <c r="J226" s="123"/>
    </row>
    <row r="227" spans="1:10" s="111" customFormat="1" hidden="1" x14ac:dyDescent="0.25">
      <c r="A227" s="283"/>
      <c r="B227" s="283"/>
      <c r="C227" s="155"/>
      <c r="D227" s="273"/>
      <c r="E227" s="284"/>
      <c r="F227" s="273"/>
      <c r="G227" s="218">
        <f t="shared" si="10"/>
        <v>0</v>
      </c>
      <c r="H227" s="123" t="s">
        <v>339</v>
      </c>
      <c r="J227" s="123"/>
    </row>
    <row r="228" spans="1:10" s="111" customFormat="1" hidden="1" x14ac:dyDescent="0.25">
      <c r="A228" s="283"/>
      <c r="B228" s="283"/>
      <c r="C228" s="155"/>
      <c r="D228" s="273"/>
      <c r="E228" s="284"/>
      <c r="F228" s="273"/>
      <c r="G228" s="218">
        <f t="shared" si="10"/>
        <v>0</v>
      </c>
      <c r="H228" s="123" t="s">
        <v>339</v>
      </c>
      <c r="J228" s="123"/>
    </row>
    <row r="229" spans="1:10" s="111" customFormat="1" hidden="1" x14ac:dyDescent="0.25">
      <c r="A229" s="283"/>
      <c r="B229" s="283"/>
      <c r="C229" s="155"/>
      <c r="D229" s="273"/>
      <c r="E229" s="284"/>
      <c r="F229" s="273"/>
      <c r="G229" s="218">
        <f t="shared" si="10"/>
        <v>0</v>
      </c>
      <c r="H229" s="123" t="s">
        <v>339</v>
      </c>
      <c r="J229" s="123"/>
    </row>
    <row r="230" spans="1:10" s="111" customFormat="1" hidden="1" x14ac:dyDescent="0.25">
      <c r="A230" s="283"/>
      <c r="B230" s="283"/>
      <c r="C230" s="155"/>
      <c r="D230" s="273"/>
      <c r="E230" s="284"/>
      <c r="F230" s="273"/>
      <c r="G230" s="218">
        <f t="shared" si="10"/>
        <v>0</v>
      </c>
      <c r="H230" s="123" t="s">
        <v>339</v>
      </c>
      <c r="J230" s="123"/>
    </row>
    <row r="231" spans="1:10" s="111" customFormat="1" hidden="1" x14ac:dyDescent="0.25">
      <c r="A231" s="283"/>
      <c r="B231" s="283"/>
      <c r="C231" s="155"/>
      <c r="D231" s="273"/>
      <c r="E231" s="284"/>
      <c r="F231" s="273"/>
      <c r="G231" s="218">
        <f t="shared" si="10"/>
        <v>0</v>
      </c>
      <c r="H231" s="123" t="s">
        <v>339</v>
      </c>
      <c r="J231" s="123"/>
    </row>
    <row r="232" spans="1:10" s="111" customFormat="1" hidden="1" x14ac:dyDescent="0.25">
      <c r="A232" s="283"/>
      <c r="B232" s="283"/>
      <c r="C232" s="155"/>
      <c r="D232" s="273"/>
      <c r="E232" s="284"/>
      <c r="F232" s="273"/>
      <c r="G232" s="218">
        <f t="shared" si="10"/>
        <v>0</v>
      </c>
      <c r="H232" s="123" t="s">
        <v>339</v>
      </c>
      <c r="J232" s="123"/>
    </row>
    <row r="233" spans="1:10" s="111" customFormat="1" hidden="1" x14ac:dyDescent="0.25">
      <c r="A233" s="283"/>
      <c r="B233" s="283"/>
      <c r="C233" s="155"/>
      <c r="D233" s="273"/>
      <c r="E233" s="284"/>
      <c r="F233" s="273"/>
      <c r="G233" s="218">
        <f t="shared" ref="G233:G264" si="11">ROUND(+C233*E233*F233,2)</f>
        <v>0</v>
      </c>
      <c r="H233" s="123" t="s">
        <v>339</v>
      </c>
      <c r="J233" s="123"/>
    </row>
    <row r="234" spans="1:10" s="111" customFormat="1" hidden="1" x14ac:dyDescent="0.25">
      <c r="A234" s="283"/>
      <c r="B234" s="283"/>
      <c r="C234" s="155"/>
      <c r="D234" s="273"/>
      <c r="E234" s="284"/>
      <c r="F234" s="273"/>
      <c r="G234" s="218">
        <f t="shared" si="11"/>
        <v>0</v>
      </c>
      <c r="H234" s="123" t="s">
        <v>339</v>
      </c>
      <c r="J234" s="123"/>
    </row>
    <row r="235" spans="1:10" s="111" customFormat="1" hidden="1" x14ac:dyDescent="0.25">
      <c r="A235" s="283"/>
      <c r="B235" s="283"/>
      <c r="C235" s="155"/>
      <c r="D235" s="273"/>
      <c r="E235" s="284"/>
      <c r="F235" s="273"/>
      <c r="G235" s="218">
        <f t="shared" si="11"/>
        <v>0</v>
      </c>
      <c r="H235" s="123" t="s">
        <v>339</v>
      </c>
      <c r="J235" s="123"/>
    </row>
    <row r="236" spans="1:10" s="111" customFormat="1" hidden="1" x14ac:dyDescent="0.25">
      <c r="A236" s="283"/>
      <c r="B236" s="283"/>
      <c r="C236" s="155"/>
      <c r="D236" s="273"/>
      <c r="E236" s="284"/>
      <c r="F236" s="273"/>
      <c r="G236" s="218">
        <f t="shared" si="11"/>
        <v>0</v>
      </c>
      <c r="H236" s="123" t="s">
        <v>339</v>
      </c>
      <c r="J236" s="123"/>
    </row>
    <row r="237" spans="1:10" s="111" customFormat="1" hidden="1" x14ac:dyDescent="0.25">
      <c r="A237" s="283"/>
      <c r="B237" s="283"/>
      <c r="C237" s="155"/>
      <c r="D237" s="273"/>
      <c r="E237" s="284"/>
      <c r="F237" s="273"/>
      <c r="G237" s="218">
        <f t="shared" si="11"/>
        <v>0</v>
      </c>
      <c r="H237" s="123" t="s">
        <v>339</v>
      </c>
      <c r="J237" s="123"/>
    </row>
    <row r="238" spans="1:10" s="111" customFormat="1" hidden="1" x14ac:dyDescent="0.25">
      <c r="A238" s="283"/>
      <c r="B238" s="283"/>
      <c r="C238" s="155"/>
      <c r="D238" s="273"/>
      <c r="E238" s="284"/>
      <c r="F238" s="273"/>
      <c r="G238" s="218">
        <f t="shared" si="11"/>
        <v>0</v>
      </c>
      <c r="H238" s="123" t="s">
        <v>339</v>
      </c>
      <c r="J238" s="123"/>
    </row>
    <row r="239" spans="1:10" s="111" customFormat="1" hidden="1" x14ac:dyDescent="0.25">
      <c r="A239" s="283"/>
      <c r="B239" s="283"/>
      <c r="C239" s="155"/>
      <c r="D239" s="273"/>
      <c r="E239" s="284"/>
      <c r="F239" s="273"/>
      <c r="G239" s="218">
        <f t="shared" si="11"/>
        <v>0</v>
      </c>
      <c r="H239" s="123" t="s">
        <v>339</v>
      </c>
      <c r="J239" s="123"/>
    </row>
    <row r="240" spans="1:10" s="111" customFormat="1" hidden="1" x14ac:dyDescent="0.25">
      <c r="A240" s="283"/>
      <c r="B240" s="283"/>
      <c r="C240" s="155"/>
      <c r="D240" s="273"/>
      <c r="E240" s="284"/>
      <c r="F240" s="273"/>
      <c r="G240" s="218">
        <f t="shared" si="11"/>
        <v>0</v>
      </c>
      <c r="H240" s="123" t="s">
        <v>339</v>
      </c>
      <c r="J240" s="123"/>
    </row>
    <row r="241" spans="1:10" s="111" customFormat="1" hidden="1" x14ac:dyDescent="0.25">
      <c r="A241" s="283"/>
      <c r="B241" s="283"/>
      <c r="C241" s="155"/>
      <c r="D241" s="273"/>
      <c r="E241" s="284"/>
      <c r="F241" s="273"/>
      <c r="G241" s="218">
        <f t="shared" si="11"/>
        <v>0</v>
      </c>
      <c r="H241" s="123" t="s">
        <v>339</v>
      </c>
      <c r="J241" s="123"/>
    </row>
    <row r="242" spans="1:10" s="111" customFormat="1" hidden="1" x14ac:dyDescent="0.25">
      <c r="A242" s="283"/>
      <c r="B242" s="283"/>
      <c r="C242" s="155"/>
      <c r="D242" s="273"/>
      <c r="E242" s="284"/>
      <c r="F242" s="273"/>
      <c r="G242" s="218">
        <f t="shared" si="11"/>
        <v>0</v>
      </c>
      <c r="H242" s="123" t="s">
        <v>339</v>
      </c>
      <c r="J242" s="123"/>
    </row>
    <row r="243" spans="1:10" s="111" customFormat="1" hidden="1" x14ac:dyDescent="0.25">
      <c r="A243" s="283"/>
      <c r="B243" s="283"/>
      <c r="C243" s="155"/>
      <c r="D243" s="273"/>
      <c r="E243" s="284"/>
      <c r="F243" s="273"/>
      <c r="G243" s="218">
        <f t="shared" si="11"/>
        <v>0</v>
      </c>
      <c r="H243" s="123" t="s">
        <v>339</v>
      </c>
      <c r="J243" s="123"/>
    </row>
    <row r="244" spans="1:10" s="111" customFormat="1" hidden="1" x14ac:dyDescent="0.25">
      <c r="A244" s="283"/>
      <c r="B244" s="283"/>
      <c r="C244" s="155"/>
      <c r="D244" s="273"/>
      <c r="E244" s="284"/>
      <c r="F244" s="273"/>
      <c r="G244" s="218">
        <f t="shared" si="11"/>
        <v>0</v>
      </c>
      <c r="H244" s="123" t="s">
        <v>339</v>
      </c>
      <c r="J244" s="123"/>
    </row>
    <row r="245" spans="1:10" s="111" customFormat="1" hidden="1" x14ac:dyDescent="0.25">
      <c r="A245" s="283"/>
      <c r="B245" s="283"/>
      <c r="C245" s="155"/>
      <c r="D245" s="273"/>
      <c r="E245" s="284"/>
      <c r="F245" s="273"/>
      <c r="G245" s="218">
        <f t="shared" si="11"/>
        <v>0</v>
      </c>
      <c r="H245" s="123" t="s">
        <v>339</v>
      </c>
      <c r="J245" s="123"/>
    </row>
    <row r="246" spans="1:10" s="111" customFormat="1" hidden="1" x14ac:dyDescent="0.25">
      <c r="A246" s="283"/>
      <c r="B246" s="283"/>
      <c r="C246" s="155"/>
      <c r="D246" s="273"/>
      <c r="E246" s="284"/>
      <c r="F246" s="273"/>
      <c r="G246" s="218">
        <f t="shared" si="11"/>
        <v>0</v>
      </c>
      <c r="H246" s="123" t="s">
        <v>339</v>
      </c>
      <c r="J246" s="123"/>
    </row>
    <row r="247" spans="1:10" s="111" customFormat="1" hidden="1" x14ac:dyDescent="0.25">
      <c r="A247" s="283"/>
      <c r="B247" s="283"/>
      <c r="C247" s="155"/>
      <c r="D247" s="273"/>
      <c r="E247" s="284"/>
      <c r="F247" s="273"/>
      <c r="G247" s="218">
        <f t="shared" si="11"/>
        <v>0</v>
      </c>
      <c r="H247" s="123" t="s">
        <v>339</v>
      </c>
      <c r="J247" s="123"/>
    </row>
    <row r="248" spans="1:10" s="111" customFormat="1" hidden="1" x14ac:dyDescent="0.25">
      <c r="A248" s="283"/>
      <c r="B248" s="283"/>
      <c r="C248" s="155"/>
      <c r="D248" s="273"/>
      <c r="E248" s="284"/>
      <c r="F248" s="273"/>
      <c r="G248" s="218">
        <f t="shared" si="11"/>
        <v>0</v>
      </c>
      <c r="H248" s="123" t="s">
        <v>339</v>
      </c>
      <c r="J248" s="123"/>
    </row>
    <row r="249" spans="1:10" s="111" customFormat="1" hidden="1" x14ac:dyDescent="0.25">
      <c r="A249" s="283"/>
      <c r="B249" s="283"/>
      <c r="C249" s="155"/>
      <c r="D249" s="273"/>
      <c r="E249" s="284"/>
      <c r="F249" s="273"/>
      <c r="G249" s="218">
        <f t="shared" si="11"/>
        <v>0</v>
      </c>
      <c r="H249" s="123" t="s">
        <v>339</v>
      </c>
      <c r="J249" s="123"/>
    </row>
    <row r="250" spans="1:10" s="111" customFormat="1" hidden="1" x14ac:dyDescent="0.25">
      <c r="A250" s="283"/>
      <c r="B250" s="283"/>
      <c r="C250" s="155"/>
      <c r="D250" s="273"/>
      <c r="E250" s="284"/>
      <c r="F250" s="273"/>
      <c r="G250" s="218">
        <f t="shared" si="11"/>
        <v>0</v>
      </c>
      <c r="H250" s="123" t="s">
        <v>339</v>
      </c>
      <c r="J250" s="123"/>
    </row>
    <row r="251" spans="1:10" s="111" customFormat="1" hidden="1" x14ac:dyDescent="0.25">
      <c r="A251" s="283"/>
      <c r="B251" s="283"/>
      <c r="C251" s="155"/>
      <c r="D251" s="273"/>
      <c r="E251" s="284"/>
      <c r="F251" s="273"/>
      <c r="G251" s="218">
        <f t="shared" si="11"/>
        <v>0</v>
      </c>
      <c r="H251" s="123" t="s">
        <v>339</v>
      </c>
      <c r="J251" s="123"/>
    </row>
    <row r="252" spans="1:10" s="111" customFormat="1" hidden="1" x14ac:dyDescent="0.25">
      <c r="A252" s="283"/>
      <c r="B252" s="283"/>
      <c r="C252" s="155"/>
      <c r="D252" s="273"/>
      <c r="E252" s="284"/>
      <c r="F252" s="273"/>
      <c r="G252" s="218">
        <f t="shared" si="11"/>
        <v>0</v>
      </c>
      <c r="H252" s="123" t="s">
        <v>339</v>
      </c>
      <c r="J252" s="123"/>
    </row>
    <row r="253" spans="1:10" s="111" customFormat="1" hidden="1" x14ac:dyDescent="0.25">
      <c r="A253" s="283"/>
      <c r="B253" s="283"/>
      <c r="C253" s="155"/>
      <c r="D253" s="273"/>
      <c r="E253" s="284"/>
      <c r="F253" s="273"/>
      <c r="G253" s="218">
        <f t="shared" si="11"/>
        <v>0</v>
      </c>
      <c r="H253" s="123" t="s">
        <v>339</v>
      </c>
      <c r="J253" s="123"/>
    </row>
    <row r="254" spans="1:10" s="111" customFormat="1" hidden="1" x14ac:dyDescent="0.25">
      <c r="A254" s="283"/>
      <c r="B254" s="283"/>
      <c r="C254" s="155"/>
      <c r="D254" s="273"/>
      <c r="E254" s="284"/>
      <c r="F254" s="273"/>
      <c r="G254" s="218">
        <f t="shared" si="11"/>
        <v>0</v>
      </c>
      <c r="H254" s="123" t="s">
        <v>339</v>
      </c>
      <c r="J254" s="123"/>
    </row>
    <row r="255" spans="1:10" s="111" customFormat="1" hidden="1" x14ac:dyDescent="0.25">
      <c r="A255" s="283"/>
      <c r="B255" s="283"/>
      <c r="C255" s="155"/>
      <c r="D255" s="273"/>
      <c r="E255" s="284"/>
      <c r="F255" s="273"/>
      <c r="G255" s="218">
        <f t="shared" si="11"/>
        <v>0</v>
      </c>
      <c r="H255" s="123" t="s">
        <v>339</v>
      </c>
      <c r="J255" s="123"/>
    </row>
    <row r="256" spans="1:10" s="111" customFormat="1" hidden="1" x14ac:dyDescent="0.25">
      <c r="A256" s="283"/>
      <c r="B256" s="283"/>
      <c r="C256" s="155"/>
      <c r="D256" s="273"/>
      <c r="E256" s="284"/>
      <c r="F256" s="273"/>
      <c r="G256" s="218">
        <f t="shared" si="11"/>
        <v>0</v>
      </c>
      <c r="H256" s="123" t="s">
        <v>339</v>
      </c>
      <c r="J256" s="123"/>
    </row>
    <row r="257" spans="1:18" s="111" customFormat="1" hidden="1" x14ac:dyDescent="0.25">
      <c r="A257" s="283"/>
      <c r="B257" s="283"/>
      <c r="C257" s="155"/>
      <c r="D257" s="273"/>
      <c r="E257" s="284"/>
      <c r="F257" s="273"/>
      <c r="G257" s="218">
        <f t="shared" si="11"/>
        <v>0</v>
      </c>
      <c r="H257" s="123" t="s">
        <v>339</v>
      </c>
      <c r="J257" s="123"/>
    </row>
    <row r="258" spans="1:18" s="111" customFormat="1" hidden="1" x14ac:dyDescent="0.25">
      <c r="A258" s="283"/>
      <c r="B258" s="283"/>
      <c r="C258" s="155"/>
      <c r="D258" s="273"/>
      <c r="E258" s="284"/>
      <c r="F258" s="273"/>
      <c r="G258" s="218">
        <f t="shared" si="11"/>
        <v>0</v>
      </c>
      <c r="H258" s="123" t="s">
        <v>339</v>
      </c>
      <c r="J258" s="123"/>
    </row>
    <row r="259" spans="1:18" s="111" customFormat="1" hidden="1" x14ac:dyDescent="0.25">
      <c r="A259" s="283"/>
      <c r="B259" s="283"/>
      <c r="C259" s="155"/>
      <c r="D259" s="273"/>
      <c r="E259" s="284"/>
      <c r="F259" s="273"/>
      <c r="G259" s="218">
        <f t="shared" si="11"/>
        <v>0</v>
      </c>
      <c r="H259" s="123" t="s">
        <v>339</v>
      </c>
      <c r="J259" s="123"/>
    </row>
    <row r="260" spans="1:18" s="111" customFormat="1" hidden="1" x14ac:dyDescent="0.25">
      <c r="A260" s="283"/>
      <c r="B260" s="283"/>
      <c r="C260" s="155"/>
      <c r="D260" s="273"/>
      <c r="E260" s="284"/>
      <c r="F260" s="273"/>
      <c r="G260" s="218">
        <f t="shared" si="11"/>
        <v>0</v>
      </c>
      <c r="H260" s="123" t="s">
        <v>339</v>
      </c>
      <c r="J260" s="123"/>
    </row>
    <row r="261" spans="1:18" s="111" customFormat="1" hidden="1" x14ac:dyDescent="0.25">
      <c r="A261" s="283"/>
      <c r="B261" s="283"/>
      <c r="C261" s="155"/>
      <c r="D261" s="273"/>
      <c r="E261" s="284"/>
      <c r="F261" s="273"/>
      <c r="G261" s="218">
        <f t="shared" si="11"/>
        <v>0</v>
      </c>
      <c r="H261" s="123" t="s">
        <v>339</v>
      </c>
      <c r="J261" s="123"/>
    </row>
    <row r="262" spans="1:18" s="111" customFormat="1" hidden="1" x14ac:dyDescent="0.25">
      <c r="A262" s="283"/>
      <c r="B262" s="283"/>
      <c r="C262" s="155"/>
      <c r="D262" s="273"/>
      <c r="E262" s="284"/>
      <c r="F262" s="273"/>
      <c r="G262" s="218">
        <f t="shared" si="11"/>
        <v>0</v>
      </c>
      <c r="H262" s="123" t="s">
        <v>339</v>
      </c>
      <c r="J262" s="123"/>
    </row>
    <row r="263" spans="1:18" s="111" customFormat="1" hidden="1" x14ac:dyDescent="0.25">
      <c r="A263" s="283"/>
      <c r="B263" s="283"/>
      <c r="C263" s="155"/>
      <c r="D263" s="273"/>
      <c r="E263" s="284"/>
      <c r="F263" s="273"/>
      <c r="G263" s="218">
        <f t="shared" si="11"/>
        <v>0</v>
      </c>
      <c r="H263" s="123" t="s">
        <v>339</v>
      </c>
      <c r="J263" s="123"/>
    </row>
    <row r="264" spans="1:18" s="111" customFormat="1" hidden="1" x14ac:dyDescent="0.25">
      <c r="A264" s="283"/>
      <c r="B264" s="283"/>
      <c r="C264" s="155"/>
      <c r="D264" s="273"/>
      <c r="E264" s="284"/>
      <c r="F264" s="273"/>
      <c r="G264" s="218">
        <f t="shared" si="11"/>
        <v>0</v>
      </c>
      <c r="H264" s="123" t="s">
        <v>339</v>
      </c>
      <c r="J264" s="123"/>
    </row>
    <row r="265" spans="1:18" s="111" customFormat="1" hidden="1" x14ac:dyDescent="0.25">
      <c r="A265" s="283"/>
      <c r="B265" s="283"/>
      <c r="C265" s="155"/>
      <c r="D265" s="273"/>
      <c r="E265" s="284"/>
      <c r="F265" s="273"/>
      <c r="G265" s="218">
        <f t="shared" ref="G265:G266" si="12">ROUND(+C265*E265*F265,2)</f>
        <v>0</v>
      </c>
      <c r="H265" s="123" t="s">
        <v>339</v>
      </c>
      <c r="J265" s="123"/>
    </row>
    <row r="266" spans="1:18" s="111" customFormat="1" x14ac:dyDescent="0.25">
      <c r="A266" s="285" t="s">
        <v>330</v>
      </c>
      <c r="B266" s="274" t="s">
        <v>333</v>
      </c>
      <c r="C266" s="155">
        <f t="shared" ref="C266" ca="1" si="13">RAND()*1000000</f>
        <v>929396.69156239729</v>
      </c>
      <c r="D266" s="273" t="s">
        <v>334</v>
      </c>
      <c r="E266" s="284">
        <v>7.0000000000000007E-2</v>
      </c>
      <c r="F266" s="273">
        <v>3</v>
      </c>
      <c r="G266" s="313">
        <f t="shared" ca="1" si="12"/>
        <v>195173.31</v>
      </c>
      <c r="H266" s="123" t="s">
        <v>339</v>
      </c>
    </row>
    <row r="267" spans="1:18" s="111" customFormat="1" x14ac:dyDescent="0.25">
      <c r="A267" s="107"/>
      <c r="B267" s="107"/>
      <c r="C267" s="143"/>
      <c r="D267" s="109"/>
      <c r="E267" s="208"/>
      <c r="F267" s="216" t="s">
        <v>36</v>
      </c>
      <c r="G267" s="323">
        <f ca="1">ROUND(SUBTOTAL(109,G136:G266),2)</f>
        <v>555881.39</v>
      </c>
      <c r="H267" s="123" t="s">
        <v>339</v>
      </c>
      <c r="J267" s="126" t="s">
        <v>342</v>
      </c>
    </row>
    <row r="268" spans="1:18" x14ac:dyDescent="0.25">
      <c r="G268" s="312"/>
      <c r="H268" s="123" t="s">
        <v>337</v>
      </c>
    </row>
    <row r="269" spans="1:18" x14ac:dyDescent="0.25">
      <c r="D269" s="566" t="s">
        <v>76</v>
      </c>
      <c r="E269" s="566"/>
      <c r="F269" s="566"/>
      <c r="G269" s="88">
        <f ca="1">+G267+G135</f>
        <v>1078349.6400000001</v>
      </c>
      <c r="H269" s="123" t="s">
        <v>337</v>
      </c>
      <c r="J269" s="150" t="s">
        <v>244</v>
      </c>
    </row>
    <row r="270" spans="1:18" s="111" customFormat="1" x14ac:dyDescent="0.25">
      <c r="C270" s="112"/>
      <c r="D270" s="113"/>
      <c r="E270" s="114"/>
      <c r="F270" s="113"/>
      <c r="G270" s="115"/>
      <c r="H270" s="123" t="s">
        <v>337</v>
      </c>
    </row>
    <row r="271" spans="1:18" s="111" customFormat="1" x14ac:dyDescent="0.25">
      <c r="A271" s="252" t="s">
        <v>198</v>
      </c>
      <c r="B271" s="116"/>
      <c r="C271" s="116"/>
      <c r="D271" s="116"/>
      <c r="E271" s="116"/>
      <c r="F271" s="116"/>
      <c r="G271" s="117"/>
      <c r="H271" s="123" t="s">
        <v>338</v>
      </c>
      <c r="J271" s="151" t="s">
        <v>243</v>
      </c>
    </row>
    <row r="272" spans="1:18" s="111" customFormat="1" ht="45" customHeight="1" x14ac:dyDescent="0.25">
      <c r="A272" s="558" t="s">
        <v>198</v>
      </c>
      <c r="B272" s="559"/>
      <c r="C272" s="559"/>
      <c r="D272" s="559"/>
      <c r="E272" s="559"/>
      <c r="F272" s="559"/>
      <c r="G272" s="560"/>
      <c r="H272" s="111" t="s">
        <v>338</v>
      </c>
      <c r="J272" s="555" t="s">
        <v>305</v>
      </c>
      <c r="K272" s="555"/>
      <c r="L272" s="555"/>
      <c r="M272" s="555"/>
      <c r="N272" s="555"/>
      <c r="O272" s="555"/>
      <c r="P272" s="555"/>
      <c r="Q272" s="555"/>
      <c r="R272" s="555"/>
    </row>
    <row r="273" spans="1:18" x14ac:dyDescent="0.25">
      <c r="H273" s="292" t="s">
        <v>339</v>
      </c>
    </row>
    <row r="274" spans="1:18" s="111" customFormat="1" x14ac:dyDescent="0.25">
      <c r="A274" s="252" t="s">
        <v>199</v>
      </c>
      <c r="B274" s="119"/>
      <c r="C274" s="120"/>
      <c r="D274" s="120"/>
      <c r="E274" s="120"/>
      <c r="F274" s="120"/>
      <c r="G274" s="121"/>
      <c r="H274" s="111" t="s">
        <v>339</v>
      </c>
      <c r="J274" s="151" t="s">
        <v>243</v>
      </c>
    </row>
    <row r="275" spans="1:18" s="111" customFormat="1" ht="45" customHeight="1" x14ac:dyDescent="0.25">
      <c r="A275" s="558" t="s">
        <v>402</v>
      </c>
      <c r="B275" s="559"/>
      <c r="C275" s="559"/>
      <c r="D275" s="559"/>
      <c r="E275" s="559"/>
      <c r="F275" s="559"/>
      <c r="G275" s="560"/>
      <c r="H275" s="111" t="s">
        <v>339</v>
      </c>
      <c r="J275" s="555" t="s">
        <v>305</v>
      </c>
      <c r="K275" s="555"/>
      <c r="L275" s="555"/>
      <c r="M275" s="555"/>
      <c r="N275" s="555"/>
      <c r="O275" s="555"/>
      <c r="P275" s="555"/>
      <c r="Q275" s="555"/>
      <c r="R275" s="555"/>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B2" sqref="B2"/>
    </sheetView>
  </sheetViews>
  <sheetFormatPr defaultColWidth="9.140625"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3" t="s">
        <v>237</v>
      </c>
      <c r="B1" s="450" t="s">
        <v>11</v>
      </c>
      <c r="C1" s="451"/>
      <c r="D1" s="452"/>
      <c r="E1" s="466" t="s">
        <v>238</v>
      </c>
      <c r="F1" s="467"/>
    </row>
    <row r="2" spans="1:7" ht="36" customHeight="1" x14ac:dyDescent="0.25">
      <c r="A2" s="220" t="s">
        <v>22</v>
      </c>
      <c r="B2" s="258"/>
      <c r="C2" s="222" t="s">
        <v>306</v>
      </c>
      <c r="D2" s="260"/>
      <c r="E2" s="222" t="s">
        <v>207</v>
      </c>
      <c r="F2" s="261" t="s">
        <v>416</v>
      </c>
      <c r="G2" s="263" t="s">
        <v>273</v>
      </c>
    </row>
    <row r="3" spans="1:7" ht="36" customHeight="1" x14ac:dyDescent="0.25">
      <c r="A3" s="221" t="s">
        <v>208</v>
      </c>
      <c r="B3" s="259" t="s">
        <v>417</v>
      </c>
      <c r="C3" s="221" t="s">
        <v>206</v>
      </c>
      <c r="D3" s="225" t="s">
        <v>418</v>
      </c>
      <c r="E3" s="220" t="s">
        <v>216</v>
      </c>
      <c r="F3" s="261">
        <v>2025</v>
      </c>
      <c r="G3" s="23"/>
    </row>
    <row r="4" spans="1:7" ht="20.25" customHeight="1" x14ac:dyDescent="0.25">
      <c r="A4" s="470" t="s">
        <v>239</v>
      </c>
      <c r="B4" s="470"/>
      <c r="C4" s="470"/>
      <c r="D4" s="470"/>
      <c r="E4" s="223" t="s">
        <v>259</v>
      </c>
      <c r="F4" s="261"/>
      <c r="G4" s="226"/>
    </row>
    <row r="5" spans="1:7" ht="17.25" customHeight="1" x14ac:dyDescent="0.25">
      <c r="A5" s="455" t="s">
        <v>28</v>
      </c>
      <c r="B5" s="456"/>
      <c r="C5" s="456"/>
      <c r="D5" s="457"/>
      <c r="E5" s="453" t="s">
        <v>218</v>
      </c>
      <c r="F5" s="454"/>
    </row>
    <row r="6" spans="1:7" ht="17.25" customHeight="1" thickBot="1" x14ac:dyDescent="0.3">
      <c r="A6" s="458" t="s">
        <v>200</v>
      </c>
      <c r="B6" s="459"/>
      <c r="C6" s="459"/>
      <c r="D6" s="460"/>
      <c r="E6" s="461">
        <f>+E38</f>
        <v>0</v>
      </c>
      <c r="F6" s="462"/>
    </row>
    <row r="7" spans="1:7" ht="24" customHeight="1" thickBot="1" x14ac:dyDescent="0.3">
      <c r="A7" s="471" t="s">
        <v>116</v>
      </c>
      <c r="B7" s="472"/>
      <c r="C7" s="473"/>
      <c r="D7" s="474"/>
      <c r="E7" s="474"/>
      <c r="F7" s="475"/>
    </row>
    <row r="8" spans="1:7" ht="38.25" customHeight="1" x14ac:dyDescent="0.25">
      <c r="A8" s="468" t="s">
        <v>215</v>
      </c>
      <c r="B8" s="469"/>
      <c r="C8" s="468" t="s">
        <v>217</v>
      </c>
      <c r="D8" s="469"/>
      <c r="E8" s="464" t="s">
        <v>219</v>
      </c>
      <c r="F8" s="465"/>
    </row>
    <row r="9" spans="1:7" ht="18.95" hidden="1" customHeight="1" x14ac:dyDescent="0.25">
      <c r="A9" s="463" t="s">
        <v>257</v>
      </c>
      <c r="B9" s="463"/>
      <c r="C9" s="479">
        <v>200.43</v>
      </c>
      <c r="D9" s="479"/>
      <c r="E9" s="438">
        <f ca="1">+Personnel!G136</f>
        <v>185718.52</v>
      </c>
      <c r="F9" s="438"/>
    </row>
    <row r="10" spans="1:7" ht="18.95" hidden="1" customHeight="1" x14ac:dyDescent="0.25">
      <c r="A10" s="463" t="s">
        <v>85</v>
      </c>
      <c r="B10" s="463"/>
      <c r="C10" s="437">
        <v>200.43100000000001</v>
      </c>
      <c r="D10" s="437"/>
      <c r="E10" s="438">
        <f ca="1">+'Fringe Benefits'!E135</f>
        <v>215309.95</v>
      </c>
      <c r="F10" s="438"/>
    </row>
    <row r="11" spans="1:7" ht="18.95" hidden="1" customHeight="1" x14ac:dyDescent="0.25">
      <c r="A11" s="463" t="s">
        <v>86</v>
      </c>
      <c r="B11" s="463"/>
      <c r="C11" s="437">
        <v>200.47399999999999</v>
      </c>
      <c r="D11" s="437"/>
      <c r="E11" s="438">
        <f ca="1">+Travel!G135</f>
        <v>3513603.91</v>
      </c>
      <c r="F11" s="438"/>
    </row>
    <row r="12" spans="1:7" ht="18.95" customHeight="1" x14ac:dyDescent="0.25">
      <c r="A12" s="463" t="s">
        <v>0</v>
      </c>
      <c r="B12" s="463"/>
      <c r="C12" s="437">
        <v>200.43899999999999</v>
      </c>
      <c r="D12" s="437"/>
      <c r="E12" s="438">
        <f>+'Equipment '!D135</f>
        <v>0</v>
      </c>
      <c r="F12" s="438"/>
    </row>
    <row r="13" spans="1:7" ht="18.95" hidden="1" customHeight="1" x14ac:dyDescent="0.25">
      <c r="A13" s="463" t="s">
        <v>1</v>
      </c>
      <c r="B13" s="463"/>
      <c r="C13" s="437">
        <v>200.94</v>
      </c>
      <c r="D13" s="437"/>
      <c r="E13" s="438">
        <f ca="1">+Supplies!D134</f>
        <v>2200278.2999999998</v>
      </c>
      <c r="F13" s="438"/>
    </row>
    <row r="14" spans="1:7" ht="18.95" customHeight="1" x14ac:dyDescent="0.25">
      <c r="A14" s="463" t="s">
        <v>222</v>
      </c>
      <c r="B14" s="463"/>
      <c r="C14" s="437" t="s">
        <v>221</v>
      </c>
      <c r="D14" s="437"/>
      <c r="E14" s="438">
        <f>+'Contractual Services'!C137</f>
        <v>0</v>
      </c>
      <c r="F14" s="438"/>
    </row>
    <row r="15" spans="1:7" ht="18.95" customHeight="1" x14ac:dyDescent="0.25">
      <c r="A15" s="463" t="s">
        <v>13</v>
      </c>
      <c r="B15" s="463"/>
      <c r="C15" s="437">
        <v>200.459</v>
      </c>
      <c r="D15" s="437"/>
      <c r="E15" s="438">
        <f>+Consultant!G407+Consultant!G134</f>
        <v>0</v>
      </c>
      <c r="F15" s="438"/>
    </row>
    <row r="16" spans="1:7" ht="18.95" customHeight="1" x14ac:dyDescent="0.25">
      <c r="A16" s="439" t="s">
        <v>17</v>
      </c>
      <c r="B16" s="439"/>
      <c r="C16" s="437"/>
      <c r="D16" s="437"/>
      <c r="E16" s="438">
        <f>+'Construction '!C134</f>
        <v>0</v>
      </c>
      <c r="F16" s="438"/>
    </row>
    <row r="17" spans="1:6" ht="18.95" hidden="1" customHeight="1" x14ac:dyDescent="0.25">
      <c r="A17" s="439" t="s">
        <v>18</v>
      </c>
      <c r="B17" s="439"/>
      <c r="C17" s="437">
        <v>200.465</v>
      </c>
      <c r="D17" s="437"/>
      <c r="E17" s="438">
        <f ca="1">+'Occupancy '!F135</f>
        <v>6906259.4699999997</v>
      </c>
      <c r="F17" s="438"/>
    </row>
    <row r="18" spans="1:6" ht="18.95" hidden="1" customHeight="1" x14ac:dyDescent="0.25">
      <c r="A18" s="439" t="s">
        <v>19</v>
      </c>
      <c r="B18" s="439"/>
      <c r="C18" s="437">
        <v>200.87</v>
      </c>
      <c r="D18" s="437"/>
      <c r="E18" s="438">
        <f ca="1">+'R &amp; D '!C134</f>
        <v>2550657.92</v>
      </c>
      <c r="F18" s="438"/>
    </row>
    <row r="19" spans="1:6" ht="18.95" hidden="1" customHeight="1" x14ac:dyDescent="0.25">
      <c r="A19" s="439" t="s">
        <v>88</v>
      </c>
      <c r="B19" s="439"/>
      <c r="C19" s="437"/>
      <c r="D19" s="437"/>
      <c r="E19" s="438">
        <f ca="1">+'Telecommunications '!F135</f>
        <v>1314625.1200000001</v>
      </c>
      <c r="F19" s="438"/>
    </row>
    <row r="20" spans="1:6" ht="18.95" hidden="1" customHeight="1" x14ac:dyDescent="0.25">
      <c r="A20" s="439" t="s">
        <v>20</v>
      </c>
      <c r="B20" s="439"/>
      <c r="C20" s="437">
        <v>200.47200000000001</v>
      </c>
      <c r="D20" s="437"/>
      <c r="E20" s="438">
        <f ca="1">+'Training &amp; Education'!F135</f>
        <v>23343191.690000001</v>
      </c>
      <c r="F20" s="438"/>
    </row>
    <row r="21" spans="1:6" ht="18.95" hidden="1" customHeight="1" x14ac:dyDescent="0.25">
      <c r="A21" s="439" t="s">
        <v>93</v>
      </c>
      <c r="B21" s="439"/>
      <c r="C21" s="437" t="s">
        <v>220</v>
      </c>
      <c r="D21" s="437"/>
      <c r="E21" s="438">
        <f ca="1">+'Direct Administrative '!G135</f>
        <v>522468.25</v>
      </c>
      <c r="F21" s="438"/>
    </row>
    <row r="22" spans="1:6" ht="18.95" customHeight="1" x14ac:dyDescent="0.25">
      <c r="A22" s="439" t="s">
        <v>176</v>
      </c>
      <c r="B22" s="439"/>
      <c r="C22" s="437"/>
      <c r="D22" s="437"/>
      <c r="E22" s="438">
        <f>+'Miscellaneous (other) Costs '!F135</f>
        <v>0</v>
      </c>
      <c r="F22" s="438"/>
    </row>
    <row r="23" spans="1:6" ht="18.95" customHeight="1" x14ac:dyDescent="0.25">
      <c r="A23" s="439" t="str">
        <f>+Acquistion!$A$2&amp;Acquistion!$B$2</f>
        <v>15A.Acquistion</v>
      </c>
      <c r="B23" s="439"/>
      <c r="C23" s="437"/>
      <c r="D23" s="437"/>
      <c r="E23" s="438">
        <f>+Acquistion!F$136</f>
        <v>0</v>
      </c>
      <c r="F23" s="438"/>
    </row>
    <row r="24" spans="1:6" ht="18.95" customHeight="1" x14ac:dyDescent="0.25">
      <c r="A24" s="439" t="str">
        <f>+Capital!$A$2&amp;Capital!$B$2</f>
        <v>15B.Capital</v>
      </c>
      <c r="B24" s="439"/>
      <c r="C24" s="437"/>
      <c r="D24" s="437"/>
      <c r="E24" s="438">
        <f>+Capital!F$136</f>
        <v>0</v>
      </c>
      <c r="F24" s="438"/>
    </row>
    <row r="25" spans="1:6" ht="18.95" customHeight="1" x14ac:dyDescent="0.25">
      <c r="A25" s="439" t="str">
        <f>+Design!$A$2&amp;Design!$B$2</f>
        <v>15C.Design Engineering</v>
      </c>
      <c r="B25" s="439"/>
      <c r="C25" s="437"/>
      <c r="D25" s="437"/>
      <c r="E25" s="438">
        <f>+Design!F$136</f>
        <v>0</v>
      </c>
      <c r="F25" s="438"/>
    </row>
    <row r="26" spans="1:6" ht="18.95" customHeight="1" x14ac:dyDescent="0.25">
      <c r="A26" s="439" t="str">
        <f>+Rehabilitation!$A$2&amp;Rehabilitation!$B$2</f>
        <v>15D.Rehabilitation Administration (Inspection)</v>
      </c>
      <c r="B26" s="439"/>
      <c r="C26" s="437"/>
      <c r="D26" s="437"/>
      <c r="E26" s="438">
        <f>+Rehabilitation!F$136</f>
        <v>0</v>
      </c>
      <c r="F26" s="438"/>
    </row>
    <row r="27" spans="1:6" ht="18.95" hidden="1" customHeight="1" x14ac:dyDescent="0.25">
      <c r="A27" s="439" t="str">
        <f>+'15E'!$A$2&amp;'15E'!$B$2</f>
        <v>15E.GRANT EXCLUSIVE LINE ITEM</v>
      </c>
      <c r="B27" s="439"/>
      <c r="C27" s="437"/>
      <c r="D27" s="437"/>
      <c r="E27" s="438">
        <f ca="1">+'15E'!F$136</f>
        <v>16254764.960000001</v>
      </c>
      <c r="F27" s="438"/>
    </row>
    <row r="28" spans="1:6" ht="18.95" hidden="1" customHeight="1" x14ac:dyDescent="0.25">
      <c r="A28" s="439" t="str">
        <f>+'15F'!$A$2&amp;'15F'!$B$2</f>
        <v>15F.GRANT EXCLUSIVE LINE ITEM</v>
      </c>
      <c r="B28" s="439"/>
      <c r="C28" s="437"/>
      <c r="D28" s="437"/>
      <c r="E28" s="438">
        <f ca="1">+'15F'!F$136</f>
        <v>19891010.469999999</v>
      </c>
      <c r="F28" s="438"/>
    </row>
    <row r="29" spans="1:6" ht="18.95" hidden="1" customHeight="1" x14ac:dyDescent="0.25">
      <c r="A29" s="439" t="str">
        <f>+'15G'!$A$2&amp;'15G'!$B$2</f>
        <v>15G.GRANT EXCLUSIVE LINE ITEM</v>
      </c>
      <c r="B29" s="439"/>
      <c r="C29" s="437"/>
      <c r="D29" s="437"/>
      <c r="E29" s="438">
        <f ca="1">+'15G'!F$136</f>
        <v>9632090.3599999994</v>
      </c>
      <c r="F29" s="438"/>
    </row>
    <row r="30" spans="1:6" ht="18.95" hidden="1" customHeight="1" x14ac:dyDescent="0.25">
      <c r="A30" s="439" t="str">
        <f>+'15H'!$A$2&amp;'15H'!$B$2</f>
        <v>15H.GRANT EXCLUSIVE LINE ITEM</v>
      </c>
      <c r="B30" s="439"/>
      <c r="C30" s="437"/>
      <c r="D30" s="437"/>
      <c r="E30" s="438">
        <f ca="1">+'15H'!F$136</f>
        <v>16962668.530000001</v>
      </c>
      <c r="F30" s="438"/>
    </row>
    <row r="31" spans="1:6" ht="18.95" hidden="1" customHeight="1" x14ac:dyDescent="0.25">
      <c r="A31" s="439" t="str">
        <f>+'15I'!$A$2&amp;'15I'!$B$2</f>
        <v>15I.GRANT EXCLUSIVE LINE ITEM</v>
      </c>
      <c r="B31" s="439"/>
      <c r="C31" s="437"/>
      <c r="D31" s="437"/>
      <c r="E31" s="438">
        <f ca="1">+'15I'!F$136</f>
        <v>21133112.32</v>
      </c>
      <c r="F31" s="438"/>
    </row>
    <row r="32" spans="1:6" ht="18.95" hidden="1" customHeight="1" x14ac:dyDescent="0.25">
      <c r="A32" s="439" t="str">
        <f>+'15J'!$A$2&amp;'15J'!$B$2</f>
        <v>15J.GRANT EXCLUSIVE LINE ITEM</v>
      </c>
      <c r="B32" s="439"/>
      <c r="C32" s="437"/>
      <c r="D32" s="437"/>
      <c r="E32" s="438">
        <f ca="1">+'15J'!F$136</f>
        <v>7023877.3700000001</v>
      </c>
      <c r="F32" s="438"/>
    </row>
    <row r="33" spans="1:6" ht="18.95" hidden="1" customHeight="1" x14ac:dyDescent="0.25">
      <c r="A33" s="439" t="str">
        <f>+'15K'!$A$2&amp;'15K'!$B$2</f>
        <v>15K.GRANT EXCLUSIVE LINE ITEM</v>
      </c>
      <c r="B33" s="439"/>
      <c r="C33" s="437"/>
      <c r="D33" s="437"/>
      <c r="E33" s="438">
        <f ca="1">+'15K'!F$136</f>
        <v>11763799.65</v>
      </c>
      <c r="F33" s="438"/>
    </row>
    <row r="34" spans="1:6" ht="18.95" customHeight="1" x14ac:dyDescent="0.25">
      <c r="A34" s="463" t="s">
        <v>201</v>
      </c>
      <c r="B34" s="463"/>
      <c r="C34" s="476">
        <v>200.41300000000001</v>
      </c>
      <c r="D34" s="476"/>
      <c r="E34" s="438">
        <f>SUBTOTAL(109,E9:F33)</f>
        <v>0</v>
      </c>
      <c r="F34" s="438"/>
    </row>
    <row r="35" spans="1:6" ht="23.25" hidden="1" customHeight="1" x14ac:dyDescent="0.25">
      <c r="A35" s="480" t="s">
        <v>94</v>
      </c>
      <c r="B35" s="480"/>
      <c r="C35" s="477">
        <v>200.41399999999999</v>
      </c>
      <c r="D35" s="477"/>
      <c r="E35" s="438">
        <f>+'Indirect Costs '!D8</f>
        <v>0</v>
      </c>
      <c r="F35" s="438"/>
    </row>
    <row r="36" spans="1:6" hidden="1" x14ac:dyDescent="0.25">
      <c r="A36" s="254" t="s">
        <v>303</v>
      </c>
      <c r="B36" s="255"/>
      <c r="C36" s="440"/>
      <c r="D36" s="441"/>
      <c r="E36" s="444"/>
      <c r="F36" s="445"/>
    </row>
    <row r="37" spans="1:6" hidden="1" x14ac:dyDescent="0.25">
      <c r="A37" s="256" t="s">
        <v>301</v>
      </c>
      <c r="B37" s="257"/>
      <c r="C37" s="442"/>
      <c r="D37" s="443"/>
      <c r="E37" s="446"/>
      <c r="F37" s="447"/>
    </row>
    <row r="38" spans="1:6" ht="26.25" customHeight="1" x14ac:dyDescent="0.25">
      <c r="A38" s="478" t="s">
        <v>223</v>
      </c>
      <c r="B38" s="478"/>
      <c r="C38" s="478"/>
      <c r="D38" s="478"/>
      <c r="E38" s="448">
        <f>(E34+E35)</f>
        <v>0</v>
      </c>
      <c r="F38" s="449"/>
    </row>
    <row r="39" spans="1:6" ht="17.25" customHeight="1" x14ac:dyDescent="0.25">
      <c r="A39" s="8"/>
    </row>
    <row r="40" spans="1:6" ht="24" customHeight="1" x14ac:dyDescent="0.25">
      <c r="A40" s="51"/>
      <c r="B40" s="51"/>
      <c r="C40" s="51"/>
      <c r="D40" s="51"/>
      <c r="E40" s="51"/>
    </row>
    <row r="41" spans="1:6" x14ac:dyDescent="0.25">
      <c r="A41" s="8"/>
    </row>
    <row r="42" spans="1:6" x14ac:dyDescent="0.25">
      <c r="A42" s="8"/>
    </row>
    <row r="43" spans="1:6" x14ac:dyDescent="0.25">
      <c r="A43" s="8"/>
    </row>
    <row r="44" spans="1:6" x14ac:dyDescent="0.25">
      <c r="A44" s="8"/>
    </row>
    <row r="45" spans="1:6" x14ac:dyDescent="0.25">
      <c r="A45" s="8"/>
    </row>
    <row r="46" spans="1:6" x14ac:dyDescent="0.25">
      <c r="A46" s="8"/>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sheetData>
  <sheetProtection algorithmName="SHA-512" hashValue="Wa19baLTNBzVLhdMwGvbjfSux/tz+hfR5VJik4QLvZBT26C1jFjpWRPf0OtSBRWtpHcxoJKuYqs4GK9JQ2vapA==" saltValue="JNiVTfoKACZCeM4twCvc1A==" spinCount="100000" sheet="1" objects="1" scenarios="1"/>
  <autoFilter ref="A8:B38" xr:uid="{00000000-0001-0000-0100-000000000000}">
    <filterColumn colId="0" showButton="0">
      <filters>
        <filter val="14. Miscellaneous Costs"/>
        <filter val="15A.GRANT EXCLUSIVE LINE ITEM"/>
        <filter val="15B.GRANT EXCLUSIVE LINE ITEM"/>
        <filter val="15C.GRANT EXCLUSIVE LINE ITEM"/>
        <filter val="15D.GRANT EXCLUSIVE LINE ITEM"/>
        <filter val="16. Total Direct Costs (lines 1-15)"/>
        <filter val="18. Total Costs State Grant Funds  (16 &amp;17)"/>
        <filter val="4. Equipment"/>
        <filter val="6. Contractual Services  &amp; Subawards"/>
        <filter val="7. Consultant (Professional Services)"/>
        <filter val="8. Construction"/>
      </filters>
    </filterColumn>
  </autoFilter>
  <mergeCells count="96">
    <mergeCell ref="A34:B34"/>
    <mergeCell ref="A35:B35"/>
    <mergeCell ref="A17:B17"/>
    <mergeCell ref="A18:B18"/>
    <mergeCell ref="A19:B19"/>
    <mergeCell ref="A20:B20"/>
    <mergeCell ref="A21:B21"/>
    <mergeCell ref="A29:B29"/>
    <mergeCell ref="A30:B30"/>
    <mergeCell ref="A32:B32"/>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0:D30"/>
    <mergeCell ref="E30:F30"/>
    <mergeCell ref="A31:B31"/>
    <mergeCell ref="C31:D31"/>
    <mergeCell ref="E31:F31"/>
    <mergeCell ref="C32:D32"/>
    <mergeCell ref="E32:F32"/>
    <mergeCell ref="A33:B33"/>
    <mergeCell ref="C33:D33"/>
    <mergeCell ref="E33:F33"/>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40625" defaultRowHeight="15" x14ac:dyDescent="0.25"/>
  <cols>
    <col min="1" max="1" width="55.28515625" style="8" customWidth="1"/>
    <col min="2" max="5" width="15.28515625" style="8" customWidth="1"/>
    <col min="6" max="6" width="17" style="8" customWidth="1"/>
    <col min="7" max="7" width="11" hidden="1" customWidth="1"/>
    <col min="8" max="8" width="2.7109375" style="8" customWidth="1"/>
    <col min="9" max="16384" width="9.140625" style="8"/>
  </cols>
  <sheetData>
    <row r="1" spans="1:9" ht="20.25" customHeight="1" x14ac:dyDescent="0.25">
      <c r="A1" s="553" t="s">
        <v>185</v>
      </c>
      <c r="B1" s="553"/>
      <c r="C1" s="553"/>
      <c r="D1" s="553"/>
      <c r="E1" s="553"/>
      <c r="F1" s="8">
        <f>+'Section A'!B2</f>
        <v>0</v>
      </c>
      <c r="G1" s="56" t="s">
        <v>340</v>
      </c>
    </row>
    <row r="2" spans="1:9" ht="48" customHeight="1" x14ac:dyDescent="0.25">
      <c r="A2" s="554" t="s">
        <v>246</v>
      </c>
      <c r="B2" s="554"/>
      <c r="C2" s="554"/>
      <c r="D2" s="554"/>
      <c r="E2" s="554"/>
      <c r="F2" s="554"/>
      <c r="G2" s="8" t="s">
        <v>337</v>
      </c>
    </row>
    <row r="3" spans="1:9" x14ac:dyDescent="0.25">
      <c r="A3" s="13"/>
      <c r="B3" s="13"/>
      <c r="C3" s="13"/>
      <c r="D3" s="13"/>
      <c r="E3" s="13"/>
      <c r="F3" s="13"/>
      <c r="G3" t="s">
        <v>337</v>
      </c>
    </row>
    <row r="4" spans="1:9" ht="25.5" x14ac:dyDescent="0.25">
      <c r="A4" s="237" t="s">
        <v>64</v>
      </c>
      <c r="B4" s="60" t="s">
        <v>46</v>
      </c>
      <c r="C4" s="60" t="s">
        <v>45</v>
      </c>
      <c r="D4" s="60" t="s">
        <v>34</v>
      </c>
      <c r="E4" s="60" t="s">
        <v>33</v>
      </c>
      <c r="F4" s="14" t="s">
        <v>289</v>
      </c>
      <c r="G4" s="291" t="s">
        <v>337</v>
      </c>
      <c r="I4" s="151" t="s">
        <v>242</v>
      </c>
    </row>
    <row r="5" spans="1:9" s="111" customFormat="1" x14ac:dyDescent="0.25">
      <c r="A5" s="242"/>
      <c r="B5" s="278"/>
      <c r="C5" s="278"/>
      <c r="D5" s="282"/>
      <c r="E5" s="278"/>
      <c r="F5" s="88">
        <f t="shared" ref="F5:F133" si="0">ROUND(+B5*D5*E5,2)</f>
        <v>0</v>
      </c>
      <c r="G5" s="123" t="s">
        <v>338</v>
      </c>
      <c r="I5" s="123"/>
    </row>
    <row r="6" spans="1:9" s="111" customFormat="1" x14ac:dyDescent="0.25">
      <c r="A6" s="300"/>
      <c r="B6" s="278"/>
      <c r="C6" s="278"/>
      <c r="D6" s="282"/>
      <c r="E6" s="278"/>
      <c r="F6" s="88">
        <f t="shared" si="0"/>
        <v>0</v>
      </c>
      <c r="G6" s="123" t="s">
        <v>338</v>
      </c>
      <c r="I6" s="123"/>
    </row>
    <row r="7" spans="1:9" s="111" customFormat="1" x14ac:dyDescent="0.25">
      <c r="A7" s="300"/>
      <c r="B7" s="278"/>
      <c r="C7" s="278"/>
      <c r="D7" s="282"/>
      <c r="E7" s="278"/>
      <c r="F7" s="88">
        <f t="shared" si="0"/>
        <v>0</v>
      </c>
      <c r="G7" s="123" t="s">
        <v>338</v>
      </c>
      <c r="I7" s="123"/>
    </row>
    <row r="8" spans="1:9" s="111" customFormat="1" hidden="1" x14ac:dyDescent="0.25">
      <c r="A8" s="300"/>
      <c r="B8" s="278"/>
      <c r="C8" s="278"/>
      <c r="D8" s="282"/>
      <c r="E8" s="278"/>
      <c r="F8" s="88">
        <f t="shared" si="0"/>
        <v>0</v>
      </c>
      <c r="G8" s="123" t="s">
        <v>338</v>
      </c>
      <c r="I8" s="123"/>
    </row>
    <row r="9" spans="1:9" s="111" customFormat="1" hidden="1" x14ac:dyDescent="0.25">
      <c r="A9" s="300"/>
      <c r="B9" s="278"/>
      <c r="C9" s="278"/>
      <c r="D9" s="282"/>
      <c r="E9" s="278"/>
      <c r="F9" s="88">
        <f t="shared" si="0"/>
        <v>0</v>
      </c>
      <c r="G9" s="123" t="s">
        <v>338</v>
      </c>
      <c r="I9" s="123"/>
    </row>
    <row r="10" spans="1:9" s="111" customFormat="1" hidden="1" x14ac:dyDescent="0.25">
      <c r="A10" s="300"/>
      <c r="B10" s="278"/>
      <c r="C10" s="278"/>
      <c r="D10" s="282"/>
      <c r="E10" s="278"/>
      <c r="F10" s="88">
        <f t="shared" si="0"/>
        <v>0</v>
      </c>
      <c r="G10" s="123" t="s">
        <v>338</v>
      </c>
      <c r="I10" s="123"/>
    </row>
    <row r="11" spans="1:9" s="111" customFormat="1" hidden="1" x14ac:dyDescent="0.25">
      <c r="A11" s="300"/>
      <c r="B11" s="278"/>
      <c r="C11" s="278"/>
      <c r="D11" s="282"/>
      <c r="E11" s="278"/>
      <c r="F11" s="88">
        <f t="shared" si="0"/>
        <v>0</v>
      </c>
      <c r="G11" s="123" t="s">
        <v>338</v>
      </c>
      <c r="I11" s="123"/>
    </row>
    <row r="12" spans="1:9" s="111" customFormat="1" hidden="1" x14ac:dyDescent="0.25">
      <c r="A12" s="300"/>
      <c r="B12" s="278"/>
      <c r="C12" s="278"/>
      <c r="D12" s="282"/>
      <c r="E12" s="278"/>
      <c r="F12" s="88">
        <f t="shared" si="0"/>
        <v>0</v>
      </c>
      <c r="G12" s="123" t="s">
        <v>338</v>
      </c>
      <c r="I12" s="123"/>
    </row>
    <row r="13" spans="1:9" s="111" customFormat="1" hidden="1" x14ac:dyDescent="0.25">
      <c r="A13" s="300"/>
      <c r="B13" s="278"/>
      <c r="C13" s="278"/>
      <c r="D13" s="282"/>
      <c r="E13" s="278"/>
      <c r="F13" s="88">
        <f t="shared" si="0"/>
        <v>0</v>
      </c>
      <c r="G13" s="123" t="s">
        <v>338</v>
      </c>
      <c r="I13" s="123"/>
    </row>
    <row r="14" spans="1:9" s="111" customFormat="1" hidden="1" x14ac:dyDescent="0.25">
      <c r="A14" s="300"/>
      <c r="B14" s="278"/>
      <c r="C14" s="278"/>
      <c r="D14" s="282"/>
      <c r="E14" s="278"/>
      <c r="F14" s="88">
        <f t="shared" si="0"/>
        <v>0</v>
      </c>
      <c r="G14" s="123" t="s">
        <v>338</v>
      </c>
      <c r="I14" s="123"/>
    </row>
    <row r="15" spans="1:9" s="111" customFormat="1" hidden="1" x14ac:dyDescent="0.25">
      <c r="A15" s="300"/>
      <c r="B15" s="278"/>
      <c r="C15" s="278"/>
      <c r="D15" s="282"/>
      <c r="E15" s="278"/>
      <c r="F15" s="88">
        <f t="shared" si="0"/>
        <v>0</v>
      </c>
      <c r="G15" s="123" t="s">
        <v>338</v>
      </c>
      <c r="I15" s="123"/>
    </row>
    <row r="16" spans="1:9" s="111" customFormat="1" hidden="1" x14ac:dyDescent="0.25">
      <c r="A16" s="300"/>
      <c r="B16" s="278"/>
      <c r="C16" s="278"/>
      <c r="D16" s="282"/>
      <c r="E16" s="278"/>
      <c r="F16" s="88">
        <f t="shared" si="0"/>
        <v>0</v>
      </c>
      <c r="G16" s="123" t="s">
        <v>338</v>
      </c>
      <c r="I16" s="123"/>
    </row>
    <row r="17" spans="1:9" s="111" customFormat="1" hidden="1" x14ac:dyDescent="0.25">
      <c r="A17" s="300"/>
      <c r="B17" s="278"/>
      <c r="C17" s="278"/>
      <c r="D17" s="282"/>
      <c r="E17" s="278"/>
      <c r="F17" s="88">
        <f t="shared" si="0"/>
        <v>0</v>
      </c>
      <c r="G17" s="123" t="s">
        <v>338</v>
      </c>
      <c r="I17" s="123"/>
    </row>
    <row r="18" spans="1:9" s="111" customFormat="1" hidden="1" x14ac:dyDescent="0.25">
      <c r="A18" s="300"/>
      <c r="B18" s="278"/>
      <c r="C18" s="278"/>
      <c r="D18" s="282"/>
      <c r="E18" s="278"/>
      <c r="F18" s="88">
        <f t="shared" si="0"/>
        <v>0</v>
      </c>
      <c r="G18" s="123" t="s">
        <v>338</v>
      </c>
      <c r="I18" s="123"/>
    </row>
    <row r="19" spans="1:9" s="111" customFormat="1" hidden="1" x14ac:dyDescent="0.25">
      <c r="A19" s="300"/>
      <c r="B19" s="278"/>
      <c r="C19" s="278"/>
      <c r="D19" s="282"/>
      <c r="E19" s="278"/>
      <c r="F19" s="88">
        <f t="shared" si="0"/>
        <v>0</v>
      </c>
      <c r="G19" s="123" t="s">
        <v>338</v>
      </c>
      <c r="I19" s="123"/>
    </row>
    <row r="20" spans="1:9" s="111" customFormat="1" hidden="1" x14ac:dyDescent="0.25">
      <c r="A20" s="300"/>
      <c r="B20" s="278"/>
      <c r="C20" s="278"/>
      <c r="D20" s="282"/>
      <c r="E20" s="278"/>
      <c r="F20" s="88">
        <f t="shared" si="0"/>
        <v>0</v>
      </c>
      <c r="G20" s="123" t="s">
        <v>338</v>
      </c>
      <c r="I20" s="123"/>
    </row>
    <row r="21" spans="1:9" s="111" customFormat="1" hidden="1" x14ac:dyDescent="0.25">
      <c r="A21" s="300"/>
      <c r="B21" s="278"/>
      <c r="C21" s="278"/>
      <c r="D21" s="282"/>
      <c r="E21" s="278"/>
      <c r="F21" s="88">
        <f t="shared" si="0"/>
        <v>0</v>
      </c>
      <c r="G21" s="123" t="s">
        <v>338</v>
      </c>
      <c r="I21" s="123"/>
    </row>
    <row r="22" spans="1:9" s="111" customFormat="1" hidden="1" x14ac:dyDescent="0.25">
      <c r="A22" s="300"/>
      <c r="B22" s="278"/>
      <c r="C22" s="278"/>
      <c r="D22" s="282"/>
      <c r="E22" s="278"/>
      <c r="F22" s="88">
        <f t="shared" si="0"/>
        <v>0</v>
      </c>
      <c r="G22" s="123" t="s">
        <v>338</v>
      </c>
      <c r="I22" s="123"/>
    </row>
    <row r="23" spans="1:9" s="111" customFormat="1" hidden="1" x14ac:dyDescent="0.25">
      <c r="A23" s="300"/>
      <c r="B23" s="278"/>
      <c r="C23" s="278"/>
      <c r="D23" s="282"/>
      <c r="E23" s="278"/>
      <c r="F23" s="88">
        <f t="shared" si="0"/>
        <v>0</v>
      </c>
      <c r="G23" s="123" t="s">
        <v>338</v>
      </c>
      <c r="I23" s="123"/>
    </row>
    <row r="24" spans="1:9" s="111" customFormat="1" hidden="1" x14ac:dyDescent="0.25">
      <c r="A24" s="300"/>
      <c r="B24" s="278"/>
      <c r="C24" s="278"/>
      <c r="D24" s="282"/>
      <c r="E24" s="278"/>
      <c r="F24" s="88">
        <f t="shared" si="0"/>
        <v>0</v>
      </c>
      <c r="G24" s="123" t="s">
        <v>338</v>
      </c>
      <c r="I24" s="123"/>
    </row>
    <row r="25" spans="1:9" s="111" customFormat="1" hidden="1" x14ac:dyDescent="0.25">
      <c r="A25" s="300"/>
      <c r="B25" s="278"/>
      <c r="C25" s="278"/>
      <c r="D25" s="282"/>
      <c r="E25" s="278"/>
      <c r="F25" s="88">
        <f t="shared" si="0"/>
        <v>0</v>
      </c>
      <c r="G25" s="123" t="s">
        <v>338</v>
      </c>
      <c r="I25" s="123"/>
    </row>
    <row r="26" spans="1:9" s="111" customFormat="1" hidden="1" x14ac:dyDescent="0.25">
      <c r="A26" s="300"/>
      <c r="B26" s="278"/>
      <c r="C26" s="278"/>
      <c r="D26" s="282"/>
      <c r="E26" s="278"/>
      <c r="F26" s="88">
        <f t="shared" si="0"/>
        <v>0</v>
      </c>
      <c r="G26" s="123" t="s">
        <v>338</v>
      </c>
      <c r="I26" s="123"/>
    </row>
    <row r="27" spans="1:9" s="111" customFormat="1" hidden="1" x14ac:dyDescent="0.25">
      <c r="A27" s="300"/>
      <c r="B27" s="278"/>
      <c r="C27" s="278"/>
      <c r="D27" s="282"/>
      <c r="E27" s="278"/>
      <c r="F27" s="88">
        <f t="shared" si="0"/>
        <v>0</v>
      </c>
      <c r="G27" s="123" t="s">
        <v>338</v>
      </c>
      <c r="I27" s="123"/>
    </row>
    <row r="28" spans="1:9" s="111" customFormat="1" hidden="1" x14ac:dyDescent="0.25">
      <c r="A28" s="300"/>
      <c r="B28" s="278"/>
      <c r="C28" s="278"/>
      <c r="D28" s="282"/>
      <c r="E28" s="278"/>
      <c r="F28" s="88">
        <f t="shared" si="0"/>
        <v>0</v>
      </c>
      <c r="G28" s="123" t="s">
        <v>338</v>
      </c>
      <c r="I28" s="123"/>
    </row>
    <row r="29" spans="1:9" s="111" customFormat="1" hidden="1" x14ac:dyDescent="0.25">
      <c r="A29" s="300"/>
      <c r="B29" s="278"/>
      <c r="C29" s="278"/>
      <c r="D29" s="282"/>
      <c r="E29" s="278"/>
      <c r="F29" s="88">
        <f t="shared" si="0"/>
        <v>0</v>
      </c>
      <c r="G29" s="123" t="s">
        <v>338</v>
      </c>
      <c r="I29" s="123"/>
    </row>
    <row r="30" spans="1:9" s="111" customFormat="1" hidden="1" x14ac:dyDescent="0.25">
      <c r="A30" s="300"/>
      <c r="B30" s="278"/>
      <c r="C30" s="278"/>
      <c r="D30" s="282"/>
      <c r="E30" s="278"/>
      <c r="F30" s="88">
        <f t="shared" si="0"/>
        <v>0</v>
      </c>
      <c r="G30" s="123" t="s">
        <v>338</v>
      </c>
      <c r="I30" s="123"/>
    </row>
    <row r="31" spans="1:9" s="111" customFormat="1" hidden="1" x14ac:dyDescent="0.25">
      <c r="A31" s="300"/>
      <c r="B31" s="278"/>
      <c r="C31" s="278"/>
      <c r="D31" s="282"/>
      <c r="E31" s="278"/>
      <c r="F31" s="88">
        <f t="shared" si="0"/>
        <v>0</v>
      </c>
      <c r="G31" s="123" t="s">
        <v>338</v>
      </c>
      <c r="I31" s="123"/>
    </row>
    <row r="32" spans="1:9" s="111" customFormat="1" hidden="1" x14ac:dyDescent="0.25">
      <c r="A32" s="300"/>
      <c r="B32" s="278"/>
      <c r="C32" s="278"/>
      <c r="D32" s="282"/>
      <c r="E32" s="278"/>
      <c r="F32" s="88">
        <f t="shared" si="0"/>
        <v>0</v>
      </c>
      <c r="G32" s="123" t="s">
        <v>338</v>
      </c>
      <c r="I32" s="123"/>
    </row>
    <row r="33" spans="1:9" s="111" customFormat="1" hidden="1" x14ac:dyDescent="0.25">
      <c r="A33" s="300"/>
      <c r="B33" s="278"/>
      <c r="C33" s="278"/>
      <c r="D33" s="282"/>
      <c r="E33" s="278"/>
      <c r="F33" s="88">
        <f t="shared" si="0"/>
        <v>0</v>
      </c>
      <c r="G33" s="123" t="s">
        <v>338</v>
      </c>
      <c r="I33" s="123"/>
    </row>
    <row r="34" spans="1:9" s="111" customFormat="1" hidden="1" x14ac:dyDescent="0.25">
      <c r="A34" s="300"/>
      <c r="B34" s="278"/>
      <c r="C34" s="278"/>
      <c r="D34" s="282"/>
      <c r="E34" s="278"/>
      <c r="F34" s="88">
        <f t="shared" si="0"/>
        <v>0</v>
      </c>
      <c r="G34" s="123" t="s">
        <v>338</v>
      </c>
      <c r="I34" s="123"/>
    </row>
    <row r="35" spans="1:9" s="111" customFormat="1" hidden="1" x14ac:dyDescent="0.25">
      <c r="A35" s="300"/>
      <c r="B35" s="278"/>
      <c r="C35" s="278"/>
      <c r="D35" s="282"/>
      <c r="E35" s="278"/>
      <c r="F35" s="88">
        <f t="shared" si="0"/>
        <v>0</v>
      </c>
      <c r="G35" s="123" t="s">
        <v>338</v>
      </c>
      <c r="I35" s="123"/>
    </row>
    <row r="36" spans="1:9" s="111" customFormat="1" hidden="1" x14ac:dyDescent="0.25">
      <c r="A36" s="300"/>
      <c r="B36" s="278"/>
      <c r="C36" s="278"/>
      <c r="D36" s="282"/>
      <c r="E36" s="278"/>
      <c r="F36" s="88">
        <f t="shared" si="0"/>
        <v>0</v>
      </c>
      <c r="G36" s="123" t="s">
        <v>338</v>
      </c>
      <c r="I36" s="123"/>
    </row>
    <row r="37" spans="1:9" s="111" customFormat="1" hidden="1" x14ac:dyDescent="0.25">
      <c r="A37" s="300"/>
      <c r="B37" s="278"/>
      <c r="C37" s="278"/>
      <c r="D37" s="282"/>
      <c r="E37" s="278"/>
      <c r="F37" s="88">
        <f t="shared" si="0"/>
        <v>0</v>
      </c>
      <c r="G37" s="123" t="s">
        <v>338</v>
      </c>
      <c r="I37" s="123"/>
    </row>
    <row r="38" spans="1:9" s="111" customFormat="1" hidden="1" x14ac:dyDescent="0.25">
      <c r="A38" s="300"/>
      <c r="B38" s="278"/>
      <c r="C38" s="278"/>
      <c r="D38" s="282"/>
      <c r="E38" s="278"/>
      <c r="F38" s="88">
        <f t="shared" ref="F38:F69" si="1">ROUND(+B38*D38*E38,2)</f>
        <v>0</v>
      </c>
      <c r="G38" s="123" t="s">
        <v>338</v>
      </c>
      <c r="I38" s="123"/>
    </row>
    <row r="39" spans="1:9" s="111" customFormat="1" hidden="1" x14ac:dyDescent="0.25">
      <c r="A39" s="300"/>
      <c r="B39" s="278"/>
      <c r="C39" s="278"/>
      <c r="D39" s="282"/>
      <c r="E39" s="278"/>
      <c r="F39" s="88">
        <f t="shared" si="1"/>
        <v>0</v>
      </c>
      <c r="G39" s="123" t="s">
        <v>338</v>
      </c>
      <c r="I39" s="123"/>
    </row>
    <row r="40" spans="1:9" s="111" customFormat="1" hidden="1" x14ac:dyDescent="0.25">
      <c r="A40" s="300"/>
      <c r="B40" s="278"/>
      <c r="C40" s="278"/>
      <c r="D40" s="282"/>
      <c r="E40" s="278"/>
      <c r="F40" s="88">
        <f t="shared" si="1"/>
        <v>0</v>
      </c>
      <c r="G40" s="123" t="s">
        <v>338</v>
      </c>
      <c r="I40" s="123"/>
    </row>
    <row r="41" spans="1:9" s="111" customFormat="1" hidden="1" x14ac:dyDescent="0.25">
      <c r="A41" s="300"/>
      <c r="B41" s="278"/>
      <c r="C41" s="278"/>
      <c r="D41" s="282"/>
      <c r="E41" s="278"/>
      <c r="F41" s="88">
        <f t="shared" si="1"/>
        <v>0</v>
      </c>
      <c r="G41" s="123" t="s">
        <v>338</v>
      </c>
      <c r="I41" s="123"/>
    </row>
    <row r="42" spans="1:9" s="111" customFormat="1" hidden="1" x14ac:dyDescent="0.25">
      <c r="A42" s="300"/>
      <c r="B42" s="278"/>
      <c r="C42" s="278"/>
      <c r="D42" s="282"/>
      <c r="E42" s="278"/>
      <c r="F42" s="88">
        <f t="shared" si="1"/>
        <v>0</v>
      </c>
      <c r="G42" s="123" t="s">
        <v>338</v>
      </c>
      <c r="I42" s="123"/>
    </row>
    <row r="43" spans="1:9" s="111" customFormat="1" hidden="1" x14ac:dyDescent="0.25">
      <c r="A43" s="300"/>
      <c r="B43" s="278"/>
      <c r="C43" s="278"/>
      <c r="D43" s="282"/>
      <c r="E43" s="278"/>
      <c r="F43" s="88">
        <f t="shared" si="1"/>
        <v>0</v>
      </c>
      <c r="G43" s="123" t="s">
        <v>338</v>
      </c>
      <c r="I43" s="123"/>
    </row>
    <row r="44" spans="1:9" s="111" customFormat="1" hidden="1" x14ac:dyDescent="0.25">
      <c r="A44" s="300"/>
      <c r="B44" s="278"/>
      <c r="C44" s="278"/>
      <c r="D44" s="282"/>
      <c r="E44" s="278"/>
      <c r="F44" s="88">
        <f t="shared" si="1"/>
        <v>0</v>
      </c>
      <c r="G44" s="123" t="s">
        <v>338</v>
      </c>
      <c r="I44" s="123"/>
    </row>
    <row r="45" spans="1:9" s="111" customFormat="1" hidden="1" x14ac:dyDescent="0.25">
      <c r="A45" s="300"/>
      <c r="B45" s="278"/>
      <c r="C45" s="278"/>
      <c r="D45" s="282"/>
      <c r="E45" s="278"/>
      <c r="F45" s="88">
        <f t="shared" si="1"/>
        <v>0</v>
      </c>
      <c r="G45" s="123" t="s">
        <v>338</v>
      </c>
      <c r="I45" s="123"/>
    </row>
    <row r="46" spans="1:9" s="111" customFormat="1" hidden="1" x14ac:dyDescent="0.25">
      <c r="A46" s="300"/>
      <c r="B46" s="278"/>
      <c r="C46" s="278"/>
      <c r="D46" s="282"/>
      <c r="E46" s="278"/>
      <c r="F46" s="88">
        <f t="shared" si="1"/>
        <v>0</v>
      </c>
      <c r="G46" s="123" t="s">
        <v>338</v>
      </c>
      <c r="I46" s="123"/>
    </row>
    <row r="47" spans="1:9" s="111" customFormat="1" hidden="1" x14ac:dyDescent="0.25">
      <c r="A47" s="300"/>
      <c r="B47" s="278"/>
      <c r="C47" s="278"/>
      <c r="D47" s="282"/>
      <c r="E47" s="278"/>
      <c r="F47" s="88">
        <f t="shared" si="1"/>
        <v>0</v>
      </c>
      <c r="G47" s="123" t="s">
        <v>338</v>
      </c>
      <c r="I47" s="123"/>
    </row>
    <row r="48" spans="1:9" s="111" customFormat="1" hidden="1" x14ac:dyDescent="0.25">
      <c r="A48" s="300"/>
      <c r="B48" s="278"/>
      <c r="C48" s="278"/>
      <c r="D48" s="282"/>
      <c r="E48" s="278"/>
      <c r="F48" s="88">
        <f t="shared" si="1"/>
        <v>0</v>
      </c>
      <c r="G48" s="123" t="s">
        <v>338</v>
      </c>
      <c r="I48" s="123"/>
    </row>
    <row r="49" spans="1:9" s="111" customFormat="1" hidden="1" x14ac:dyDescent="0.25">
      <c r="A49" s="300"/>
      <c r="B49" s="278"/>
      <c r="C49" s="278"/>
      <c r="D49" s="282"/>
      <c r="E49" s="278"/>
      <c r="F49" s="88">
        <f t="shared" si="1"/>
        <v>0</v>
      </c>
      <c r="G49" s="123" t="s">
        <v>338</v>
      </c>
      <c r="I49" s="123"/>
    </row>
    <row r="50" spans="1:9" s="111" customFormat="1" hidden="1" x14ac:dyDescent="0.25">
      <c r="A50" s="300"/>
      <c r="B50" s="278"/>
      <c r="C50" s="278"/>
      <c r="D50" s="282"/>
      <c r="E50" s="278"/>
      <c r="F50" s="88">
        <f t="shared" si="1"/>
        <v>0</v>
      </c>
      <c r="G50" s="123" t="s">
        <v>338</v>
      </c>
      <c r="I50" s="123"/>
    </row>
    <row r="51" spans="1:9" s="111" customFormat="1" hidden="1" x14ac:dyDescent="0.25">
      <c r="A51" s="300"/>
      <c r="B51" s="278"/>
      <c r="C51" s="278"/>
      <c r="D51" s="282"/>
      <c r="E51" s="278"/>
      <c r="F51" s="88">
        <f t="shared" si="1"/>
        <v>0</v>
      </c>
      <c r="G51" s="123" t="s">
        <v>338</v>
      </c>
      <c r="I51" s="123"/>
    </row>
    <row r="52" spans="1:9" s="111" customFormat="1" hidden="1" x14ac:dyDescent="0.25">
      <c r="A52" s="300"/>
      <c r="B52" s="278"/>
      <c r="C52" s="278"/>
      <c r="D52" s="282"/>
      <c r="E52" s="278"/>
      <c r="F52" s="88">
        <f t="shared" si="1"/>
        <v>0</v>
      </c>
      <c r="G52" s="123" t="s">
        <v>338</v>
      </c>
      <c r="I52" s="123"/>
    </row>
    <row r="53" spans="1:9" s="111" customFormat="1" hidden="1" x14ac:dyDescent="0.25">
      <c r="A53" s="300"/>
      <c r="B53" s="278"/>
      <c r="C53" s="278"/>
      <c r="D53" s="282"/>
      <c r="E53" s="278"/>
      <c r="F53" s="88">
        <f t="shared" si="1"/>
        <v>0</v>
      </c>
      <c r="G53" s="123" t="s">
        <v>338</v>
      </c>
      <c r="I53" s="123"/>
    </row>
    <row r="54" spans="1:9" s="111" customFormat="1" hidden="1" x14ac:dyDescent="0.25">
      <c r="A54" s="300"/>
      <c r="B54" s="278"/>
      <c r="C54" s="278"/>
      <c r="D54" s="282"/>
      <c r="E54" s="278"/>
      <c r="F54" s="88">
        <f t="shared" si="1"/>
        <v>0</v>
      </c>
      <c r="G54" s="123" t="s">
        <v>338</v>
      </c>
      <c r="I54" s="123"/>
    </row>
    <row r="55" spans="1:9" s="111" customFormat="1" hidden="1" x14ac:dyDescent="0.25">
      <c r="A55" s="300"/>
      <c r="B55" s="278"/>
      <c r="C55" s="278"/>
      <c r="D55" s="282"/>
      <c r="E55" s="278"/>
      <c r="F55" s="88">
        <f t="shared" si="1"/>
        <v>0</v>
      </c>
      <c r="G55" s="123" t="s">
        <v>338</v>
      </c>
      <c r="I55" s="123"/>
    </row>
    <row r="56" spans="1:9" s="111" customFormat="1" hidden="1" x14ac:dyDescent="0.25">
      <c r="A56" s="300"/>
      <c r="B56" s="278"/>
      <c r="C56" s="278"/>
      <c r="D56" s="282"/>
      <c r="E56" s="278"/>
      <c r="F56" s="88">
        <f t="shared" si="1"/>
        <v>0</v>
      </c>
      <c r="G56" s="123" t="s">
        <v>338</v>
      </c>
      <c r="I56" s="123"/>
    </row>
    <row r="57" spans="1:9" s="111" customFormat="1" hidden="1" x14ac:dyDescent="0.25">
      <c r="A57" s="300"/>
      <c r="B57" s="278"/>
      <c r="C57" s="278"/>
      <c r="D57" s="282"/>
      <c r="E57" s="278"/>
      <c r="F57" s="88">
        <f t="shared" si="1"/>
        <v>0</v>
      </c>
      <c r="G57" s="123" t="s">
        <v>338</v>
      </c>
      <c r="I57" s="123"/>
    </row>
    <row r="58" spans="1:9" s="111" customFormat="1" hidden="1" x14ac:dyDescent="0.25">
      <c r="A58" s="300"/>
      <c r="B58" s="278"/>
      <c r="C58" s="278"/>
      <c r="D58" s="282"/>
      <c r="E58" s="278"/>
      <c r="F58" s="88">
        <f t="shared" si="1"/>
        <v>0</v>
      </c>
      <c r="G58" s="123" t="s">
        <v>338</v>
      </c>
      <c r="I58" s="123"/>
    </row>
    <row r="59" spans="1:9" s="111" customFormat="1" hidden="1" x14ac:dyDescent="0.25">
      <c r="A59" s="300"/>
      <c r="B59" s="278"/>
      <c r="C59" s="278"/>
      <c r="D59" s="282"/>
      <c r="E59" s="278"/>
      <c r="F59" s="88">
        <f t="shared" si="1"/>
        <v>0</v>
      </c>
      <c r="G59" s="123" t="s">
        <v>338</v>
      </c>
      <c r="I59" s="123"/>
    </row>
    <row r="60" spans="1:9" s="111" customFormat="1" hidden="1" x14ac:dyDescent="0.25">
      <c r="A60" s="300"/>
      <c r="B60" s="278"/>
      <c r="C60" s="278"/>
      <c r="D60" s="282"/>
      <c r="E60" s="278"/>
      <c r="F60" s="88">
        <f t="shared" si="1"/>
        <v>0</v>
      </c>
      <c r="G60" s="123" t="s">
        <v>338</v>
      </c>
      <c r="I60" s="123"/>
    </row>
    <row r="61" spans="1:9" s="111" customFormat="1" hidden="1" x14ac:dyDescent="0.25">
      <c r="A61" s="300"/>
      <c r="B61" s="278"/>
      <c r="C61" s="278"/>
      <c r="D61" s="282"/>
      <c r="E61" s="278"/>
      <c r="F61" s="88">
        <f t="shared" si="1"/>
        <v>0</v>
      </c>
      <c r="G61" s="123" t="s">
        <v>338</v>
      </c>
      <c r="I61" s="123"/>
    </row>
    <row r="62" spans="1:9" s="111" customFormat="1" hidden="1" x14ac:dyDescent="0.25">
      <c r="A62" s="300"/>
      <c r="B62" s="278"/>
      <c r="C62" s="278"/>
      <c r="D62" s="282"/>
      <c r="E62" s="278"/>
      <c r="F62" s="88">
        <f t="shared" si="1"/>
        <v>0</v>
      </c>
      <c r="G62" s="123" t="s">
        <v>338</v>
      </c>
      <c r="I62" s="123"/>
    </row>
    <row r="63" spans="1:9" s="111" customFormat="1" hidden="1" x14ac:dyDescent="0.25">
      <c r="A63" s="300"/>
      <c r="B63" s="278"/>
      <c r="C63" s="278"/>
      <c r="D63" s="282"/>
      <c r="E63" s="278"/>
      <c r="F63" s="88">
        <f t="shared" si="1"/>
        <v>0</v>
      </c>
      <c r="G63" s="123" t="s">
        <v>338</v>
      </c>
      <c r="I63" s="123"/>
    </row>
    <row r="64" spans="1:9" s="111" customFormat="1" hidden="1" x14ac:dyDescent="0.25">
      <c r="A64" s="300"/>
      <c r="B64" s="278"/>
      <c r="C64" s="278"/>
      <c r="D64" s="282"/>
      <c r="E64" s="278"/>
      <c r="F64" s="88">
        <f t="shared" si="1"/>
        <v>0</v>
      </c>
      <c r="G64" s="123" t="s">
        <v>338</v>
      </c>
      <c r="I64" s="123"/>
    </row>
    <row r="65" spans="1:9" s="111" customFormat="1" hidden="1" x14ac:dyDescent="0.25">
      <c r="A65" s="300"/>
      <c r="B65" s="278"/>
      <c r="C65" s="278"/>
      <c r="D65" s="282"/>
      <c r="E65" s="278"/>
      <c r="F65" s="88">
        <f t="shared" si="1"/>
        <v>0</v>
      </c>
      <c r="G65" s="123" t="s">
        <v>338</v>
      </c>
      <c r="I65" s="123"/>
    </row>
    <row r="66" spans="1:9" s="111" customFormat="1" hidden="1" x14ac:dyDescent="0.25">
      <c r="A66" s="300"/>
      <c r="B66" s="278"/>
      <c r="C66" s="278"/>
      <c r="D66" s="282"/>
      <c r="E66" s="278"/>
      <c r="F66" s="88">
        <f t="shared" si="1"/>
        <v>0</v>
      </c>
      <c r="G66" s="123" t="s">
        <v>338</v>
      </c>
      <c r="I66" s="123"/>
    </row>
    <row r="67" spans="1:9" s="111" customFormat="1" hidden="1" x14ac:dyDescent="0.25">
      <c r="A67" s="300"/>
      <c r="B67" s="278"/>
      <c r="C67" s="278"/>
      <c r="D67" s="282"/>
      <c r="E67" s="278"/>
      <c r="F67" s="88">
        <f t="shared" si="1"/>
        <v>0</v>
      </c>
      <c r="G67" s="123" t="s">
        <v>338</v>
      </c>
      <c r="I67" s="123"/>
    </row>
    <row r="68" spans="1:9" s="111" customFormat="1" hidden="1" x14ac:dyDescent="0.25">
      <c r="A68" s="300"/>
      <c r="B68" s="278"/>
      <c r="C68" s="278"/>
      <c r="D68" s="282"/>
      <c r="E68" s="278"/>
      <c r="F68" s="88">
        <f t="shared" si="1"/>
        <v>0</v>
      </c>
      <c r="G68" s="123" t="s">
        <v>338</v>
      </c>
      <c r="I68" s="123"/>
    </row>
    <row r="69" spans="1:9" s="111" customFormat="1" hidden="1" x14ac:dyDescent="0.25">
      <c r="A69" s="300"/>
      <c r="B69" s="278"/>
      <c r="C69" s="278"/>
      <c r="D69" s="282"/>
      <c r="E69" s="278"/>
      <c r="F69" s="88">
        <f t="shared" si="1"/>
        <v>0</v>
      </c>
      <c r="G69" s="123" t="s">
        <v>338</v>
      </c>
      <c r="I69" s="123"/>
    </row>
    <row r="70" spans="1:9" s="111" customFormat="1" hidden="1" x14ac:dyDescent="0.25">
      <c r="A70" s="300"/>
      <c r="B70" s="278"/>
      <c r="C70" s="278"/>
      <c r="D70" s="282"/>
      <c r="E70" s="278"/>
      <c r="F70" s="88">
        <f t="shared" ref="F70:F101" si="2">ROUND(+B70*D70*E70,2)</f>
        <v>0</v>
      </c>
      <c r="G70" s="123" t="s">
        <v>338</v>
      </c>
      <c r="I70" s="123"/>
    </row>
    <row r="71" spans="1:9" s="111" customFormat="1" hidden="1" x14ac:dyDescent="0.25">
      <c r="A71" s="300"/>
      <c r="B71" s="278"/>
      <c r="C71" s="278"/>
      <c r="D71" s="282"/>
      <c r="E71" s="278"/>
      <c r="F71" s="88">
        <f t="shared" si="2"/>
        <v>0</v>
      </c>
      <c r="G71" s="123" t="s">
        <v>338</v>
      </c>
      <c r="I71" s="123"/>
    </row>
    <row r="72" spans="1:9" s="111" customFormat="1" hidden="1" x14ac:dyDescent="0.25">
      <c r="A72" s="300"/>
      <c r="B72" s="278"/>
      <c r="C72" s="278"/>
      <c r="D72" s="282"/>
      <c r="E72" s="278"/>
      <c r="F72" s="88">
        <f t="shared" si="2"/>
        <v>0</v>
      </c>
      <c r="G72" s="123" t="s">
        <v>338</v>
      </c>
      <c r="I72" s="123"/>
    </row>
    <row r="73" spans="1:9" s="111" customFormat="1" hidden="1" x14ac:dyDescent="0.25">
      <c r="A73" s="300"/>
      <c r="B73" s="278"/>
      <c r="C73" s="278"/>
      <c r="D73" s="282"/>
      <c r="E73" s="278"/>
      <c r="F73" s="88">
        <f t="shared" si="2"/>
        <v>0</v>
      </c>
      <c r="G73" s="123" t="s">
        <v>338</v>
      </c>
      <c r="I73" s="123"/>
    </row>
    <row r="74" spans="1:9" s="111" customFormat="1" hidden="1" x14ac:dyDescent="0.25">
      <c r="A74" s="300"/>
      <c r="B74" s="278"/>
      <c r="C74" s="278"/>
      <c r="D74" s="282"/>
      <c r="E74" s="278"/>
      <c r="F74" s="88">
        <f t="shared" si="2"/>
        <v>0</v>
      </c>
      <c r="G74" s="123" t="s">
        <v>338</v>
      </c>
      <c r="I74" s="123"/>
    </row>
    <row r="75" spans="1:9" s="111" customFormat="1" hidden="1" x14ac:dyDescent="0.25">
      <c r="A75" s="300"/>
      <c r="B75" s="278"/>
      <c r="C75" s="278"/>
      <c r="D75" s="282"/>
      <c r="E75" s="278"/>
      <c r="F75" s="88">
        <f t="shared" si="2"/>
        <v>0</v>
      </c>
      <c r="G75" s="123" t="s">
        <v>338</v>
      </c>
      <c r="I75" s="123"/>
    </row>
    <row r="76" spans="1:9" s="111" customFormat="1" hidden="1" x14ac:dyDescent="0.25">
      <c r="A76" s="300"/>
      <c r="B76" s="278"/>
      <c r="C76" s="278"/>
      <c r="D76" s="282"/>
      <c r="E76" s="278"/>
      <c r="F76" s="88">
        <f t="shared" si="2"/>
        <v>0</v>
      </c>
      <c r="G76" s="123" t="s">
        <v>338</v>
      </c>
      <c r="I76" s="123"/>
    </row>
    <row r="77" spans="1:9" s="111" customFormat="1" hidden="1" x14ac:dyDescent="0.25">
      <c r="A77" s="300"/>
      <c r="B77" s="278"/>
      <c r="C77" s="278"/>
      <c r="D77" s="282"/>
      <c r="E77" s="278"/>
      <c r="F77" s="88">
        <f t="shared" si="2"/>
        <v>0</v>
      </c>
      <c r="G77" s="123" t="s">
        <v>338</v>
      </c>
      <c r="I77" s="123"/>
    </row>
    <row r="78" spans="1:9" s="111" customFormat="1" hidden="1" x14ac:dyDescent="0.25">
      <c r="A78" s="300"/>
      <c r="B78" s="278"/>
      <c r="C78" s="278"/>
      <c r="D78" s="282"/>
      <c r="E78" s="278"/>
      <c r="F78" s="88">
        <f t="shared" si="2"/>
        <v>0</v>
      </c>
      <c r="G78" s="123" t="s">
        <v>338</v>
      </c>
      <c r="I78" s="123"/>
    </row>
    <row r="79" spans="1:9" s="111" customFormat="1" hidden="1" x14ac:dyDescent="0.25">
      <c r="A79" s="300"/>
      <c r="B79" s="278"/>
      <c r="C79" s="278"/>
      <c r="D79" s="282"/>
      <c r="E79" s="278"/>
      <c r="F79" s="88">
        <f t="shared" si="2"/>
        <v>0</v>
      </c>
      <c r="G79" s="123" t="s">
        <v>338</v>
      </c>
      <c r="I79" s="123"/>
    </row>
    <row r="80" spans="1:9" s="111" customFormat="1" hidden="1" x14ac:dyDescent="0.25">
      <c r="A80" s="300"/>
      <c r="B80" s="278"/>
      <c r="C80" s="278"/>
      <c r="D80" s="282"/>
      <c r="E80" s="278"/>
      <c r="F80" s="88">
        <f t="shared" si="2"/>
        <v>0</v>
      </c>
      <c r="G80" s="123" t="s">
        <v>338</v>
      </c>
      <c r="I80" s="123"/>
    </row>
    <row r="81" spans="1:9" s="111" customFormat="1" hidden="1" x14ac:dyDescent="0.25">
      <c r="A81" s="300"/>
      <c r="B81" s="278"/>
      <c r="C81" s="278"/>
      <c r="D81" s="282"/>
      <c r="E81" s="278"/>
      <c r="F81" s="88">
        <f t="shared" si="2"/>
        <v>0</v>
      </c>
      <c r="G81" s="123" t="s">
        <v>338</v>
      </c>
      <c r="I81" s="123"/>
    </row>
    <row r="82" spans="1:9" s="111" customFormat="1" hidden="1" x14ac:dyDescent="0.25">
      <c r="A82" s="300"/>
      <c r="B82" s="278"/>
      <c r="C82" s="278"/>
      <c r="D82" s="282"/>
      <c r="E82" s="278"/>
      <c r="F82" s="88">
        <f t="shared" si="2"/>
        <v>0</v>
      </c>
      <c r="G82" s="123" t="s">
        <v>338</v>
      </c>
      <c r="I82" s="123"/>
    </row>
    <row r="83" spans="1:9" s="111" customFormat="1" hidden="1" x14ac:dyDescent="0.25">
      <c r="A83" s="300"/>
      <c r="B83" s="278"/>
      <c r="C83" s="278"/>
      <c r="D83" s="282"/>
      <c r="E83" s="278"/>
      <c r="F83" s="88">
        <f t="shared" si="2"/>
        <v>0</v>
      </c>
      <c r="G83" s="123" t="s">
        <v>338</v>
      </c>
      <c r="I83" s="123"/>
    </row>
    <row r="84" spans="1:9" s="111" customFormat="1" hidden="1" x14ac:dyDescent="0.25">
      <c r="A84" s="300"/>
      <c r="B84" s="278"/>
      <c r="C84" s="278"/>
      <c r="D84" s="282"/>
      <c r="E84" s="278"/>
      <c r="F84" s="88">
        <f t="shared" si="2"/>
        <v>0</v>
      </c>
      <c r="G84" s="123" t="s">
        <v>338</v>
      </c>
      <c r="I84" s="123"/>
    </row>
    <row r="85" spans="1:9" s="111" customFormat="1" hidden="1" x14ac:dyDescent="0.25">
      <c r="A85" s="300"/>
      <c r="B85" s="278"/>
      <c r="C85" s="278"/>
      <c r="D85" s="282"/>
      <c r="E85" s="278"/>
      <c r="F85" s="88">
        <f t="shared" si="2"/>
        <v>0</v>
      </c>
      <c r="G85" s="123" t="s">
        <v>338</v>
      </c>
      <c r="I85" s="123"/>
    </row>
    <row r="86" spans="1:9" s="111" customFormat="1" hidden="1" x14ac:dyDescent="0.25">
      <c r="A86" s="300"/>
      <c r="B86" s="278"/>
      <c r="C86" s="278"/>
      <c r="D86" s="282"/>
      <c r="E86" s="278"/>
      <c r="F86" s="88">
        <f t="shared" si="2"/>
        <v>0</v>
      </c>
      <c r="G86" s="123" t="s">
        <v>338</v>
      </c>
      <c r="I86" s="123"/>
    </row>
    <row r="87" spans="1:9" s="111" customFormat="1" hidden="1" x14ac:dyDescent="0.25">
      <c r="A87" s="300"/>
      <c r="B87" s="278"/>
      <c r="C87" s="278"/>
      <c r="D87" s="282"/>
      <c r="E87" s="278"/>
      <c r="F87" s="88">
        <f t="shared" si="2"/>
        <v>0</v>
      </c>
      <c r="G87" s="123" t="s">
        <v>338</v>
      </c>
      <c r="I87" s="123"/>
    </row>
    <row r="88" spans="1:9" s="111" customFormat="1" hidden="1" x14ac:dyDescent="0.25">
      <c r="A88" s="300"/>
      <c r="B88" s="278"/>
      <c r="C88" s="278"/>
      <c r="D88" s="282"/>
      <c r="E88" s="278"/>
      <c r="F88" s="88">
        <f t="shared" si="2"/>
        <v>0</v>
      </c>
      <c r="G88" s="123" t="s">
        <v>338</v>
      </c>
      <c r="I88" s="123"/>
    </row>
    <row r="89" spans="1:9" s="111" customFormat="1" hidden="1" x14ac:dyDescent="0.25">
      <c r="A89" s="300"/>
      <c r="B89" s="278"/>
      <c r="C89" s="278"/>
      <c r="D89" s="282"/>
      <c r="E89" s="278"/>
      <c r="F89" s="88">
        <f t="shared" si="2"/>
        <v>0</v>
      </c>
      <c r="G89" s="123" t="s">
        <v>338</v>
      </c>
      <c r="I89" s="123"/>
    </row>
    <row r="90" spans="1:9" s="111" customFormat="1" hidden="1" x14ac:dyDescent="0.25">
      <c r="A90" s="300"/>
      <c r="B90" s="278"/>
      <c r="C90" s="278"/>
      <c r="D90" s="282"/>
      <c r="E90" s="278"/>
      <c r="F90" s="88">
        <f t="shared" si="2"/>
        <v>0</v>
      </c>
      <c r="G90" s="123" t="s">
        <v>338</v>
      </c>
      <c r="I90" s="123"/>
    </row>
    <row r="91" spans="1:9" s="111" customFormat="1" hidden="1" x14ac:dyDescent="0.25">
      <c r="A91" s="300"/>
      <c r="B91" s="278"/>
      <c r="C91" s="278"/>
      <c r="D91" s="282"/>
      <c r="E91" s="278"/>
      <c r="F91" s="88">
        <f t="shared" si="2"/>
        <v>0</v>
      </c>
      <c r="G91" s="123" t="s">
        <v>338</v>
      </c>
      <c r="I91" s="123"/>
    </row>
    <row r="92" spans="1:9" s="111" customFormat="1" hidden="1" x14ac:dyDescent="0.25">
      <c r="A92" s="300"/>
      <c r="B92" s="278"/>
      <c r="C92" s="278"/>
      <c r="D92" s="282"/>
      <c r="E92" s="278"/>
      <c r="F92" s="88">
        <f t="shared" si="2"/>
        <v>0</v>
      </c>
      <c r="G92" s="123" t="s">
        <v>338</v>
      </c>
      <c r="I92" s="123"/>
    </row>
    <row r="93" spans="1:9" s="111" customFormat="1" hidden="1" x14ac:dyDescent="0.25">
      <c r="A93" s="300"/>
      <c r="B93" s="278"/>
      <c r="C93" s="278"/>
      <c r="D93" s="282"/>
      <c r="E93" s="278"/>
      <c r="F93" s="88">
        <f t="shared" si="2"/>
        <v>0</v>
      </c>
      <c r="G93" s="123" t="s">
        <v>338</v>
      </c>
      <c r="I93" s="123"/>
    </row>
    <row r="94" spans="1:9" s="111" customFormat="1" hidden="1" x14ac:dyDescent="0.25">
      <c r="A94" s="300"/>
      <c r="B94" s="278"/>
      <c r="C94" s="278"/>
      <c r="D94" s="282"/>
      <c r="E94" s="278"/>
      <c r="F94" s="88">
        <f t="shared" si="2"/>
        <v>0</v>
      </c>
      <c r="G94" s="123" t="s">
        <v>338</v>
      </c>
      <c r="I94" s="123"/>
    </row>
    <row r="95" spans="1:9" s="111" customFormat="1" hidden="1" x14ac:dyDescent="0.25">
      <c r="A95" s="300"/>
      <c r="B95" s="278"/>
      <c r="C95" s="278"/>
      <c r="D95" s="282"/>
      <c r="E95" s="278"/>
      <c r="F95" s="88">
        <f t="shared" si="2"/>
        <v>0</v>
      </c>
      <c r="G95" s="123" t="s">
        <v>338</v>
      </c>
      <c r="I95" s="123"/>
    </row>
    <row r="96" spans="1:9" s="111" customFormat="1" hidden="1" x14ac:dyDescent="0.25">
      <c r="A96" s="300"/>
      <c r="B96" s="278"/>
      <c r="C96" s="278"/>
      <c r="D96" s="282"/>
      <c r="E96" s="278"/>
      <c r="F96" s="88">
        <f t="shared" si="2"/>
        <v>0</v>
      </c>
      <c r="G96" s="123" t="s">
        <v>338</v>
      </c>
      <c r="I96" s="123"/>
    </row>
    <row r="97" spans="1:9" s="111" customFormat="1" hidden="1" x14ac:dyDescent="0.25">
      <c r="A97" s="300"/>
      <c r="B97" s="278"/>
      <c r="C97" s="278"/>
      <c r="D97" s="282"/>
      <c r="E97" s="278"/>
      <c r="F97" s="88">
        <f t="shared" si="2"/>
        <v>0</v>
      </c>
      <c r="G97" s="123" t="s">
        <v>338</v>
      </c>
      <c r="I97" s="123"/>
    </row>
    <row r="98" spans="1:9" s="111" customFormat="1" hidden="1" x14ac:dyDescent="0.25">
      <c r="A98" s="300"/>
      <c r="B98" s="278"/>
      <c r="C98" s="278"/>
      <c r="D98" s="282"/>
      <c r="E98" s="278"/>
      <c r="F98" s="88">
        <f t="shared" si="2"/>
        <v>0</v>
      </c>
      <c r="G98" s="123" t="s">
        <v>338</v>
      </c>
      <c r="I98" s="123"/>
    </row>
    <row r="99" spans="1:9" s="111" customFormat="1" hidden="1" x14ac:dyDescent="0.25">
      <c r="A99" s="300"/>
      <c r="B99" s="278"/>
      <c r="C99" s="278"/>
      <c r="D99" s="282"/>
      <c r="E99" s="278"/>
      <c r="F99" s="88">
        <f t="shared" si="2"/>
        <v>0</v>
      </c>
      <c r="G99" s="123" t="s">
        <v>338</v>
      </c>
      <c r="I99" s="123"/>
    </row>
    <row r="100" spans="1:9" s="111" customFormat="1" hidden="1" x14ac:dyDescent="0.25">
      <c r="A100" s="300"/>
      <c r="B100" s="278"/>
      <c r="C100" s="278"/>
      <c r="D100" s="282"/>
      <c r="E100" s="278"/>
      <c r="F100" s="88">
        <f t="shared" si="2"/>
        <v>0</v>
      </c>
      <c r="G100" s="123" t="s">
        <v>338</v>
      </c>
      <c r="I100" s="123"/>
    </row>
    <row r="101" spans="1:9" s="111" customFormat="1" hidden="1" x14ac:dyDescent="0.25">
      <c r="A101" s="300"/>
      <c r="B101" s="278"/>
      <c r="C101" s="278"/>
      <c r="D101" s="282"/>
      <c r="E101" s="278"/>
      <c r="F101" s="88">
        <f t="shared" si="2"/>
        <v>0</v>
      </c>
      <c r="G101" s="123" t="s">
        <v>338</v>
      </c>
      <c r="I101" s="123"/>
    </row>
    <row r="102" spans="1:9" s="111" customFormat="1" hidden="1" x14ac:dyDescent="0.25">
      <c r="A102" s="300"/>
      <c r="B102" s="278"/>
      <c r="C102" s="278"/>
      <c r="D102" s="282"/>
      <c r="E102" s="278"/>
      <c r="F102" s="88">
        <f t="shared" si="0"/>
        <v>0</v>
      </c>
      <c r="G102" s="123" t="s">
        <v>338</v>
      </c>
      <c r="I102" s="123"/>
    </row>
    <row r="103" spans="1:9" s="111" customFormat="1" hidden="1" x14ac:dyDescent="0.25">
      <c r="A103" s="300"/>
      <c r="B103" s="278"/>
      <c r="C103" s="278"/>
      <c r="D103" s="282"/>
      <c r="E103" s="278"/>
      <c r="F103" s="88">
        <f t="shared" si="0"/>
        <v>0</v>
      </c>
      <c r="G103" s="123" t="s">
        <v>338</v>
      </c>
      <c r="I103" s="123"/>
    </row>
    <row r="104" spans="1:9" s="111" customFormat="1" hidden="1" x14ac:dyDescent="0.25">
      <c r="A104" s="300"/>
      <c r="B104" s="278"/>
      <c r="C104" s="278"/>
      <c r="D104" s="282"/>
      <c r="E104" s="278"/>
      <c r="F104" s="88">
        <f t="shared" si="0"/>
        <v>0</v>
      </c>
      <c r="G104" s="123" t="s">
        <v>338</v>
      </c>
      <c r="I104" s="123"/>
    </row>
    <row r="105" spans="1:9" s="111" customFormat="1" hidden="1" x14ac:dyDescent="0.25">
      <c r="A105" s="300"/>
      <c r="B105" s="278"/>
      <c r="C105" s="278"/>
      <c r="D105" s="282"/>
      <c r="E105" s="278"/>
      <c r="F105" s="88">
        <f t="shared" si="0"/>
        <v>0</v>
      </c>
      <c r="G105" s="123" t="s">
        <v>338</v>
      </c>
      <c r="I105" s="123"/>
    </row>
    <row r="106" spans="1:9" s="111" customFormat="1" hidden="1" x14ac:dyDescent="0.25">
      <c r="A106" s="300"/>
      <c r="B106" s="278"/>
      <c r="C106" s="278"/>
      <c r="D106" s="282"/>
      <c r="E106" s="278"/>
      <c r="F106" s="88">
        <f t="shared" si="0"/>
        <v>0</v>
      </c>
      <c r="G106" s="123" t="s">
        <v>338</v>
      </c>
      <c r="I106" s="123"/>
    </row>
    <row r="107" spans="1:9" s="111" customFormat="1" hidden="1" x14ac:dyDescent="0.25">
      <c r="A107" s="300"/>
      <c r="B107" s="278"/>
      <c r="C107" s="278"/>
      <c r="D107" s="282"/>
      <c r="E107" s="278"/>
      <c r="F107" s="88">
        <f t="shared" si="0"/>
        <v>0</v>
      </c>
      <c r="G107" s="123" t="s">
        <v>338</v>
      </c>
      <c r="I107" s="123"/>
    </row>
    <row r="108" spans="1:9" s="111" customFormat="1" hidden="1" x14ac:dyDescent="0.25">
      <c r="A108" s="300"/>
      <c r="B108" s="278"/>
      <c r="C108" s="278"/>
      <c r="D108" s="282"/>
      <c r="E108" s="278"/>
      <c r="F108" s="88">
        <f t="shared" si="0"/>
        <v>0</v>
      </c>
      <c r="G108" s="123" t="s">
        <v>338</v>
      </c>
      <c r="I108" s="123"/>
    </row>
    <row r="109" spans="1:9" s="111" customFormat="1" hidden="1" x14ac:dyDescent="0.25">
      <c r="A109" s="300"/>
      <c r="B109" s="278"/>
      <c r="C109" s="278"/>
      <c r="D109" s="282"/>
      <c r="E109" s="278"/>
      <c r="F109" s="88">
        <f t="shared" si="0"/>
        <v>0</v>
      </c>
      <c r="G109" s="123" t="s">
        <v>338</v>
      </c>
      <c r="I109" s="123"/>
    </row>
    <row r="110" spans="1:9" s="111" customFormat="1" hidden="1" x14ac:dyDescent="0.25">
      <c r="A110" s="300"/>
      <c r="B110" s="278"/>
      <c r="C110" s="278"/>
      <c r="D110" s="282"/>
      <c r="E110" s="278"/>
      <c r="F110" s="88">
        <f t="shared" ref="F110:F117" si="3">ROUND(+B110*D110*E110,2)</f>
        <v>0</v>
      </c>
      <c r="G110" s="123" t="s">
        <v>338</v>
      </c>
      <c r="I110" s="123"/>
    </row>
    <row r="111" spans="1:9" s="111" customFormat="1" hidden="1" x14ac:dyDescent="0.25">
      <c r="A111" s="300"/>
      <c r="B111" s="278"/>
      <c r="C111" s="278"/>
      <c r="D111" s="282"/>
      <c r="E111" s="278"/>
      <c r="F111" s="88">
        <f t="shared" si="3"/>
        <v>0</v>
      </c>
      <c r="G111" s="123" t="s">
        <v>338</v>
      </c>
      <c r="I111" s="123"/>
    </row>
    <row r="112" spans="1:9" s="111" customFormat="1" hidden="1" x14ac:dyDescent="0.25">
      <c r="A112" s="300"/>
      <c r="B112" s="278"/>
      <c r="C112" s="278"/>
      <c r="D112" s="282"/>
      <c r="E112" s="278"/>
      <c r="F112" s="88">
        <f t="shared" si="3"/>
        <v>0</v>
      </c>
      <c r="G112" s="123" t="s">
        <v>338</v>
      </c>
      <c r="I112" s="123"/>
    </row>
    <row r="113" spans="1:9" s="111" customFormat="1" hidden="1" x14ac:dyDescent="0.25">
      <c r="A113" s="300"/>
      <c r="B113" s="278"/>
      <c r="C113" s="278"/>
      <c r="D113" s="282"/>
      <c r="E113" s="278"/>
      <c r="F113" s="88">
        <f t="shared" si="3"/>
        <v>0</v>
      </c>
      <c r="G113" s="123" t="s">
        <v>338</v>
      </c>
      <c r="I113" s="123"/>
    </row>
    <row r="114" spans="1:9" s="111" customFormat="1" hidden="1" x14ac:dyDescent="0.25">
      <c r="A114" s="300"/>
      <c r="B114" s="278"/>
      <c r="C114" s="278"/>
      <c r="D114" s="282"/>
      <c r="E114" s="278"/>
      <c r="F114" s="88">
        <f t="shared" si="3"/>
        <v>0</v>
      </c>
      <c r="G114" s="123" t="s">
        <v>338</v>
      </c>
      <c r="I114" s="123"/>
    </row>
    <row r="115" spans="1:9" s="111" customFormat="1" hidden="1" x14ac:dyDescent="0.25">
      <c r="A115" s="300"/>
      <c r="B115" s="278"/>
      <c r="C115" s="278"/>
      <c r="D115" s="282"/>
      <c r="E115" s="278"/>
      <c r="F115" s="88">
        <f t="shared" si="3"/>
        <v>0</v>
      </c>
      <c r="G115" s="123" t="s">
        <v>338</v>
      </c>
      <c r="I115" s="123"/>
    </row>
    <row r="116" spans="1:9" s="111" customFormat="1" hidden="1" x14ac:dyDescent="0.25">
      <c r="A116" s="300"/>
      <c r="B116" s="278"/>
      <c r="C116" s="278"/>
      <c r="D116" s="282"/>
      <c r="E116" s="278"/>
      <c r="F116" s="88">
        <f t="shared" si="3"/>
        <v>0</v>
      </c>
      <c r="G116" s="123" t="s">
        <v>338</v>
      </c>
      <c r="I116" s="123"/>
    </row>
    <row r="117" spans="1:9" s="111" customFormat="1" hidden="1" x14ac:dyDescent="0.25">
      <c r="A117" s="300"/>
      <c r="B117" s="278"/>
      <c r="C117" s="278"/>
      <c r="D117" s="282"/>
      <c r="E117" s="278"/>
      <c r="F117" s="88">
        <f t="shared" si="3"/>
        <v>0</v>
      </c>
      <c r="G117" s="123" t="s">
        <v>338</v>
      </c>
      <c r="I117" s="123"/>
    </row>
    <row r="118" spans="1:9" s="111" customFormat="1" hidden="1" x14ac:dyDescent="0.25">
      <c r="A118" s="300"/>
      <c r="B118" s="278"/>
      <c r="C118" s="278"/>
      <c r="D118" s="282"/>
      <c r="E118" s="278"/>
      <c r="F118" s="88">
        <f t="shared" ref="F118:F125" si="4">ROUND(+B118*D118*E118,2)</f>
        <v>0</v>
      </c>
      <c r="G118" s="123" t="s">
        <v>338</v>
      </c>
      <c r="I118" s="123"/>
    </row>
    <row r="119" spans="1:9" s="111" customFormat="1" hidden="1" x14ac:dyDescent="0.25">
      <c r="A119" s="300"/>
      <c r="B119" s="278"/>
      <c r="C119" s="278"/>
      <c r="D119" s="282"/>
      <c r="E119" s="278"/>
      <c r="F119" s="88">
        <f t="shared" si="4"/>
        <v>0</v>
      </c>
      <c r="G119" s="123" t="s">
        <v>338</v>
      </c>
      <c r="I119" s="123"/>
    </row>
    <row r="120" spans="1:9" s="111" customFormat="1" hidden="1" x14ac:dyDescent="0.25">
      <c r="A120" s="300"/>
      <c r="B120" s="278"/>
      <c r="C120" s="278"/>
      <c r="D120" s="282"/>
      <c r="E120" s="278"/>
      <c r="F120" s="88">
        <f t="shared" si="4"/>
        <v>0</v>
      </c>
      <c r="G120" s="123" t="s">
        <v>338</v>
      </c>
      <c r="I120" s="123"/>
    </row>
    <row r="121" spans="1:9" s="111" customFormat="1" hidden="1" x14ac:dyDescent="0.25">
      <c r="A121" s="300"/>
      <c r="B121" s="278"/>
      <c r="C121" s="278"/>
      <c r="D121" s="282"/>
      <c r="E121" s="278"/>
      <c r="F121" s="88">
        <f t="shared" si="4"/>
        <v>0</v>
      </c>
      <c r="G121" s="123" t="s">
        <v>338</v>
      </c>
      <c r="I121" s="123"/>
    </row>
    <row r="122" spans="1:9" s="111" customFormat="1" hidden="1" x14ac:dyDescent="0.25">
      <c r="A122" s="300"/>
      <c r="B122" s="278"/>
      <c r="C122" s="278"/>
      <c r="D122" s="282"/>
      <c r="E122" s="278"/>
      <c r="F122" s="88">
        <f t="shared" si="4"/>
        <v>0</v>
      </c>
      <c r="G122" s="123" t="s">
        <v>338</v>
      </c>
      <c r="I122" s="123"/>
    </row>
    <row r="123" spans="1:9" s="111" customFormat="1" hidden="1" x14ac:dyDescent="0.25">
      <c r="A123" s="300"/>
      <c r="B123" s="278"/>
      <c r="C123" s="278"/>
      <c r="D123" s="282"/>
      <c r="E123" s="278"/>
      <c r="F123" s="88">
        <f t="shared" si="4"/>
        <v>0</v>
      </c>
      <c r="G123" s="123" t="s">
        <v>338</v>
      </c>
      <c r="I123" s="123"/>
    </row>
    <row r="124" spans="1:9" s="111" customFormat="1" hidden="1" x14ac:dyDescent="0.25">
      <c r="A124" s="300"/>
      <c r="B124" s="278"/>
      <c r="C124" s="278"/>
      <c r="D124" s="282"/>
      <c r="E124" s="278"/>
      <c r="F124" s="88">
        <f t="shared" si="4"/>
        <v>0</v>
      </c>
      <c r="G124" s="123" t="s">
        <v>338</v>
      </c>
      <c r="I124" s="123"/>
    </row>
    <row r="125" spans="1:9" s="111" customFormat="1" hidden="1" x14ac:dyDescent="0.25">
      <c r="A125" s="300"/>
      <c r="B125" s="278"/>
      <c r="C125" s="278"/>
      <c r="D125" s="282"/>
      <c r="E125" s="278"/>
      <c r="F125" s="88">
        <f t="shared" si="4"/>
        <v>0</v>
      </c>
      <c r="G125" s="123" t="s">
        <v>338</v>
      </c>
      <c r="I125" s="123"/>
    </row>
    <row r="126" spans="1:9" s="111" customFormat="1" hidden="1" x14ac:dyDescent="0.25">
      <c r="A126" s="300"/>
      <c r="B126" s="278"/>
      <c r="C126" s="278"/>
      <c r="D126" s="282"/>
      <c r="E126" s="278"/>
      <c r="F126" s="88">
        <f t="shared" si="0"/>
        <v>0</v>
      </c>
      <c r="G126" s="123" t="s">
        <v>338</v>
      </c>
      <c r="I126" s="123"/>
    </row>
    <row r="127" spans="1:9" s="111" customFormat="1" hidden="1" x14ac:dyDescent="0.25">
      <c r="A127" s="300"/>
      <c r="B127" s="278"/>
      <c r="C127" s="278"/>
      <c r="D127" s="282"/>
      <c r="E127" s="278"/>
      <c r="F127" s="88">
        <f t="shared" si="0"/>
        <v>0</v>
      </c>
      <c r="G127" s="123" t="s">
        <v>338</v>
      </c>
      <c r="I127" s="123"/>
    </row>
    <row r="128" spans="1:9" s="111" customFormat="1" hidden="1" x14ac:dyDescent="0.25">
      <c r="A128" s="300"/>
      <c r="B128" s="278"/>
      <c r="C128" s="278"/>
      <c r="D128" s="282"/>
      <c r="E128" s="278"/>
      <c r="F128" s="88">
        <f t="shared" ref="F128:F129" si="5">ROUND(+B128*D128*E128,2)</f>
        <v>0</v>
      </c>
      <c r="G128" s="123" t="s">
        <v>338</v>
      </c>
      <c r="I128" s="123"/>
    </row>
    <row r="129" spans="1:9" s="111" customFormat="1" hidden="1" x14ac:dyDescent="0.25">
      <c r="A129" s="300"/>
      <c r="B129" s="278"/>
      <c r="C129" s="278"/>
      <c r="D129" s="282"/>
      <c r="E129" s="278"/>
      <c r="F129" s="88">
        <f t="shared" si="5"/>
        <v>0</v>
      </c>
      <c r="G129" s="123" t="s">
        <v>338</v>
      </c>
      <c r="I129" s="123"/>
    </row>
    <row r="130" spans="1:9" s="111" customFormat="1" hidden="1" x14ac:dyDescent="0.25">
      <c r="A130" s="300"/>
      <c r="B130" s="278"/>
      <c r="C130" s="278"/>
      <c r="D130" s="282"/>
      <c r="E130" s="278"/>
      <c r="F130" s="88">
        <f t="shared" ref="F130:F131" si="6">ROUND(+B130*D130*E130,2)</f>
        <v>0</v>
      </c>
      <c r="G130" s="123" t="s">
        <v>338</v>
      </c>
      <c r="I130" s="123"/>
    </row>
    <row r="131" spans="1:9" s="111" customFormat="1" hidden="1" x14ac:dyDescent="0.25">
      <c r="A131" s="300"/>
      <c r="B131" s="278"/>
      <c r="C131" s="278"/>
      <c r="D131" s="282"/>
      <c r="E131" s="278"/>
      <c r="F131" s="88">
        <f t="shared" si="6"/>
        <v>0</v>
      </c>
      <c r="G131" s="123" t="s">
        <v>338</v>
      </c>
      <c r="I131" s="123"/>
    </row>
    <row r="132" spans="1:9" s="111" customFormat="1" hidden="1" x14ac:dyDescent="0.25">
      <c r="A132" s="300"/>
      <c r="B132" s="278"/>
      <c r="C132" s="278"/>
      <c r="D132" s="282"/>
      <c r="E132" s="278"/>
      <c r="F132" s="88">
        <f t="shared" si="0"/>
        <v>0</v>
      </c>
      <c r="G132" s="123" t="s">
        <v>338</v>
      </c>
      <c r="I132" s="123"/>
    </row>
    <row r="133" spans="1:9" s="111" customFormat="1" hidden="1" x14ac:dyDescent="0.25">
      <c r="A133" s="300"/>
      <c r="B133" s="278"/>
      <c r="C133" s="278"/>
      <c r="D133" s="282"/>
      <c r="E133" s="278"/>
      <c r="F133" s="88">
        <f t="shared" si="0"/>
        <v>0</v>
      </c>
      <c r="G133" s="123" t="s">
        <v>338</v>
      </c>
      <c r="I133" s="123"/>
    </row>
    <row r="134" spans="1:9" s="111" customFormat="1" x14ac:dyDescent="0.25">
      <c r="A134" s="281"/>
      <c r="B134" s="278"/>
      <c r="C134" s="278"/>
      <c r="D134" s="282"/>
      <c r="E134" s="278"/>
      <c r="F134" s="310">
        <f>ROUND(+B134*D134*E134,2)</f>
        <v>0</v>
      </c>
      <c r="G134" s="123" t="s">
        <v>338</v>
      </c>
      <c r="I134" s="123"/>
    </row>
    <row r="135" spans="1:9" s="111" customFormat="1" x14ac:dyDescent="0.25">
      <c r="A135" s="240"/>
      <c r="B135" s="99"/>
      <c r="C135" s="99"/>
      <c r="D135" s="145"/>
      <c r="E135" s="217" t="s">
        <v>42</v>
      </c>
      <c r="F135" s="323">
        <f>ROUND(SUBTOTAL(109,F5:F134),2)</f>
        <v>0</v>
      </c>
      <c r="G135" s="123" t="s">
        <v>338</v>
      </c>
      <c r="I135" s="126" t="s">
        <v>342</v>
      </c>
    </row>
    <row r="136" spans="1:9" s="111" customFormat="1" x14ac:dyDescent="0.25">
      <c r="A136" s="240"/>
      <c r="B136" s="99"/>
      <c r="C136" s="99"/>
      <c r="D136" s="145"/>
      <c r="E136" s="99"/>
      <c r="F136" s="311"/>
      <c r="G136" s="123" t="s">
        <v>339</v>
      </c>
    </row>
    <row r="137" spans="1:9" s="111" customFormat="1" x14ac:dyDescent="0.25">
      <c r="A137" s="281"/>
      <c r="B137" s="278"/>
      <c r="C137" s="278"/>
      <c r="D137" s="282"/>
      <c r="E137" s="278"/>
      <c r="F137" s="88">
        <f>ROUND(+B137*D137*E137,2)</f>
        <v>0</v>
      </c>
      <c r="G137" s="123" t="s">
        <v>339</v>
      </c>
    </row>
    <row r="138" spans="1:9" s="111" customFormat="1" x14ac:dyDescent="0.25">
      <c r="A138" s="300"/>
      <c r="B138" s="278"/>
      <c r="C138" s="278"/>
      <c r="D138" s="282"/>
      <c r="E138" s="278"/>
      <c r="F138" s="88">
        <f t="shared" ref="F138:F265" si="7">ROUND(+B138*D138*E138,2)</f>
        <v>0</v>
      </c>
      <c r="G138" s="123" t="s">
        <v>339</v>
      </c>
      <c r="I138" s="123"/>
    </row>
    <row r="139" spans="1:9" s="111" customFormat="1" x14ac:dyDescent="0.25">
      <c r="A139" s="300"/>
      <c r="B139" s="278"/>
      <c r="C139" s="278"/>
      <c r="D139" s="282"/>
      <c r="E139" s="278"/>
      <c r="F139" s="88">
        <f t="shared" si="7"/>
        <v>0</v>
      </c>
      <c r="G139" s="123" t="s">
        <v>339</v>
      </c>
      <c r="I139" s="123"/>
    </row>
    <row r="140" spans="1:9" s="111" customFormat="1" hidden="1" x14ac:dyDescent="0.25">
      <c r="A140" s="300"/>
      <c r="B140" s="278"/>
      <c r="C140" s="278"/>
      <c r="D140" s="282"/>
      <c r="E140" s="278"/>
      <c r="F140" s="88">
        <f t="shared" si="7"/>
        <v>0</v>
      </c>
      <c r="G140" s="123" t="s">
        <v>339</v>
      </c>
      <c r="I140" s="123"/>
    </row>
    <row r="141" spans="1:9" s="111" customFormat="1" hidden="1" x14ac:dyDescent="0.25">
      <c r="A141" s="300"/>
      <c r="B141" s="278"/>
      <c r="C141" s="278"/>
      <c r="D141" s="282"/>
      <c r="E141" s="278"/>
      <c r="F141" s="88">
        <f t="shared" si="7"/>
        <v>0</v>
      </c>
      <c r="G141" s="123" t="s">
        <v>339</v>
      </c>
      <c r="I141" s="123"/>
    </row>
    <row r="142" spans="1:9" s="111" customFormat="1" hidden="1" x14ac:dyDescent="0.25">
      <c r="A142" s="300"/>
      <c r="B142" s="278"/>
      <c r="C142" s="278"/>
      <c r="D142" s="282"/>
      <c r="E142" s="278"/>
      <c r="F142" s="88">
        <f t="shared" si="7"/>
        <v>0</v>
      </c>
      <c r="G142" s="123" t="s">
        <v>339</v>
      </c>
      <c r="I142" s="123"/>
    </row>
    <row r="143" spans="1:9" s="111" customFormat="1" hidden="1" x14ac:dyDescent="0.25">
      <c r="A143" s="300"/>
      <c r="B143" s="278"/>
      <c r="C143" s="278"/>
      <c r="D143" s="282"/>
      <c r="E143" s="278"/>
      <c r="F143" s="88">
        <f t="shared" si="7"/>
        <v>0</v>
      </c>
      <c r="G143" s="123" t="s">
        <v>339</v>
      </c>
      <c r="I143" s="123"/>
    </row>
    <row r="144" spans="1:9" s="111" customFormat="1" hidden="1" x14ac:dyDescent="0.25">
      <c r="A144" s="300"/>
      <c r="B144" s="278"/>
      <c r="C144" s="278"/>
      <c r="D144" s="282"/>
      <c r="E144" s="278"/>
      <c r="F144" s="88">
        <f t="shared" si="7"/>
        <v>0</v>
      </c>
      <c r="G144" s="123" t="s">
        <v>339</v>
      </c>
      <c r="I144" s="123"/>
    </row>
    <row r="145" spans="1:9" s="111" customFormat="1" hidden="1" x14ac:dyDescent="0.25">
      <c r="A145" s="300"/>
      <c r="B145" s="278"/>
      <c r="C145" s="278"/>
      <c r="D145" s="282"/>
      <c r="E145" s="278"/>
      <c r="F145" s="88">
        <f t="shared" si="7"/>
        <v>0</v>
      </c>
      <c r="G145" s="123" t="s">
        <v>339</v>
      </c>
      <c r="I145" s="123"/>
    </row>
    <row r="146" spans="1:9" s="111" customFormat="1" hidden="1" x14ac:dyDescent="0.25">
      <c r="A146" s="300"/>
      <c r="B146" s="278"/>
      <c r="C146" s="278"/>
      <c r="D146" s="282"/>
      <c r="E146" s="278"/>
      <c r="F146" s="88">
        <f t="shared" si="7"/>
        <v>0</v>
      </c>
      <c r="G146" s="123" t="s">
        <v>339</v>
      </c>
      <c r="I146" s="123"/>
    </row>
    <row r="147" spans="1:9" s="111" customFormat="1" hidden="1" x14ac:dyDescent="0.25">
      <c r="A147" s="300"/>
      <c r="B147" s="278"/>
      <c r="C147" s="278"/>
      <c r="D147" s="282"/>
      <c r="E147" s="278"/>
      <c r="F147" s="88">
        <f t="shared" si="7"/>
        <v>0</v>
      </c>
      <c r="G147" s="123" t="s">
        <v>339</v>
      </c>
      <c r="I147" s="123"/>
    </row>
    <row r="148" spans="1:9" s="111" customFormat="1" hidden="1" x14ac:dyDescent="0.25">
      <c r="A148" s="300"/>
      <c r="B148" s="278"/>
      <c r="C148" s="278"/>
      <c r="D148" s="282"/>
      <c r="E148" s="278"/>
      <c r="F148" s="88">
        <f t="shared" si="7"/>
        <v>0</v>
      </c>
      <c r="G148" s="123" t="s">
        <v>339</v>
      </c>
      <c r="I148" s="123"/>
    </row>
    <row r="149" spans="1:9" s="111" customFormat="1" hidden="1" x14ac:dyDescent="0.25">
      <c r="A149" s="300"/>
      <c r="B149" s="278"/>
      <c r="C149" s="278"/>
      <c r="D149" s="282"/>
      <c r="E149" s="278"/>
      <c r="F149" s="88">
        <f t="shared" si="7"/>
        <v>0</v>
      </c>
      <c r="G149" s="123" t="s">
        <v>339</v>
      </c>
      <c r="I149" s="123"/>
    </row>
    <row r="150" spans="1:9" s="111" customFormat="1" hidden="1" x14ac:dyDescent="0.25">
      <c r="A150" s="300"/>
      <c r="B150" s="278"/>
      <c r="C150" s="278"/>
      <c r="D150" s="282"/>
      <c r="E150" s="278"/>
      <c r="F150" s="88">
        <f t="shared" si="7"/>
        <v>0</v>
      </c>
      <c r="G150" s="123" t="s">
        <v>339</v>
      </c>
      <c r="I150" s="123"/>
    </row>
    <row r="151" spans="1:9" s="111" customFormat="1" hidden="1" x14ac:dyDescent="0.25">
      <c r="A151" s="300"/>
      <c r="B151" s="278"/>
      <c r="C151" s="278"/>
      <c r="D151" s="282"/>
      <c r="E151" s="278"/>
      <c r="F151" s="88">
        <f t="shared" si="7"/>
        <v>0</v>
      </c>
      <c r="G151" s="123" t="s">
        <v>339</v>
      </c>
      <c r="I151" s="123"/>
    </row>
    <row r="152" spans="1:9" s="111" customFormat="1" hidden="1" x14ac:dyDescent="0.25">
      <c r="A152" s="300"/>
      <c r="B152" s="278"/>
      <c r="C152" s="278"/>
      <c r="D152" s="282"/>
      <c r="E152" s="278"/>
      <c r="F152" s="88">
        <f t="shared" si="7"/>
        <v>0</v>
      </c>
      <c r="G152" s="123" t="s">
        <v>339</v>
      </c>
      <c r="I152" s="123"/>
    </row>
    <row r="153" spans="1:9" s="111" customFormat="1" hidden="1" x14ac:dyDescent="0.25">
      <c r="A153" s="300"/>
      <c r="B153" s="278"/>
      <c r="C153" s="278"/>
      <c r="D153" s="282"/>
      <c r="E153" s="278"/>
      <c r="F153" s="88">
        <f t="shared" si="7"/>
        <v>0</v>
      </c>
      <c r="G153" s="123" t="s">
        <v>339</v>
      </c>
      <c r="I153" s="123"/>
    </row>
    <row r="154" spans="1:9" s="111" customFormat="1" hidden="1" x14ac:dyDescent="0.25">
      <c r="A154" s="300"/>
      <c r="B154" s="278"/>
      <c r="C154" s="278"/>
      <c r="D154" s="282"/>
      <c r="E154" s="278"/>
      <c r="F154" s="88">
        <f t="shared" si="7"/>
        <v>0</v>
      </c>
      <c r="G154" s="123" t="s">
        <v>339</v>
      </c>
      <c r="I154" s="123"/>
    </row>
    <row r="155" spans="1:9" s="111" customFormat="1" hidden="1" x14ac:dyDescent="0.25">
      <c r="A155" s="300"/>
      <c r="B155" s="278"/>
      <c r="C155" s="278"/>
      <c r="D155" s="282"/>
      <c r="E155" s="278"/>
      <c r="F155" s="88">
        <f t="shared" si="7"/>
        <v>0</v>
      </c>
      <c r="G155" s="123" t="s">
        <v>339</v>
      </c>
      <c r="I155" s="123"/>
    </row>
    <row r="156" spans="1:9" s="111" customFormat="1" hidden="1" x14ac:dyDescent="0.25">
      <c r="A156" s="300"/>
      <c r="B156" s="278"/>
      <c r="C156" s="278"/>
      <c r="D156" s="282"/>
      <c r="E156" s="278"/>
      <c r="F156" s="88">
        <f t="shared" si="7"/>
        <v>0</v>
      </c>
      <c r="G156" s="123" t="s">
        <v>339</v>
      </c>
      <c r="I156" s="123"/>
    </row>
    <row r="157" spans="1:9" s="111" customFormat="1" hidden="1" x14ac:dyDescent="0.25">
      <c r="A157" s="300"/>
      <c r="B157" s="278"/>
      <c r="C157" s="278"/>
      <c r="D157" s="282"/>
      <c r="E157" s="278"/>
      <c r="F157" s="88">
        <f t="shared" si="7"/>
        <v>0</v>
      </c>
      <c r="G157" s="123" t="s">
        <v>339</v>
      </c>
      <c r="I157" s="123"/>
    </row>
    <row r="158" spans="1:9" s="111" customFormat="1" hidden="1" x14ac:dyDescent="0.25">
      <c r="A158" s="300"/>
      <c r="B158" s="278"/>
      <c r="C158" s="278"/>
      <c r="D158" s="282"/>
      <c r="E158" s="278"/>
      <c r="F158" s="88">
        <f t="shared" si="7"/>
        <v>0</v>
      </c>
      <c r="G158" s="123" t="s">
        <v>339</v>
      </c>
      <c r="I158" s="123"/>
    </row>
    <row r="159" spans="1:9" s="111" customFormat="1" hidden="1" x14ac:dyDescent="0.25">
      <c r="A159" s="300"/>
      <c r="B159" s="278"/>
      <c r="C159" s="278"/>
      <c r="D159" s="282"/>
      <c r="E159" s="278"/>
      <c r="F159" s="88">
        <f t="shared" si="7"/>
        <v>0</v>
      </c>
      <c r="G159" s="123" t="s">
        <v>339</v>
      </c>
      <c r="I159" s="123"/>
    </row>
    <row r="160" spans="1:9" s="111" customFormat="1" hidden="1" x14ac:dyDescent="0.25">
      <c r="A160" s="300"/>
      <c r="B160" s="278"/>
      <c r="C160" s="278"/>
      <c r="D160" s="282"/>
      <c r="E160" s="278"/>
      <c r="F160" s="88">
        <f t="shared" si="7"/>
        <v>0</v>
      </c>
      <c r="G160" s="123" t="s">
        <v>339</v>
      </c>
      <c r="I160" s="123"/>
    </row>
    <row r="161" spans="1:9" s="111" customFormat="1" hidden="1" x14ac:dyDescent="0.25">
      <c r="A161" s="300"/>
      <c r="B161" s="278"/>
      <c r="C161" s="278"/>
      <c r="D161" s="282"/>
      <c r="E161" s="278"/>
      <c r="F161" s="88">
        <f t="shared" si="7"/>
        <v>0</v>
      </c>
      <c r="G161" s="123" t="s">
        <v>339</v>
      </c>
      <c r="I161" s="123"/>
    </row>
    <row r="162" spans="1:9" s="111" customFormat="1" hidden="1" x14ac:dyDescent="0.25">
      <c r="A162" s="300"/>
      <c r="B162" s="278"/>
      <c r="C162" s="278"/>
      <c r="D162" s="282"/>
      <c r="E162" s="278"/>
      <c r="F162" s="88">
        <f t="shared" si="7"/>
        <v>0</v>
      </c>
      <c r="G162" s="123" t="s">
        <v>339</v>
      </c>
      <c r="I162" s="123"/>
    </row>
    <row r="163" spans="1:9" s="111" customFormat="1" hidden="1" x14ac:dyDescent="0.25">
      <c r="A163" s="300"/>
      <c r="B163" s="278"/>
      <c r="C163" s="278"/>
      <c r="D163" s="282"/>
      <c r="E163" s="278"/>
      <c r="F163" s="88">
        <f t="shared" si="7"/>
        <v>0</v>
      </c>
      <c r="G163" s="123" t="s">
        <v>339</v>
      </c>
      <c r="I163" s="123"/>
    </row>
    <row r="164" spans="1:9" s="111" customFormat="1" hidden="1" x14ac:dyDescent="0.25">
      <c r="A164" s="300"/>
      <c r="B164" s="278"/>
      <c r="C164" s="278"/>
      <c r="D164" s="282"/>
      <c r="E164" s="278"/>
      <c r="F164" s="88">
        <f t="shared" si="7"/>
        <v>0</v>
      </c>
      <c r="G164" s="123" t="s">
        <v>339</v>
      </c>
      <c r="I164" s="123"/>
    </row>
    <row r="165" spans="1:9" s="111" customFormat="1" hidden="1" x14ac:dyDescent="0.25">
      <c r="A165" s="300"/>
      <c r="B165" s="278"/>
      <c r="C165" s="278"/>
      <c r="D165" s="282"/>
      <c r="E165" s="278"/>
      <c r="F165" s="88">
        <f t="shared" si="7"/>
        <v>0</v>
      </c>
      <c r="G165" s="123" t="s">
        <v>339</v>
      </c>
      <c r="I165" s="123"/>
    </row>
    <row r="166" spans="1:9" s="111" customFormat="1" hidden="1" x14ac:dyDescent="0.25">
      <c r="A166" s="300"/>
      <c r="B166" s="278"/>
      <c r="C166" s="278"/>
      <c r="D166" s="282"/>
      <c r="E166" s="278"/>
      <c r="F166" s="88">
        <f t="shared" si="7"/>
        <v>0</v>
      </c>
      <c r="G166" s="123" t="s">
        <v>339</v>
      </c>
      <c r="I166" s="123"/>
    </row>
    <row r="167" spans="1:9" s="111" customFormat="1" hidden="1" x14ac:dyDescent="0.25">
      <c r="A167" s="300"/>
      <c r="B167" s="278"/>
      <c r="C167" s="278"/>
      <c r="D167" s="282"/>
      <c r="E167" s="278"/>
      <c r="F167" s="88">
        <f t="shared" si="7"/>
        <v>0</v>
      </c>
      <c r="G167" s="123" t="s">
        <v>339</v>
      </c>
      <c r="I167" s="123"/>
    </row>
    <row r="168" spans="1:9" s="111" customFormat="1" hidden="1" x14ac:dyDescent="0.25">
      <c r="A168" s="300"/>
      <c r="B168" s="278"/>
      <c r="C168" s="278"/>
      <c r="D168" s="282"/>
      <c r="E168" s="278"/>
      <c r="F168" s="88">
        <f t="shared" si="7"/>
        <v>0</v>
      </c>
      <c r="G168" s="123" t="s">
        <v>339</v>
      </c>
      <c r="I168" s="123"/>
    </row>
    <row r="169" spans="1:9" s="111" customFormat="1" hidden="1" x14ac:dyDescent="0.25">
      <c r="A169" s="300"/>
      <c r="B169" s="278"/>
      <c r="C169" s="278"/>
      <c r="D169" s="282"/>
      <c r="E169" s="278"/>
      <c r="F169" s="88">
        <f t="shared" si="7"/>
        <v>0</v>
      </c>
      <c r="G169" s="123" t="s">
        <v>339</v>
      </c>
      <c r="I169" s="123"/>
    </row>
    <row r="170" spans="1:9" s="111" customFormat="1" hidden="1" x14ac:dyDescent="0.25">
      <c r="A170" s="300"/>
      <c r="B170" s="278"/>
      <c r="C170" s="278"/>
      <c r="D170" s="282"/>
      <c r="E170" s="278"/>
      <c r="F170" s="88">
        <f t="shared" si="7"/>
        <v>0</v>
      </c>
      <c r="G170" s="123" t="s">
        <v>339</v>
      </c>
      <c r="I170" s="123"/>
    </row>
    <row r="171" spans="1:9" s="111" customFormat="1" hidden="1" x14ac:dyDescent="0.25">
      <c r="A171" s="300"/>
      <c r="B171" s="278"/>
      <c r="C171" s="278"/>
      <c r="D171" s="282"/>
      <c r="E171" s="278"/>
      <c r="F171" s="88">
        <f t="shared" si="7"/>
        <v>0</v>
      </c>
      <c r="G171" s="123" t="s">
        <v>339</v>
      </c>
      <c r="I171" s="123"/>
    </row>
    <row r="172" spans="1:9" s="111" customFormat="1" hidden="1" x14ac:dyDescent="0.25">
      <c r="A172" s="300"/>
      <c r="B172" s="278"/>
      <c r="C172" s="278"/>
      <c r="D172" s="282"/>
      <c r="E172" s="278"/>
      <c r="F172" s="88">
        <f t="shared" si="7"/>
        <v>0</v>
      </c>
      <c r="G172" s="123" t="s">
        <v>339</v>
      </c>
      <c r="I172" s="123"/>
    </row>
    <row r="173" spans="1:9" s="111" customFormat="1" hidden="1" x14ac:dyDescent="0.25">
      <c r="A173" s="300"/>
      <c r="B173" s="278"/>
      <c r="C173" s="278"/>
      <c r="D173" s="282"/>
      <c r="E173" s="278"/>
      <c r="F173" s="88">
        <f t="shared" si="7"/>
        <v>0</v>
      </c>
      <c r="G173" s="123" t="s">
        <v>339</v>
      </c>
      <c r="I173" s="123"/>
    </row>
    <row r="174" spans="1:9" s="111" customFormat="1" hidden="1" x14ac:dyDescent="0.25">
      <c r="A174" s="300"/>
      <c r="B174" s="278"/>
      <c r="C174" s="278"/>
      <c r="D174" s="282"/>
      <c r="E174" s="278"/>
      <c r="F174" s="88">
        <f t="shared" si="7"/>
        <v>0</v>
      </c>
      <c r="G174" s="123" t="s">
        <v>339</v>
      </c>
      <c r="I174" s="123"/>
    </row>
    <row r="175" spans="1:9" s="111" customFormat="1" hidden="1" x14ac:dyDescent="0.25">
      <c r="A175" s="300"/>
      <c r="B175" s="278"/>
      <c r="C175" s="278"/>
      <c r="D175" s="282"/>
      <c r="E175" s="278"/>
      <c r="F175" s="88">
        <f t="shared" si="7"/>
        <v>0</v>
      </c>
      <c r="G175" s="123" t="s">
        <v>339</v>
      </c>
      <c r="I175" s="123"/>
    </row>
    <row r="176" spans="1:9" s="111" customFormat="1" hidden="1" x14ac:dyDescent="0.25">
      <c r="A176" s="300"/>
      <c r="B176" s="278"/>
      <c r="C176" s="278"/>
      <c r="D176" s="282"/>
      <c r="E176" s="278"/>
      <c r="F176" s="88">
        <f t="shared" si="7"/>
        <v>0</v>
      </c>
      <c r="G176" s="123" t="s">
        <v>339</v>
      </c>
      <c r="I176" s="123"/>
    </row>
    <row r="177" spans="1:9" s="111" customFormat="1" hidden="1" x14ac:dyDescent="0.25">
      <c r="A177" s="300"/>
      <c r="B177" s="278"/>
      <c r="C177" s="278"/>
      <c r="D177" s="282"/>
      <c r="E177" s="278"/>
      <c r="F177" s="88">
        <f t="shared" si="7"/>
        <v>0</v>
      </c>
      <c r="G177" s="123" t="s">
        <v>339</v>
      </c>
      <c r="I177" s="123"/>
    </row>
    <row r="178" spans="1:9" s="111" customFormat="1" hidden="1" x14ac:dyDescent="0.25">
      <c r="A178" s="300"/>
      <c r="B178" s="278"/>
      <c r="C178" s="278"/>
      <c r="D178" s="282"/>
      <c r="E178" s="278"/>
      <c r="F178" s="88">
        <f t="shared" si="7"/>
        <v>0</v>
      </c>
      <c r="G178" s="123" t="s">
        <v>339</v>
      </c>
      <c r="I178" s="123"/>
    </row>
    <row r="179" spans="1:9" s="111" customFormat="1" hidden="1" x14ac:dyDescent="0.25">
      <c r="A179" s="300"/>
      <c r="B179" s="278"/>
      <c r="C179" s="278"/>
      <c r="D179" s="282"/>
      <c r="E179" s="278"/>
      <c r="F179" s="88">
        <f t="shared" si="7"/>
        <v>0</v>
      </c>
      <c r="G179" s="123" t="s">
        <v>339</v>
      </c>
      <c r="I179" s="123"/>
    </row>
    <row r="180" spans="1:9" s="111" customFormat="1" hidden="1" x14ac:dyDescent="0.25">
      <c r="A180" s="300"/>
      <c r="B180" s="278"/>
      <c r="C180" s="278"/>
      <c r="D180" s="282"/>
      <c r="E180" s="278"/>
      <c r="F180" s="88">
        <f t="shared" si="7"/>
        <v>0</v>
      </c>
      <c r="G180" s="123" t="s">
        <v>339</v>
      </c>
      <c r="I180" s="123"/>
    </row>
    <row r="181" spans="1:9" s="111" customFormat="1" hidden="1" x14ac:dyDescent="0.25">
      <c r="A181" s="300"/>
      <c r="B181" s="278"/>
      <c r="C181" s="278"/>
      <c r="D181" s="282"/>
      <c r="E181" s="278"/>
      <c r="F181" s="88">
        <f t="shared" si="7"/>
        <v>0</v>
      </c>
      <c r="G181" s="123" t="s">
        <v>339</v>
      </c>
      <c r="I181" s="123"/>
    </row>
    <row r="182" spans="1:9" s="111" customFormat="1" hidden="1" x14ac:dyDescent="0.25">
      <c r="A182" s="300"/>
      <c r="B182" s="278"/>
      <c r="C182" s="278"/>
      <c r="D182" s="282"/>
      <c r="E182" s="278"/>
      <c r="F182" s="88">
        <f t="shared" si="7"/>
        <v>0</v>
      </c>
      <c r="G182" s="123" t="s">
        <v>339</v>
      </c>
      <c r="I182" s="123"/>
    </row>
    <row r="183" spans="1:9" s="111" customFormat="1" hidden="1" x14ac:dyDescent="0.25">
      <c r="A183" s="300"/>
      <c r="B183" s="278"/>
      <c r="C183" s="278"/>
      <c r="D183" s="282"/>
      <c r="E183" s="278"/>
      <c r="F183" s="88">
        <f t="shared" si="7"/>
        <v>0</v>
      </c>
      <c r="G183" s="123" t="s">
        <v>339</v>
      </c>
      <c r="I183" s="123"/>
    </row>
    <row r="184" spans="1:9" s="111" customFormat="1" hidden="1" x14ac:dyDescent="0.25">
      <c r="A184" s="300"/>
      <c r="B184" s="278"/>
      <c r="C184" s="278"/>
      <c r="D184" s="282"/>
      <c r="E184" s="278"/>
      <c r="F184" s="88">
        <f t="shared" si="7"/>
        <v>0</v>
      </c>
      <c r="G184" s="123" t="s">
        <v>339</v>
      </c>
      <c r="I184" s="123"/>
    </row>
    <row r="185" spans="1:9" s="111" customFormat="1" hidden="1" x14ac:dyDescent="0.25">
      <c r="A185" s="300"/>
      <c r="B185" s="278"/>
      <c r="C185" s="278"/>
      <c r="D185" s="282"/>
      <c r="E185" s="278"/>
      <c r="F185" s="88">
        <f t="shared" si="7"/>
        <v>0</v>
      </c>
      <c r="G185" s="123" t="s">
        <v>339</v>
      </c>
      <c r="I185" s="123"/>
    </row>
    <row r="186" spans="1:9" s="111" customFormat="1" hidden="1" x14ac:dyDescent="0.25">
      <c r="A186" s="300"/>
      <c r="B186" s="278"/>
      <c r="C186" s="278"/>
      <c r="D186" s="282"/>
      <c r="E186" s="278"/>
      <c r="F186" s="88">
        <f t="shared" si="7"/>
        <v>0</v>
      </c>
      <c r="G186" s="123" t="s">
        <v>339</v>
      </c>
      <c r="I186" s="123"/>
    </row>
    <row r="187" spans="1:9" s="111" customFormat="1" hidden="1" x14ac:dyDescent="0.25">
      <c r="A187" s="300"/>
      <c r="B187" s="278"/>
      <c r="C187" s="278"/>
      <c r="D187" s="282"/>
      <c r="E187" s="278"/>
      <c r="F187" s="88">
        <f t="shared" si="7"/>
        <v>0</v>
      </c>
      <c r="G187" s="123" t="s">
        <v>339</v>
      </c>
      <c r="I187" s="123"/>
    </row>
    <row r="188" spans="1:9" s="111" customFormat="1" hidden="1" x14ac:dyDescent="0.25">
      <c r="A188" s="300"/>
      <c r="B188" s="278"/>
      <c r="C188" s="278"/>
      <c r="D188" s="282"/>
      <c r="E188" s="278"/>
      <c r="F188" s="88">
        <f t="shared" si="7"/>
        <v>0</v>
      </c>
      <c r="G188" s="123" t="s">
        <v>339</v>
      </c>
      <c r="I188" s="123"/>
    </row>
    <row r="189" spans="1:9" s="111" customFormat="1" hidden="1" x14ac:dyDescent="0.25">
      <c r="A189" s="300"/>
      <c r="B189" s="278"/>
      <c r="C189" s="278"/>
      <c r="D189" s="282"/>
      <c r="E189" s="278"/>
      <c r="F189" s="88">
        <f t="shared" si="7"/>
        <v>0</v>
      </c>
      <c r="G189" s="123" t="s">
        <v>339</v>
      </c>
      <c r="I189" s="123"/>
    </row>
    <row r="190" spans="1:9" s="111" customFormat="1" hidden="1" x14ac:dyDescent="0.25">
      <c r="A190" s="300"/>
      <c r="B190" s="278"/>
      <c r="C190" s="278"/>
      <c r="D190" s="282"/>
      <c r="E190" s="278"/>
      <c r="F190" s="88">
        <f t="shared" si="7"/>
        <v>0</v>
      </c>
      <c r="G190" s="123" t="s">
        <v>339</v>
      </c>
      <c r="I190" s="123"/>
    </row>
    <row r="191" spans="1:9" s="111" customFormat="1" hidden="1" x14ac:dyDescent="0.25">
      <c r="A191" s="300"/>
      <c r="B191" s="278"/>
      <c r="C191" s="278"/>
      <c r="D191" s="282"/>
      <c r="E191" s="278"/>
      <c r="F191" s="88">
        <f t="shared" si="7"/>
        <v>0</v>
      </c>
      <c r="G191" s="123" t="s">
        <v>339</v>
      </c>
      <c r="I191" s="123"/>
    </row>
    <row r="192" spans="1:9" s="111" customFormat="1" hidden="1" x14ac:dyDescent="0.25">
      <c r="A192" s="300"/>
      <c r="B192" s="278"/>
      <c r="C192" s="278"/>
      <c r="D192" s="282"/>
      <c r="E192" s="278"/>
      <c r="F192" s="88">
        <f t="shared" si="7"/>
        <v>0</v>
      </c>
      <c r="G192" s="123" t="s">
        <v>339</v>
      </c>
      <c r="I192" s="123"/>
    </row>
    <row r="193" spans="1:9" s="111" customFormat="1" hidden="1" x14ac:dyDescent="0.25">
      <c r="A193" s="300"/>
      <c r="B193" s="278"/>
      <c r="C193" s="278"/>
      <c r="D193" s="282"/>
      <c r="E193" s="278"/>
      <c r="F193" s="88">
        <f t="shared" si="7"/>
        <v>0</v>
      </c>
      <c r="G193" s="123" t="s">
        <v>339</v>
      </c>
      <c r="I193" s="123"/>
    </row>
    <row r="194" spans="1:9" s="111" customFormat="1" hidden="1" x14ac:dyDescent="0.25">
      <c r="A194" s="300"/>
      <c r="B194" s="278"/>
      <c r="C194" s="278"/>
      <c r="D194" s="282"/>
      <c r="E194" s="278"/>
      <c r="F194" s="88">
        <f t="shared" si="7"/>
        <v>0</v>
      </c>
      <c r="G194" s="123" t="s">
        <v>339</v>
      </c>
      <c r="I194" s="123"/>
    </row>
    <row r="195" spans="1:9" s="111" customFormat="1" hidden="1" x14ac:dyDescent="0.25">
      <c r="A195" s="300"/>
      <c r="B195" s="278"/>
      <c r="C195" s="278"/>
      <c r="D195" s="282"/>
      <c r="E195" s="278"/>
      <c r="F195" s="88">
        <f t="shared" si="7"/>
        <v>0</v>
      </c>
      <c r="G195" s="123" t="s">
        <v>339</v>
      </c>
      <c r="I195" s="123"/>
    </row>
    <row r="196" spans="1:9" s="111" customFormat="1" hidden="1" x14ac:dyDescent="0.25">
      <c r="A196" s="300"/>
      <c r="B196" s="278"/>
      <c r="C196" s="278"/>
      <c r="D196" s="282"/>
      <c r="E196" s="278"/>
      <c r="F196" s="88">
        <f t="shared" si="7"/>
        <v>0</v>
      </c>
      <c r="G196" s="123" t="s">
        <v>339</v>
      </c>
      <c r="I196" s="123"/>
    </row>
    <row r="197" spans="1:9" s="111" customFormat="1" hidden="1" x14ac:dyDescent="0.25">
      <c r="A197" s="300"/>
      <c r="B197" s="278"/>
      <c r="C197" s="278"/>
      <c r="D197" s="282"/>
      <c r="E197" s="278"/>
      <c r="F197" s="88">
        <f t="shared" si="7"/>
        <v>0</v>
      </c>
      <c r="G197" s="123" t="s">
        <v>339</v>
      </c>
      <c r="I197" s="123"/>
    </row>
    <row r="198" spans="1:9" s="111" customFormat="1" hidden="1" x14ac:dyDescent="0.25">
      <c r="A198" s="300"/>
      <c r="B198" s="278"/>
      <c r="C198" s="278"/>
      <c r="D198" s="282"/>
      <c r="E198" s="278"/>
      <c r="F198" s="88">
        <f t="shared" si="7"/>
        <v>0</v>
      </c>
      <c r="G198" s="123" t="s">
        <v>339</v>
      </c>
      <c r="I198" s="123"/>
    </row>
    <row r="199" spans="1:9" s="111" customFormat="1" hidden="1" x14ac:dyDescent="0.25">
      <c r="A199" s="300"/>
      <c r="B199" s="278"/>
      <c r="C199" s="278"/>
      <c r="D199" s="282"/>
      <c r="E199" s="278"/>
      <c r="F199" s="88">
        <f t="shared" si="7"/>
        <v>0</v>
      </c>
      <c r="G199" s="123" t="s">
        <v>339</v>
      </c>
      <c r="I199" s="123"/>
    </row>
    <row r="200" spans="1:9" s="111" customFormat="1" hidden="1" x14ac:dyDescent="0.25">
      <c r="A200" s="300"/>
      <c r="B200" s="278"/>
      <c r="C200" s="278"/>
      <c r="D200" s="282"/>
      <c r="E200" s="278"/>
      <c r="F200" s="88">
        <f t="shared" si="7"/>
        <v>0</v>
      </c>
      <c r="G200" s="123" t="s">
        <v>339</v>
      </c>
      <c r="I200" s="123"/>
    </row>
    <row r="201" spans="1:9" s="111" customFormat="1" hidden="1" x14ac:dyDescent="0.25">
      <c r="A201" s="300"/>
      <c r="B201" s="278"/>
      <c r="C201" s="278"/>
      <c r="D201" s="282"/>
      <c r="E201" s="278"/>
      <c r="F201" s="88">
        <f t="shared" si="7"/>
        <v>0</v>
      </c>
      <c r="G201" s="123" t="s">
        <v>339</v>
      </c>
      <c r="I201" s="123"/>
    </row>
    <row r="202" spans="1:9" s="111" customFormat="1" hidden="1" x14ac:dyDescent="0.25">
      <c r="A202" s="300"/>
      <c r="B202" s="278"/>
      <c r="C202" s="278"/>
      <c r="D202" s="282"/>
      <c r="E202" s="278"/>
      <c r="F202" s="88">
        <f t="shared" si="7"/>
        <v>0</v>
      </c>
      <c r="G202" s="123" t="s">
        <v>339</v>
      </c>
      <c r="I202" s="123"/>
    </row>
    <row r="203" spans="1:9" s="111" customFormat="1" hidden="1" x14ac:dyDescent="0.25">
      <c r="A203" s="300"/>
      <c r="B203" s="278"/>
      <c r="C203" s="278"/>
      <c r="D203" s="282"/>
      <c r="E203" s="278"/>
      <c r="F203" s="88">
        <f t="shared" si="7"/>
        <v>0</v>
      </c>
      <c r="G203" s="123" t="s">
        <v>339</v>
      </c>
      <c r="I203" s="123"/>
    </row>
    <row r="204" spans="1:9" s="111" customFormat="1" hidden="1" x14ac:dyDescent="0.25">
      <c r="A204" s="300"/>
      <c r="B204" s="278"/>
      <c r="C204" s="278"/>
      <c r="D204" s="282"/>
      <c r="E204" s="278"/>
      <c r="F204" s="88">
        <f t="shared" si="7"/>
        <v>0</v>
      </c>
      <c r="G204" s="123" t="s">
        <v>339</v>
      </c>
      <c r="I204" s="123"/>
    </row>
    <row r="205" spans="1:9" s="111" customFormat="1" hidden="1" x14ac:dyDescent="0.25">
      <c r="A205" s="300"/>
      <c r="B205" s="278"/>
      <c r="C205" s="278"/>
      <c r="D205" s="282"/>
      <c r="E205" s="278"/>
      <c r="F205" s="88">
        <f t="shared" si="7"/>
        <v>0</v>
      </c>
      <c r="G205" s="123" t="s">
        <v>339</v>
      </c>
      <c r="I205" s="123"/>
    </row>
    <row r="206" spans="1:9" s="111" customFormat="1" hidden="1" x14ac:dyDescent="0.25">
      <c r="A206" s="300"/>
      <c r="B206" s="278"/>
      <c r="C206" s="278"/>
      <c r="D206" s="282"/>
      <c r="E206" s="278"/>
      <c r="F206" s="88">
        <f t="shared" si="7"/>
        <v>0</v>
      </c>
      <c r="G206" s="123" t="s">
        <v>339</v>
      </c>
      <c r="I206" s="123"/>
    </row>
    <row r="207" spans="1:9" s="111" customFormat="1" hidden="1" x14ac:dyDescent="0.25">
      <c r="A207" s="300"/>
      <c r="B207" s="278"/>
      <c r="C207" s="278"/>
      <c r="D207" s="282"/>
      <c r="E207" s="278"/>
      <c r="F207" s="88">
        <f t="shared" si="7"/>
        <v>0</v>
      </c>
      <c r="G207" s="123" t="s">
        <v>339</v>
      </c>
      <c r="I207" s="123"/>
    </row>
    <row r="208" spans="1:9" s="111" customFormat="1" hidden="1" x14ac:dyDescent="0.25">
      <c r="A208" s="300"/>
      <c r="B208" s="278"/>
      <c r="C208" s="278"/>
      <c r="D208" s="282"/>
      <c r="E208" s="278"/>
      <c r="F208" s="88">
        <f t="shared" si="7"/>
        <v>0</v>
      </c>
      <c r="G208" s="123" t="s">
        <v>339</v>
      </c>
      <c r="I208" s="123"/>
    </row>
    <row r="209" spans="1:9" s="111" customFormat="1" hidden="1" x14ac:dyDescent="0.25">
      <c r="A209" s="300"/>
      <c r="B209" s="278"/>
      <c r="C209" s="278"/>
      <c r="D209" s="282"/>
      <c r="E209" s="278"/>
      <c r="F209" s="88">
        <f t="shared" si="7"/>
        <v>0</v>
      </c>
      <c r="G209" s="123" t="s">
        <v>339</v>
      </c>
      <c r="I209" s="123"/>
    </row>
    <row r="210" spans="1:9" s="111" customFormat="1" hidden="1" x14ac:dyDescent="0.25">
      <c r="A210" s="300"/>
      <c r="B210" s="278"/>
      <c r="C210" s="278"/>
      <c r="D210" s="282"/>
      <c r="E210" s="278"/>
      <c r="F210" s="88">
        <f t="shared" si="7"/>
        <v>0</v>
      </c>
      <c r="G210" s="123" t="s">
        <v>339</v>
      </c>
      <c r="I210" s="123"/>
    </row>
    <row r="211" spans="1:9" s="111" customFormat="1" hidden="1" x14ac:dyDescent="0.25">
      <c r="A211" s="300"/>
      <c r="B211" s="278"/>
      <c r="C211" s="278"/>
      <c r="D211" s="282"/>
      <c r="E211" s="278"/>
      <c r="F211" s="88">
        <f t="shared" si="7"/>
        <v>0</v>
      </c>
      <c r="G211" s="123" t="s">
        <v>339</v>
      </c>
      <c r="I211" s="123"/>
    </row>
    <row r="212" spans="1:9" s="111" customFormat="1" hidden="1" x14ac:dyDescent="0.25">
      <c r="A212" s="300"/>
      <c r="B212" s="278"/>
      <c r="C212" s="278"/>
      <c r="D212" s="282"/>
      <c r="E212" s="278"/>
      <c r="F212" s="88">
        <f t="shared" si="7"/>
        <v>0</v>
      </c>
      <c r="G212" s="123" t="s">
        <v>339</v>
      </c>
      <c r="I212" s="123"/>
    </row>
    <row r="213" spans="1:9" s="111" customFormat="1" hidden="1" x14ac:dyDescent="0.25">
      <c r="A213" s="300"/>
      <c r="B213" s="278"/>
      <c r="C213" s="278"/>
      <c r="D213" s="282"/>
      <c r="E213" s="278"/>
      <c r="F213" s="88">
        <f t="shared" si="7"/>
        <v>0</v>
      </c>
      <c r="G213" s="123" t="s">
        <v>339</v>
      </c>
      <c r="I213" s="123"/>
    </row>
    <row r="214" spans="1:9" s="111" customFormat="1" hidden="1" x14ac:dyDescent="0.25">
      <c r="A214" s="300"/>
      <c r="B214" s="278"/>
      <c r="C214" s="278"/>
      <c r="D214" s="282"/>
      <c r="E214" s="278"/>
      <c r="F214" s="88">
        <f t="shared" si="7"/>
        <v>0</v>
      </c>
      <c r="G214" s="123" t="s">
        <v>339</v>
      </c>
      <c r="I214" s="123"/>
    </row>
    <row r="215" spans="1:9" s="111" customFormat="1" hidden="1" x14ac:dyDescent="0.25">
      <c r="A215" s="300"/>
      <c r="B215" s="278"/>
      <c r="C215" s="278"/>
      <c r="D215" s="282"/>
      <c r="E215" s="278"/>
      <c r="F215" s="88">
        <f t="shared" si="7"/>
        <v>0</v>
      </c>
      <c r="G215" s="123" t="s">
        <v>339</v>
      </c>
      <c r="I215" s="123"/>
    </row>
    <row r="216" spans="1:9" s="111" customFormat="1" hidden="1" x14ac:dyDescent="0.25">
      <c r="A216" s="300"/>
      <c r="B216" s="278"/>
      <c r="C216" s="278"/>
      <c r="D216" s="282"/>
      <c r="E216" s="278"/>
      <c r="F216" s="88">
        <f t="shared" si="7"/>
        <v>0</v>
      </c>
      <c r="G216" s="123" t="s">
        <v>339</v>
      </c>
      <c r="I216" s="123"/>
    </row>
    <row r="217" spans="1:9" s="111" customFormat="1" hidden="1" x14ac:dyDescent="0.25">
      <c r="A217" s="300"/>
      <c r="B217" s="278"/>
      <c r="C217" s="278"/>
      <c r="D217" s="282"/>
      <c r="E217" s="278"/>
      <c r="F217" s="88">
        <f t="shared" si="7"/>
        <v>0</v>
      </c>
      <c r="G217" s="123" t="s">
        <v>339</v>
      </c>
      <c r="I217" s="123"/>
    </row>
    <row r="218" spans="1:9" s="111" customFormat="1" hidden="1" x14ac:dyDescent="0.25">
      <c r="A218" s="300"/>
      <c r="B218" s="278"/>
      <c r="C218" s="278"/>
      <c r="D218" s="282"/>
      <c r="E218" s="278"/>
      <c r="F218" s="88">
        <f t="shared" si="7"/>
        <v>0</v>
      </c>
      <c r="G218" s="123" t="s">
        <v>339</v>
      </c>
      <c r="I218" s="123"/>
    </row>
    <row r="219" spans="1:9" s="111" customFormat="1" hidden="1" x14ac:dyDescent="0.25">
      <c r="A219" s="300"/>
      <c r="B219" s="278"/>
      <c r="C219" s="278"/>
      <c r="D219" s="282"/>
      <c r="E219" s="278"/>
      <c r="F219" s="88">
        <f t="shared" si="7"/>
        <v>0</v>
      </c>
      <c r="G219" s="123" t="s">
        <v>339</v>
      </c>
      <c r="I219" s="123"/>
    </row>
    <row r="220" spans="1:9" s="111" customFormat="1" hidden="1" x14ac:dyDescent="0.25">
      <c r="A220" s="300"/>
      <c r="B220" s="278"/>
      <c r="C220" s="278"/>
      <c r="D220" s="282"/>
      <c r="E220" s="278"/>
      <c r="F220" s="88">
        <f t="shared" si="7"/>
        <v>0</v>
      </c>
      <c r="G220" s="123" t="s">
        <v>339</v>
      </c>
      <c r="I220" s="123"/>
    </row>
    <row r="221" spans="1:9" s="111" customFormat="1" hidden="1" x14ac:dyDescent="0.25">
      <c r="A221" s="300"/>
      <c r="B221" s="278"/>
      <c r="C221" s="278"/>
      <c r="D221" s="282"/>
      <c r="E221" s="278"/>
      <c r="F221" s="88">
        <f t="shared" si="7"/>
        <v>0</v>
      </c>
      <c r="G221" s="123" t="s">
        <v>339</v>
      </c>
      <c r="I221" s="123"/>
    </row>
    <row r="222" spans="1:9" s="111" customFormat="1" hidden="1" x14ac:dyDescent="0.25">
      <c r="A222" s="300"/>
      <c r="B222" s="278"/>
      <c r="C222" s="278"/>
      <c r="D222" s="282"/>
      <c r="E222" s="278"/>
      <c r="F222" s="88">
        <f t="shared" si="7"/>
        <v>0</v>
      </c>
      <c r="G222" s="123" t="s">
        <v>339</v>
      </c>
      <c r="I222" s="123"/>
    </row>
    <row r="223" spans="1:9" s="111" customFormat="1" hidden="1" x14ac:dyDescent="0.25">
      <c r="A223" s="300"/>
      <c r="B223" s="278"/>
      <c r="C223" s="278"/>
      <c r="D223" s="282"/>
      <c r="E223" s="278"/>
      <c r="F223" s="88">
        <f t="shared" si="7"/>
        <v>0</v>
      </c>
      <c r="G223" s="123" t="s">
        <v>339</v>
      </c>
      <c r="I223" s="123"/>
    </row>
    <row r="224" spans="1:9" s="111" customFormat="1" hidden="1" x14ac:dyDescent="0.25">
      <c r="A224" s="300"/>
      <c r="B224" s="278"/>
      <c r="C224" s="278"/>
      <c r="D224" s="282"/>
      <c r="E224" s="278"/>
      <c r="F224" s="88">
        <f t="shared" si="7"/>
        <v>0</v>
      </c>
      <c r="G224" s="123" t="s">
        <v>339</v>
      </c>
      <c r="I224" s="123"/>
    </row>
    <row r="225" spans="1:9" s="111" customFormat="1" hidden="1" x14ac:dyDescent="0.25">
      <c r="A225" s="300"/>
      <c r="B225" s="278"/>
      <c r="C225" s="278"/>
      <c r="D225" s="282"/>
      <c r="E225" s="278"/>
      <c r="F225" s="88">
        <f t="shared" si="7"/>
        <v>0</v>
      </c>
      <c r="G225" s="123" t="s">
        <v>339</v>
      </c>
      <c r="I225" s="123"/>
    </row>
    <row r="226" spans="1:9" s="111" customFormat="1" hidden="1" x14ac:dyDescent="0.25">
      <c r="A226" s="300"/>
      <c r="B226" s="278"/>
      <c r="C226" s="278"/>
      <c r="D226" s="282"/>
      <c r="E226" s="278"/>
      <c r="F226" s="88">
        <f t="shared" si="7"/>
        <v>0</v>
      </c>
      <c r="G226" s="123" t="s">
        <v>339</v>
      </c>
      <c r="I226" s="123"/>
    </row>
    <row r="227" spans="1:9" s="111" customFormat="1" hidden="1" x14ac:dyDescent="0.25">
      <c r="A227" s="300"/>
      <c r="B227" s="278"/>
      <c r="C227" s="278"/>
      <c r="D227" s="282"/>
      <c r="E227" s="278"/>
      <c r="F227" s="88">
        <f t="shared" si="7"/>
        <v>0</v>
      </c>
      <c r="G227" s="123" t="s">
        <v>339</v>
      </c>
      <c r="I227" s="123"/>
    </row>
    <row r="228" spans="1:9" s="111" customFormat="1" hidden="1" x14ac:dyDescent="0.25">
      <c r="A228" s="300"/>
      <c r="B228" s="278"/>
      <c r="C228" s="278"/>
      <c r="D228" s="282"/>
      <c r="E228" s="278"/>
      <c r="F228" s="88">
        <f t="shared" si="7"/>
        <v>0</v>
      </c>
      <c r="G228" s="123" t="s">
        <v>339</v>
      </c>
      <c r="I228" s="123"/>
    </row>
    <row r="229" spans="1:9" s="111" customFormat="1" hidden="1" x14ac:dyDescent="0.25">
      <c r="A229" s="300"/>
      <c r="B229" s="278"/>
      <c r="C229" s="278"/>
      <c r="D229" s="282"/>
      <c r="E229" s="278"/>
      <c r="F229" s="88">
        <f t="shared" si="7"/>
        <v>0</v>
      </c>
      <c r="G229" s="123" t="s">
        <v>339</v>
      </c>
      <c r="I229" s="123"/>
    </row>
    <row r="230" spans="1:9" s="111" customFormat="1" hidden="1" x14ac:dyDescent="0.25">
      <c r="A230" s="300"/>
      <c r="B230" s="278"/>
      <c r="C230" s="278"/>
      <c r="D230" s="282"/>
      <c r="E230" s="278"/>
      <c r="F230" s="88">
        <f t="shared" si="7"/>
        <v>0</v>
      </c>
      <c r="G230" s="123" t="s">
        <v>339</v>
      </c>
      <c r="I230" s="123"/>
    </row>
    <row r="231" spans="1:9" s="111" customFormat="1" hidden="1" x14ac:dyDescent="0.25">
      <c r="A231" s="300"/>
      <c r="B231" s="278"/>
      <c r="C231" s="278"/>
      <c r="D231" s="282"/>
      <c r="E231" s="278"/>
      <c r="F231" s="88">
        <f t="shared" si="7"/>
        <v>0</v>
      </c>
      <c r="G231" s="123" t="s">
        <v>339</v>
      </c>
      <c r="I231" s="123"/>
    </row>
    <row r="232" spans="1:9" s="111" customFormat="1" hidden="1" x14ac:dyDescent="0.25">
      <c r="A232" s="300"/>
      <c r="B232" s="278"/>
      <c r="C232" s="278"/>
      <c r="D232" s="282"/>
      <c r="E232" s="278"/>
      <c r="F232" s="88">
        <f t="shared" si="7"/>
        <v>0</v>
      </c>
      <c r="G232" s="123" t="s">
        <v>339</v>
      </c>
      <c r="I232" s="123"/>
    </row>
    <row r="233" spans="1:9" s="111" customFormat="1" hidden="1" x14ac:dyDescent="0.25">
      <c r="A233" s="300"/>
      <c r="B233" s="278"/>
      <c r="C233" s="278"/>
      <c r="D233" s="282"/>
      <c r="E233" s="278"/>
      <c r="F233" s="88">
        <f t="shared" si="7"/>
        <v>0</v>
      </c>
      <c r="G233" s="123" t="s">
        <v>339</v>
      </c>
      <c r="I233" s="123"/>
    </row>
    <row r="234" spans="1:9" s="111" customFormat="1" hidden="1" x14ac:dyDescent="0.25">
      <c r="A234" s="300"/>
      <c r="B234" s="278"/>
      <c r="C234" s="278"/>
      <c r="D234" s="282"/>
      <c r="E234" s="278"/>
      <c r="F234" s="88">
        <f t="shared" si="7"/>
        <v>0</v>
      </c>
      <c r="G234" s="123" t="s">
        <v>339</v>
      </c>
      <c r="I234" s="123"/>
    </row>
    <row r="235" spans="1:9" s="111" customFormat="1" hidden="1" x14ac:dyDescent="0.25">
      <c r="A235" s="300"/>
      <c r="B235" s="278"/>
      <c r="C235" s="278"/>
      <c r="D235" s="282"/>
      <c r="E235" s="278"/>
      <c r="F235" s="88">
        <f t="shared" si="7"/>
        <v>0</v>
      </c>
      <c r="G235" s="123" t="s">
        <v>339</v>
      </c>
      <c r="I235" s="123"/>
    </row>
    <row r="236" spans="1:9" s="111" customFormat="1" hidden="1" x14ac:dyDescent="0.25">
      <c r="A236" s="300"/>
      <c r="B236" s="278"/>
      <c r="C236" s="278"/>
      <c r="D236" s="282"/>
      <c r="E236" s="278"/>
      <c r="F236" s="88">
        <f t="shared" si="7"/>
        <v>0</v>
      </c>
      <c r="G236" s="123" t="s">
        <v>339</v>
      </c>
      <c r="I236" s="123"/>
    </row>
    <row r="237" spans="1:9" s="111" customFormat="1" hidden="1" x14ac:dyDescent="0.25">
      <c r="A237" s="300"/>
      <c r="B237" s="278"/>
      <c r="C237" s="278"/>
      <c r="D237" s="282"/>
      <c r="E237" s="278"/>
      <c r="F237" s="88">
        <f t="shared" si="7"/>
        <v>0</v>
      </c>
      <c r="G237" s="123" t="s">
        <v>339</v>
      </c>
      <c r="I237" s="123"/>
    </row>
    <row r="238" spans="1:9" s="111" customFormat="1" hidden="1" x14ac:dyDescent="0.25">
      <c r="A238" s="300"/>
      <c r="B238" s="278"/>
      <c r="C238" s="278"/>
      <c r="D238" s="282"/>
      <c r="E238" s="278"/>
      <c r="F238" s="88">
        <f t="shared" si="7"/>
        <v>0</v>
      </c>
      <c r="G238" s="123" t="s">
        <v>339</v>
      </c>
      <c r="I238" s="123"/>
    </row>
    <row r="239" spans="1:9" s="111" customFormat="1" hidden="1" x14ac:dyDescent="0.25">
      <c r="A239" s="300"/>
      <c r="B239" s="278"/>
      <c r="C239" s="278"/>
      <c r="D239" s="282"/>
      <c r="E239" s="278"/>
      <c r="F239" s="88">
        <f t="shared" si="7"/>
        <v>0</v>
      </c>
      <c r="G239" s="123" t="s">
        <v>339</v>
      </c>
      <c r="I239" s="123"/>
    </row>
    <row r="240" spans="1:9" s="111" customFormat="1" hidden="1" x14ac:dyDescent="0.25">
      <c r="A240" s="300"/>
      <c r="B240" s="278"/>
      <c r="C240" s="278"/>
      <c r="D240" s="282"/>
      <c r="E240" s="278"/>
      <c r="F240" s="88">
        <f t="shared" si="7"/>
        <v>0</v>
      </c>
      <c r="G240" s="123" t="s">
        <v>339</v>
      </c>
      <c r="I240" s="123"/>
    </row>
    <row r="241" spans="1:9" s="111" customFormat="1" hidden="1" x14ac:dyDescent="0.25">
      <c r="A241" s="300"/>
      <c r="B241" s="278"/>
      <c r="C241" s="278"/>
      <c r="D241" s="282"/>
      <c r="E241" s="278"/>
      <c r="F241" s="88">
        <f t="shared" si="7"/>
        <v>0</v>
      </c>
      <c r="G241" s="123" t="s">
        <v>339</v>
      </c>
      <c r="I241" s="123"/>
    </row>
    <row r="242" spans="1:9" s="111" customFormat="1" hidden="1" x14ac:dyDescent="0.25">
      <c r="A242" s="300"/>
      <c r="B242" s="278"/>
      <c r="C242" s="278"/>
      <c r="D242" s="282"/>
      <c r="E242" s="278"/>
      <c r="F242" s="88">
        <f t="shared" si="7"/>
        <v>0</v>
      </c>
      <c r="G242" s="123" t="s">
        <v>339</v>
      </c>
      <c r="I242" s="123"/>
    </row>
    <row r="243" spans="1:9" s="111" customFormat="1" hidden="1" x14ac:dyDescent="0.25">
      <c r="A243" s="300"/>
      <c r="B243" s="278"/>
      <c r="C243" s="278"/>
      <c r="D243" s="282"/>
      <c r="E243" s="278"/>
      <c r="F243" s="88">
        <f t="shared" si="7"/>
        <v>0</v>
      </c>
      <c r="G243" s="123" t="s">
        <v>339</v>
      </c>
      <c r="I243" s="123"/>
    </row>
    <row r="244" spans="1:9" s="111" customFormat="1" hidden="1" x14ac:dyDescent="0.25">
      <c r="A244" s="300"/>
      <c r="B244" s="278"/>
      <c r="C244" s="278"/>
      <c r="D244" s="282"/>
      <c r="E244" s="278"/>
      <c r="F244" s="88">
        <f t="shared" si="7"/>
        <v>0</v>
      </c>
      <c r="G244" s="123" t="s">
        <v>339</v>
      </c>
      <c r="I244" s="123"/>
    </row>
    <row r="245" spans="1:9" s="111" customFormat="1" hidden="1" x14ac:dyDescent="0.25">
      <c r="A245" s="300"/>
      <c r="B245" s="278"/>
      <c r="C245" s="278"/>
      <c r="D245" s="282"/>
      <c r="E245" s="278"/>
      <c r="F245" s="88">
        <f t="shared" si="7"/>
        <v>0</v>
      </c>
      <c r="G245" s="123" t="s">
        <v>339</v>
      </c>
      <c r="I245" s="123"/>
    </row>
    <row r="246" spans="1:9" s="111" customFormat="1" hidden="1" x14ac:dyDescent="0.25">
      <c r="A246" s="300"/>
      <c r="B246" s="278"/>
      <c r="C246" s="278"/>
      <c r="D246" s="282"/>
      <c r="E246" s="278"/>
      <c r="F246" s="88">
        <f t="shared" si="7"/>
        <v>0</v>
      </c>
      <c r="G246" s="123" t="s">
        <v>339</v>
      </c>
      <c r="I246" s="123"/>
    </row>
    <row r="247" spans="1:9" s="111" customFormat="1" hidden="1" x14ac:dyDescent="0.25">
      <c r="A247" s="300"/>
      <c r="B247" s="278"/>
      <c r="C247" s="278"/>
      <c r="D247" s="282"/>
      <c r="E247" s="278"/>
      <c r="F247" s="88">
        <f t="shared" si="7"/>
        <v>0</v>
      </c>
      <c r="G247" s="123" t="s">
        <v>339</v>
      </c>
      <c r="I247" s="123"/>
    </row>
    <row r="248" spans="1:9" s="111" customFormat="1" hidden="1" x14ac:dyDescent="0.25">
      <c r="A248" s="300"/>
      <c r="B248" s="278"/>
      <c r="C248" s="278"/>
      <c r="D248" s="282"/>
      <c r="E248" s="278"/>
      <c r="F248" s="88">
        <f t="shared" si="7"/>
        <v>0</v>
      </c>
      <c r="G248" s="123" t="s">
        <v>339</v>
      </c>
      <c r="I248" s="123"/>
    </row>
    <row r="249" spans="1:9" s="111" customFormat="1" hidden="1" x14ac:dyDescent="0.25">
      <c r="A249" s="300"/>
      <c r="B249" s="278"/>
      <c r="C249" s="278"/>
      <c r="D249" s="282"/>
      <c r="E249" s="278"/>
      <c r="F249" s="88">
        <f t="shared" si="7"/>
        <v>0</v>
      </c>
      <c r="G249" s="123" t="s">
        <v>339</v>
      </c>
      <c r="I249" s="123"/>
    </row>
    <row r="250" spans="1:9" s="111" customFormat="1" hidden="1" x14ac:dyDescent="0.25">
      <c r="A250" s="300"/>
      <c r="B250" s="278"/>
      <c r="C250" s="278"/>
      <c r="D250" s="282"/>
      <c r="E250" s="278"/>
      <c r="F250" s="88">
        <f t="shared" si="7"/>
        <v>0</v>
      </c>
      <c r="G250" s="123" t="s">
        <v>339</v>
      </c>
      <c r="I250" s="123"/>
    </row>
    <row r="251" spans="1:9" s="111" customFormat="1" hidden="1" x14ac:dyDescent="0.25">
      <c r="A251" s="300"/>
      <c r="B251" s="278"/>
      <c r="C251" s="278"/>
      <c r="D251" s="282"/>
      <c r="E251" s="278"/>
      <c r="F251" s="88">
        <f t="shared" si="7"/>
        <v>0</v>
      </c>
      <c r="G251" s="123" t="s">
        <v>339</v>
      </c>
      <c r="I251" s="123"/>
    </row>
    <row r="252" spans="1:9" s="111" customFormat="1" hidden="1" x14ac:dyDescent="0.25">
      <c r="A252" s="300"/>
      <c r="B252" s="278"/>
      <c r="C252" s="278"/>
      <c r="D252" s="282"/>
      <c r="E252" s="278"/>
      <c r="F252" s="88">
        <f t="shared" si="7"/>
        <v>0</v>
      </c>
      <c r="G252" s="123" t="s">
        <v>339</v>
      </c>
      <c r="I252" s="123"/>
    </row>
    <row r="253" spans="1:9" s="111" customFormat="1" hidden="1" x14ac:dyDescent="0.25">
      <c r="A253" s="300"/>
      <c r="B253" s="278"/>
      <c r="C253" s="278"/>
      <c r="D253" s="282"/>
      <c r="E253" s="278"/>
      <c r="F253" s="88">
        <f t="shared" si="7"/>
        <v>0</v>
      </c>
      <c r="G253" s="123" t="s">
        <v>339</v>
      </c>
      <c r="I253" s="123"/>
    </row>
    <row r="254" spans="1:9" s="111" customFormat="1" hidden="1" x14ac:dyDescent="0.25">
      <c r="A254" s="300"/>
      <c r="B254" s="278"/>
      <c r="C254" s="278"/>
      <c r="D254" s="282"/>
      <c r="E254" s="278"/>
      <c r="F254" s="88">
        <f t="shared" si="7"/>
        <v>0</v>
      </c>
      <c r="G254" s="123" t="s">
        <v>339</v>
      </c>
      <c r="I254" s="123"/>
    </row>
    <row r="255" spans="1:9" s="111" customFormat="1" hidden="1" x14ac:dyDescent="0.25">
      <c r="A255" s="300"/>
      <c r="B255" s="278"/>
      <c r="C255" s="278"/>
      <c r="D255" s="282"/>
      <c r="E255" s="278"/>
      <c r="F255" s="88">
        <f t="shared" si="7"/>
        <v>0</v>
      </c>
      <c r="G255" s="123" t="s">
        <v>339</v>
      </c>
      <c r="I255" s="123"/>
    </row>
    <row r="256" spans="1:9" s="111" customFormat="1" hidden="1" x14ac:dyDescent="0.25">
      <c r="A256" s="300"/>
      <c r="B256" s="278"/>
      <c r="C256" s="278"/>
      <c r="D256" s="282"/>
      <c r="E256" s="278"/>
      <c r="F256" s="88">
        <f t="shared" si="7"/>
        <v>0</v>
      </c>
      <c r="G256" s="123" t="s">
        <v>339</v>
      </c>
      <c r="I256" s="123"/>
    </row>
    <row r="257" spans="1:17" s="111" customFormat="1" hidden="1" x14ac:dyDescent="0.25">
      <c r="A257" s="300"/>
      <c r="B257" s="278"/>
      <c r="C257" s="278"/>
      <c r="D257" s="282"/>
      <c r="E257" s="278"/>
      <c r="F257" s="88">
        <f t="shared" si="7"/>
        <v>0</v>
      </c>
      <c r="G257" s="123" t="s">
        <v>339</v>
      </c>
      <c r="I257" s="123"/>
    </row>
    <row r="258" spans="1:17" s="111" customFormat="1" hidden="1" x14ac:dyDescent="0.25">
      <c r="A258" s="300"/>
      <c r="B258" s="278"/>
      <c r="C258" s="278"/>
      <c r="D258" s="282"/>
      <c r="E258" s="278"/>
      <c r="F258" s="88">
        <f t="shared" si="7"/>
        <v>0</v>
      </c>
      <c r="G258" s="123" t="s">
        <v>339</v>
      </c>
      <c r="I258" s="123"/>
    </row>
    <row r="259" spans="1:17" s="111" customFormat="1" hidden="1" x14ac:dyDescent="0.25">
      <c r="A259" s="300"/>
      <c r="B259" s="278"/>
      <c r="C259" s="278"/>
      <c r="D259" s="282"/>
      <c r="E259" s="278"/>
      <c r="F259" s="88">
        <f t="shared" si="7"/>
        <v>0</v>
      </c>
      <c r="G259" s="123" t="s">
        <v>339</v>
      </c>
      <c r="I259" s="123"/>
    </row>
    <row r="260" spans="1:17" s="111" customFormat="1" hidden="1" x14ac:dyDescent="0.25">
      <c r="A260" s="300"/>
      <c r="B260" s="278"/>
      <c r="C260" s="278"/>
      <c r="D260" s="282"/>
      <c r="E260" s="278"/>
      <c r="F260" s="88">
        <f t="shared" si="7"/>
        <v>0</v>
      </c>
      <c r="G260" s="123" t="s">
        <v>339</v>
      </c>
      <c r="I260" s="123"/>
    </row>
    <row r="261" spans="1:17" s="111" customFormat="1" hidden="1" x14ac:dyDescent="0.25">
      <c r="A261" s="300"/>
      <c r="B261" s="278"/>
      <c r="C261" s="278"/>
      <c r="D261" s="282"/>
      <c r="E261" s="278"/>
      <c r="F261" s="88">
        <f t="shared" si="7"/>
        <v>0</v>
      </c>
      <c r="G261" s="123" t="s">
        <v>339</v>
      </c>
      <c r="I261" s="123"/>
    </row>
    <row r="262" spans="1:17" s="111" customFormat="1" hidden="1" x14ac:dyDescent="0.25">
      <c r="A262" s="300"/>
      <c r="B262" s="278"/>
      <c r="C262" s="278"/>
      <c r="D262" s="282"/>
      <c r="E262" s="278"/>
      <c r="F262" s="88">
        <f t="shared" si="7"/>
        <v>0</v>
      </c>
      <c r="G262" s="123" t="s">
        <v>339</v>
      </c>
      <c r="I262" s="123"/>
    </row>
    <row r="263" spans="1:17" s="111" customFormat="1" hidden="1" x14ac:dyDescent="0.25">
      <c r="A263" s="300"/>
      <c r="B263" s="278"/>
      <c r="C263" s="278"/>
      <c r="D263" s="282"/>
      <c r="E263" s="278"/>
      <c r="F263" s="88">
        <f t="shared" si="7"/>
        <v>0</v>
      </c>
      <c r="G263" s="123" t="s">
        <v>339</v>
      </c>
      <c r="I263" s="123"/>
    </row>
    <row r="264" spans="1:17" s="111" customFormat="1" hidden="1" x14ac:dyDescent="0.25">
      <c r="A264" s="300"/>
      <c r="B264" s="278"/>
      <c r="C264" s="278"/>
      <c r="D264" s="282"/>
      <c r="E264" s="278"/>
      <c r="F264" s="88">
        <f t="shared" si="7"/>
        <v>0</v>
      </c>
      <c r="G264" s="123" t="s">
        <v>339</v>
      </c>
      <c r="I264" s="123"/>
    </row>
    <row r="265" spans="1:17" s="111" customFormat="1" hidden="1" x14ac:dyDescent="0.25">
      <c r="A265" s="300"/>
      <c r="B265" s="278"/>
      <c r="C265" s="278"/>
      <c r="D265" s="282"/>
      <c r="E265" s="278"/>
      <c r="F265" s="88">
        <f t="shared" si="7"/>
        <v>0</v>
      </c>
      <c r="G265" s="123" t="s">
        <v>339</v>
      </c>
      <c r="I265" s="123"/>
    </row>
    <row r="266" spans="1:17" s="111" customFormat="1" x14ac:dyDescent="0.25">
      <c r="A266" s="281"/>
      <c r="B266" s="278"/>
      <c r="C266" s="278"/>
      <c r="D266" s="282"/>
      <c r="E266" s="278"/>
      <c r="F266" s="310">
        <f>ROUND(+B266*D266*E266,2)</f>
        <v>0</v>
      </c>
      <c r="G266" s="123" t="s">
        <v>339</v>
      </c>
    </row>
    <row r="267" spans="1:17" s="111" customFormat="1" x14ac:dyDescent="0.25">
      <c r="A267" s="240"/>
      <c r="B267" s="99"/>
      <c r="C267" s="99"/>
      <c r="D267" s="208"/>
      <c r="E267" s="216" t="s">
        <v>36</v>
      </c>
      <c r="F267" s="324">
        <f>ROUND(SUBTOTAL(109,F136:F266),2)</f>
        <v>0</v>
      </c>
      <c r="G267" s="123" t="s">
        <v>339</v>
      </c>
      <c r="I267" s="126" t="s">
        <v>342</v>
      </c>
    </row>
    <row r="268" spans="1:17" x14ac:dyDescent="0.25">
      <c r="F268" s="312"/>
      <c r="G268" s="123" t="s">
        <v>337</v>
      </c>
    </row>
    <row r="269" spans="1:17" x14ac:dyDescent="0.25">
      <c r="C269" s="566" t="s">
        <v>103</v>
      </c>
      <c r="D269" s="566"/>
      <c r="E269" s="566"/>
      <c r="F269" s="88">
        <f>+F267+F135</f>
        <v>0</v>
      </c>
      <c r="G269" s="123" t="s">
        <v>337</v>
      </c>
      <c r="I269" s="150" t="s">
        <v>244</v>
      </c>
    </row>
    <row r="270" spans="1:17" s="111" customFormat="1" x14ac:dyDescent="0.25">
      <c r="A270" s="240"/>
      <c r="B270" s="99"/>
      <c r="C270" s="99"/>
      <c r="D270" s="99"/>
      <c r="E270" s="99"/>
      <c r="F270" s="139"/>
      <c r="G270" s="123" t="s">
        <v>337</v>
      </c>
    </row>
    <row r="271" spans="1:17" s="111" customFormat="1" x14ac:dyDescent="0.25">
      <c r="A271" s="252" t="s">
        <v>101</v>
      </c>
      <c r="B271" s="116"/>
      <c r="C271" s="116"/>
      <c r="D271" s="116"/>
      <c r="E271" s="116"/>
      <c r="F271" s="117"/>
      <c r="G271" s="123" t="s">
        <v>338</v>
      </c>
      <c r="I271" s="151" t="s">
        <v>243</v>
      </c>
    </row>
    <row r="272" spans="1:17" s="111" customFormat="1" ht="45" customHeight="1" x14ac:dyDescent="0.25">
      <c r="A272" s="558"/>
      <c r="B272" s="559"/>
      <c r="C272" s="559"/>
      <c r="D272" s="559"/>
      <c r="E272" s="559"/>
      <c r="F272" s="560"/>
      <c r="G272" s="111" t="s">
        <v>338</v>
      </c>
      <c r="I272" s="555" t="s">
        <v>305</v>
      </c>
      <c r="J272" s="555"/>
      <c r="K272" s="555"/>
      <c r="L272" s="555"/>
      <c r="M272" s="555"/>
      <c r="N272" s="555"/>
      <c r="O272" s="555"/>
      <c r="P272" s="555"/>
      <c r="Q272" s="555"/>
    </row>
    <row r="273" spans="1:17" x14ac:dyDescent="0.25">
      <c r="G273" s="292" t="s">
        <v>339</v>
      </c>
      <c r="I273" s="153"/>
    </row>
    <row r="274" spans="1:17" s="111" customFormat="1" x14ac:dyDescent="0.25">
      <c r="A274" s="252" t="s">
        <v>102</v>
      </c>
      <c r="B274" s="120"/>
      <c r="C274" s="120"/>
      <c r="D274" s="120"/>
      <c r="E274" s="120"/>
      <c r="F274" s="121"/>
      <c r="G274" s="111" t="s">
        <v>339</v>
      </c>
      <c r="I274" s="151" t="s">
        <v>243</v>
      </c>
    </row>
    <row r="275" spans="1:17" s="111" customFormat="1" ht="45" customHeight="1" x14ac:dyDescent="0.25">
      <c r="A275" s="558"/>
      <c r="B275" s="559"/>
      <c r="C275" s="559"/>
      <c r="D275" s="559"/>
      <c r="E275" s="559"/>
      <c r="F275" s="560"/>
      <c r="G275" s="292" t="s">
        <v>339</v>
      </c>
      <c r="I275" s="555" t="s">
        <v>305</v>
      </c>
      <c r="J275" s="555"/>
      <c r="K275" s="555"/>
      <c r="L275" s="555"/>
      <c r="M275" s="555"/>
      <c r="N275" s="555"/>
      <c r="O275" s="555"/>
      <c r="P275" s="555"/>
      <c r="Q275" s="555"/>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A6" sqref="A6"/>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346</v>
      </c>
      <c r="B2" s="583" t="s">
        <v>410</v>
      </c>
      <c r="C2" s="583"/>
      <c r="D2" s="583"/>
      <c r="E2" s="583"/>
      <c r="F2" s="583"/>
      <c r="G2" s="422"/>
    </row>
    <row r="3" spans="1:9" s="308" customFormat="1" ht="42" customHeight="1" x14ac:dyDescent="0.25">
      <c r="A3" s="532" t="s">
        <v>411</v>
      </c>
      <c r="B3" s="532"/>
      <c r="C3" s="532"/>
      <c r="D3" s="532"/>
      <c r="E3" s="532"/>
      <c r="F3" s="532"/>
      <c r="G3" s="308" t="s">
        <v>337</v>
      </c>
    </row>
    <row r="4" spans="1:9" x14ac:dyDescent="0.25">
      <c r="A4" s="13"/>
      <c r="B4" s="13"/>
      <c r="C4" s="13"/>
      <c r="D4" s="13"/>
      <c r="E4" s="13"/>
      <c r="F4" s="13"/>
      <c r="G4" t="s">
        <v>337</v>
      </c>
    </row>
    <row r="5" spans="1:9" x14ac:dyDescent="0.25">
      <c r="A5" s="237" t="s">
        <v>64</v>
      </c>
      <c r="B5" s="60" t="s">
        <v>46</v>
      </c>
      <c r="C5" s="60" t="s">
        <v>45</v>
      </c>
      <c r="D5" s="60" t="s">
        <v>34</v>
      </c>
      <c r="E5" s="60" t="s">
        <v>33</v>
      </c>
      <c r="F5" s="230" t="s">
        <v>304</v>
      </c>
      <c r="G5" s="291" t="s">
        <v>337</v>
      </c>
      <c r="I5" s="151" t="s">
        <v>242</v>
      </c>
    </row>
    <row r="6" spans="1:9" s="111" customFormat="1" x14ac:dyDescent="0.25">
      <c r="A6" s="242"/>
      <c r="B6" s="278"/>
      <c r="C6" s="278"/>
      <c r="D6" s="282"/>
      <c r="E6" s="278"/>
      <c r="F6" s="88">
        <f t="shared" ref="F6:F134" si="0">ROUND(+B6*D6*E6,2)</f>
        <v>0</v>
      </c>
      <c r="G6" s="123" t="s">
        <v>338</v>
      </c>
      <c r="I6" s="123"/>
    </row>
    <row r="7" spans="1:9" s="111" customFormat="1" x14ac:dyDescent="0.25">
      <c r="A7" s="300"/>
      <c r="B7" s="278"/>
      <c r="C7" s="278"/>
      <c r="D7" s="282"/>
      <c r="E7" s="278"/>
      <c r="F7" s="88">
        <f t="shared" si="0"/>
        <v>0</v>
      </c>
      <c r="G7" s="123" t="s">
        <v>338</v>
      </c>
      <c r="I7" s="123"/>
    </row>
    <row r="8" spans="1:9" s="111" customFormat="1" x14ac:dyDescent="0.25">
      <c r="A8" s="300"/>
      <c r="B8" s="278"/>
      <c r="C8" s="278"/>
      <c r="D8" s="282"/>
      <c r="E8" s="278"/>
      <c r="F8" s="88">
        <f t="shared" si="0"/>
        <v>0</v>
      </c>
      <c r="G8" s="123" t="s">
        <v>338</v>
      </c>
      <c r="I8" s="123"/>
    </row>
    <row r="9" spans="1:9" s="111" customFormat="1" hidden="1" x14ac:dyDescent="0.25">
      <c r="A9" s="300"/>
      <c r="B9" s="278"/>
      <c r="C9" s="278"/>
      <c r="D9" s="282"/>
      <c r="E9" s="278"/>
      <c r="F9" s="88">
        <f t="shared" si="0"/>
        <v>0</v>
      </c>
      <c r="G9" s="123" t="s">
        <v>338</v>
      </c>
      <c r="I9" s="123"/>
    </row>
    <row r="10" spans="1:9" s="111" customFormat="1" hidden="1" x14ac:dyDescent="0.25">
      <c r="A10" s="300"/>
      <c r="B10" s="278"/>
      <c r="C10" s="278"/>
      <c r="D10" s="282"/>
      <c r="E10" s="278"/>
      <c r="F10" s="88">
        <f t="shared" si="0"/>
        <v>0</v>
      </c>
      <c r="G10" s="123" t="s">
        <v>338</v>
      </c>
      <c r="I10" s="123"/>
    </row>
    <row r="11" spans="1:9" s="111" customFormat="1" hidden="1" x14ac:dyDescent="0.25">
      <c r="A11" s="300"/>
      <c r="B11" s="278"/>
      <c r="C11" s="278"/>
      <c r="D11" s="282"/>
      <c r="E11" s="278"/>
      <c r="F11" s="88">
        <f t="shared" si="0"/>
        <v>0</v>
      </c>
      <c r="G11" s="123" t="s">
        <v>338</v>
      </c>
      <c r="I11" s="123"/>
    </row>
    <row r="12" spans="1:9" s="111" customFormat="1" hidden="1" x14ac:dyDescent="0.25">
      <c r="A12" s="300"/>
      <c r="B12" s="278"/>
      <c r="C12" s="278"/>
      <c r="D12" s="282"/>
      <c r="E12" s="278"/>
      <c r="F12" s="88">
        <f t="shared" si="0"/>
        <v>0</v>
      </c>
      <c r="G12" s="123" t="s">
        <v>338</v>
      </c>
      <c r="I12" s="123"/>
    </row>
    <row r="13" spans="1:9" s="111" customFormat="1" hidden="1" x14ac:dyDescent="0.25">
      <c r="A13" s="300"/>
      <c r="B13" s="278"/>
      <c r="C13" s="278"/>
      <c r="D13" s="282"/>
      <c r="E13" s="278"/>
      <c r="F13" s="88">
        <f t="shared" si="0"/>
        <v>0</v>
      </c>
      <c r="G13" s="123" t="s">
        <v>338</v>
      </c>
      <c r="I13" s="123"/>
    </row>
    <row r="14" spans="1:9" s="111" customFormat="1" hidden="1" x14ac:dyDescent="0.25">
      <c r="A14" s="300"/>
      <c r="B14" s="278"/>
      <c r="C14" s="278"/>
      <c r="D14" s="282"/>
      <c r="E14" s="278"/>
      <c r="F14" s="88">
        <f t="shared" si="0"/>
        <v>0</v>
      </c>
      <c r="G14" s="123" t="s">
        <v>338</v>
      </c>
      <c r="I14" s="123"/>
    </row>
    <row r="15" spans="1:9" s="111" customFormat="1" hidden="1" x14ac:dyDescent="0.25">
      <c r="A15" s="300"/>
      <c r="B15" s="278"/>
      <c r="C15" s="278"/>
      <c r="D15" s="282"/>
      <c r="E15" s="278"/>
      <c r="F15" s="88">
        <f t="shared" si="0"/>
        <v>0</v>
      </c>
      <c r="G15" s="123" t="s">
        <v>338</v>
      </c>
      <c r="I15" s="123"/>
    </row>
    <row r="16" spans="1:9" s="111" customFormat="1" hidden="1" x14ac:dyDescent="0.25">
      <c r="A16" s="300"/>
      <c r="B16" s="278"/>
      <c r="C16" s="278"/>
      <c r="D16" s="282"/>
      <c r="E16" s="278"/>
      <c r="F16" s="88">
        <f t="shared" si="0"/>
        <v>0</v>
      </c>
      <c r="G16" s="123" t="s">
        <v>338</v>
      </c>
      <c r="I16" s="123"/>
    </row>
    <row r="17" spans="1:9" s="111" customFormat="1" hidden="1" x14ac:dyDescent="0.25">
      <c r="A17" s="300"/>
      <c r="B17" s="278"/>
      <c r="C17" s="278"/>
      <c r="D17" s="282"/>
      <c r="E17" s="278"/>
      <c r="F17" s="88">
        <f t="shared" si="0"/>
        <v>0</v>
      </c>
      <c r="G17" s="123" t="s">
        <v>338</v>
      </c>
      <c r="I17" s="123"/>
    </row>
    <row r="18" spans="1:9" s="111" customFormat="1" hidden="1" x14ac:dyDescent="0.25">
      <c r="A18" s="300"/>
      <c r="B18" s="278"/>
      <c r="C18" s="278"/>
      <c r="D18" s="282"/>
      <c r="E18" s="278"/>
      <c r="F18" s="88">
        <f t="shared" si="0"/>
        <v>0</v>
      </c>
      <c r="G18" s="123" t="s">
        <v>338</v>
      </c>
      <c r="I18" s="123"/>
    </row>
    <row r="19" spans="1:9" s="111" customFormat="1" hidden="1" x14ac:dyDescent="0.25">
      <c r="A19" s="300"/>
      <c r="B19" s="278"/>
      <c r="C19" s="278"/>
      <c r="D19" s="282"/>
      <c r="E19" s="278"/>
      <c r="F19" s="88">
        <f t="shared" si="0"/>
        <v>0</v>
      </c>
      <c r="G19" s="123" t="s">
        <v>338</v>
      </c>
      <c r="I19" s="123"/>
    </row>
    <row r="20" spans="1:9" s="111" customFormat="1" hidden="1" x14ac:dyDescent="0.25">
      <c r="A20" s="300"/>
      <c r="B20" s="278"/>
      <c r="C20" s="278"/>
      <c r="D20" s="282"/>
      <c r="E20" s="278"/>
      <c r="F20" s="88">
        <f t="shared" si="0"/>
        <v>0</v>
      </c>
      <c r="G20" s="123" t="s">
        <v>338</v>
      </c>
      <c r="I20" s="123"/>
    </row>
    <row r="21" spans="1:9" s="111" customFormat="1" hidden="1" x14ac:dyDescent="0.25">
      <c r="A21" s="300"/>
      <c r="B21" s="278"/>
      <c r="C21" s="278"/>
      <c r="D21" s="282"/>
      <c r="E21" s="278"/>
      <c r="F21" s="88">
        <f t="shared" si="0"/>
        <v>0</v>
      </c>
      <c r="G21" s="123" t="s">
        <v>338</v>
      </c>
      <c r="I21" s="123"/>
    </row>
    <row r="22" spans="1:9" s="111" customFormat="1" hidden="1" x14ac:dyDescent="0.25">
      <c r="A22" s="300"/>
      <c r="B22" s="278"/>
      <c r="C22" s="278"/>
      <c r="D22" s="282"/>
      <c r="E22" s="278"/>
      <c r="F22" s="88">
        <f t="shared" si="0"/>
        <v>0</v>
      </c>
      <c r="G22" s="123" t="s">
        <v>338</v>
      </c>
      <c r="I22" s="123"/>
    </row>
    <row r="23" spans="1:9" s="111" customFormat="1" hidden="1" x14ac:dyDescent="0.25">
      <c r="A23" s="300"/>
      <c r="B23" s="278"/>
      <c r="C23" s="278"/>
      <c r="D23" s="282"/>
      <c r="E23" s="278"/>
      <c r="F23" s="88">
        <f t="shared" si="0"/>
        <v>0</v>
      </c>
      <c r="G23" s="123" t="s">
        <v>338</v>
      </c>
      <c r="I23" s="123"/>
    </row>
    <row r="24" spans="1:9" s="111" customFormat="1" hidden="1" x14ac:dyDescent="0.25">
      <c r="A24" s="300"/>
      <c r="B24" s="278"/>
      <c r="C24" s="278"/>
      <c r="D24" s="282"/>
      <c r="E24" s="278"/>
      <c r="F24" s="88">
        <f t="shared" si="0"/>
        <v>0</v>
      </c>
      <c r="G24" s="123" t="s">
        <v>338</v>
      </c>
      <c r="I24" s="123"/>
    </row>
    <row r="25" spans="1:9" s="111" customFormat="1" hidden="1" x14ac:dyDescent="0.25">
      <c r="A25" s="300"/>
      <c r="B25" s="278"/>
      <c r="C25" s="278"/>
      <c r="D25" s="282"/>
      <c r="E25" s="278"/>
      <c r="F25" s="88">
        <f t="shared" si="0"/>
        <v>0</v>
      </c>
      <c r="G25" s="123" t="s">
        <v>338</v>
      </c>
      <c r="I25" s="123"/>
    </row>
    <row r="26" spans="1:9" s="111" customFormat="1" hidden="1" x14ac:dyDescent="0.25">
      <c r="A26" s="300"/>
      <c r="B26" s="278"/>
      <c r="C26" s="278"/>
      <c r="D26" s="282"/>
      <c r="E26" s="278"/>
      <c r="F26" s="88">
        <f t="shared" si="0"/>
        <v>0</v>
      </c>
      <c r="G26" s="123" t="s">
        <v>338</v>
      </c>
      <c r="I26" s="123"/>
    </row>
    <row r="27" spans="1:9" s="111" customFormat="1" hidden="1" x14ac:dyDescent="0.25">
      <c r="A27" s="300"/>
      <c r="B27" s="278"/>
      <c r="C27" s="278"/>
      <c r="D27" s="282"/>
      <c r="E27" s="278"/>
      <c r="F27" s="88">
        <f t="shared" si="0"/>
        <v>0</v>
      </c>
      <c r="G27" s="123" t="s">
        <v>338</v>
      </c>
      <c r="I27" s="123"/>
    </row>
    <row r="28" spans="1:9" s="111" customFormat="1" hidden="1" x14ac:dyDescent="0.25">
      <c r="A28" s="300"/>
      <c r="B28" s="278"/>
      <c r="C28" s="278"/>
      <c r="D28" s="282"/>
      <c r="E28" s="278"/>
      <c r="F28" s="88">
        <f t="shared" si="0"/>
        <v>0</v>
      </c>
      <c r="G28" s="123" t="s">
        <v>338</v>
      </c>
      <c r="I28" s="123"/>
    </row>
    <row r="29" spans="1:9" s="111" customFormat="1" hidden="1" x14ac:dyDescent="0.25">
      <c r="A29" s="300"/>
      <c r="B29" s="278"/>
      <c r="C29" s="278"/>
      <c r="D29" s="282"/>
      <c r="E29" s="278"/>
      <c r="F29" s="88">
        <f t="shared" si="0"/>
        <v>0</v>
      </c>
      <c r="G29" s="123" t="s">
        <v>338</v>
      </c>
      <c r="I29" s="123"/>
    </row>
    <row r="30" spans="1:9" s="111" customFormat="1" hidden="1" x14ac:dyDescent="0.25">
      <c r="A30" s="300"/>
      <c r="B30" s="278"/>
      <c r="C30" s="278"/>
      <c r="D30" s="282"/>
      <c r="E30" s="278"/>
      <c r="F30" s="88">
        <f t="shared" si="0"/>
        <v>0</v>
      </c>
      <c r="G30" s="123" t="s">
        <v>338</v>
      </c>
      <c r="I30" s="123"/>
    </row>
    <row r="31" spans="1:9" s="111" customFormat="1" hidden="1" x14ac:dyDescent="0.25">
      <c r="A31" s="300"/>
      <c r="B31" s="278"/>
      <c r="C31" s="278"/>
      <c r="D31" s="282"/>
      <c r="E31" s="278"/>
      <c r="F31" s="88">
        <f t="shared" si="0"/>
        <v>0</v>
      </c>
      <c r="G31" s="123" t="s">
        <v>338</v>
      </c>
      <c r="I31" s="123"/>
    </row>
    <row r="32" spans="1:9" s="111" customFormat="1" hidden="1" x14ac:dyDescent="0.25">
      <c r="A32" s="300"/>
      <c r="B32" s="278"/>
      <c r="C32" s="278"/>
      <c r="D32" s="282"/>
      <c r="E32" s="278"/>
      <c r="F32" s="88">
        <f t="shared" si="0"/>
        <v>0</v>
      </c>
      <c r="G32" s="123" t="s">
        <v>338</v>
      </c>
      <c r="I32" s="123"/>
    </row>
    <row r="33" spans="1:9" s="111" customFormat="1" hidden="1" x14ac:dyDescent="0.25">
      <c r="A33" s="300"/>
      <c r="B33" s="278"/>
      <c r="C33" s="278"/>
      <c r="D33" s="282"/>
      <c r="E33" s="278"/>
      <c r="F33" s="88">
        <f t="shared" si="0"/>
        <v>0</v>
      </c>
      <c r="G33" s="123" t="s">
        <v>338</v>
      </c>
      <c r="I33" s="123"/>
    </row>
    <row r="34" spans="1:9" s="111" customFormat="1" hidden="1" x14ac:dyDescent="0.25">
      <c r="A34" s="300"/>
      <c r="B34" s="278"/>
      <c r="C34" s="278"/>
      <c r="D34" s="282"/>
      <c r="E34" s="278"/>
      <c r="F34" s="88">
        <f t="shared" si="0"/>
        <v>0</v>
      </c>
      <c r="G34" s="123" t="s">
        <v>338</v>
      </c>
      <c r="I34" s="123"/>
    </row>
    <row r="35" spans="1:9" s="111" customFormat="1" hidden="1" x14ac:dyDescent="0.25">
      <c r="A35" s="300"/>
      <c r="B35" s="278"/>
      <c r="C35" s="278"/>
      <c r="D35" s="282"/>
      <c r="E35" s="278"/>
      <c r="F35" s="88">
        <f t="shared" si="0"/>
        <v>0</v>
      </c>
      <c r="G35" s="123" t="s">
        <v>338</v>
      </c>
      <c r="I35" s="123"/>
    </row>
    <row r="36" spans="1:9" s="111" customFormat="1" hidden="1" x14ac:dyDescent="0.25">
      <c r="A36" s="300"/>
      <c r="B36" s="278"/>
      <c r="C36" s="278"/>
      <c r="D36" s="282"/>
      <c r="E36" s="278"/>
      <c r="F36" s="88">
        <f t="shared" si="0"/>
        <v>0</v>
      </c>
      <c r="G36" s="123" t="s">
        <v>338</v>
      </c>
      <c r="I36" s="123"/>
    </row>
    <row r="37" spans="1:9" s="111" customFormat="1" hidden="1" x14ac:dyDescent="0.25">
      <c r="A37" s="300"/>
      <c r="B37" s="278"/>
      <c r="C37" s="278"/>
      <c r="D37" s="282"/>
      <c r="E37" s="278"/>
      <c r="F37" s="88">
        <f t="shared" si="0"/>
        <v>0</v>
      </c>
      <c r="G37" s="123" t="s">
        <v>338</v>
      </c>
      <c r="I37" s="123"/>
    </row>
    <row r="38" spans="1:9" s="111" customFormat="1" hidden="1" x14ac:dyDescent="0.25">
      <c r="A38" s="300"/>
      <c r="B38" s="278"/>
      <c r="C38" s="278"/>
      <c r="D38" s="282"/>
      <c r="E38" s="278"/>
      <c r="F38" s="88">
        <f t="shared" si="0"/>
        <v>0</v>
      </c>
      <c r="G38" s="123" t="s">
        <v>338</v>
      </c>
      <c r="I38" s="123"/>
    </row>
    <row r="39" spans="1:9" s="111" customFormat="1" hidden="1" x14ac:dyDescent="0.25">
      <c r="A39" s="300"/>
      <c r="B39" s="278"/>
      <c r="C39" s="278"/>
      <c r="D39" s="282"/>
      <c r="E39" s="278"/>
      <c r="F39" s="88">
        <f t="shared" ref="F39:F70" si="1">ROUND(+B39*D39*E39,2)</f>
        <v>0</v>
      </c>
      <c r="G39" s="123" t="s">
        <v>338</v>
      </c>
      <c r="I39" s="123"/>
    </row>
    <row r="40" spans="1:9" s="111" customFormat="1" hidden="1" x14ac:dyDescent="0.25">
      <c r="A40" s="300"/>
      <c r="B40" s="278"/>
      <c r="C40" s="278"/>
      <c r="D40" s="282"/>
      <c r="E40" s="278"/>
      <c r="F40" s="88">
        <f t="shared" si="1"/>
        <v>0</v>
      </c>
      <c r="G40" s="123" t="s">
        <v>338</v>
      </c>
      <c r="I40" s="123"/>
    </row>
    <row r="41" spans="1:9" s="111" customFormat="1" hidden="1" x14ac:dyDescent="0.25">
      <c r="A41" s="300"/>
      <c r="B41" s="278"/>
      <c r="C41" s="278"/>
      <c r="D41" s="282"/>
      <c r="E41" s="278"/>
      <c r="F41" s="88">
        <f t="shared" si="1"/>
        <v>0</v>
      </c>
      <c r="G41" s="123" t="s">
        <v>338</v>
      </c>
      <c r="I41" s="123"/>
    </row>
    <row r="42" spans="1:9" s="111" customFormat="1" hidden="1" x14ac:dyDescent="0.25">
      <c r="A42" s="300"/>
      <c r="B42" s="278"/>
      <c r="C42" s="278"/>
      <c r="D42" s="282"/>
      <c r="E42" s="278"/>
      <c r="F42" s="88">
        <f t="shared" si="1"/>
        <v>0</v>
      </c>
      <c r="G42" s="123" t="s">
        <v>338</v>
      </c>
      <c r="I42" s="123"/>
    </row>
    <row r="43" spans="1:9" s="111" customFormat="1" hidden="1" x14ac:dyDescent="0.25">
      <c r="A43" s="300"/>
      <c r="B43" s="278"/>
      <c r="C43" s="278"/>
      <c r="D43" s="282"/>
      <c r="E43" s="278"/>
      <c r="F43" s="88">
        <f t="shared" si="1"/>
        <v>0</v>
      </c>
      <c r="G43" s="123" t="s">
        <v>338</v>
      </c>
      <c r="I43" s="123"/>
    </row>
    <row r="44" spans="1:9" s="111" customFormat="1" hidden="1" x14ac:dyDescent="0.25">
      <c r="A44" s="300"/>
      <c r="B44" s="278"/>
      <c r="C44" s="278"/>
      <c r="D44" s="282"/>
      <c r="E44" s="278"/>
      <c r="F44" s="88">
        <f t="shared" si="1"/>
        <v>0</v>
      </c>
      <c r="G44" s="123" t="s">
        <v>338</v>
      </c>
      <c r="I44" s="123"/>
    </row>
    <row r="45" spans="1:9" s="111" customFormat="1" hidden="1" x14ac:dyDescent="0.25">
      <c r="A45" s="300"/>
      <c r="B45" s="278"/>
      <c r="C45" s="278"/>
      <c r="D45" s="282"/>
      <c r="E45" s="278"/>
      <c r="F45" s="88">
        <f t="shared" si="1"/>
        <v>0</v>
      </c>
      <c r="G45" s="123" t="s">
        <v>338</v>
      </c>
      <c r="I45" s="123"/>
    </row>
    <row r="46" spans="1:9" s="111" customFormat="1" hidden="1" x14ac:dyDescent="0.25">
      <c r="A46" s="300"/>
      <c r="B46" s="278"/>
      <c r="C46" s="278"/>
      <c r="D46" s="282"/>
      <c r="E46" s="278"/>
      <c r="F46" s="88">
        <f t="shared" si="1"/>
        <v>0</v>
      </c>
      <c r="G46" s="123" t="s">
        <v>338</v>
      </c>
      <c r="I46" s="123"/>
    </row>
    <row r="47" spans="1:9" s="111" customFormat="1" hidden="1" x14ac:dyDescent="0.25">
      <c r="A47" s="300"/>
      <c r="B47" s="278"/>
      <c r="C47" s="278"/>
      <c r="D47" s="282"/>
      <c r="E47" s="278"/>
      <c r="F47" s="88">
        <f t="shared" si="1"/>
        <v>0</v>
      </c>
      <c r="G47" s="123" t="s">
        <v>338</v>
      </c>
      <c r="I47" s="123"/>
    </row>
    <row r="48" spans="1:9" s="111" customFormat="1" hidden="1" x14ac:dyDescent="0.25">
      <c r="A48" s="300"/>
      <c r="B48" s="278"/>
      <c r="C48" s="278"/>
      <c r="D48" s="282"/>
      <c r="E48" s="278"/>
      <c r="F48" s="88">
        <f t="shared" si="1"/>
        <v>0</v>
      </c>
      <c r="G48" s="123" t="s">
        <v>338</v>
      </c>
      <c r="I48" s="123"/>
    </row>
    <row r="49" spans="1:9" s="111" customFormat="1" hidden="1" x14ac:dyDescent="0.25">
      <c r="A49" s="300"/>
      <c r="B49" s="278"/>
      <c r="C49" s="278"/>
      <c r="D49" s="282"/>
      <c r="E49" s="278"/>
      <c r="F49" s="88">
        <f t="shared" si="1"/>
        <v>0</v>
      </c>
      <c r="G49" s="123" t="s">
        <v>338</v>
      </c>
      <c r="I49" s="123"/>
    </row>
    <row r="50" spans="1:9" s="111" customFormat="1" hidden="1" x14ac:dyDescent="0.25">
      <c r="A50" s="300"/>
      <c r="B50" s="278"/>
      <c r="C50" s="278"/>
      <c r="D50" s="282"/>
      <c r="E50" s="278"/>
      <c r="F50" s="88">
        <f t="shared" si="1"/>
        <v>0</v>
      </c>
      <c r="G50" s="123" t="s">
        <v>338</v>
      </c>
      <c r="I50" s="123"/>
    </row>
    <row r="51" spans="1:9" s="111" customFormat="1" hidden="1" x14ac:dyDescent="0.25">
      <c r="A51" s="300"/>
      <c r="B51" s="278"/>
      <c r="C51" s="278"/>
      <c r="D51" s="282"/>
      <c r="E51" s="278"/>
      <c r="F51" s="88">
        <f t="shared" si="1"/>
        <v>0</v>
      </c>
      <c r="G51" s="123" t="s">
        <v>338</v>
      </c>
      <c r="I51" s="123"/>
    </row>
    <row r="52" spans="1:9" s="111" customFormat="1" hidden="1" x14ac:dyDescent="0.25">
      <c r="A52" s="300"/>
      <c r="B52" s="278"/>
      <c r="C52" s="278"/>
      <c r="D52" s="282"/>
      <c r="E52" s="278"/>
      <c r="F52" s="88">
        <f t="shared" si="1"/>
        <v>0</v>
      </c>
      <c r="G52" s="123" t="s">
        <v>338</v>
      </c>
      <c r="I52" s="123"/>
    </row>
    <row r="53" spans="1:9" s="111" customFormat="1" hidden="1" x14ac:dyDescent="0.25">
      <c r="A53" s="300"/>
      <c r="B53" s="278"/>
      <c r="C53" s="278"/>
      <c r="D53" s="282"/>
      <c r="E53" s="278"/>
      <c r="F53" s="88">
        <f t="shared" si="1"/>
        <v>0</v>
      </c>
      <c r="G53" s="123" t="s">
        <v>338</v>
      </c>
      <c r="I53" s="123"/>
    </row>
    <row r="54" spans="1:9" s="111" customFormat="1" hidden="1" x14ac:dyDescent="0.25">
      <c r="A54" s="300"/>
      <c r="B54" s="278"/>
      <c r="C54" s="278"/>
      <c r="D54" s="282"/>
      <c r="E54" s="278"/>
      <c r="F54" s="88">
        <f t="shared" si="1"/>
        <v>0</v>
      </c>
      <c r="G54" s="123" t="s">
        <v>338</v>
      </c>
      <c r="I54" s="123"/>
    </row>
    <row r="55" spans="1:9" s="111" customFormat="1" hidden="1" x14ac:dyDescent="0.25">
      <c r="A55" s="300"/>
      <c r="B55" s="278"/>
      <c r="C55" s="278"/>
      <c r="D55" s="282"/>
      <c r="E55" s="278"/>
      <c r="F55" s="88">
        <f t="shared" si="1"/>
        <v>0</v>
      </c>
      <c r="G55" s="123" t="s">
        <v>338</v>
      </c>
      <c r="I55" s="123"/>
    </row>
    <row r="56" spans="1:9" s="111" customFormat="1" hidden="1" x14ac:dyDescent="0.25">
      <c r="A56" s="300"/>
      <c r="B56" s="278"/>
      <c r="C56" s="278"/>
      <c r="D56" s="282"/>
      <c r="E56" s="278"/>
      <c r="F56" s="88">
        <f t="shared" si="1"/>
        <v>0</v>
      </c>
      <c r="G56" s="123" t="s">
        <v>338</v>
      </c>
      <c r="I56" s="123"/>
    </row>
    <row r="57" spans="1:9" s="111" customFormat="1" hidden="1" x14ac:dyDescent="0.25">
      <c r="A57" s="300"/>
      <c r="B57" s="278"/>
      <c r="C57" s="278"/>
      <c r="D57" s="282"/>
      <c r="E57" s="278"/>
      <c r="F57" s="88">
        <f t="shared" si="1"/>
        <v>0</v>
      </c>
      <c r="G57" s="123" t="s">
        <v>338</v>
      </c>
      <c r="I57" s="123"/>
    </row>
    <row r="58" spans="1:9" s="111" customFormat="1" hidden="1" x14ac:dyDescent="0.25">
      <c r="A58" s="300"/>
      <c r="B58" s="278"/>
      <c r="C58" s="278"/>
      <c r="D58" s="282"/>
      <c r="E58" s="278"/>
      <c r="F58" s="88">
        <f t="shared" si="1"/>
        <v>0</v>
      </c>
      <c r="G58" s="123" t="s">
        <v>338</v>
      </c>
      <c r="I58" s="123"/>
    </row>
    <row r="59" spans="1:9" s="111" customFormat="1" hidden="1" x14ac:dyDescent="0.25">
      <c r="A59" s="300"/>
      <c r="B59" s="278"/>
      <c r="C59" s="278"/>
      <c r="D59" s="282"/>
      <c r="E59" s="278"/>
      <c r="F59" s="88">
        <f t="shared" si="1"/>
        <v>0</v>
      </c>
      <c r="G59" s="123" t="s">
        <v>338</v>
      </c>
      <c r="I59" s="123"/>
    </row>
    <row r="60" spans="1:9" s="111" customFormat="1" hidden="1" x14ac:dyDescent="0.25">
      <c r="A60" s="300"/>
      <c r="B60" s="278"/>
      <c r="C60" s="278"/>
      <c r="D60" s="282"/>
      <c r="E60" s="278"/>
      <c r="F60" s="88">
        <f t="shared" si="1"/>
        <v>0</v>
      </c>
      <c r="G60" s="123" t="s">
        <v>338</v>
      </c>
      <c r="I60" s="123"/>
    </row>
    <row r="61" spans="1:9" s="111" customFormat="1" hidden="1" x14ac:dyDescent="0.25">
      <c r="A61" s="300"/>
      <c r="B61" s="278"/>
      <c r="C61" s="278"/>
      <c r="D61" s="282"/>
      <c r="E61" s="278"/>
      <c r="F61" s="88">
        <f t="shared" si="1"/>
        <v>0</v>
      </c>
      <c r="G61" s="123" t="s">
        <v>338</v>
      </c>
      <c r="I61" s="123"/>
    </row>
    <row r="62" spans="1:9" s="111" customFormat="1" hidden="1" x14ac:dyDescent="0.25">
      <c r="A62" s="300"/>
      <c r="B62" s="278"/>
      <c r="C62" s="278"/>
      <c r="D62" s="282"/>
      <c r="E62" s="278"/>
      <c r="F62" s="88">
        <f t="shared" si="1"/>
        <v>0</v>
      </c>
      <c r="G62" s="123" t="s">
        <v>338</v>
      </c>
      <c r="I62" s="123"/>
    </row>
    <row r="63" spans="1:9" s="111" customFormat="1" hidden="1" x14ac:dyDescent="0.25">
      <c r="A63" s="300"/>
      <c r="B63" s="278"/>
      <c r="C63" s="278"/>
      <c r="D63" s="282"/>
      <c r="E63" s="278"/>
      <c r="F63" s="88">
        <f t="shared" si="1"/>
        <v>0</v>
      </c>
      <c r="G63" s="123" t="s">
        <v>338</v>
      </c>
      <c r="I63" s="123"/>
    </row>
    <row r="64" spans="1:9" s="111" customFormat="1" hidden="1" x14ac:dyDescent="0.25">
      <c r="A64" s="300"/>
      <c r="B64" s="278"/>
      <c r="C64" s="278"/>
      <c r="D64" s="282"/>
      <c r="E64" s="278"/>
      <c r="F64" s="88">
        <f t="shared" si="1"/>
        <v>0</v>
      </c>
      <c r="G64" s="123" t="s">
        <v>338</v>
      </c>
      <c r="I64" s="123"/>
    </row>
    <row r="65" spans="1:9" s="111" customFormat="1" hidden="1" x14ac:dyDescent="0.25">
      <c r="A65" s="300"/>
      <c r="B65" s="278"/>
      <c r="C65" s="278"/>
      <c r="D65" s="282"/>
      <c r="E65" s="278"/>
      <c r="F65" s="88">
        <f t="shared" si="1"/>
        <v>0</v>
      </c>
      <c r="G65" s="123" t="s">
        <v>338</v>
      </c>
      <c r="I65" s="123"/>
    </row>
    <row r="66" spans="1:9" s="111" customFormat="1" hidden="1" x14ac:dyDescent="0.25">
      <c r="A66" s="300"/>
      <c r="B66" s="278"/>
      <c r="C66" s="278"/>
      <c r="D66" s="282"/>
      <c r="E66" s="278"/>
      <c r="F66" s="88">
        <f t="shared" si="1"/>
        <v>0</v>
      </c>
      <c r="G66" s="123" t="s">
        <v>338</v>
      </c>
      <c r="I66" s="123"/>
    </row>
    <row r="67" spans="1:9" s="111" customFormat="1" hidden="1" x14ac:dyDescent="0.25">
      <c r="A67" s="300"/>
      <c r="B67" s="278"/>
      <c r="C67" s="278"/>
      <c r="D67" s="282"/>
      <c r="E67" s="278"/>
      <c r="F67" s="88">
        <f t="shared" si="1"/>
        <v>0</v>
      </c>
      <c r="G67" s="123" t="s">
        <v>338</v>
      </c>
      <c r="I67" s="123"/>
    </row>
    <row r="68" spans="1:9" s="111" customFormat="1" hidden="1" x14ac:dyDescent="0.25">
      <c r="A68" s="300"/>
      <c r="B68" s="278"/>
      <c r="C68" s="278"/>
      <c r="D68" s="282"/>
      <c r="E68" s="278"/>
      <c r="F68" s="88">
        <f t="shared" si="1"/>
        <v>0</v>
      </c>
      <c r="G68" s="123" t="s">
        <v>338</v>
      </c>
      <c r="I68" s="123"/>
    </row>
    <row r="69" spans="1:9" s="111" customFormat="1" hidden="1" x14ac:dyDescent="0.25">
      <c r="A69" s="300"/>
      <c r="B69" s="278"/>
      <c r="C69" s="278"/>
      <c r="D69" s="282"/>
      <c r="E69" s="278"/>
      <c r="F69" s="88">
        <f t="shared" si="1"/>
        <v>0</v>
      </c>
      <c r="G69" s="123" t="s">
        <v>338</v>
      </c>
      <c r="I69" s="123"/>
    </row>
    <row r="70" spans="1:9" s="111" customFormat="1" hidden="1" x14ac:dyDescent="0.25">
      <c r="A70" s="300"/>
      <c r="B70" s="278"/>
      <c r="C70" s="278"/>
      <c r="D70" s="282"/>
      <c r="E70" s="278"/>
      <c r="F70" s="88">
        <f t="shared" si="1"/>
        <v>0</v>
      </c>
      <c r="G70" s="123" t="s">
        <v>338</v>
      </c>
      <c r="I70" s="123"/>
    </row>
    <row r="71" spans="1:9" s="111" customFormat="1" hidden="1" x14ac:dyDescent="0.25">
      <c r="A71" s="300"/>
      <c r="B71" s="278"/>
      <c r="C71" s="278"/>
      <c r="D71" s="282"/>
      <c r="E71" s="278"/>
      <c r="F71" s="88">
        <f t="shared" ref="F71:F102" si="2">ROUND(+B71*D71*E71,2)</f>
        <v>0</v>
      </c>
      <c r="G71" s="123" t="s">
        <v>338</v>
      </c>
      <c r="I71" s="123"/>
    </row>
    <row r="72" spans="1:9" s="111" customFormat="1" hidden="1" x14ac:dyDescent="0.25">
      <c r="A72" s="300"/>
      <c r="B72" s="278"/>
      <c r="C72" s="278"/>
      <c r="D72" s="282"/>
      <c r="E72" s="278"/>
      <c r="F72" s="88">
        <f t="shared" si="2"/>
        <v>0</v>
      </c>
      <c r="G72" s="123" t="s">
        <v>338</v>
      </c>
      <c r="I72" s="123"/>
    </row>
    <row r="73" spans="1:9" s="111" customFormat="1" hidden="1" x14ac:dyDescent="0.25">
      <c r="A73" s="300"/>
      <c r="B73" s="278"/>
      <c r="C73" s="278"/>
      <c r="D73" s="282"/>
      <c r="E73" s="278"/>
      <c r="F73" s="88">
        <f t="shared" si="2"/>
        <v>0</v>
      </c>
      <c r="G73" s="123" t="s">
        <v>338</v>
      </c>
      <c r="I73" s="123"/>
    </row>
    <row r="74" spans="1:9" s="111" customFormat="1" hidden="1" x14ac:dyDescent="0.25">
      <c r="A74" s="300"/>
      <c r="B74" s="278"/>
      <c r="C74" s="278"/>
      <c r="D74" s="282"/>
      <c r="E74" s="278"/>
      <c r="F74" s="88">
        <f t="shared" si="2"/>
        <v>0</v>
      </c>
      <c r="G74" s="123" t="s">
        <v>338</v>
      </c>
      <c r="I74" s="123"/>
    </row>
    <row r="75" spans="1:9" s="111" customFormat="1" hidden="1" x14ac:dyDescent="0.25">
      <c r="A75" s="300"/>
      <c r="B75" s="278"/>
      <c r="C75" s="278"/>
      <c r="D75" s="282"/>
      <c r="E75" s="278"/>
      <c r="F75" s="88">
        <f t="shared" si="2"/>
        <v>0</v>
      </c>
      <c r="G75" s="123" t="s">
        <v>338</v>
      </c>
      <c r="I75" s="123"/>
    </row>
    <row r="76" spans="1:9" s="111" customFormat="1" hidden="1" x14ac:dyDescent="0.25">
      <c r="A76" s="300"/>
      <c r="B76" s="278"/>
      <c r="C76" s="278"/>
      <c r="D76" s="282"/>
      <c r="E76" s="278"/>
      <c r="F76" s="88">
        <f t="shared" si="2"/>
        <v>0</v>
      </c>
      <c r="G76" s="123" t="s">
        <v>338</v>
      </c>
      <c r="I76" s="123"/>
    </row>
    <row r="77" spans="1:9" s="111" customFormat="1" hidden="1" x14ac:dyDescent="0.25">
      <c r="A77" s="300"/>
      <c r="B77" s="278"/>
      <c r="C77" s="278"/>
      <c r="D77" s="282"/>
      <c r="E77" s="278"/>
      <c r="F77" s="88">
        <f t="shared" si="2"/>
        <v>0</v>
      </c>
      <c r="G77" s="123" t="s">
        <v>338</v>
      </c>
      <c r="I77" s="123"/>
    </row>
    <row r="78" spans="1:9" s="111" customFormat="1" hidden="1" x14ac:dyDescent="0.25">
      <c r="A78" s="300"/>
      <c r="B78" s="278"/>
      <c r="C78" s="278"/>
      <c r="D78" s="282"/>
      <c r="E78" s="278"/>
      <c r="F78" s="88">
        <f t="shared" si="2"/>
        <v>0</v>
      </c>
      <c r="G78" s="123" t="s">
        <v>338</v>
      </c>
      <c r="I78" s="123"/>
    </row>
    <row r="79" spans="1:9" s="111" customFormat="1" hidden="1" x14ac:dyDescent="0.25">
      <c r="A79" s="300"/>
      <c r="B79" s="278"/>
      <c r="C79" s="278"/>
      <c r="D79" s="282"/>
      <c r="E79" s="278"/>
      <c r="F79" s="88">
        <f t="shared" si="2"/>
        <v>0</v>
      </c>
      <c r="G79" s="123" t="s">
        <v>338</v>
      </c>
      <c r="I79" s="123"/>
    </row>
    <row r="80" spans="1:9" s="111" customFormat="1" hidden="1" x14ac:dyDescent="0.25">
      <c r="A80" s="300"/>
      <c r="B80" s="278"/>
      <c r="C80" s="278"/>
      <c r="D80" s="282"/>
      <c r="E80" s="278"/>
      <c r="F80" s="88">
        <f t="shared" si="2"/>
        <v>0</v>
      </c>
      <c r="G80" s="123" t="s">
        <v>338</v>
      </c>
      <c r="I80" s="123"/>
    </row>
    <row r="81" spans="1:9" s="111" customFormat="1" hidden="1" x14ac:dyDescent="0.25">
      <c r="A81" s="300"/>
      <c r="B81" s="278"/>
      <c r="C81" s="278"/>
      <c r="D81" s="282"/>
      <c r="E81" s="278"/>
      <c r="F81" s="88">
        <f t="shared" si="2"/>
        <v>0</v>
      </c>
      <c r="G81" s="123" t="s">
        <v>338</v>
      </c>
      <c r="I81" s="123"/>
    </row>
    <row r="82" spans="1:9" s="111" customFormat="1" hidden="1" x14ac:dyDescent="0.25">
      <c r="A82" s="300"/>
      <c r="B82" s="278"/>
      <c r="C82" s="278"/>
      <c r="D82" s="282"/>
      <c r="E82" s="278"/>
      <c r="F82" s="88">
        <f t="shared" si="2"/>
        <v>0</v>
      </c>
      <c r="G82" s="123" t="s">
        <v>338</v>
      </c>
      <c r="I82" s="123"/>
    </row>
    <row r="83" spans="1:9" s="111" customFormat="1" hidden="1" x14ac:dyDescent="0.25">
      <c r="A83" s="300"/>
      <c r="B83" s="278"/>
      <c r="C83" s="278"/>
      <c r="D83" s="282"/>
      <c r="E83" s="278"/>
      <c r="F83" s="88">
        <f t="shared" si="2"/>
        <v>0</v>
      </c>
      <c r="G83" s="123" t="s">
        <v>338</v>
      </c>
      <c r="I83" s="123"/>
    </row>
    <row r="84" spans="1:9" s="111" customFormat="1" hidden="1" x14ac:dyDescent="0.25">
      <c r="A84" s="300"/>
      <c r="B84" s="278"/>
      <c r="C84" s="278"/>
      <c r="D84" s="282"/>
      <c r="E84" s="278"/>
      <c r="F84" s="88">
        <f t="shared" si="2"/>
        <v>0</v>
      </c>
      <c r="G84" s="123" t="s">
        <v>338</v>
      </c>
      <c r="I84" s="123"/>
    </row>
    <row r="85" spans="1:9" s="111" customFormat="1" hidden="1" x14ac:dyDescent="0.25">
      <c r="A85" s="300"/>
      <c r="B85" s="278"/>
      <c r="C85" s="278"/>
      <c r="D85" s="282"/>
      <c r="E85" s="278"/>
      <c r="F85" s="88">
        <f t="shared" si="2"/>
        <v>0</v>
      </c>
      <c r="G85" s="123" t="s">
        <v>338</v>
      </c>
      <c r="I85" s="123"/>
    </row>
    <row r="86" spans="1:9" s="111" customFormat="1" hidden="1" x14ac:dyDescent="0.25">
      <c r="A86" s="300"/>
      <c r="B86" s="278"/>
      <c r="C86" s="278"/>
      <c r="D86" s="282"/>
      <c r="E86" s="278"/>
      <c r="F86" s="88">
        <f t="shared" si="2"/>
        <v>0</v>
      </c>
      <c r="G86" s="123" t="s">
        <v>338</v>
      </c>
      <c r="I86" s="123"/>
    </row>
    <row r="87" spans="1:9" s="111" customFormat="1" hidden="1" x14ac:dyDescent="0.25">
      <c r="A87" s="300"/>
      <c r="B87" s="278"/>
      <c r="C87" s="278"/>
      <c r="D87" s="282"/>
      <c r="E87" s="278"/>
      <c r="F87" s="88">
        <f t="shared" si="2"/>
        <v>0</v>
      </c>
      <c r="G87" s="123" t="s">
        <v>338</v>
      </c>
      <c r="I87" s="123"/>
    </row>
    <row r="88" spans="1:9" s="111" customFormat="1" hidden="1" x14ac:dyDescent="0.25">
      <c r="A88" s="300"/>
      <c r="B88" s="278"/>
      <c r="C88" s="278"/>
      <c r="D88" s="282"/>
      <c r="E88" s="278"/>
      <c r="F88" s="88">
        <f t="shared" si="2"/>
        <v>0</v>
      </c>
      <c r="G88" s="123" t="s">
        <v>338</v>
      </c>
      <c r="I88" s="123"/>
    </row>
    <row r="89" spans="1:9" s="111" customFormat="1" hidden="1" x14ac:dyDescent="0.25">
      <c r="A89" s="300"/>
      <c r="B89" s="278"/>
      <c r="C89" s="278"/>
      <c r="D89" s="282"/>
      <c r="E89" s="278"/>
      <c r="F89" s="88">
        <f t="shared" si="2"/>
        <v>0</v>
      </c>
      <c r="G89" s="123" t="s">
        <v>338</v>
      </c>
      <c r="I89" s="123"/>
    </row>
    <row r="90" spans="1:9" s="111" customFormat="1" hidden="1" x14ac:dyDescent="0.25">
      <c r="A90" s="300"/>
      <c r="B90" s="278"/>
      <c r="C90" s="278"/>
      <c r="D90" s="282"/>
      <c r="E90" s="278"/>
      <c r="F90" s="88">
        <f t="shared" si="2"/>
        <v>0</v>
      </c>
      <c r="G90" s="123" t="s">
        <v>338</v>
      </c>
      <c r="I90" s="123"/>
    </row>
    <row r="91" spans="1:9" s="111" customFormat="1" hidden="1" x14ac:dyDescent="0.25">
      <c r="A91" s="300"/>
      <c r="B91" s="278"/>
      <c r="C91" s="278"/>
      <c r="D91" s="282"/>
      <c r="E91" s="278"/>
      <c r="F91" s="88">
        <f t="shared" si="2"/>
        <v>0</v>
      </c>
      <c r="G91" s="123" t="s">
        <v>338</v>
      </c>
      <c r="I91" s="123"/>
    </row>
    <row r="92" spans="1:9" s="111" customFormat="1" hidden="1" x14ac:dyDescent="0.25">
      <c r="A92" s="300"/>
      <c r="B92" s="278"/>
      <c r="C92" s="278"/>
      <c r="D92" s="282"/>
      <c r="E92" s="278"/>
      <c r="F92" s="88">
        <f t="shared" si="2"/>
        <v>0</v>
      </c>
      <c r="G92" s="123" t="s">
        <v>338</v>
      </c>
      <c r="I92" s="123"/>
    </row>
    <row r="93" spans="1:9" s="111" customFormat="1" hidden="1" x14ac:dyDescent="0.25">
      <c r="A93" s="300"/>
      <c r="B93" s="278"/>
      <c r="C93" s="278"/>
      <c r="D93" s="282"/>
      <c r="E93" s="278"/>
      <c r="F93" s="88">
        <f t="shared" si="2"/>
        <v>0</v>
      </c>
      <c r="G93" s="123" t="s">
        <v>338</v>
      </c>
      <c r="I93" s="123"/>
    </row>
    <row r="94" spans="1:9" s="111" customFormat="1" hidden="1" x14ac:dyDescent="0.25">
      <c r="A94" s="300"/>
      <c r="B94" s="278"/>
      <c r="C94" s="278"/>
      <c r="D94" s="282"/>
      <c r="E94" s="278"/>
      <c r="F94" s="88">
        <f t="shared" si="2"/>
        <v>0</v>
      </c>
      <c r="G94" s="123" t="s">
        <v>338</v>
      </c>
      <c r="I94" s="123"/>
    </row>
    <row r="95" spans="1:9" s="111" customFormat="1" hidden="1" x14ac:dyDescent="0.25">
      <c r="A95" s="300"/>
      <c r="B95" s="278"/>
      <c r="C95" s="278"/>
      <c r="D95" s="282"/>
      <c r="E95" s="278"/>
      <c r="F95" s="88">
        <f t="shared" si="2"/>
        <v>0</v>
      </c>
      <c r="G95" s="123" t="s">
        <v>338</v>
      </c>
      <c r="I95" s="123"/>
    </row>
    <row r="96" spans="1:9" s="111" customFormat="1" hidden="1" x14ac:dyDescent="0.25">
      <c r="A96" s="300"/>
      <c r="B96" s="278"/>
      <c r="C96" s="278"/>
      <c r="D96" s="282"/>
      <c r="E96" s="278"/>
      <c r="F96" s="88">
        <f t="shared" si="2"/>
        <v>0</v>
      </c>
      <c r="G96" s="123" t="s">
        <v>338</v>
      </c>
      <c r="I96" s="123"/>
    </row>
    <row r="97" spans="1:9" s="111" customFormat="1" hidden="1" x14ac:dyDescent="0.25">
      <c r="A97" s="300"/>
      <c r="B97" s="278"/>
      <c r="C97" s="278"/>
      <c r="D97" s="282"/>
      <c r="E97" s="278"/>
      <c r="F97" s="88">
        <f t="shared" si="2"/>
        <v>0</v>
      </c>
      <c r="G97" s="123" t="s">
        <v>338</v>
      </c>
      <c r="I97" s="123"/>
    </row>
    <row r="98" spans="1:9" s="111" customFormat="1" hidden="1" x14ac:dyDescent="0.25">
      <c r="A98" s="300"/>
      <c r="B98" s="278"/>
      <c r="C98" s="278"/>
      <c r="D98" s="282"/>
      <c r="E98" s="278"/>
      <c r="F98" s="88">
        <f t="shared" si="2"/>
        <v>0</v>
      </c>
      <c r="G98" s="123" t="s">
        <v>338</v>
      </c>
      <c r="I98" s="123"/>
    </row>
    <row r="99" spans="1:9" s="111" customFormat="1" hidden="1" x14ac:dyDescent="0.25">
      <c r="A99" s="300"/>
      <c r="B99" s="278"/>
      <c r="C99" s="278"/>
      <c r="D99" s="282"/>
      <c r="E99" s="278"/>
      <c r="F99" s="88">
        <f t="shared" si="2"/>
        <v>0</v>
      </c>
      <c r="G99" s="123" t="s">
        <v>338</v>
      </c>
      <c r="I99" s="123"/>
    </row>
    <row r="100" spans="1:9" s="111" customFormat="1" hidden="1" x14ac:dyDescent="0.25">
      <c r="A100" s="300"/>
      <c r="B100" s="278"/>
      <c r="C100" s="278"/>
      <c r="D100" s="282"/>
      <c r="E100" s="278"/>
      <c r="F100" s="88">
        <f t="shared" si="2"/>
        <v>0</v>
      </c>
      <c r="G100" s="123" t="s">
        <v>338</v>
      </c>
      <c r="I100" s="123"/>
    </row>
    <row r="101" spans="1:9" s="111" customFormat="1" hidden="1" x14ac:dyDescent="0.25">
      <c r="A101" s="300"/>
      <c r="B101" s="278"/>
      <c r="C101" s="278"/>
      <c r="D101" s="282"/>
      <c r="E101" s="278"/>
      <c r="F101" s="88">
        <f t="shared" si="2"/>
        <v>0</v>
      </c>
      <c r="G101" s="123" t="s">
        <v>338</v>
      </c>
      <c r="I101" s="123"/>
    </row>
    <row r="102" spans="1:9" s="111" customFormat="1" hidden="1" x14ac:dyDescent="0.25">
      <c r="A102" s="300"/>
      <c r="B102" s="278"/>
      <c r="C102" s="278"/>
      <c r="D102" s="282"/>
      <c r="E102" s="278"/>
      <c r="F102" s="88">
        <f t="shared" si="2"/>
        <v>0</v>
      </c>
      <c r="G102" s="123" t="s">
        <v>338</v>
      </c>
      <c r="I102" s="123"/>
    </row>
    <row r="103" spans="1:9" s="111" customFormat="1" hidden="1" x14ac:dyDescent="0.25">
      <c r="A103" s="300"/>
      <c r="B103" s="278"/>
      <c r="C103" s="278"/>
      <c r="D103" s="282"/>
      <c r="E103" s="278"/>
      <c r="F103" s="88">
        <f t="shared" si="0"/>
        <v>0</v>
      </c>
      <c r="G103" s="123" t="s">
        <v>338</v>
      </c>
      <c r="I103" s="123"/>
    </row>
    <row r="104" spans="1:9" s="111" customFormat="1" hidden="1" x14ac:dyDescent="0.25">
      <c r="A104" s="300"/>
      <c r="B104" s="278"/>
      <c r="C104" s="278"/>
      <c r="D104" s="282"/>
      <c r="E104" s="278"/>
      <c r="F104" s="88">
        <f t="shared" si="0"/>
        <v>0</v>
      </c>
      <c r="G104" s="123" t="s">
        <v>338</v>
      </c>
      <c r="I104" s="123"/>
    </row>
    <row r="105" spans="1:9" s="111" customFormat="1" hidden="1" x14ac:dyDescent="0.25">
      <c r="A105" s="300"/>
      <c r="B105" s="278"/>
      <c r="C105" s="278"/>
      <c r="D105" s="282"/>
      <c r="E105" s="278"/>
      <c r="F105" s="88">
        <f t="shared" si="0"/>
        <v>0</v>
      </c>
      <c r="G105" s="123" t="s">
        <v>338</v>
      </c>
      <c r="I105" s="123"/>
    </row>
    <row r="106" spans="1:9" s="111" customFormat="1" hidden="1" x14ac:dyDescent="0.25">
      <c r="A106" s="300"/>
      <c r="B106" s="278"/>
      <c r="C106" s="278"/>
      <c r="D106" s="282"/>
      <c r="E106" s="278"/>
      <c r="F106" s="88">
        <f t="shared" si="0"/>
        <v>0</v>
      </c>
      <c r="G106" s="123" t="s">
        <v>338</v>
      </c>
      <c r="I106" s="123"/>
    </row>
    <row r="107" spans="1:9" s="111" customFormat="1" hidden="1" x14ac:dyDescent="0.25">
      <c r="A107" s="300"/>
      <c r="B107" s="278"/>
      <c r="C107" s="278"/>
      <c r="D107" s="282"/>
      <c r="E107" s="278"/>
      <c r="F107" s="88">
        <f t="shared" si="0"/>
        <v>0</v>
      </c>
      <c r="G107" s="123" t="s">
        <v>338</v>
      </c>
      <c r="I107" s="123"/>
    </row>
    <row r="108" spans="1:9" s="111" customFormat="1" hidden="1" x14ac:dyDescent="0.25">
      <c r="A108" s="300"/>
      <c r="B108" s="278"/>
      <c r="C108" s="278"/>
      <c r="D108" s="282"/>
      <c r="E108" s="278"/>
      <c r="F108" s="88">
        <f t="shared" si="0"/>
        <v>0</v>
      </c>
      <c r="G108" s="123" t="s">
        <v>338</v>
      </c>
      <c r="I108" s="123"/>
    </row>
    <row r="109" spans="1:9" s="111" customFormat="1" hidden="1" x14ac:dyDescent="0.25">
      <c r="A109" s="300"/>
      <c r="B109" s="278"/>
      <c r="C109" s="278"/>
      <c r="D109" s="282"/>
      <c r="E109" s="278"/>
      <c r="F109" s="88">
        <f t="shared" si="0"/>
        <v>0</v>
      </c>
      <c r="G109" s="123" t="s">
        <v>338</v>
      </c>
      <c r="I109" s="123"/>
    </row>
    <row r="110" spans="1:9" s="111" customFormat="1" hidden="1" x14ac:dyDescent="0.25">
      <c r="A110" s="300"/>
      <c r="B110" s="278"/>
      <c r="C110" s="278"/>
      <c r="D110" s="282"/>
      <c r="E110" s="278"/>
      <c r="F110" s="88">
        <f t="shared" si="0"/>
        <v>0</v>
      </c>
      <c r="G110" s="123" t="s">
        <v>338</v>
      </c>
      <c r="I110" s="123"/>
    </row>
    <row r="111" spans="1:9" s="111" customFormat="1" hidden="1" x14ac:dyDescent="0.25">
      <c r="A111" s="300"/>
      <c r="B111" s="278"/>
      <c r="C111" s="278"/>
      <c r="D111" s="282"/>
      <c r="E111" s="278"/>
      <c r="F111" s="88">
        <f t="shared" ref="F111:F118" si="3">ROUND(+B111*D111*E111,2)</f>
        <v>0</v>
      </c>
      <c r="G111" s="123" t="s">
        <v>338</v>
      </c>
      <c r="I111" s="123"/>
    </row>
    <row r="112" spans="1:9" s="111" customFormat="1" hidden="1" x14ac:dyDescent="0.25">
      <c r="A112" s="300"/>
      <c r="B112" s="278"/>
      <c r="C112" s="278"/>
      <c r="D112" s="282"/>
      <c r="E112" s="278"/>
      <c r="F112" s="88">
        <f t="shared" si="3"/>
        <v>0</v>
      </c>
      <c r="G112" s="123" t="s">
        <v>338</v>
      </c>
      <c r="I112" s="123"/>
    </row>
    <row r="113" spans="1:9" s="111" customFormat="1" hidden="1" x14ac:dyDescent="0.25">
      <c r="A113" s="300"/>
      <c r="B113" s="278"/>
      <c r="C113" s="278"/>
      <c r="D113" s="282"/>
      <c r="E113" s="278"/>
      <c r="F113" s="88">
        <f t="shared" si="3"/>
        <v>0</v>
      </c>
      <c r="G113" s="123" t="s">
        <v>338</v>
      </c>
      <c r="I113" s="123"/>
    </row>
    <row r="114" spans="1:9" s="111" customFormat="1" hidden="1" x14ac:dyDescent="0.25">
      <c r="A114" s="300"/>
      <c r="B114" s="278"/>
      <c r="C114" s="278"/>
      <c r="D114" s="282"/>
      <c r="E114" s="278"/>
      <c r="F114" s="88">
        <f t="shared" si="3"/>
        <v>0</v>
      </c>
      <c r="G114" s="123" t="s">
        <v>338</v>
      </c>
      <c r="I114" s="123"/>
    </row>
    <row r="115" spans="1:9" s="111" customFormat="1" hidden="1" x14ac:dyDescent="0.25">
      <c r="A115" s="300"/>
      <c r="B115" s="278"/>
      <c r="C115" s="278"/>
      <c r="D115" s="282"/>
      <c r="E115" s="278"/>
      <c r="F115" s="88">
        <f t="shared" si="3"/>
        <v>0</v>
      </c>
      <c r="G115" s="123" t="s">
        <v>338</v>
      </c>
      <c r="I115" s="123"/>
    </row>
    <row r="116" spans="1:9" s="111" customFormat="1" hidden="1" x14ac:dyDescent="0.25">
      <c r="A116" s="300"/>
      <c r="B116" s="278"/>
      <c r="C116" s="278"/>
      <c r="D116" s="282"/>
      <c r="E116" s="278"/>
      <c r="F116" s="88">
        <f t="shared" si="3"/>
        <v>0</v>
      </c>
      <c r="G116" s="123" t="s">
        <v>338</v>
      </c>
      <c r="I116" s="123"/>
    </row>
    <row r="117" spans="1:9" s="111" customFormat="1" hidden="1" x14ac:dyDescent="0.25">
      <c r="A117" s="300"/>
      <c r="B117" s="278"/>
      <c r="C117" s="278"/>
      <c r="D117" s="282"/>
      <c r="E117" s="278"/>
      <c r="F117" s="88">
        <f t="shared" si="3"/>
        <v>0</v>
      </c>
      <c r="G117" s="123" t="s">
        <v>338</v>
      </c>
      <c r="I117" s="123"/>
    </row>
    <row r="118" spans="1:9" s="111" customFormat="1" hidden="1" x14ac:dyDescent="0.25">
      <c r="A118" s="300"/>
      <c r="B118" s="278"/>
      <c r="C118" s="278"/>
      <c r="D118" s="282"/>
      <c r="E118" s="278"/>
      <c r="F118" s="88">
        <f t="shared" si="3"/>
        <v>0</v>
      </c>
      <c r="G118" s="123" t="s">
        <v>338</v>
      </c>
      <c r="I118" s="123"/>
    </row>
    <row r="119" spans="1:9" s="111" customFormat="1" hidden="1" x14ac:dyDescent="0.25">
      <c r="A119" s="300"/>
      <c r="B119" s="278"/>
      <c r="C119" s="278"/>
      <c r="D119" s="282"/>
      <c r="E119" s="278"/>
      <c r="F119" s="88">
        <f t="shared" ref="F119:F126" si="4">ROUND(+B119*D119*E119,2)</f>
        <v>0</v>
      </c>
      <c r="G119" s="123" t="s">
        <v>338</v>
      </c>
      <c r="I119" s="123"/>
    </row>
    <row r="120" spans="1:9" s="111" customFormat="1" hidden="1" x14ac:dyDescent="0.25">
      <c r="A120" s="300"/>
      <c r="B120" s="278"/>
      <c r="C120" s="278"/>
      <c r="D120" s="282"/>
      <c r="E120" s="278"/>
      <c r="F120" s="88">
        <f t="shared" si="4"/>
        <v>0</v>
      </c>
      <c r="G120" s="123" t="s">
        <v>338</v>
      </c>
      <c r="I120" s="123"/>
    </row>
    <row r="121" spans="1:9" s="111" customFormat="1" hidden="1" x14ac:dyDescent="0.25">
      <c r="A121" s="300"/>
      <c r="B121" s="278"/>
      <c r="C121" s="278"/>
      <c r="D121" s="282"/>
      <c r="E121" s="278"/>
      <c r="F121" s="88">
        <f t="shared" si="4"/>
        <v>0</v>
      </c>
      <c r="G121" s="123" t="s">
        <v>338</v>
      </c>
      <c r="I121" s="123"/>
    </row>
    <row r="122" spans="1:9" s="111" customFormat="1" hidden="1" x14ac:dyDescent="0.25">
      <c r="A122" s="300"/>
      <c r="B122" s="278"/>
      <c r="C122" s="278"/>
      <c r="D122" s="282"/>
      <c r="E122" s="278"/>
      <c r="F122" s="88">
        <f t="shared" si="4"/>
        <v>0</v>
      </c>
      <c r="G122" s="123" t="s">
        <v>338</v>
      </c>
      <c r="I122" s="123"/>
    </row>
    <row r="123" spans="1:9" s="111" customFormat="1" hidden="1" x14ac:dyDescent="0.25">
      <c r="A123" s="300"/>
      <c r="B123" s="278"/>
      <c r="C123" s="278"/>
      <c r="D123" s="282"/>
      <c r="E123" s="278"/>
      <c r="F123" s="88">
        <f t="shared" si="4"/>
        <v>0</v>
      </c>
      <c r="G123" s="123" t="s">
        <v>338</v>
      </c>
      <c r="I123" s="123"/>
    </row>
    <row r="124" spans="1:9" s="111" customFormat="1" hidden="1" x14ac:dyDescent="0.25">
      <c r="A124" s="300"/>
      <c r="B124" s="278"/>
      <c r="C124" s="278"/>
      <c r="D124" s="282"/>
      <c r="E124" s="278"/>
      <c r="F124" s="88">
        <f t="shared" si="4"/>
        <v>0</v>
      </c>
      <c r="G124" s="123" t="s">
        <v>338</v>
      </c>
      <c r="I124" s="123"/>
    </row>
    <row r="125" spans="1:9" s="111" customFormat="1" hidden="1" x14ac:dyDescent="0.25">
      <c r="A125" s="300"/>
      <c r="B125" s="278"/>
      <c r="C125" s="278"/>
      <c r="D125" s="282"/>
      <c r="E125" s="278"/>
      <c r="F125" s="88">
        <f t="shared" si="4"/>
        <v>0</v>
      </c>
      <c r="G125" s="123" t="s">
        <v>338</v>
      </c>
      <c r="I125" s="123"/>
    </row>
    <row r="126" spans="1:9" s="111" customFormat="1" hidden="1" x14ac:dyDescent="0.25">
      <c r="A126" s="300"/>
      <c r="B126" s="278"/>
      <c r="C126" s="278"/>
      <c r="D126" s="282"/>
      <c r="E126" s="278"/>
      <c r="F126" s="88">
        <f t="shared" si="4"/>
        <v>0</v>
      </c>
      <c r="G126" s="123" t="s">
        <v>338</v>
      </c>
      <c r="I126" s="123"/>
    </row>
    <row r="127" spans="1:9" s="111" customFormat="1" hidden="1" x14ac:dyDescent="0.25">
      <c r="A127" s="300"/>
      <c r="B127" s="278"/>
      <c r="C127" s="278"/>
      <c r="D127" s="282"/>
      <c r="E127" s="278"/>
      <c r="F127" s="88">
        <f t="shared" si="0"/>
        <v>0</v>
      </c>
      <c r="G127" s="123" t="s">
        <v>338</v>
      </c>
      <c r="I127" s="123"/>
    </row>
    <row r="128" spans="1:9" s="111" customFormat="1" hidden="1" x14ac:dyDescent="0.25">
      <c r="A128" s="300"/>
      <c r="B128" s="278"/>
      <c r="C128" s="278"/>
      <c r="D128" s="282"/>
      <c r="E128" s="278"/>
      <c r="F128" s="88">
        <f t="shared" si="0"/>
        <v>0</v>
      </c>
      <c r="G128" s="123" t="s">
        <v>338</v>
      </c>
      <c r="I128" s="123"/>
    </row>
    <row r="129" spans="1:9" s="111" customFormat="1" hidden="1" x14ac:dyDescent="0.25">
      <c r="A129" s="300"/>
      <c r="B129" s="278"/>
      <c r="C129" s="278"/>
      <c r="D129" s="282"/>
      <c r="E129" s="278"/>
      <c r="F129" s="88">
        <f t="shared" ref="F129:F130" si="5">ROUND(+B129*D129*E129,2)</f>
        <v>0</v>
      </c>
      <c r="G129" s="123" t="s">
        <v>338</v>
      </c>
      <c r="I129" s="123"/>
    </row>
    <row r="130" spans="1:9" s="111" customFormat="1" hidden="1" x14ac:dyDescent="0.25">
      <c r="A130" s="300"/>
      <c r="B130" s="278"/>
      <c r="C130" s="278"/>
      <c r="D130" s="282"/>
      <c r="E130" s="278"/>
      <c r="F130" s="88">
        <f t="shared" si="5"/>
        <v>0</v>
      </c>
      <c r="G130" s="123" t="s">
        <v>338</v>
      </c>
      <c r="I130" s="123"/>
    </row>
    <row r="131" spans="1:9" s="111" customFormat="1" hidden="1" x14ac:dyDescent="0.25">
      <c r="A131" s="300"/>
      <c r="B131" s="278"/>
      <c r="C131" s="278"/>
      <c r="D131" s="282"/>
      <c r="E131" s="278"/>
      <c r="F131" s="88">
        <f t="shared" ref="F131:F132" si="6">ROUND(+B131*D131*E131,2)</f>
        <v>0</v>
      </c>
      <c r="G131" s="123" t="s">
        <v>338</v>
      </c>
      <c r="I131" s="123"/>
    </row>
    <row r="132" spans="1:9" s="111" customFormat="1" hidden="1" x14ac:dyDescent="0.25">
      <c r="A132" s="300"/>
      <c r="B132" s="278"/>
      <c r="C132" s="278"/>
      <c r="D132" s="282"/>
      <c r="E132" s="278"/>
      <c r="F132" s="88">
        <f t="shared" si="6"/>
        <v>0</v>
      </c>
      <c r="G132" s="123" t="s">
        <v>338</v>
      </c>
      <c r="I132" s="123"/>
    </row>
    <row r="133" spans="1:9" s="111" customFormat="1" hidden="1" x14ac:dyDescent="0.25">
      <c r="A133" s="300"/>
      <c r="B133" s="278"/>
      <c r="C133" s="278"/>
      <c r="D133" s="282"/>
      <c r="E133" s="278"/>
      <c r="F133" s="88">
        <f t="shared" si="0"/>
        <v>0</v>
      </c>
      <c r="G133" s="123" t="s">
        <v>338</v>
      </c>
      <c r="I133" s="123"/>
    </row>
    <row r="134" spans="1:9" s="111" customFormat="1" hidden="1" x14ac:dyDescent="0.25">
      <c r="A134" s="300"/>
      <c r="B134" s="278"/>
      <c r="C134" s="278"/>
      <c r="D134" s="282"/>
      <c r="E134" s="278"/>
      <c r="F134" s="88">
        <f t="shared" si="0"/>
        <v>0</v>
      </c>
      <c r="G134" s="123" t="s">
        <v>338</v>
      </c>
      <c r="I134" s="123"/>
    </row>
    <row r="135" spans="1:9" s="111" customFormat="1" x14ac:dyDescent="0.25">
      <c r="A135" s="281"/>
      <c r="B135" s="278"/>
      <c r="C135" s="278"/>
      <c r="D135" s="282"/>
      <c r="E135" s="278"/>
      <c r="F135" s="310">
        <f>ROUND(+B135*D135*E135,2)</f>
        <v>0</v>
      </c>
      <c r="G135" s="123" t="s">
        <v>338</v>
      </c>
      <c r="I135" s="123"/>
    </row>
    <row r="136" spans="1:9" s="111" customFormat="1" x14ac:dyDescent="0.25">
      <c r="A136" s="240"/>
      <c r="B136" s="99"/>
      <c r="C136" s="99"/>
      <c r="D136" s="145"/>
      <c r="E136" s="217" t="s">
        <v>42</v>
      </c>
      <c r="F136" s="218">
        <f>ROUND(SUBTOTAL(109,F6:F135),2)</f>
        <v>0</v>
      </c>
      <c r="G136" s="123" t="s">
        <v>338</v>
      </c>
      <c r="I136" s="126" t="s">
        <v>342</v>
      </c>
    </row>
    <row r="137" spans="1:9" s="111" customFormat="1" x14ac:dyDescent="0.25">
      <c r="A137" s="240"/>
      <c r="B137" s="99"/>
      <c r="C137" s="99"/>
      <c r="D137" s="145"/>
      <c r="E137" s="99"/>
      <c r="F137" s="311"/>
      <c r="G137" s="123" t="s">
        <v>339</v>
      </c>
    </row>
    <row r="138" spans="1:9" s="111" customFormat="1" x14ac:dyDescent="0.25">
      <c r="A138" s="281"/>
      <c r="B138" s="278"/>
      <c r="C138" s="278"/>
      <c r="D138" s="282"/>
      <c r="E138" s="278"/>
      <c r="F138" s="88">
        <f>ROUND(+B138*D138*E138,2)</f>
        <v>0</v>
      </c>
      <c r="G138" s="123" t="s">
        <v>339</v>
      </c>
    </row>
    <row r="139" spans="1:9" s="111" customFormat="1" x14ac:dyDescent="0.25">
      <c r="A139" s="300"/>
      <c r="B139" s="278"/>
      <c r="C139" s="278"/>
      <c r="D139" s="282"/>
      <c r="E139" s="278"/>
      <c r="F139" s="88">
        <f t="shared" ref="F139:F266" si="7">ROUND(+B139*D139*E139,2)</f>
        <v>0</v>
      </c>
      <c r="G139" s="123" t="s">
        <v>339</v>
      </c>
      <c r="I139" s="123"/>
    </row>
    <row r="140" spans="1:9" s="111" customFormat="1" x14ac:dyDescent="0.25">
      <c r="A140" s="300"/>
      <c r="B140" s="278"/>
      <c r="C140" s="278"/>
      <c r="D140" s="282"/>
      <c r="E140" s="278"/>
      <c r="F140" s="88">
        <f t="shared" si="7"/>
        <v>0</v>
      </c>
      <c r="G140" s="123" t="s">
        <v>339</v>
      </c>
      <c r="I140" s="123"/>
    </row>
    <row r="141" spans="1:9" s="111" customFormat="1" hidden="1" x14ac:dyDescent="0.25">
      <c r="A141" s="300"/>
      <c r="B141" s="278"/>
      <c r="C141" s="278"/>
      <c r="D141" s="282"/>
      <c r="E141" s="278"/>
      <c r="F141" s="88">
        <f t="shared" si="7"/>
        <v>0</v>
      </c>
      <c r="G141" s="123" t="s">
        <v>339</v>
      </c>
      <c r="I141" s="123"/>
    </row>
    <row r="142" spans="1:9" s="111" customFormat="1" hidden="1" x14ac:dyDescent="0.25">
      <c r="A142" s="300"/>
      <c r="B142" s="278"/>
      <c r="C142" s="278"/>
      <c r="D142" s="282"/>
      <c r="E142" s="278"/>
      <c r="F142" s="88">
        <f t="shared" si="7"/>
        <v>0</v>
      </c>
      <c r="G142" s="123" t="s">
        <v>339</v>
      </c>
      <c r="I142" s="123"/>
    </row>
    <row r="143" spans="1:9" s="111" customFormat="1" hidden="1" x14ac:dyDescent="0.25">
      <c r="A143" s="300"/>
      <c r="B143" s="278"/>
      <c r="C143" s="278"/>
      <c r="D143" s="282"/>
      <c r="E143" s="278"/>
      <c r="F143" s="88">
        <f t="shared" si="7"/>
        <v>0</v>
      </c>
      <c r="G143" s="123" t="s">
        <v>339</v>
      </c>
      <c r="I143" s="123"/>
    </row>
    <row r="144" spans="1:9" s="111" customFormat="1" hidden="1" x14ac:dyDescent="0.25">
      <c r="A144" s="300"/>
      <c r="B144" s="278"/>
      <c r="C144" s="278"/>
      <c r="D144" s="282"/>
      <c r="E144" s="278"/>
      <c r="F144" s="88">
        <f t="shared" si="7"/>
        <v>0</v>
      </c>
      <c r="G144" s="123" t="s">
        <v>339</v>
      </c>
      <c r="I144" s="123"/>
    </row>
    <row r="145" spans="1:9" s="111" customFormat="1" hidden="1" x14ac:dyDescent="0.25">
      <c r="A145" s="300"/>
      <c r="B145" s="278"/>
      <c r="C145" s="278"/>
      <c r="D145" s="282"/>
      <c r="E145" s="278"/>
      <c r="F145" s="88">
        <f t="shared" si="7"/>
        <v>0</v>
      </c>
      <c r="G145" s="123" t="s">
        <v>339</v>
      </c>
      <c r="I145" s="123"/>
    </row>
    <row r="146" spans="1:9" s="111" customFormat="1" hidden="1" x14ac:dyDescent="0.25">
      <c r="A146" s="300"/>
      <c r="B146" s="278"/>
      <c r="C146" s="278"/>
      <c r="D146" s="282"/>
      <c r="E146" s="278"/>
      <c r="F146" s="88">
        <f t="shared" si="7"/>
        <v>0</v>
      </c>
      <c r="G146" s="123" t="s">
        <v>339</v>
      </c>
      <c r="I146" s="123"/>
    </row>
    <row r="147" spans="1:9" s="111" customFormat="1" hidden="1" x14ac:dyDescent="0.25">
      <c r="A147" s="300"/>
      <c r="B147" s="278"/>
      <c r="C147" s="278"/>
      <c r="D147" s="282"/>
      <c r="E147" s="278"/>
      <c r="F147" s="88">
        <f t="shared" si="7"/>
        <v>0</v>
      </c>
      <c r="G147" s="123" t="s">
        <v>339</v>
      </c>
      <c r="I147" s="123"/>
    </row>
    <row r="148" spans="1:9" s="111" customFormat="1" hidden="1" x14ac:dyDescent="0.25">
      <c r="A148" s="300"/>
      <c r="B148" s="278"/>
      <c r="C148" s="278"/>
      <c r="D148" s="282"/>
      <c r="E148" s="278"/>
      <c r="F148" s="88">
        <f t="shared" si="7"/>
        <v>0</v>
      </c>
      <c r="G148" s="123" t="s">
        <v>339</v>
      </c>
      <c r="I148" s="123"/>
    </row>
    <row r="149" spans="1:9" s="111" customFormat="1" hidden="1" x14ac:dyDescent="0.25">
      <c r="A149" s="300"/>
      <c r="B149" s="278"/>
      <c r="C149" s="278"/>
      <c r="D149" s="282"/>
      <c r="E149" s="278"/>
      <c r="F149" s="88">
        <f t="shared" si="7"/>
        <v>0</v>
      </c>
      <c r="G149" s="123" t="s">
        <v>339</v>
      </c>
      <c r="I149" s="123"/>
    </row>
    <row r="150" spans="1:9" s="111" customFormat="1" hidden="1" x14ac:dyDescent="0.25">
      <c r="A150" s="300"/>
      <c r="B150" s="278"/>
      <c r="C150" s="278"/>
      <c r="D150" s="282"/>
      <c r="E150" s="278"/>
      <c r="F150" s="88">
        <f t="shared" si="7"/>
        <v>0</v>
      </c>
      <c r="G150" s="123" t="s">
        <v>339</v>
      </c>
      <c r="I150" s="123"/>
    </row>
    <row r="151" spans="1:9" s="111" customFormat="1" hidden="1" x14ac:dyDescent="0.25">
      <c r="A151" s="300"/>
      <c r="B151" s="278"/>
      <c r="C151" s="278"/>
      <c r="D151" s="282"/>
      <c r="E151" s="278"/>
      <c r="F151" s="88">
        <f t="shared" si="7"/>
        <v>0</v>
      </c>
      <c r="G151" s="123" t="s">
        <v>339</v>
      </c>
      <c r="I151" s="123"/>
    </row>
    <row r="152" spans="1:9" s="111" customFormat="1" hidden="1" x14ac:dyDescent="0.25">
      <c r="A152" s="300"/>
      <c r="B152" s="278"/>
      <c r="C152" s="278"/>
      <c r="D152" s="282"/>
      <c r="E152" s="278"/>
      <c r="F152" s="88">
        <f t="shared" si="7"/>
        <v>0</v>
      </c>
      <c r="G152" s="123" t="s">
        <v>339</v>
      </c>
      <c r="I152" s="123"/>
    </row>
    <row r="153" spans="1:9" s="111" customFormat="1" hidden="1" x14ac:dyDescent="0.25">
      <c r="A153" s="300"/>
      <c r="B153" s="278"/>
      <c r="C153" s="278"/>
      <c r="D153" s="282"/>
      <c r="E153" s="278"/>
      <c r="F153" s="88">
        <f t="shared" si="7"/>
        <v>0</v>
      </c>
      <c r="G153" s="123" t="s">
        <v>339</v>
      </c>
      <c r="I153" s="123"/>
    </row>
    <row r="154" spans="1:9" s="111" customFormat="1" hidden="1" x14ac:dyDescent="0.25">
      <c r="A154" s="300"/>
      <c r="B154" s="278"/>
      <c r="C154" s="278"/>
      <c r="D154" s="282"/>
      <c r="E154" s="278"/>
      <c r="F154" s="88">
        <f t="shared" si="7"/>
        <v>0</v>
      </c>
      <c r="G154" s="123" t="s">
        <v>339</v>
      </c>
      <c r="I154" s="123"/>
    </row>
    <row r="155" spans="1:9" s="111" customFormat="1" hidden="1" x14ac:dyDescent="0.25">
      <c r="A155" s="300"/>
      <c r="B155" s="278"/>
      <c r="C155" s="278"/>
      <c r="D155" s="282"/>
      <c r="E155" s="278"/>
      <c r="F155" s="88">
        <f t="shared" si="7"/>
        <v>0</v>
      </c>
      <c r="G155" s="123" t="s">
        <v>339</v>
      </c>
      <c r="I155" s="123"/>
    </row>
    <row r="156" spans="1:9" s="111" customFormat="1" hidden="1" x14ac:dyDescent="0.25">
      <c r="A156" s="300"/>
      <c r="B156" s="278"/>
      <c r="C156" s="278"/>
      <c r="D156" s="282"/>
      <c r="E156" s="278"/>
      <c r="F156" s="88">
        <f t="shared" si="7"/>
        <v>0</v>
      </c>
      <c r="G156" s="123" t="s">
        <v>339</v>
      </c>
      <c r="I156" s="123"/>
    </row>
    <row r="157" spans="1:9" s="111" customFormat="1" hidden="1" x14ac:dyDescent="0.25">
      <c r="A157" s="300"/>
      <c r="B157" s="278"/>
      <c r="C157" s="278"/>
      <c r="D157" s="282"/>
      <c r="E157" s="278"/>
      <c r="F157" s="88">
        <f t="shared" si="7"/>
        <v>0</v>
      </c>
      <c r="G157" s="123" t="s">
        <v>339</v>
      </c>
      <c r="I157" s="123"/>
    </row>
    <row r="158" spans="1:9" s="111" customFormat="1" hidden="1" x14ac:dyDescent="0.25">
      <c r="A158" s="300"/>
      <c r="B158" s="278"/>
      <c r="C158" s="278"/>
      <c r="D158" s="282"/>
      <c r="E158" s="278"/>
      <c r="F158" s="88">
        <f t="shared" si="7"/>
        <v>0</v>
      </c>
      <c r="G158" s="123" t="s">
        <v>339</v>
      </c>
      <c r="I158" s="123"/>
    </row>
    <row r="159" spans="1:9" s="111" customFormat="1" hidden="1" x14ac:dyDescent="0.25">
      <c r="A159" s="300"/>
      <c r="B159" s="278"/>
      <c r="C159" s="278"/>
      <c r="D159" s="282"/>
      <c r="E159" s="278"/>
      <c r="F159" s="88">
        <f t="shared" si="7"/>
        <v>0</v>
      </c>
      <c r="G159" s="123" t="s">
        <v>339</v>
      </c>
      <c r="I159" s="123"/>
    </row>
    <row r="160" spans="1:9" s="111" customFormat="1" hidden="1" x14ac:dyDescent="0.25">
      <c r="A160" s="300"/>
      <c r="B160" s="278"/>
      <c r="C160" s="278"/>
      <c r="D160" s="282"/>
      <c r="E160" s="278"/>
      <c r="F160" s="88">
        <f t="shared" si="7"/>
        <v>0</v>
      </c>
      <c r="G160" s="123" t="s">
        <v>339</v>
      </c>
      <c r="I160" s="123"/>
    </row>
    <row r="161" spans="1:9" s="111" customFormat="1" hidden="1" x14ac:dyDescent="0.25">
      <c r="A161" s="300"/>
      <c r="B161" s="278"/>
      <c r="C161" s="278"/>
      <c r="D161" s="282"/>
      <c r="E161" s="278"/>
      <c r="F161" s="88">
        <f t="shared" si="7"/>
        <v>0</v>
      </c>
      <c r="G161" s="123" t="s">
        <v>339</v>
      </c>
      <c r="I161" s="123"/>
    </row>
    <row r="162" spans="1:9" s="111" customFormat="1" hidden="1" x14ac:dyDescent="0.25">
      <c r="A162" s="300"/>
      <c r="B162" s="278"/>
      <c r="C162" s="278"/>
      <c r="D162" s="282"/>
      <c r="E162" s="278"/>
      <c r="F162" s="88">
        <f t="shared" si="7"/>
        <v>0</v>
      </c>
      <c r="G162" s="123" t="s">
        <v>339</v>
      </c>
      <c r="I162" s="123"/>
    </row>
    <row r="163" spans="1:9" s="111" customFormat="1" hidden="1" x14ac:dyDescent="0.25">
      <c r="A163" s="300"/>
      <c r="B163" s="278"/>
      <c r="C163" s="278"/>
      <c r="D163" s="282"/>
      <c r="E163" s="278"/>
      <c r="F163" s="88">
        <f t="shared" si="7"/>
        <v>0</v>
      </c>
      <c r="G163" s="123" t="s">
        <v>339</v>
      </c>
      <c r="I163" s="123"/>
    </row>
    <row r="164" spans="1:9" s="111" customFormat="1" hidden="1" x14ac:dyDescent="0.25">
      <c r="A164" s="300"/>
      <c r="B164" s="278"/>
      <c r="C164" s="278"/>
      <c r="D164" s="282"/>
      <c r="E164" s="278"/>
      <c r="F164" s="88">
        <f t="shared" si="7"/>
        <v>0</v>
      </c>
      <c r="G164" s="123" t="s">
        <v>339</v>
      </c>
      <c r="I164" s="123"/>
    </row>
    <row r="165" spans="1:9" s="111" customFormat="1" hidden="1" x14ac:dyDescent="0.25">
      <c r="A165" s="300"/>
      <c r="B165" s="278"/>
      <c r="C165" s="278"/>
      <c r="D165" s="282"/>
      <c r="E165" s="278"/>
      <c r="F165" s="88">
        <f t="shared" si="7"/>
        <v>0</v>
      </c>
      <c r="G165" s="123" t="s">
        <v>339</v>
      </c>
      <c r="I165" s="123"/>
    </row>
    <row r="166" spans="1:9" s="111" customFormat="1" hidden="1" x14ac:dyDescent="0.25">
      <c r="A166" s="300"/>
      <c r="B166" s="278"/>
      <c r="C166" s="278"/>
      <c r="D166" s="282"/>
      <c r="E166" s="278"/>
      <c r="F166" s="88">
        <f t="shared" si="7"/>
        <v>0</v>
      </c>
      <c r="G166" s="123" t="s">
        <v>339</v>
      </c>
      <c r="I166" s="123"/>
    </row>
    <row r="167" spans="1:9" s="111" customFormat="1" hidden="1" x14ac:dyDescent="0.25">
      <c r="A167" s="300"/>
      <c r="B167" s="278"/>
      <c r="C167" s="278"/>
      <c r="D167" s="282"/>
      <c r="E167" s="278"/>
      <c r="F167" s="88">
        <f t="shared" si="7"/>
        <v>0</v>
      </c>
      <c r="G167" s="123" t="s">
        <v>339</v>
      </c>
      <c r="I167" s="123"/>
    </row>
    <row r="168" spans="1:9" s="111" customFormat="1" hidden="1" x14ac:dyDescent="0.25">
      <c r="A168" s="300"/>
      <c r="B168" s="278"/>
      <c r="C168" s="278"/>
      <c r="D168" s="282"/>
      <c r="E168" s="278"/>
      <c r="F168" s="88">
        <f t="shared" si="7"/>
        <v>0</v>
      </c>
      <c r="G168" s="123" t="s">
        <v>339</v>
      </c>
      <c r="I168" s="123"/>
    </row>
    <row r="169" spans="1:9" s="111" customFormat="1" hidden="1" x14ac:dyDescent="0.25">
      <c r="A169" s="300"/>
      <c r="B169" s="278"/>
      <c r="C169" s="278"/>
      <c r="D169" s="282"/>
      <c r="E169" s="278"/>
      <c r="F169" s="88">
        <f t="shared" si="7"/>
        <v>0</v>
      </c>
      <c r="G169" s="123" t="s">
        <v>339</v>
      </c>
      <c r="I169" s="123"/>
    </row>
    <row r="170" spans="1:9" s="111" customFormat="1" hidden="1" x14ac:dyDescent="0.25">
      <c r="A170" s="300"/>
      <c r="B170" s="278"/>
      <c r="C170" s="278"/>
      <c r="D170" s="282"/>
      <c r="E170" s="278"/>
      <c r="F170" s="88">
        <f t="shared" si="7"/>
        <v>0</v>
      </c>
      <c r="G170" s="123" t="s">
        <v>339</v>
      </c>
      <c r="I170" s="123"/>
    </row>
    <row r="171" spans="1:9" s="111" customFormat="1" hidden="1" x14ac:dyDescent="0.25">
      <c r="A171" s="300"/>
      <c r="B171" s="278"/>
      <c r="C171" s="278"/>
      <c r="D171" s="282"/>
      <c r="E171" s="278"/>
      <c r="F171" s="88">
        <f t="shared" si="7"/>
        <v>0</v>
      </c>
      <c r="G171" s="123" t="s">
        <v>339</v>
      </c>
      <c r="I171" s="123"/>
    </row>
    <row r="172" spans="1:9" s="111" customFormat="1" hidden="1" x14ac:dyDescent="0.25">
      <c r="A172" s="300"/>
      <c r="B172" s="278"/>
      <c r="C172" s="278"/>
      <c r="D172" s="282"/>
      <c r="E172" s="278"/>
      <c r="F172" s="88">
        <f t="shared" si="7"/>
        <v>0</v>
      </c>
      <c r="G172" s="123" t="s">
        <v>339</v>
      </c>
      <c r="I172" s="123"/>
    </row>
    <row r="173" spans="1:9" s="111" customFormat="1" hidden="1" x14ac:dyDescent="0.25">
      <c r="A173" s="300"/>
      <c r="B173" s="278"/>
      <c r="C173" s="278"/>
      <c r="D173" s="282"/>
      <c r="E173" s="278"/>
      <c r="F173" s="88">
        <f t="shared" si="7"/>
        <v>0</v>
      </c>
      <c r="G173" s="123" t="s">
        <v>339</v>
      </c>
      <c r="I173" s="123"/>
    </row>
    <row r="174" spans="1:9" s="111" customFormat="1" hidden="1" x14ac:dyDescent="0.25">
      <c r="A174" s="300"/>
      <c r="B174" s="278"/>
      <c r="C174" s="278"/>
      <c r="D174" s="282"/>
      <c r="E174" s="278"/>
      <c r="F174" s="88">
        <f t="shared" si="7"/>
        <v>0</v>
      </c>
      <c r="G174" s="123" t="s">
        <v>339</v>
      </c>
      <c r="I174" s="123"/>
    </row>
    <row r="175" spans="1:9" s="111" customFormat="1" hidden="1" x14ac:dyDescent="0.25">
      <c r="A175" s="300"/>
      <c r="B175" s="278"/>
      <c r="C175" s="278"/>
      <c r="D175" s="282"/>
      <c r="E175" s="278"/>
      <c r="F175" s="88">
        <f t="shared" si="7"/>
        <v>0</v>
      </c>
      <c r="G175" s="123" t="s">
        <v>339</v>
      </c>
      <c r="I175" s="123"/>
    </row>
    <row r="176" spans="1:9" s="111" customFormat="1" hidden="1" x14ac:dyDescent="0.25">
      <c r="A176" s="300"/>
      <c r="B176" s="278"/>
      <c r="C176" s="278"/>
      <c r="D176" s="282"/>
      <c r="E176" s="278"/>
      <c r="F176" s="88">
        <f t="shared" si="7"/>
        <v>0</v>
      </c>
      <c r="G176" s="123" t="s">
        <v>339</v>
      </c>
      <c r="I176" s="123"/>
    </row>
    <row r="177" spans="1:9" s="111" customFormat="1" hidden="1" x14ac:dyDescent="0.25">
      <c r="A177" s="300"/>
      <c r="B177" s="278"/>
      <c r="C177" s="278"/>
      <c r="D177" s="282"/>
      <c r="E177" s="278"/>
      <c r="F177" s="88">
        <f t="shared" si="7"/>
        <v>0</v>
      </c>
      <c r="G177" s="123" t="s">
        <v>339</v>
      </c>
      <c r="I177" s="123"/>
    </row>
    <row r="178" spans="1:9" s="111" customFormat="1" hidden="1" x14ac:dyDescent="0.25">
      <c r="A178" s="300"/>
      <c r="B178" s="278"/>
      <c r="C178" s="278"/>
      <c r="D178" s="282"/>
      <c r="E178" s="278"/>
      <c r="F178" s="88">
        <f t="shared" si="7"/>
        <v>0</v>
      </c>
      <c r="G178" s="123" t="s">
        <v>339</v>
      </c>
      <c r="I178" s="123"/>
    </row>
    <row r="179" spans="1:9" s="111" customFormat="1" hidden="1" x14ac:dyDescent="0.25">
      <c r="A179" s="300"/>
      <c r="B179" s="278"/>
      <c r="C179" s="278"/>
      <c r="D179" s="282"/>
      <c r="E179" s="278"/>
      <c r="F179" s="88">
        <f t="shared" si="7"/>
        <v>0</v>
      </c>
      <c r="G179" s="123" t="s">
        <v>339</v>
      </c>
      <c r="I179" s="123"/>
    </row>
    <row r="180" spans="1:9" s="111" customFormat="1" hidden="1" x14ac:dyDescent="0.25">
      <c r="A180" s="300"/>
      <c r="B180" s="278"/>
      <c r="C180" s="278"/>
      <c r="D180" s="282"/>
      <c r="E180" s="278"/>
      <c r="F180" s="88">
        <f t="shared" si="7"/>
        <v>0</v>
      </c>
      <c r="G180" s="123" t="s">
        <v>339</v>
      </c>
      <c r="I180" s="123"/>
    </row>
    <row r="181" spans="1:9" s="111" customFormat="1" hidden="1" x14ac:dyDescent="0.25">
      <c r="A181" s="300"/>
      <c r="B181" s="278"/>
      <c r="C181" s="278"/>
      <c r="D181" s="282"/>
      <c r="E181" s="278"/>
      <c r="F181" s="88">
        <f t="shared" si="7"/>
        <v>0</v>
      </c>
      <c r="G181" s="123" t="s">
        <v>339</v>
      </c>
      <c r="I181" s="123"/>
    </row>
    <row r="182" spans="1:9" s="111" customFormat="1" hidden="1" x14ac:dyDescent="0.25">
      <c r="A182" s="300"/>
      <c r="B182" s="278"/>
      <c r="C182" s="278"/>
      <c r="D182" s="282"/>
      <c r="E182" s="278"/>
      <c r="F182" s="88">
        <f t="shared" si="7"/>
        <v>0</v>
      </c>
      <c r="G182" s="123" t="s">
        <v>339</v>
      </c>
      <c r="I182" s="123"/>
    </row>
    <row r="183" spans="1:9" s="111" customFormat="1" hidden="1" x14ac:dyDescent="0.25">
      <c r="A183" s="300"/>
      <c r="B183" s="278"/>
      <c r="C183" s="278"/>
      <c r="D183" s="282"/>
      <c r="E183" s="278"/>
      <c r="F183" s="88">
        <f t="shared" si="7"/>
        <v>0</v>
      </c>
      <c r="G183" s="123" t="s">
        <v>339</v>
      </c>
      <c r="I183" s="123"/>
    </row>
    <row r="184" spans="1:9" s="111" customFormat="1" hidden="1" x14ac:dyDescent="0.25">
      <c r="A184" s="300"/>
      <c r="B184" s="278"/>
      <c r="C184" s="278"/>
      <c r="D184" s="282"/>
      <c r="E184" s="278"/>
      <c r="F184" s="88">
        <f t="shared" si="7"/>
        <v>0</v>
      </c>
      <c r="G184" s="123" t="s">
        <v>339</v>
      </c>
      <c r="I184" s="123"/>
    </row>
    <row r="185" spans="1:9" s="111" customFormat="1" hidden="1" x14ac:dyDescent="0.25">
      <c r="A185" s="300"/>
      <c r="B185" s="278"/>
      <c r="C185" s="278"/>
      <c r="D185" s="282"/>
      <c r="E185" s="278"/>
      <c r="F185" s="88">
        <f t="shared" si="7"/>
        <v>0</v>
      </c>
      <c r="G185" s="123" t="s">
        <v>339</v>
      </c>
      <c r="I185" s="123"/>
    </row>
    <row r="186" spans="1:9" s="111" customFormat="1" hidden="1" x14ac:dyDescent="0.25">
      <c r="A186" s="300"/>
      <c r="B186" s="278"/>
      <c r="C186" s="278"/>
      <c r="D186" s="282"/>
      <c r="E186" s="278"/>
      <c r="F186" s="88">
        <f t="shared" si="7"/>
        <v>0</v>
      </c>
      <c r="G186" s="123" t="s">
        <v>339</v>
      </c>
      <c r="I186" s="123"/>
    </row>
    <row r="187" spans="1:9" s="111" customFormat="1" hidden="1" x14ac:dyDescent="0.25">
      <c r="A187" s="300"/>
      <c r="B187" s="278"/>
      <c r="C187" s="278"/>
      <c r="D187" s="282"/>
      <c r="E187" s="278"/>
      <c r="F187" s="88">
        <f t="shared" si="7"/>
        <v>0</v>
      </c>
      <c r="G187" s="123" t="s">
        <v>339</v>
      </c>
      <c r="I187" s="123"/>
    </row>
    <row r="188" spans="1:9" s="111" customFormat="1" hidden="1" x14ac:dyDescent="0.25">
      <c r="A188" s="300"/>
      <c r="B188" s="278"/>
      <c r="C188" s="278"/>
      <c r="D188" s="282"/>
      <c r="E188" s="278"/>
      <c r="F188" s="88">
        <f t="shared" si="7"/>
        <v>0</v>
      </c>
      <c r="G188" s="123" t="s">
        <v>339</v>
      </c>
      <c r="I188" s="123"/>
    </row>
    <row r="189" spans="1:9" s="111" customFormat="1" hidden="1" x14ac:dyDescent="0.25">
      <c r="A189" s="300"/>
      <c r="B189" s="278"/>
      <c r="C189" s="278"/>
      <c r="D189" s="282"/>
      <c r="E189" s="278"/>
      <c r="F189" s="88">
        <f t="shared" si="7"/>
        <v>0</v>
      </c>
      <c r="G189" s="123" t="s">
        <v>339</v>
      </c>
      <c r="I189" s="123"/>
    </row>
    <row r="190" spans="1:9" s="111" customFormat="1" hidden="1" x14ac:dyDescent="0.25">
      <c r="A190" s="300"/>
      <c r="B190" s="278"/>
      <c r="C190" s="278"/>
      <c r="D190" s="282"/>
      <c r="E190" s="278"/>
      <c r="F190" s="88">
        <f t="shared" si="7"/>
        <v>0</v>
      </c>
      <c r="G190" s="123" t="s">
        <v>339</v>
      </c>
      <c r="I190" s="123"/>
    </row>
    <row r="191" spans="1:9" s="111" customFormat="1" hidden="1" x14ac:dyDescent="0.25">
      <c r="A191" s="300"/>
      <c r="B191" s="278"/>
      <c r="C191" s="278"/>
      <c r="D191" s="282"/>
      <c r="E191" s="278"/>
      <c r="F191" s="88">
        <f t="shared" si="7"/>
        <v>0</v>
      </c>
      <c r="G191" s="123" t="s">
        <v>339</v>
      </c>
      <c r="I191" s="123"/>
    </row>
    <row r="192" spans="1:9" s="111" customFormat="1" hidden="1" x14ac:dyDescent="0.25">
      <c r="A192" s="300"/>
      <c r="B192" s="278"/>
      <c r="C192" s="278"/>
      <c r="D192" s="282"/>
      <c r="E192" s="278"/>
      <c r="F192" s="88">
        <f t="shared" si="7"/>
        <v>0</v>
      </c>
      <c r="G192" s="123" t="s">
        <v>339</v>
      </c>
      <c r="I192" s="123"/>
    </row>
    <row r="193" spans="1:9" s="111" customFormat="1" hidden="1" x14ac:dyDescent="0.25">
      <c r="A193" s="300"/>
      <c r="B193" s="278"/>
      <c r="C193" s="278"/>
      <c r="D193" s="282"/>
      <c r="E193" s="278"/>
      <c r="F193" s="88">
        <f t="shared" si="7"/>
        <v>0</v>
      </c>
      <c r="G193" s="123" t="s">
        <v>339</v>
      </c>
      <c r="I193" s="123"/>
    </row>
    <row r="194" spans="1:9" s="111" customFormat="1" hidden="1" x14ac:dyDescent="0.25">
      <c r="A194" s="300"/>
      <c r="B194" s="278"/>
      <c r="C194" s="278"/>
      <c r="D194" s="282"/>
      <c r="E194" s="278"/>
      <c r="F194" s="88">
        <f t="shared" si="7"/>
        <v>0</v>
      </c>
      <c r="G194" s="123" t="s">
        <v>339</v>
      </c>
      <c r="I194" s="123"/>
    </row>
    <row r="195" spans="1:9" s="111" customFormat="1" hidden="1" x14ac:dyDescent="0.25">
      <c r="A195" s="300"/>
      <c r="B195" s="278"/>
      <c r="C195" s="278"/>
      <c r="D195" s="282"/>
      <c r="E195" s="278"/>
      <c r="F195" s="88">
        <f t="shared" si="7"/>
        <v>0</v>
      </c>
      <c r="G195" s="123" t="s">
        <v>339</v>
      </c>
      <c r="I195" s="123"/>
    </row>
    <row r="196" spans="1:9" s="111" customFormat="1" hidden="1" x14ac:dyDescent="0.25">
      <c r="A196" s="300"/>
      <c r="B196" s="278"/>
      <c r="C196" s="278"/>
      <c r="D196" s="282"/>
      <c r="E196" s="278"/>
      <c r="F196" s="88">
        <f t="shared" si="7"/>
        <v>0</v>
      </c>
      <c r="G196" s="123" t="s">
        <v>339</v>
      </c>
      <c r="I196" s="123"/>
    </row>
    <row r="197" spans="1:9" s="111" customFormat="1" hidden="1" x14ac:dyDescent="0.25">
      <c r="A197" s="300"/>
      <c r="B197" s="278"/>
      <c r="C197" s="278"/>
      <c r="D197" s="282"/>
      <c r="E197" s="278"/>
      <c r="F197" s="88">
        <f t="shared" si="7"/>
        <v>0</v>
      </c>
      <c r="G197" s="123" t="s">
        <v>339</v>
      </c>
      <c r="I197" s="123"/>
    </row>
    <row r="198" spans="1:9" s="111" customFormat="1" hidden="1" x14ac:dyDescent="0.25">
      <c r="A198" s="300"/>
      <c r="B198" s="278"/>
      <c r="C198" s="278"/>
      <c r="D198" s="282"/>
      <c r="E198" s="278"/>
      <c r="F198" s="88">
        <f t="shared" si="7"/>
        <v>0</v>
      </c>
      <c r="G198" s="123" t="s">
        <v>339</v>
      </c>
      <c r="I198" s="123"/>
    </row>
    <row r="199" spans="1:9" s="111" customFormat="1" hidden="1" x14ac:dyDescent="0.25">
      <c r="A199" s="300"/>
      <c r="B199" s="278"/>
      <c r="C199" s="278"/>
      <c r="D199" s="282"/>
      <c r="E199" s="278"/>
      <c r="F199" s="88">
        <f t="shared" si="7"/>
        <v>0</v>
      </c>
      <c r="G199" s="123" t="s">
        <v>339</v>
      </c>
      <c r="I199" s="123"/>
    </row>
    <row r="200" spans="1:9" s="111" customFormat="1" hidden="1" x14ac:dyDescent="0.25">
      <c r="A200" s="300"/>
      <c r="B200" s="278"/>
      <c r="C200" s="278"/>
      <c r="D200" s="282"/>
      <c r="E200" s="278"/>
      <c r="F200" s="88">
        <f t="shared" si="7"/>
        <v>0</v>
      </c>
      <c r="G200" s="123" t="s">
        <v>339</v>
      </c>
      <c r="I200" s="123"/>
    </row>
    <row r="201" spans="1:9" s="111" customFormat="1" hidden="1" x14ac:dyDescent="0.25">
      <c r="A201" s="300"/>
      <c r="B201" s="278"/>
      <c r="C201" s="278"/>
      <c r="D201" s="282"/>
      <c r="E201" s="278"/>
      <c r="F201" s="88">
        <f t="shared" si="7"/>
        <v>0</v>
      </c>
      <c r="G201" s="123" t="s">
        <v>339</v>
      </c>
      <c r="I201" s="123"/>
    </row>
    <row r="202" spans="1:9" s="111" customFormat="1" hidden="1" x14ac:dyDescent="0.25">
      <c r="A202" s="300"/>
      <c r="B202" s="278"/>
      <c r="C202" s="278"/>
      <c r="D202" s="282"/>
      <c r="E202" s="278"/>
      <c r="F202" s="88">
        <f t="shared" si="7"/>
        <v>0</v>
      </c>
      <c r="G202" s="123" t="s">
        <v>339</v>
      </c>
      <c r="I202" s="123"/>
    </row>
    <row r="203" spans="1:9" s="111" customFormat="1" hidden="1" x14ac:dyDescent="0.25">
      <c r="A203" s="300"/>
      <c r="B203" s="278"/>
      <c r="C203" s="278"/>
      <c r="D203" s="282"/>
      <c r="E203" s="278"/>
      <c r="F203" s="88">
        <f t="shared" si="7"/>
        <v>0</v>
      </c>
      <c r="G203" s="123" t="s">
        <v>339</v>
      </c>
      <c r="I203" s="123"/>
    </row>
    <row r="204" spans="1:9" s="111" customFormat="1" hidden="1" x14ac:dyDescent="0.25">
      <c r="A204" s="300"/>
      <c r="B204" s="278"/>
      <c r="C204" s="278"/>
      <c r="D204" s="282"/>
      <c r="E204" s="278"/>
      <c r="F204" s="88">
        <f t="shared" si="7"/>
        <v>0</v>
      </c>
      <c r="G204" s="123" t="s">
        <v>339</v>
      </c>
      <c r="I204" s="123"/>
    </row>
    <row r="205" spans="1:9" s="111" customFormat="1" hidden="1" x14ac:dyDescent="0.25">
      <c r="A205" s="300"/>
      <c r="B205" s="278"/>
      <c r="C205" s="278"/>
      <c r="D205" s="282"/>
      <c r="E205" s="278"/>
      <c r="F205" s="88">
        <f t="shared" si="7"/>
        <v>0</v>
      </c>
      <c r="G205" s="123" t="s">
        <v>339</v>
      </c>
      <c r="I205" s="123"/>
    </row>
    <row r="206" spans="1:9" s="111" customFormat="1" hidden="1" x14ac:dyDescent="0.25">
      <c r="A206" s="300"/>
      <c r="B206" s="278"/>
      <c r="C206" s="278"/>
      <c r="D206" s="282"/>
      <c r="E206" s="278"/>
      <c r="F206" s="88">
        <f t="shared" si="7"/>
        <v>0</v>
      </c>
      <c r="G206" s="123" t="s">
        <v>339</v>
      </c>
      <c r="I206" s="123"/>
    </row>
    <row r="207" spans="1:9" s="111" customFormat="1" hidden="1" x14ac:dyDescent="0.25">
      <c r="A207" s="300"/>
      <c r="B207" s="278"/>
      <c r="C207" s="278"/>
      <c r="D207" s="282"/>
      <c r="E207" s="278"/>
      <c r="F207" s="88">
        <f t="shared" si="7"/>
        <v>0</v>
      </c>
      <c r="G207" s="123" t="s">
        <v>339</v>
      </c>
      <c r="I207" s="123"/>
    </row>
    <row r="208" spans="1:9" s="111" customFormat="1" hidden="1" x14ac:dyDescent="0.25">
      <c r="A208" s="300"/>
      <c r="B208" s="278"/>
      <c r="C208" s="278"/>
      <c r="D208" s="282"/>
      <c r="E208" s="278"/>
      <c r="F208" s="88">
        <f t="shared" si="7"/>
        <v>0</v>
      </c>
      <c r="G208" s="123" t="s">
        <v>339</v>
      </c>
      <c r="I208" s="123"/>
    </row>
    <row r="209" spans="1:9" s="111" customFormat="1" hidden="1" x14ac:dyDescent="0.25">
      <c r="A209" s="300"/>
      <c r="B209" s="278"/>
      <c r="C209" s="278"/>
      <c r="D209" s="282"/>
      <c r="E209" s="278"/>
      <c r="F209" s="88">
        <f t="shared" si="7"/>
        <v>0</v>
      </c>
      <c r="G209" s="123" t="s">
        <v>339</v>
      </c>
      <c r="I209" s="123"/>
    </row>
    <row r="210" spans="1:9" s="111" customFormat="1" hidden="1" x14ac:dyDescent="0.25">
      <c r="A210" s="300"/>
      <c r="B210" s="278"/>
      <c r="C210" s="278"/>
      <c r="D210" s="282"/>
      <c r="E210" s="278"/>
      <c r="F210" s="88">
        <f t="shared" si="7"/>
        <v>0</v>
      </c>
      <c r="G210" s="123" t="s">
        <v>339</v>
      </c>
      <c r="I210" s="123"/>
    </row>
    <row r="211" spans="1:9" s="111" customFormat="1" hidden="1" x14ac:dyDescent="0.25">
      <c r="A211" s="300"/>
      <c r="B211" s="278"/>
      <c r="C211" s="278"/>
      <c r="D211" s="282"/>
      <c r="E211" s="278"/>
      <c r="F211" s="88">
        <f t="shared" si="7"/>
        <v>0</v>
      </c>
      <c r="G211" s="123" t="s">
        <v>339</v>
      </c>
      <c r="I211" s="123"/>
    </row>
    <row r="212" spans="1:9" s="111" customFormat="1" hidden="1" x14ac:dyDescent="0.25">
      <c r="A212" s="300"/>
      <c r="B212" s="278"/>
      <c r="C212" s="278"/>
      <c r="D212" s="282"/>
      <c r="E212" s="278"/>
      <c r="F212" s="88">
        <f t="shared" si="7"/>
        <v>0</v>
      </c>
      <c r="G212" s="123" t="s">
        <v>339</v>
      </c>
      <c r="I212" s="123"/>
    </row>
    <row r="213" spans="1:9" s="111" customFormat="1" hidden="1" x14ac:dyDescent="0.25">
      <c r="A213" s="300"/>
      <c r="B213" s="278"/>
      <c r="C213" s="278"/>
      <c r="D213" s="282"/>
      <c r="E213" s="278"/>
      <c r="F213" s="88">
        <f t="shared" si="7"/>
        <v>0</v>
      </c>
      <c r="G213" s="123" t="s">
        <v>339</v>
      </c>
      <c r="I213" s="123"/>
    </row>
    <row r="214" spans="1:9" s="111" customFormat="1" hidden="1" x14ac:dyDescent="0.25">
      <c r="A214" s="300"/>
      <c r="B214" s="278"/>
      <c r="C214" s="278"/>
      <c r="D214" s="282"/>
      <c r="E214" s="278"/>
      <c r="F214" s="88">
        <f t="shared" si="7"/>
        <v>0</v>
      </c>
      <c r="G214" s="123" t="s">
        <v>339</v>
      </c>
      <c r="I214" s="123"/>
    </row>
    <row r="215" spans="1:9" s="111" customFormat="1" hidden="1" x14ac:dyDescent="0.25">
      <c r="A215" s="300"/>
      <c r="B215" s="278"/>
      <c r="C215" s="278"/>
      <c r="D215" s="282"/>
      <c r="E215" s="278"/>
      <c r="F215" s="88">
        <f t="shared" si="7"/>
        <v>0</v>
      </c>
      <c r="G215" s="123" t="s">
        <v>339</v>
      </c>
      <c r="I215" s="123"/>
    </row>
    <row r="216" spans="1:9" s="111" customFormat="1" hidden="1" x14ac:dyDescent="0.25">
      <c r="A216" s="300"/>
      <c r="B216" s="278"/>
      <c r="C216" s="278"/>
      <c r="D216" s="282"/>
      <c r="E216" s="278"/>
      <c r="F216" s="88">
        <f t="shared" si="7"/>
        <v>0</v>
      </c>
      <c r="G216" s="123" t="s">
        <v>339</v>
      </c>
      <c r="I216" s="123"/>
    </row>
    <row r="217" spans="1:9" s="111" customFormat="1" hidden="1" x14ac:dyDescent="0.25">
      <c r="A217" s="300"/>
      <c r="B217" s="278"/>
      <c r="C217" s="278"/>
      <c r="D217" s="282"/>
      <c r="E217" s="278"/>
      <c r="F217" s="88">
        <f t="shared" si="7"/>
        <v>0</v>
      </c>
      <c r="G217" s="123" t="s">
        <v>339</v>
      </c>
      <c r="I217" s="123"/>
    </row>
    <row r="218" spans="1:9" s="111" customFormat="1" hidden="1" x14ac:dyDescent="0.25">
      <c r="A218" s="300"/>
      <c r="B218" s="278"/>
      <c r="C218" s="278"/>
      <c r="D218" s="282"/>
      <c r="E218" s="278"/>
      <c r="F218" s="88">
        <f t="shared" si="7"/>
        <v>0</v>
      </c>
      <c r="G218" s="123" t="s">
        <v>339</v>
      </c>
      <c r="I218" s="123"/>
    </row>
    <row r="219" spans="1:9" s="111" customFormat="1" hidden="1" x14ac:dyDescent="0.25">
      <c r="A219" s="300"/>
      <c r="B219" s="278"/>
      <c r="C219" s="278"/>
      <c r="D219" s="282"/>
      <c r="E219" s="278"/>
      <c r="F219" s="88">
        <f t="shared" si="7"/>
        <v>0</v>
      </c>
      <c r="G219" s="123" t="s">
        <v>339</v>
      </c>
      <c r="I219" s="123"/>
    </row>
    <row r="220" spans="1:9" s="111" customFormat="1" hidden="1" x14ac:dyDescent="0.25">
      <c r="A220" s="300"/>
      <c r="B220" s="278"/>
      <c r="C220" s="278"/>
      <c r="D220" s="282"/>
      <c r="E220" s="278"/>
      <c r="F220" s="88">
        <f t="shared" si="7"/>
        <v>0</v>
      </c>
      <c r="G220" s="123" t="s">
        <v>339</v>
      </c>
      <c r="I220" s="123"/>
    </row>
    <row r="221" spans="1:9" s="111" customFormat="1" hidden="1" x14ac:dyDescent="0.25">
      <c r="A221" s="300"/>
      <c r="B221" s="278"/>
      <c r="C221" s="278"/>
      <c r="D221" s="282"/>
      <c r="E221" s="278"/>
      <c r="F221" s="88">
        <f t="shared" si="7"/>
        <v>0</v>
      </c>
      <c r="G221" s="123" t="s">
        <v>339</v>
      </c>
      <c r="I221" s="123"/>
    </row>
    <row r="222" spans="1:9" s="111" customFormat="1" hidden="1" x14ac:dyDescent="0.25">
      <c r="A222" s="300"/>
      <c r="B222" s="278"/>
      <c r="C222" s="278"/>
      <c r="D222" s="282"/>
      <c r="E222" s="278"/>
      <c r="F222" s="88">
        <f t="shared" si="7"/>
        <v>0</v>
      </c>
      <c r="G222" s="123" t="s">
        <v>339</v>
      </c>
      <c r="I222" s="123"/>
    </row>
    <row r="223" spans="1:9" s="111" customFormat="1" hidden="1" x14ac:dyDescent="0.25">
      <c r="A223" s="300"/>
      <c r="B223" s="278"/>
      <c r="C223" s="278"/>
      <c r="D223" s="282"/>
      <c r="E223" s="278"/>
      <c r="F223" s="88">
        <f t="shared" si="7"/>
        <v>0</v>
      </c>
      <c r="G223" s="123" t="s">
        <v>339</v>
      </c>
      <c r="I223" s="123"/>
    </row>
    <row r="224" spans="1:9" s="111" customFormat="1" hidden="1" x14ac:dyDescent="0.25">
      <c r="A224" s="300"/>
      <c r="B224" s="278"/>
      <c r="C224" s="278"/>
      <c r="D224" s="282"/>
      <c r="E224" s="278"/>
      <c r="F224" s="88">
        <f t="shared" si="7"/>
        <v>0</v>
      </c>
      <c r="G224" s="123" t="s">
        <v>339</v>
      </c>
      <c r="I224" s="123"/>
    </row>
    <row r="225" spans="1:9" s="111" customFormat="1" hidden="1" x14ac:dyDescent="0.25">
      <c r="A225" s="300"/>
      <c r="B225" s="278"/>
      <c r="C225" s="278"/>
      <c r="D225" s="282"/>
      <c r="E225" s="278"/>
      <c r="F225" s="88">
        <f t="shared" si="7"/>
        <v>0</v>
      </c>
      <c r="G225" s="123" t="s">
        <v>339</v>
      </c>
      <c r="I225" s="123"/>
    </row>
    <row r="226" spans="1:9" s="111" customFormat="1" hidden="1" x14ac:dyDescent="0.25">
      <c r="A226" s="300"/>
      <c r="B226" s="278"/>
      <c r="C226" s="278"/>
      <c r="D226" s="282"/>
      <c r="E226" s="278"/>
      <c r="F226" s="88">
        <f t="shared" si="7"/>
        <v>0</v>
      </c>
      <c r="G226" s="123" t="s">
        <v>339</v>
      </c>
      <c r="I226" s="123"/>
    </row>
    <row r="227" spans="1:9" s="111" customFormat="1" hidden="1" x14ac:dyDescent="0.25">
      <c r="A227" s="300"/>
      <c r="B227" s="278"/>
      <c r="C227" s="278"/>
      <c r="D227" s="282"/>
      <c r="E227" s="278"/>
      <c r="F227" s="88">
        <f t="shared" si="7"/>
        <v>0</v>
      </c>
      <c r="G227" s="123" t="s">
        <v>339</v>
      </c>
      <c r="I227" s="123"/>
    </row>
    <row r="228" spans="1:9" s="111" customFormat="1" hidden="1" x14ac:dyDescent="0.25">
      <c r="A228" s="300"/>
      <c r="B228" s="278"/>
      <c r="C228" s="278"/>
      <c r="D228" s="282"/>
      <c r="E228" s="278"/>
      <c r="F228" s="88">
        <f t="shared" si="7"/>
        <v>0</v>
      </c>
      <c r="G228" s="123" t="s">
        <v>339</v>
      </c>
      <c r="I228" s="123"/>
    </row>
    <row r="229" spans="1:9" s="111" customFormat="1" hidden="1" x14ac:dyDescent="0.25">
      <c r="A229" s="300"/>
      <c r="B229" s="278"/>
      <c r="C229" s="278"/>
      <c r="D229" s="282"/>
      <c r="E229" s="278"/>
      <c r="F229" s="88">
        <f t="shared" si="7"/>
        <v>0</v>
      </c>
      <c r="G229" s="123" t="s">
        <v>339</v>
      </c>
      <c r="I229" s="123"/>
    </row>
    <row r="230" spans="1:9" s="111" customFormat="1" hidden="1" x14ac:dyDescent="0.25">
      <c r="A230" s="300"/>
      <c r="B230" s="278"/>
      <c r="C230" s="278"/>
      <c r="D230" s="282"/>
      <c r="E230" s="278"/>
      <c r="F230" s="88">
        <f t="shared" si="7"/>
        <v>0</v>
      </c>
      <c r="G230" s="123" t="s">
        <v>339</v>
      </c>
      <c r="I230" s="123"/>
    </row>
    <row r="231" spans="1:9" s="111" customFormat="1" hidden="1" x14ac:dyDescent="0.25">
      <c r="A231" s="300"/>
      <c r="B231" s="278"/>
      <c r="C231" s="278"/>
      <c r="D231" s="282"/>
      <c r="E231" s="278"/>
      <c r="F231" s="88">
        <f t="shared" si="7"/>
        <v>0</v>
      </c>
      <c r="G231" s="123" t="s">
        <v>339</v>
      </c>
      <c r="I231" s="123"/>
    </row>
    <row r="232" spans="1:9" s="111" customFormat="1" hidden="1" x14ac:dyDescent="0.25">
      <c r="A232" s="300"/>
      <c r="B232" s="278"/>
      <c r="C232" s="278"/>
      <c r="D232" s="282"/>
      <c r="E232" s="278"/>
      <c r="F232" s="88">
        <f t="shared" si="7"/>
        <v>0</v>
      </c>
      <c r="G232" s="123" t="s">
        <v>339</v>
      </c>
      <c r="I232" s="123"/>
    </row>
    <row r="233" spans="1:9" s="111" customFormat="1" hidden="1" x14ac:dyDescent="0.25">
      <c r="A233" s="300"/>
      <c r="B233" s="278"/>
      <c r="C233" s="278"/>
      <c r="D233" s="282"/>
      <c r="E233" s="278"/>
      <c r="F233" s="88">
        <f t="shared" si="7"/>
        <v>0</v>
      </c>
      <c r="G233" s="123" t="s">
        <v>339</v>
      </c>
      <c r="I233" s="123"/>
    </row>
    <row r="234" spans="1:9" s="111" customFormat="1" hidden="1" x14ac:dyDescent="0.25">
      <c r="A234" s="300"/>
      <c r="B234" s="278"/>
      <c r="C234" s="278"/>
      <c r="D234" s="282"/>
      <c r="E234" s="278"/>
      <c r="F234" s="88">
        <f t="shared" si="7"/>
        <v>0</v>
      </c>
      <c r="G234" s="123" t="s">
        <v>339</v>
      </c>
      <c r="I234" s="123"/>
    </row>
    <row r="235" spans="1:9" s="111" customFormat="1" hidden="1" x14ac:dyDescent="0.25">
      <c r="A235" s="300"/>
      <c r="B235" s="278"/>
      <c r="C235" s="278"/>
      <c r="D235" s="282"/>
      <c r="E235" s="278"/>
      <c r="F235" s="88">
        <f t="shared" si="7"/>
        <v>0</v>
      </c>
      <c r="G235" s="123" t="s">
        <v>339</v>
      </c>
      <c r="I235" s="123"/>
    </row>
    <row r="236" spans="1:9" s="111" customFormat="1" hidden="1" x14ac:dyDescent="0.25">
      <c r="A236" s="300"/>
      <c r="B236" s="278"/>
      <c r="C236" s="278"/>
      <c r="D236" s="282"/>
      <c r="E236" s="278"/>
      <c r="F236" s="88">
        <f t="shared" si="7"/>
        <v>0</v>
      </c>
      <c r="G236" s="123" t="s">
        <v>339</v>
      </c>
      <c r="I236" s="123"/>
    </row>
    <row r="237" spans="1:9" s="111" customFormat="1" hidden="1" x14ac:dyDescent="0.25">
      <c r="A237" s="300"/>
      <c r="B237" s="278"/>
      <c r="C237" s="278"/>
      <c r="D237" s="282"/>
      <c r="E237" s="278"/>
      <c r="F237" s="88">
        <f t="shared" si="7"/>
        <v>0</v>
      </c>
      <c r="G237" s="123" t="s">
        <v>339</v>
      </c>
      <c r="I237" s="123"/>
    </row>
    <row r="238" spans="1:9" s="111" customFormat="1" hidden="1" x14ac:dyDescent="0.25">
      <c r="A238" s="300"/>
      <c r="B238" s="278"/>
      <c r="C238" s="278"/>
      <c r="D238" s="282"/>
      <c r="E238" s="278"/>
      <c r="F238" s="88">
        <f t="shared" si="7"/>
        <v>0</v>
      </c>
      <c r="G238" s="123" t="s">
        <v>339</v>
      </c>
      <c r="I238" s="123"/>
    </row>
    <row r="239" spans="1:9" s="111" customFormat="1" hidden="1" x14ac:dyDescent="0.25">
      <c r="A239" s="300"/>
      <c r="B239" s="278"/>
      <c r="C239" s="278"/>
      <c r="D239" s="282"/>
      <c r="E239" s="278"/>
      <c r="F239" s="88">
        <f t="shared" si="7"/>
        <v>0</v>
      </c>
      <c r="G239" s="123" t="s">
        <v>339</v>
      </c>
      <c r="I239" s="123"/>
    </row>
    <row r="240" spans="1:9" s="111" customFormat="1" hidden="1" x14ac:dyDescent="0.25">
      <c r="A240" s="300"/>
      <c r="B240" s="278"/>
      <c r="C240" s="278"/>
      <c r="D240" s="282"/>
      <c r="E240" s="278"/>
      <c r="F240" s="88">
        <f t="shared" si="7"/>
        <v>0</v>
      </c>
      <c r="G240" s="123" t="s">
        <v>339</v>
      </c>
      <c r="I240" s="123"/>
    </row>
    <row r="241" spans="1:9" s="111" customFormat="1" hidden="1" x14ac:dyDescent="0.25">
      <c r="A241" s="300"/>
      <c r="B241" s="278"/>
      <c r="C241" s="278"/>
      <c r="D241" s="282"/>
      <c r="E241" s="278"/>
      <c r="F241" s="88">
        <f t="shared" si="7"/>
        <v>0</v>
      </c>
      <c r="G241" s="123" t="s">
        <v>339</v>
      </c>
      <c r="I241" s="123"/>
    </row>
    <row r="242" spans="1:9" s="111" customFormat="1" hidden="1" x14ac:dyDescent="0.25">
      <c r="A242" s="300"/>
      <c r="B242" s="278"/>
      <c r="C242" s="278"/>
      <c r="D242" s="282"/>
      <c r="E242" s="278"/>
      <c r="F242" s="88">
        <f t="shared" si="7"/>
        <v>0</v>
      </c>
      <c r="G242" s="123" t="s">
        <v>339</v>
      </c>
      <c r="I242" s="123"/>
    </row>
    <row r="243" spans="1:9" s="111" customFormat="1" hidden="1" x14ac:dyDescent="0.25">
      <c r="A243" s="300"/>
      <c r="B243" s="278"/>
      <c r="C243" s="278"/>
      <c r="D243" s="282"/>
      <c r="E243" s="278"/>
      <c r="F243" s="88">
        <f t="shared" si="7"/>
        <v>0</v>
      </c>
      <c r="G243" s="123" t="s">
        <v>339</v>
      </c>
      <c r="I243" s="123"/>
    </row>
    <row r="244" spans="1:9" s="111" customFormat="1" hidden="1" x14ac:dyDescent="0.25">
      <c r="A244" s="300"/>
      <c r="B244" s="278"/>
      <c r="C244" s="278"/>
      <c r="D244" s="282"/>
      <c r="E244" s="278"/>
      <c r="F244" s="88">
        <f t="shared" si="7"/>
        <v>0</v>
      </c>
      <c r="G244" s="123" t="s">
        <v>339</v>
      </c>
      <c r="I244" s="123"/>
    </row>
    <row r="245" spans="1:9" s="111" customFormat="1" hidden="1" x14ac:dyDescent="0.25">
      <c r="A245" s="300"/>
      <c r="B245" s="278"/>
      <c r="C245" s="278"/>
      <c r="D245" s="282"/>
      <c r="E245" s="278"/>
      <c r="F245" s="88">
        <f t="shared" si="7"/>
        <v>0</v>
      </c>
      <c r="G245" s="123" t="s">
        <v>339</v>
      </c>
      <c r="I245" s="123"/>
    </row>
    <row r="246" spans="1:9" s="111" customFormat="1" hidden="1" x14ac:dyDescent="0.25">
      <c r="A246" s="300"/>
      <c r="B246" s="278"/>
      <c r="C246" s="278"/>
      <c r="D246" s="282"/>
      <c r="E246" s="278"/>
      <c r="F246" s="88">
        <f t="shared" si="7"/>
        <v>0</v>
      </c>
      <c r="G246" s="123" t="s">
        <v>339</v>
      </c>
      <c r="I246" s="123"/>
    </row>
    <row r="247" spans="1:9" s="111" customFormat="1" hidden="1" x14ac:dyDescent="0.25">
      <c r="A247" s="300"/>
      <c r="B247" s="278"/>
      <c r="C247" s="278"/>
      <c r="D247" s="282"/>
      <c r="E247" s="278"/>
      <c r="F247" s="88">
        <f t="shared" si="7"/>
        <v>0</v>
      </c>
      <c r="G247" s="123" t="s">
        <v>339</v>
      </c>
      <c r="I247" s="123"/>
    </row>
    <row r="248" spans="1:9" s="111" customFormat="1" hidden="1" x14ac:dyDescent="0.25">
      <c r="A248" s="300"/>
      <c r="B248" s="278"/>
      <c r="C248" s="278"/>
      <c r="D248" s="282"/>
      <c r="E248" s="278"/>
      <c r="F248" s="88">
        <f t="shared" si="7"/>
        <v>0</v>
      </c>
      <c r="G248" s="123" t="s">
        <v>339</v>
      </c>
      <c r="I248" s="123"/>
    </row>
    <row r="249" spans="1:9" s="111" customFormat="1" hidden="1" x14ac:dyDescent="0.25">
      <c r="A249" s="300"/>
      <c r="B249" s="278"/>
      <c r="C249" s="278"/>
      <c r="D249" s="282"/>
      <c r="E249" s="278"/>
      <c r="F249" s="88">
        <f t="shared" si="7"/>
        <v>0</v>
      </c>
      <c r="G249" s="123" t="s">
        <v>339</v>
      </c>
      <c r="I249" s="123"/>
    </row>
    <row r="250" spans="1:9" s="111" customFormat="1" hidden="1" x14ac:dyDescent="0.25">
      <c r="A250" s="300"/>
      <c r="B250" s="278"/>
      <c r="C250" s="278"/>
      <c r="D250" s="282"/>
      <c r="E250" s="278"/>
      <c r="F250" s="88">
        <f t="shared" si="7"/>
        <v>0</v>
      </c>
      <c r="G250" s="123" t="s">
        <v>339</v>
      </c>
      <c r="I250" s="123"/>
    </row>
    <row r="251" spans="1:9" s="111" customFormat="1" hidden="1" x14ac:dyDescent="0.25">
      <c r="A251" s="300"/>
      <c r="B251" s="278"/>
      <c r="C251" s="278"/>
      <c r="D251" s="282"/>
      <c r="E251" s="278"/>
      <c r="F251" s="88">
        <f t="shared" si="7"/>
        <v>0</v>
      </c>
      <c r="G251" s="123" t="s">
        <v>339</v>
      </c>
      <c r="I251" s="123"/>
    </row>
    <row r="252" spans="1:9" s="111" customFormat="1" hidden="1" x14ac:dyDescent="0.25">
      <c r="A252" s="300"/>
      <c r="B252" s="278"/>
      <c r="C252" s="278"/>
      <c r="D252" s="282"/>
      <c r="E252" s="278"/>
      <c r="F252" s="88">
        <f t="shared" si="7"/>
        <v>0</v>
      </c>
      <c r="G252" s="123" t="s">
        <v>339</v>
      </c>
      <c r="I252" s="123"/>
    </row>
    <row r="253" spans="1:9" s="111" customFormat="1" hidden="1" x14ac:dyDescent="0.25">
      <c r="A253" s="300"/>
      <c r="B253" s="278"/>
      <c r="C253" s="278"/>
      <c r="D253" s="282"/>
      <c r="E253" s="278"/>
      <c r="F253" s="88">
        <f t="shared" si="7"/>
        <v>0</v>
      </c>
      <c r="G253" s="123" t="s">
        <v>339</v>
      </c>
      <c r="I253" s="123"/>
    </row>
    <row r="254" spans="1:9" s="111" customFormat="1" hidden="1" x14ac:dyDescent="0.25">
      <c r="A254" s="300"/>
      <c r="B254" s="278"/>
      <c r="C254" s="278"/>
      <c r="D254" s="282"/>
      <c r="E254" s="278"/>
      <c r="F254" s="88">
        <f t="shared" si="7"/>
        <v>0</v>
      </c>
      <c r="G254" s="123" t="s">
        <v>339</v>
      </c>
      <c r="I254" s="123"/>
    </row>
    <row r="255" spans="1:9" s="111" customFormat="1" hidden="1" x14ac:dyDescent="0.25">
      <c r="A255" s="300"/>
      <c r="B255" s="278"/>
      <c r="C255" s="278"/>
      <c r="D255" s="282"/>
      <c r="E255" s="278"/>
      <c r="F255" s="88">
        <f t="shared" si="7"/>
        <v>0</v>
      </c>
      <c r="G255" s="123" t="s">
        <v>339</v>
      </c>
      <c r="I255" s="123"/>
    </row>
    <row r="256" spans="1:9" s="111" customFormat="1" hidden="1" x14ac:dyDescent="0.25">
      <c r="A256" s="300"/>
      <c r="B256" s="278"/>
      <c r="C256" s="278"/>
      <c r="D256" s="282"/>
      <c r="E256" s="278"/>
      <c r="F256" s="88">
        <f t="shared" si="7"/>
        <v>0</v>
      </c>
      <c r="G256" s="123" t="s">
        <v>339</v>
      </c>
      <c r="I256" s="123"/>
    </row>
    <row r="257" spans="1:9" s="111" customFormat="1" hidden="1" x14ac:dyDescent="0.25">
      <c r="A257" s="300"/>
      <c r="B257" s="278"/>
      <c r="C257" s="278"/>
      <c r="D257" s="282"/>
      <c r="E257" s="278"/>
      <c r="F257" s="88">
        <f t="shared" si="7"/>
        <v>0</v>
      </c>
      <c r="G257" s="123" t="s">
        <v>339</v>
      </c>
      <c r="I257" s="123"/>
    </row>
    <row r="258" spans="1:9" s="111" customFormat="1" hidden="1" x14ac:dyDescent="0.25">
      <c r="A258" s="300"/>
      <c r="B258" s="278"/>
      <c r="C258" s="278"/>
      <c r="D258" s="282"/>
      <c r="E258" s="278"/>
      <c r="F258" s="88">
        <f t="shared" si="7"/>
        <v>0</v>
      </c>
      <c r="G258" s="123" t="s">
        <v>339</v>
      </c>
      <c r="I258" s="123"/>
    </row>
    <row r="259" spans="1:9" s="111" customFormat="1" hidden="1" x14ac:dyDescent="0.25">
      <c r="A259" s="300"/>
      <c r="B259" s="278"/>
      <c r="C259" s="278"/>
      <c r="D259" s="282"/>
      <c r="E259" s="278"/>
      <c r="F259" s="88">
        <f t="shared" si="7"/>
        <v>0</v>
      </c>
      <c r="G259" s="123" t="s">
        <v>339</v>
      </c>
      <c r="I259" s="123"/>
    </row>
    <row r="260" spans="1:9" s="111" customFormat="1" hidden="1" x14ac:dyDescent="0.25">
      <c r="A260" s="300"/>
      <c r="B260" s="278"/>
      <c r="C260" s="278"/>
      <c r="D260" s="282"/>
      <c r="E260" s="278"/>
      <c r="F260" s="88">
        <f t="shared" si="7"/>
        <v>0</v>
      </c>
      <c r="G260" s="123" t="s">
        <v>339</v>
      </c>
      <c r="I260" s="123"/>
    </row>
    <row r="261" spans="1:9" s="111" customFormat="1" hidden="1" x14ac:dyDescent="0.25">
      <c r="A261" s="300"/>
      <c r="B261" s="278"/>
      <c r="C261" s="278"/>
      <c r="D261" s="282"/>
      <c r="E261" s="278"/>
      <c r="F261" s="88">
        <f t="shared" si="7"/>
        <v>0</v>
      </c>
      <c r="G261" s="123" t="s">
        <v>339</v>
      </c>
      <c r="I261" s="123"/>
    </row>
    <row r="262" spans="1:9" s="111" customFormat="1" hidden="1" x14ac:dyDescent="0.25">
      <c r="A262" s="300"/>
      <c r="B262" s="278"/>
      <c r="C262" s="278"/>
      <c r="D262" s="282"/>
      <c r="E262" s="278"/>
      <c r="F262" s="88">
        <f t="shared" si="7"/>
        <v>0</v>
      </c>
      <c r="G262" s="123" t="s">
        <v>339</v>
      </c>
      <c r="I262" s="123"/>
    </row>
    <row r="263" spans="1:9" s="111" customFormat="1" hidden="1" x14ac:dyDescent="0.25">
      <c r="A263" s="300"/>
      <c r="B263" s="278"/>
      <c r="C263" s="278"/>
      <c r="D263" s="282"/>
      <c r="E263" s="278"/>
      <c r="F263" s="88">
        <f t="shared" si="7"/>
        <v>0</v>
      </c>
      <c r="G263" s="123" t="s">
        <v>339</v>
      </c>
      <c r="I263" s="123"/>
    </row>
    <row r="264" spans="1:9" s="111" customFormat="1" hidden="1" x14ac:dyDescent="0.25">
      <c r="A264" s="300"/>
      <c r="B264" s="278"/>
      <c r="C264" s="278"/>
      <c r="D264" s="282"/>
      <c r="E264" s="278"/>
      <c r="F264" s="88">
        <f t="shared" si="7"/>
        <v>0</v>
      </c>
      <c r="G264" s="123" t="s">
        <v>339</v>
      </c>
      <c r="I264" s="123"/>
    </row>
    <row r="265" spans="1:9" s="111" customFormat="1" hidden="1" x14ac:dyDescent="0.25">
      <c r="A265" s="300"/>
      <c r="B265" s="278"/>
      <c r="C265" s="278"/>
      <c r="D265" s="282"/>
      <c r="E265" s="278"/>
      <c r="F265" s="88">
        <f t="shared" si="7"/>
        <v>0</v>
      </c>
      <c r="G265" s="123" t="s">
        <v>339</v>
      </c>
      <c r="I265" s="123"/>
    </row>
    <row r="266" spans="1:9" s="111" customFormat="1" hidden="1" x14ac:dyDescent="0.25">
      <c r="A266" s="300"/>
      <c r="B266" s="278"/>
      <c r="C266" s="278"/>
      <c r="D266" s="282"/>
      <c r="E266" s="278"/>
      <c r="F266" s="88">
        <f t="shared" si="7"/>
        <v>0</v>
      </c>
      <c r="G266" s="123" t="s">
        <v>339</v>
      </c>
      <c r="I266" s="123"/>
    </row>
    <row r="267" spans="1:9" s="111" customFormat="1" x14ac:dyDescent="0.25">
      <c r="A267" s="281"/>
      <c r="B267" s="278"/>
      <c r="C267" s="278"/>
      <c r="D267" s="282"/>
      <c r="E267" s="278"/>
      <c r="F267" s="310">
        <f>ROUND(+B267*D267*E267,2)</f>
        <v>0</v>
      </c>
      <c r="G267" s="123" t="s">
        <v>339</v>
      </c>
    </row>
    <row r="268" spans="1:9" s="111" customFormat="1" x14ac:dyDescent="0.25">
      <c r="A268" s="240"/>
      <c r="B268" s="99"/>
      <c r="C268" s="99"/>
      <c r="D268" s="208"/>
      <c r="E268" s="216" t="s">
        <v>36</v>
      </c>
      <c r="F268" s="88">
        <f>ROUND(SUBTOTAL(109,F137:F267),2)</f>
        <v>0</v>
      </c>
      <c r="G268" s="123" t="s">
        <v>339</v>
      </c>
      <c r="I268" s="126" t="s">
        <v>342</v>
      </c>
    </row>
    <row r="269" spans="1:9" x14ac:dyDescent="0.25">
      <c r="F269" s="312"/>
      <c r="G269" s="123" t="s">
        <v>337</v>
      </c>
    </row>
    <row r="270" spans="1:9" x14ac:dyDescent="0.25">
      <c r="C270" s="582" t="str">
        <f>"Total "&amp;B2</f>
        <v>Total Acquistion</v>
      </c>
      <c r="D270" s="582"/>
      <c r="E270" s="582"/>
      <c r="F270" s="88">
        <f>+F268+F136</f>
        <v>0</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Acquistion Narrative (State):</v>
      </c>
      <c r="B272" s="116"/>
      <c r="C272" s="116"/>
      <c r="D272" s="116"/>
      <c r="E272" s="116"/>
      <c r="F272" s="117"/>
      <c r="G272" s="123" t="s">
        <v>338</v>
      </c>
      <c r="I272" s="151" t="s">
        <v>243</v>
      </c>
    </row>
    <row r="273" spans="1:17" s="111" customFormat="1" ht="45" customHeight="1" x14ac:dyDescent="0.25">
      <c r="A273" s="558"/>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Acquistion Narrative (Non-State) i.e. Match or Other Funding</v>
      </c>
      <c r="B275" s="120"/>
      <c r="C275" s="120"/>
      <c r="D275" s="120"/>
      <c r="E275" s="120"/>
      <c r="F275" s="121"/>
      <c r="G275" s="111" t="s">
        <v>339</v>
      </c>
      <c r="I275" s="151" t="s">
        <v>243</v>
      </c>
    </row>
    <row r="276" spans="1:17" s="111" customFormat="1" ht="45" customHeight="1" x14ac:dyDescent="0.25">
      <c r="A276" s="558"/>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SOKH5Iuh31EHhQVeE/1NoY8kKIgEGXtevG40OBKF9BCzqPR+uuEqMZBVGq0Mkn6eP5kle7q79g+YQmA6ijLkTw==" saltValue="GvKzrSPy4MHjMmpg5tTncA=="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6" sqref="A6"/>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368</v>
      </c>
      <c r="B2" s="583" t="s">
        <v>412</v>
      </c>
      <c r="C2" s="583"/>
      <c r="D2" s="583"/>
      <c r="E2" s="583"/>
      <c r="F2" s="583"/>
      <c r="G2" s="422"/>
    </row>
    <row r="3" spans="1:9" s="308" customFormat="1" ht="42" customHeight="1" x14ac:dyDescent="0.25">
      <c r="A3" s="532" t="s">
        <v>411</v>
      </c>
      <c r="B3" s="532"/>
      <c r="C3" s="532"/>
      <c r="D3" s="532"/>
      <c r="E3" s="532"/>
      <c r="F3" s="532"/>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c r="B6" s="278"/>
      <c r="C6" s="278"/>
      <c r="D6" s="282"/>
      <c r="E6" s="278"/>
      <c r="F6" s="88">
        <f t="shared" ref="F6:F134" si="0">ROUND(+B6*D6*E6,2)</f>
        <v>0</v>
      </c>
      <c r="G6" s="123" t="s">
        <v>338</v>
      </c>
      <c r="I6" s="123"/>
    </row>
    <row r="7" spans="1:9" s="111" customFormat="1" x14ac:dyDescent="0.25">
      <c r="A7" s="303"/>
      <c r="B7" s="278"/>
      <c r="C7" s="278"/>
      <c r="D7" s="282"/>
      <c r="E7" s="278"/>
      <c r="F7" s="88">
        <f t="shared" si="0"/>
        <v>0</v>
      </c>
      <c r="G7" s="123" t="s">
        <v>338</v>
      </c>
      <c r="I7" s="123"/>
    </row>
    <row r="8" spans="1:9" s="111" customFormat="1" x14ac:dyDescent="0.25">
      <c r="A8" s="303"/>
      <c r="B8" s="278"/>
      <c r="C8" s="278"/>
      <c r="D8" s="282"/>
      <c r="E8" s="278"/>
      <c r="F8" s="88">
        <f t="shared" si="0"/>
        <v>0</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c r="B135" s="278"/>
      <c r="C135" s="278"/>
      <c r="D135" s="282"/>
      <c r="E135" s="278"/>
      <c r="F135" s="310">
        <f>ROUND(+B135*D135*E135,2)</f>
        <v>0</v>
      </c>
      <c r="G135" s="123" t="s">
        <v>338</v>
      </c>
      <c r="I135" s="123"/>
    </row>
    <row r="136" spans="1:9" s="111" customFormat="1" x14ac:dyDescent="0.25">
      <c r="A136" s="302"/>
      <c r="B136" s="99"/>
      <c r="C136" s="99"/>
      <c r="D136" s="145"/>
      <c r="E136" s="217" t="s">
        <v>42</v>
      </c>
      <c r="F136" s="218">
        <f>ROUND(SUBTOTAL(109,F6:F135),2)</f>
        <v>0</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c r="B138" s="278"/>
      <c r="C138" s="278"/>
      <c r="D138" s="282"/>
      <c r="E138" s="278"/>
      <c r="F138" s="88">
        <f>ROUND(+B138*D138*E138,2)</f>
        <v>0</v>
      </c>
      <c r="G138" s="123" t="s">
        <v>339</v>
      </c>
    </row>
    <row r="139" spans="1:9" s="111" customFormat="1" x14ac:dyDescent="0.25">
      <c r="A139" s="303"/>
      <c r="B139" s="278"/>
      <c r="C139" s="278"/>
      <c r="D139" s="282"/>
      <c r="E139" s="278"/>
      <c r="F139" s="88">
        <f t="shared" ref="F139:F266" si="1">ROUND(+B139*D139*E139,2)</f>
        <v>0</v>
      </c>
      <c r="G139" s="123" t="s">
        <v>339</v>
      </c>
      <c r="I139" s="123"/>
    </row>
    <row r="140" spans="1:9" s="111" customFormat="1" x14ac:dyDescent="0.25">
      <c r="A140" s="303"/>
      <c r="B140" s="278"/>
      <c r="C140" s="278"/>
      <c r="D140" s="282"/>
      <c r="E140" s="278"/>
      <c r="F140" s="88">
        <f t="shared" si="1"/>
        <v>0</v>
      </c>
      <c r="G140" s="123" t="s">
        <v>339</v>
      </c>
      <c r="I140" s="123"/>
    </row>
    <row r="141" spans="1:9" s="111" customFormat="1" hidden="1" x14ac:dyDescent="0.25">
      <c r="A141" s="303"/>
      <c r="B141" s="278"/>
      <c r="C141" s="278"/>
      <c r="D141" s="282"/>
      <c r="E141" s="278"/>
      <c r="F141" s="88">
        <f t="shared" si="1"/>
        <v>0</v>
      </c>
      <c r="G141" s="123" t="s">
        <v>339</v>
      </c>
      <c r="I141" s="123"/>
    </row>
    <row r="142" spans="1:9" s="111" customFormat="1" hidden="1" x14ac:dyDescent="0.25">
      <c r="A142" s="303"/>
      <c r="B142" s="278"/>
      <c r="C142" s="278"/>
      <c r="D142" s="282"/>
      <c r="E142" s="278"/>
      <c r="F142" s="88">
        <f t="shared" si="1"/>
        <v>0</v>
      </c>
      <c r="G142" s="123" t="s">
        <v>339</v>
      </c>
      <c r="I142" s="123"/>
    </row>
    <row r="143" spans="1:9" s="111" customFormat="1" hidden="1" x14ac:dyDescent="0.25">
      <c r="A143" s="303"/>
      <c r="B143" s="278"/>
      <c r="C143" s="278"/>
      <c r="D143" s="282"/>
      <c r="E143" s="278"/>
      <c r="F143" s="88">
        <f t="shared" si="1"/>
        <v>0</v>
      </c>
      <c r="G143" s="123" t="s">
        <v>339</v>
      </c>
      <c r="I143" s="123"/>
    </row>
    <row r="144" spans="1:9" s="111" customFormat="1" hidden="1" x14ac:dyDescent="0.25">
      <c r="A144" s="303"/>
      <c r="B144" s="278"/>
      <c r="C144" s="278"/>
      <c r="D144" s="282"/>
      <c r="E144" s="278"/>
      <c r="F144" s="88">
        <f t="shared" si="1"/>
        <v>0</v>
      </c>
      <c r="G144" s="123" t="s">
        <v>339</v>
      </c>
      <c r="I144" s="123"/>
    </row>
    <row r="145" spans="1:9" s="111" customFormat="1" hidden="1" x14ac:dyDescent="0.25">
      <c r="A145" s="303"/>
      <c r="B145" s="278"/>
      <c r="C145" s="278"/>
      <c r="D145" s="282"/>
      <c r="E145" s="278"/>
      <c r="F145" s="88">
        <f t="shared" si="1"/>
        <v>0</v>
      </c>
      <c r="G145" s="123" t="s">
        <v>339</v>
      </c>
      <c r="I145" s="123"/>
    </row>
    <row r="146" spans="1:9" s="111" customFormat="1" hidden="1" x14ac:dyDescent="0.25">
      <c r="A146" s="303"/>
      <c r="B146" s="278"/>
      <c r="C146" s="278"/>
      <c r="D146" s="282"/>
      <c r="E146" s="278"/>
      <c r="F146" s="88">
        <f t="shared" si="1"/>
        <v>0</v>
      </c>
      <c r="G146" s="123" t="s">
        <v>339</v>
      </c>
      <c r="I146" s="123"/>
    </row>
    <row r="147" spans="1:9" s="111" customFormat="1" hidden="1" x14ac:dyDescent="0.25">
      <c r="A147" s="303"/>
      <c r="B147" s="278"/>
      <c r="C147" s="278"/>
      <c r="D147" s="282"/>
      <c r="E147" s="278"/>
      <c r="F147" s="88">
        <f t="shared" si="1"/>
        <v>0</v>
      </c>
      <c r="G147" s="123" t="s">
        <v>339</v>
      </c>
      <c r="I147" s="123"/>
    </row>
    <row r="148" spans="1:9" s="111" customFormat="1" hidden="1" x14ac:dyDescent="0.25">
      <c r="A148" s="303"/>
      <c r="B148" s="278"/>
      <c r="C148" s="278"/>
      <c r="D148" s="282"/>
      <c r="E148" s="278"/>
      <c r="F148" s="88">
        <f t="shared" si="1"/>
        <v>0</v>
      </c>
      <c r="G148" s="123" t="s">
        <v>339</v>
      </c>
      <c r="I148" s="123"/>
    </row>
    <row r="149" spans="1:9" s="111" customFormat="1" hidden="1" x14ac:dyDescent="0.25">
      <c r="A149" s="303"/>
      <c r="B149" s="278"/>
      <c r="C149" s="278"/>
      <c r="D149" s="282"/>
      <c r="E149" s="278"/>
      <c r="F149" s="88">
        <f t="shared" si="1"/>
        <v>0</v>
      </c>
      <c r="G149" s="123" t="s">
        <v>339</v>
      </c>
      <c r="I149" s="123"/>
    </row>
    <row r="150" spans="1:9" s="111" customFormat="1" hidden="1" x14ac:dyDescent="0.25">
      <c r="A150" s="303"/>
      <c r="B150" s="278"/>
      <c r="C150" s="278"/>
      <c r="D150" s="282"/>
      <c r="E150" s="278"/>
      <c r="F150" s="88">
        <f t="shared" si="1"/>
        <v>0</v>
      </c>
      <c r="G150" s="123" t="s">
        <v>339</v>
      </c>
      <c r="I150" s="123"/>
    </row>
    <row r="151" spans="1:9" s="111" customFormat="1" hidden="1" x14ac:dyDescent="0.25">
      <c r="A151" s="303"/>
      <c r="B151" s="278"/>
      <c r="C151" s="278"/>
      <c r="D151" s="282"/>
      <c r="E151" s="278"/>
      <c r="F151" s="88">
        <f t="shared" si="1"/>
        <v>0</v>
      </c>
      <c r="G151" s="123" t="s">
        <v>339</v>
      </c>
      <c r="I151" s="123"/>
    </row>
    <row r="152" spans="1:9" s="111" customFormat="1" hidden="1" x14ac:dyDescent="0.25">
      <c r="A152" s="303"/>
      <c r="B152" s="278"/>
      <c r="C152" s="278"/>
      <c r="D152" s="282"/>
      <c r="E152" s="278"/>
      <c r="F152" s="88">
        <f t="shared" si="1"/>
        <v>0</v>
      </c>
      <c r="G152" s="123" t="s">
        <v>339</v>
      </c>
      <c r="I152" s="123"/>
    </row>
    <row r="153" spans="1:9" s="111" customFormat="1" hidden="1" x14ac:dyDescent="0.25">
      <c r="A153" s="303"/>
      <c r="B153" s="278"/>
      <c r="C153" s="278"/>
      <c r="D153" s="282"/>
      <c r="E153" s="278"/>
      <c r="F153" s="88">
        <f t="shared" si="1"/>
        <v>0</v>
      </c>
      <c r="G153" s="123" t="s">
        <v>339</v>
      </c>
      <c r="I153" s="123"/>
    </row>
    <row r="154" spans="1:9" s="111" customFormat="1" hidden="1" x14ac:dyDescent="0.25">
      <c r="A154" s="303"/>
      <c r="B154" s="278"/>
      <c r="C154" s="278"/>
      <c r="D154" s="282"/>
      <c r="E154" s="278"/>
      <c r="F154" s="88">
        <f t="shared" si="1"/>
        <v>0</v>
      </c>
      <c r="G154" s="123" t="s">
        <v>339</v>
      </c>
      <c r="I154" s="123"/>
    </row>
    <row r="155" spans="1:9" s="111" customFormat="1" hidden="1" x14ac:dyDescent="0.25">
      <c r="A155" s="303"/>
      <c r="B155" s="278"/>
      <c r="C155" s="278"/>
      <c r="D155" s="282"/>
      <c r="E155" s="278"/>
      <c r="F155" s="88">
        <f t="shared" si="1"/>
        <v>0</v>
      </c>
      <c r="G155" s="123" t="s">
        <v>339</v>
      </c>
      <c r="I155" s="123"/>
    </row>
    <row r="156" spans="1:9" s="111" customFormat="1" hidden="1" x14ac:dyDescent="0.25">
      <c r="A156" s="303"/>
      <c r="B156" s="278"/>
      <c r="C156" s="278"/>
      <c r="D156" s="282"/>
      <c r="E156" s="278"/>
      <c r="F156" s="88">
        <f t="shared" si="1"/>
        <v>0</v>
      </c>
      <c r="G156" s="123" t="s">
        <v>339</v>
      </c>
      <c r="I156" s="123"/>
    </row>
    <row r="157" spans="1:9" s="111" customFormat="1" hidden="1" x14ac:dyDescent="0.25">
      <c r="A157" s="303"/>
      <c r="B157" s="278"/>
      <c r="C157" s="278"/>
      <c r="D157" s="282"/>
      <c r="E157" s="278"/>
      <c r="F157" s="88">
        <f t="shared" si="1"/>
        <v>0</v>
      </c>
      <c r="G157" s="123" t="s">
        <v>339</v>
      </c>
      <c r="I157" s="123"/>
    </row>
    <row r="158" spans="1:9" s="111" customFormat="1" hidden="1" x14ac:dyDescent="0.25">
      <c r="A158" s="303"/>
      <c r="B158" s="278"/>
      <c r="C158" s="278"/>
      <c r="D158" s="282"/>
      <c r="E158" s="278"/>
      <c r="F158" s="88">
        <f t="shared" si="1"/>
        <v>0</v>
      </c>
      <c r="G158" s="123" t="s">
        <v>339</v>
      </c>
      <c r="I158" s="123"/>
    </row>
    <row r="159" spans="1:9" s="111" customFormat="1" hidden="1" x14ac:dyDescent="0.25">
      <c r="A159" s="303"/>
      <c r="B159" s="278"/>
      <c r="C159" s="278"/>
      <c r="D159" s="282"/>
      <c r="E159" s="278"/>
      <c r="F159" s="88">
        <f t="shared" si="1"/>
        <v>0</v>
      </c>
      <c r="G159" s="123" t="s">
        <v>339</v>
      </c>
      <c r="I159" s="123"/>
    </row>
    <row r="160" spans="1:9" s="111" customFormat="1" hidden="1" x14ac:dyDescent="0.25">
      <c r="A160" s="303"/>
      <c r="B160" s="278"/>
      <c r="C160" s="278"/>
      <c r="D160" s="282"/>
      <c r="E160" s="278"/>
      <c r="F160" s="88">
        <f t="shared" si="1"/>
        <v>0</v>
      </c>
      <c r="G160" s="123" t="s">
        <v>339</v>
      </c>
      <c r="I160" s="123"/>
    </row>
    <row r="161" spans="1:9" s="111" customFormat="1" hidden="1" x14ac:dyDescent="0.25">
      <c r="A161" s="303"/>
      <c r="B161" s="278"/>
      <c r="C161" s="278"/>
      <c r="D161" s="282"/>
      <c r="E161" s="278"/>
      <c r="F161" s="88">
        <f t="shared" si="1"/>
        <v>0</v>
      </c>
      <c r="G161" s="123" t="s">
        <v>339</v>
      </c>
      <c r="I161" s="123"/>
    </row>
    <row r="162" spans="1:9" s="111" customFormat="1" hidden="1" x14ac:dyDescent="0.25">
      <c r="A162" s="303"/>
      <c r="B162" s="278"/>
      <c r="C162" s="278"/>
      <c r="D162" s="282"/>
      <c r="E162" s="278"/>
      <c r="F162" s="88">
        <f t="shared" si="1"/>
        <v>0</v>
      </c>
      <c r="G162" s="123" t="s">
        <v>339</v>
      </c>
      <c r="I162" s="123"/>
    </row>
    <row r="163" spans="1:9" s="111" customFormat="1" hidden="1" x14ac:dyDescent="0.25">
      <c r="A163" s="303"/>
      <c r="B163" s="278"/>
      <c r="C163" s="278"/>
      <c r="D163" s="282"/>
      <c r="E163" s="278"/>
      <c r="F163" s="88">
        <f t="shared" si="1"/>
        <v>0</v>
      </c>
      <c r="G163" s="123" t="s">
        <v>339</v>
      </c>
      <c r="I163" s="123"/>
    </row>
    <row r="164" spans="1:9" s="111" customFormat="1" hidden="1" x14ac:dyDescent="0.25">
      <c r="A164" s="303"/>
      <c r="B164" s="278"/>
      <c r="C164" s="278"/>
      <c r="D164" s="282"/>
      <c r="E164" s="278"/>
      <c r="F164" s="88">
        <f t="shared" si="1"/>
        <v>0</v>
      </c>
      <c r="G164" s="123" t="s">
        <v>339</v>
      </c>
      <c r="I164" s="123"/>
    </row>
    <row r="165" spans="1:9" s="111" customFormat="1" hidden="1" x14ac:dyDescent="0.25">
      <c r="A165" s="303"/>
      <c r="B165" s="278"/>
      <c r="C165" s="278"/>
      <c r="D165" s="282"/>
      <c r="E165" s="278"/>
      <c r="F165" s="88">
        <f t="shared" si="1"/>
        <v>0</v>
      </c>
      <c r="G165" s="123" t="s">
        <v>339</v>
      </c>
      <c r="I165" s="123"/>
    </row>
    <row r="166" spans="1:9" s="111" customFormat="1" hidden="1" x14ac:dyDescent="0.25">
      <c r="A166" s="303"/>
      <c r="B166" s="278"/>
      <c r="C166" s="278"/>
      <c r="D166" s="282"/>
      <c r="E166" s="278"/>
      <c r="F166" s="88">
        <f t="shared" si="1"/>
        <v>0</v>
      </c>
      <c r="G166" s="123" t="s">
        <v>339</v>
      </c>
      <c r="I166" s="123"/>
    </row>
    <row r="167" spans="1:9" s="111" customFormat="1" hidden="1" x14ac:dyDescent="0.25">
      <c r="A167" s="303"/>
      <c r="B167" s="278"/>
      <c r="C167" s="278"/>
      <c r="D167" s="282"/>
      <c r="E167" s="278"/>
      <c r="F167" s="88">
        <f t="shared" si="1"/>
        <v>0</v>
      </c>
      <c r="G167" s="123" t="s">
        <v>339</v>
      </c>
      <c r="I167" s="123"/>
    </row>
    <row r="168" spans="1:9" s="111" customFormat="1" hidden="1" x14ac:dyDescent="0.25">
      <c r="A168" s="303"/>
      <c r="B168" s="278"/>
      <c r="C168" s="278"/>
      <c r="D168" s="282"/>
      <c r="E168" s="278"/>
      <c r="F168" s="88">
        <f t="shared" si="1"/>
        <v>0</v>
      </c>
      <c r="G168" s="123" t="s">
        <v>339</v>
      </c>
      <c r="I168" s="123"/>
    </row>
    <row r="169" spans="1:9" s="111" customFormat="1" hidden="1" x14ac:dyDescent="0.25">
      <c r="A169" s="303"/>
      <c r="B169" s="278"/>
      <c r="C169" s="278"/>
      <c r="D169" s="282"/>
      <c r="E169" s="278"/>
      <c r="F169" s="88">
        <f t="shared" si="1"/>
        <v>0</v>
      </c>
      <c r="G169" s="123" t="s">
        <v>339</v>
      </c>
      <c r="I169" s="123"/>
    </row>
    <row r="170" spans="1:9" s="111" customFormat="1" hidden="1" x14ac:dyDescent="0.25">
      <c r="A170" s="303"/>
      <c r="B170" s="278"/>
      <c r="C170" s="278"/>
      <c r="D170" s="282"/>
      <c r="E170" s="278"/>
      <c r="F170" s="88">
        <f t="shared" si="1"/>
        <v>0</v>
      </c>
      <c r="G170" s="123" t="s">
        <v>339</v>
      </c>
      <c r="I170" s="123"/>
    </row>
    <row r="171" spans="1:9" s="111" customFormat="1" hidden="1" x14ac:dyDescent="0.25">
      <c r="A171" s="303"/>
      <c r="B171" s="278"/>
      <c r="C171" s="278"/>
      <c r="D171" s="282"/>
      <c r="E171" s="278"/>
      <c r="F171" s="88">
        <f t="shared" si="1"/>
        <v>0</v>
      </c>
      <c r="G171" s="123" t="s">
        <v>339</v>
      </c>
      <c r="I171" s="123"/>
    </row>
    <row r="172" spans="1:9" s="111" customFormat="1" hidden="1" x14ac:dyDescent="0.25">
      <c r="A172" s="303"/>
      <c r="B172" s="278"/>
      <c r="C172" s="278"/>
      <c r="D172" s="282"/>
      <c r="E172" s="278"/>
      <c r="F172" s="88">
        <f t="shared" si="1"/>
        <v>0</v>
      </c>
      <c r="G172" s="123" t="s">
        <v>339</v>
      </c>
      <c r="I172" s="123"/>
    </row>
    <row r="173" spans="1:9" s="111" customFormat="1" hidden="1" x14ac:dyDescent="0.25">
      <c r="A173" s="303"/>
      <c r="B173" s="278"/>
      <c r="C173" s="278"/>
      <c r="D173" s="282"/>
      <c r="E173" s="278"/>
      <c r="F173" s="88">
        <f t="shared" si="1"/>
        <v>0</v>
      </c>
      <c r="G173" s="123" t="s">
        <v>339</v>
      </c>
      <c r="I173" s="123"/>
    </row>
    <row r="174" spans="1:9" s="111" customFormat="1" hidden="1" x14ac:dyDescent="0.25">
      <c r="A174" s="303"/>
      <c r="B174" s="278"/>
      <c r="C174" s="278"/>
      <c r="D174" s="282"/>
      <c r="E174" s="278"/>
      <c r="F174" s="88">
        <f t="shared" si="1"/>
        <v>0</v>
      </c>
      <c r="G174" s="123" t="s">
        <v>339</v>
      </c>
      <c r="I174" s="123"/>
    </row>
    <row r="175" spans="1:9" s="111" customFormat="1" hidden="1" x14ac:dyDescent="0.25">
      <c r="A175" s="303"/>
      <c r="B175" s="278"/>
      <c r="C175" s="278"/>
      <c r="D175" s="282"/>
      <c r="E175" s="278"/>
      <c r="F175" s="88">
        <f t="shared" si="1"/>
        <v>0</v>
      </c>
      <c r="G175" s="123" t="s">
        <v>339</v>
      </c>
      <c r="I175" s="123"/>
    </row>
    <row r="176" spans="1:9" s="111" customFormat="1" hidden="1" x14ac:dyDescent="0.25">
      <c r="A176" s="303"/>
      <c r="B176" s="278"/>
      <c r="C176" s="278"/>
      <c r="D176" s="282"/>
      <c r="E176" s="278"/>
      <c r="F176" s="88">
        <f t="shared" si="1"/>
        <v>0</v>
      </c>
      <c r="G176" s="123" t="s">
        <v>339</v>
      </c>
      <c r="I176" s="123"/>
    </row>
    <row r="177" spans="1:9" s="111" customFormat="1" hidden="1" x14ac:dyDescent="0.25">
      <c r="A177" s="303"/>
      <c r="B177" s="278"/>
      <c r="C177" s="278"/>
      <c r="D177" s="282"/>
      <c r="E177" s="278"/>
      <c r="F177" s="88">
        <f t="shared" si="1"/>
        <v>0</v>
      </c>
      <c r="G177" s="123" t="s">
        <v>339</v>
      </c>
      <c r="I177" s="123"/>
    </row>
    <row r="178" spans="1:9" s="111" customFormat="1" hidden="1" x14ac:dyDescent="0.25">
      <c r="A178" s="303"/>
      <c r="B178" s="278"/>
      <c r="C178" s="278"/>
      <c r="D178" s="282"/>
      <c r="E178" s="278"/>
      <c r="F178" s="88">
        <f t="shared" si="1"/>
        <v>0</v>
      </c>
      <c r="G178" s="123" t="s">
        <v>339</v>
      </c>
      <c r="I178" s="123"/>
    </row>
    <row r="179" spans="1:9" s="111" customFormat="1" hidden="1" x14ac:dyDescent="0.25">
      <c r="A179" s="303"/>
      <c r="B179" s="278"/>
      <c r="C179" s="278"/>
      <c r="D179" s="282"/>
      <c r="E179" s="278"/>
      <c r="F179" s="88">
        <f t="shared" si="1"/>
        <v>0</v>
      </c>
      <c r="G179" s="123" t="s">
        <v>339</v>
      </c>
      <c r="I179" s="123"/>
    </row>
    <row r="180" spans="1:9" s="111" customFormat="1" hidden="1" x14ac:dyDescent="0.25">
      <c r="A180" s="303"/>
      <c r="B180" s="278"/>
      <c r="C180" s="278"/>
      <c r="D180" s="282"/>
      <c r="E180" s="278"/>
      <c r="F180" s="88">
        <f t="shared" si="1"/>
        <v>0</v>
      </c>
      <c r="G180" s="123" t="s">
        <v>339</v>
      </c>
      <c r="I180" s="123"/>
    </row>
    <row r="181" spans="1:9" s="111" customFormat="1" hidden="1" x14ac:dyDescent="0.25">
      <c r="A181" s="303"/>
      <c r="B181" s="278"/>
      <c r="C181" s="278"/>
      <c r="D181" s="282"/>
      <c r="E181" s="278"/>
      <c r="F181" s="88">
        <f t="shared" si="1"/>
        <v>0</v>
      </c>
      <c r="G181" s="123" t="s">
        <v>339</v>
      </c>
      <c r="I181" s="123"/>
    </row>
    <row r="182" spans="1:9" s="111" customFormat="1" hidden="1" x14ac:dyDescent="0.25">
      <c r="A182" s="303"/>
      <c r="B182" s="278"/>
      <c r="C182" s="278"/>
      <c r="D182" s="282"/>
      <c r="E182" s="278"/>
      <c r="F182" s="88">
        <f t="shared" si="1"/>
        <v>0</v>
      </c>
      <c r="G182" s="123" t="s">
        <v>339</v>
      </c>
      <c r="I182" s="123"/>
    </row>
    <row r="183" spans="1:9" s="111" customFormat="1" hidden="1" x14ac:dyDescent="0.25">
      <c r="A183" s="303"/>
      <c r="B183" s="278"/>
      <c r="C183" s="278"/>
      <c r="D183" s="282"/>
      <c r="E183" s="278"/>
      <c r="F183" s="88">
        <f t="shared" si="1"/>
        <v>0</v>
      </c>
      <c r="G183" s="123" t="s">
        <v>339</v>
      </c>
      <c r="I183" s="123"/>
    </row>
    <row r="184" spans="1:9" s="111" customFormat="1" hidden="1" x14ac:dyDescent="0.25">
      <c r="A184" s="303"/>
      <c r="B184" s="278"/>
      <c r="C184" s="278"/>
      <c r="D184" s="282"/>
      <c r="E184" s="278"/>
      <c r="F184" s="88">
        <f t="shared" si="1"/>
        <v>0</v>
      </c>
      <c r="G184" s="123" t="s">
        <v>339</v>
      </c>
      <c r="I184" s="123"/>
    </row>
    <row r="185" spans="1:9" s="111" customFormat="1" hidden="1" x14ac:dyDescent="0.25">
      <c r="A185" s="303"/>
      <c r="B185" s="278"/>
      <c r="C185" s="278"/>
      <c r="D185" s="282"/>
      <c r="E185" s="278"/>
      <c r="F185" s="88">
        <f t="shared" si="1"/>
        <v>0</v>
      </c>
      <c r="G185" s="123" t="s">
        <v>339</v>
      </c>
      <c r="I185" s="123"/>
    </row>
    <row r="186" spans="1:9" s="111" customFormat="1" hidden="1" x14ac:dyDescent="0.25">
      <c r="A186" s="303"/>
      <c r="B186" s="278"/>
      <c r="C186" s="278"/>
      <c r="D186" s="282"/>
      <c r="E186" s="278"/>
      <c r="F186" s="88">
        <f t="shared" si="1"/>
        <v>0</v>
      </c>
      <c r="G186" s="123" t="s">
        <v>339</v>
      </c>
      <c r="I186" s="123"/>
    </row>
    <row r="187" spans="1:9" s="111" customFormat="1" hidden="1" x14ac:dyDescent="0.25">
      <c r="A187" s="303"/>
      <c r="B187" s="278"/>
      <c r="C187" s="278"/>
      <c r="D187" s="282"/>
      <c r="E187" s="278"/>
      <c r="F187" s="88">
        <f t="shared" si="1"/>
        <v>0</v>
      </c>
      <c r="G187" s="123" t="s">
        <v>339</v>
      </c>
      <c r="I187" s="123"/>
    </row>
    <row r="188" spans="1:9" s="111" customFormat="1" hidden="1" x14ac:dyDescent="0.25">
      <c r="A188" s="303"/>
      <c r="B188" s="278"/>
      <c r="C188" s="278"/>
      <c r="D188" s="282"/>
      <c r="E188" s="278"/>
      <c r="F188" s="88">
        <f t="shared" si="1"/>
        <v>0</v>
      </c>
      <c r="G188" s="123" t="s">
        <v>339</v>
      </c>
      <c r="I188" s="123"/>
    </row>
    <row r="189" spans="1:9" s="111" customFormat="1" hidden="1" x14ac:dyDescent="0.25">
      <c r="A189" s="303"/>
      <c r="B189" s="278"/>
      <c r="C189" s="278"/>
      <c r="D189" s="282"/>
      <c r="E189" s="278"/>
      <c r="F189" s="88">
        <f t="shared" si="1"/>
        <v>0</v>
      </c>
      <c r="G189" s="123" t="s">
        <v>339</v>
      </c>
      <c r="I189" s="123"/>
    </row>
    <row r="190" spans="1:9" s="111" customFormat="1" hidden="1" x14ac:dyDescent="0.25">
      <c r="A190" s="303"/>
      <c r="B190" s="278"/>
      <c r="C190" s="278"/>
      <c r="D190" s="282"/>
      <c r="E190" s="278"/>
      <c r="F190" s="88">
        <f t="shared" si="1"/>
        <v>0</v>
      </c>
      <c r="G190" s="123" t="s">
        <v>339</v>
      </c>
      <c r="I190" s="123"/>
    </row>
    <row r="191" spans="1:9" s="111" customFormat="1" hidden="1" x14ac:dyDescent="0.25">
      <c r="A191" s="303"/>
      <c r="B191" s="278"/>
      <c r="C191" s="278"/>
      <c r="D191" s="282"/>
      <c r="E191" s="278"/>
      <c r="F191" s="88">
        <f t="shared" si="1"/>
        <v>0</v>
      </c>
      <c r="G191" s="123" t="s">
        <v>339</v>
      </c>
      <c r="I191" s="123"/>
    </row>
    <row r="192" spans="1:9" s="111" customFormat="1" hidden="1" x14ac:dyDescent="0.25">
      <c r="A192" s="303"/>
      <c r="B192" s="278"/>
      <c r="C192" s="278"/>
      <c r="D192" s="282"/>
      <c r="E192" s="278"/>
      <c r="F192" s="88">
        <f t="shared" si="1"/>
        <v>0</v>
      </c>
      <c r="G192" s="123" t="s">
        <v>339</v>
      </c>
      <c r="I192" s="123"/>
    </row>
    <row r="193" spans="1:9" s="111" customFormat="1" hidden="1" x14ac:dyDescent="0.25">
      <c r="A193" s="303"/>
      <c r="B193" s="278"/>
      <c r="C193" s="278"/>
      <c r="D193" s="282"/>
      <c r="E193" s="278"/>
      <c r="F193" s="88">
        <f t="shared" si="1"/>
        <v>0</v>
      </c>
      <c r="G193" s="123" t="s">
        <v>339</v>
      </c>
      <c r="I193" s="123"/>
    </row>
    <row r="194" spans="1:9" s="111" customFormat="1" hidden="1" x14ac:dyDescent="0.25">
      <c r="A194" s="303"/>
      <c r="B194" s="278"/>
      <c r="C194" s="278"/>
      <c r="D194" s="282"/>
      <c r="E194" s="278"/>
      <c r="F194" s="88">
        <f t="shared" si="1"/>
        <v>0</v>
      </c>
      <c r="G194" s="123" t="s">
        <v>339</v>
      </c>
      <c r="I194" s="123"/>
    </row>
    <row r="195" spans="1:9" s="111" customFormat="1" hidden="1" x14ac:dyDescent="0.25">
      <c r="A195" s="303"/>
      <c r="B195" s="278"/>
      <c r="C195" s="278"/>
      <c r="D195" s="282"/>
      <c r="E195" s="278"/>
      <c r="F195" s="88">
        <f t="shared" si="1"/>
        <v>0</v>
      </c>
      <c r="G195" s="123" t="s">
        <v>339</v>
      </c>
      <c r="I195" s="123"/>
    </row>
    <row r="196" spans="1:9" s="111" customFormat="1" hidden="1" x14ac:dyDescent="0.25">
      <c r="A196" s="303"/>
      <c r="B196" s="278"/>
      <c r="C196" s="278"/>
      <c r="D196" s="282"/>
      <c r="E196" s="278"/>
      <c r="F196" s="88">
        <f t="shared" si="1"/>
        <v>0</v>
      </c>
      <c r="G196" s="123" t="s">
        <v>339</v>
      </c>
      <c r="I196" s="123"/>
    </row>
    <row r="197" spans="1:9" s="111" customFormat="1" hidden="1" x14ac:dyDescent="0.25">
      <c r="A197" s="303"/>
      <c r="B197" s="278"/>
      <c r="C197" s="278"/>
      <c r="D197" s="282"/>
      <c r="E197" s="278"/>
      <c r="F197" s="88">
        <f t="shared" si="1"/>
        <v>0</v>
      </c>
      <c r="G197" s="123" t="s">
        <v>339</v>
      </c>
      <c r="I197" s="123"/>
    </row>
    <row r="198" spans="1:9" s="111" customFormat="1" hidden="1" x14ac:dyDescent="0.25">
      <c r="A198" s="303"/>
      <c r="B198" s="278"/>
      <c r="C198" s="278"/>
      <c r="D198" s="282"/>
      <c r="E198" s="278"/>
      <c r="F198" s="88">
        <f t="shared" si="1"/>
        <v>0</v>
      </c>
      <c r="G198" s="123" t="s">
        <v>339</v>
      </c>
      <c r="I198" s="123"/>
    </row>
    <row r="199" spans="1:9" s="111" customFormat="1" hidden="1" x14ac:dyDescent="0.25">
      <c r="A199" s="303"/>
      <c r="B199" s="278"/>
      <c r="C199" s="278"/>
      <c r="D199" s="282"/>
      <c r="E199" s="278"/>
      <c r="F199" s="88">
        <f t="shared" si="1"/>
        <v>0</v>
      </c>
      <c r="G199" s="123" t="s">
        <v>339</v>
      </c>
      <c r="I199" s="123"/>
    </row>
    <row r="200" spans="1:9" s="111" customFormat="1" hidden="1" x14ac:dyDescent="0.25">
      <c r="A200" s="303"/>
      <c r="B200" s="278"/>
      <c r="C200" s="278"/>
      <c r="D200" s="282"/>
      <c r="E200" s="278"/>
      <c r="F200" s="88">
        <f t="shared" si="1"/>
        <v>0</v>
      </c>
      <c r="G200" s="123" t="s">
        <v>339</v>
      </c>
      <c r="I200" s="123"/>
    </row>
    <row r="201" spans="1:9" s="111" customFormat="1" hidden="1" x14ac:dyDescent="0.25">
      <c r="A201" s="303"/>
      <c r="B201" s="278"/>
      <c r="C201" s="278"/>
      <c r="D201" s="282"/>
      <c r="E201" s="278"/>
      <c r="F201" s="88">
        <f t="shared" si="1"/>
        <v>0</v>
      </c>
      <c r="G201" s="123" t="s">
        <v>339</v>
      </c>
      <c r="I201" s="123"/>
    </row>
    <row r="202" spans="1:9" s="111" customFormat="1" hidden="1" x14ac:dyDescent="0.25">
      <c r="A202" s="303"/>
      <c r="B202" s="278"/>
      <c r="C202" s="278"/>
      <c r="D202" s="282"/>
      <c r="E202" s="278"/>
      <c r="F202" s="88">
        <f t="shared" si="1"/>
        <v>0</v>
      </c>
      <c r="G202" s="123" t="s">
        <v>339</v>
      </c>
      <c r="I202" s="123"/>
    </row>
    <row r="203" spans="1:9" s="111" customFormat="1" hidden="1" x14ac:dyDescent="0.25">
      <c r="A203" s="303"/>
      <c r="B203" s="278"/>
      <c r="C203" s="278"/>
      <c r="D203" s="282"/>
      <c r="E203" s="278"/>
      <c r="F203" s="88">
        <f t="shared" si="1"/>
        <v>0</v>
      </c>
      <c r="G203" s="123" t="s">
        <v>339</v>
      </c>
      <c r="I203" s="123"/>
    </row>
    <row r="204" spans="1:9" s="111" customFormat="1" hidden="1" x14ac:dyDescent="0.25">
      <c r="A204" s="303"/>
      <c r="B204" s="278"/>
      <c r="C204" s="278"/>
      <c r="D204" s="282"/>
      <c r="E204" s="278"/>
      <c r="F204" s="88">
        <f t="shared" si="1"/>
        <v>0</v>
      </c>
      <c r="G204" s="123" t="s">
        <v>339</v>
      </c>
      <c r="I204" s="123"/>
    </row>
    <row r="205" spans="1:9" s="111" customFormat="1" hidden="1" x14ac:dyDescent="0.25">
      <c r="A205" s="303"/>
      <c r="B205" s="278"/>
      <c r="C205" s="278"/>
      <c r="D205" s="282"/>
      <c r="E205" s="278"/>
      <c r="F205" s="88">
        <f t="shared" si="1"/>
        <v>0</v>
      </c>
      <c r="G205" s="123" t="s">
        <v>339</v>
      </c>
      <c r="I205" s="123"/>
    </row>
    <row r="206" spans="1:9" s="111" customFormat="1" hidden="1" x14ac:dyDescent="0.25">
      <c r="A206" s="303"/>
      <c r="B206" s="278"/>
      <c r="C206" s="278"/>
      <c r="D206" s="282"/>
      <c r="E206" s="278"/>
      <c r="F206" s="88">
        <f t="shared" si="1"/>
        <v>0</v>
      </c>
      <c r="G206" s="123" t="s">
        <v>339</v>
      </c>
      <c r="I206" s="123"/>
    </row>
    <row r="207" spans="1:9" s="111" customFormat="1" hidden="1" x14ac:dyDescent="0.25">
      <c r="A207" s="303"/>
      <c r="B207" s="278"/>
      <c r="C207" s="278"/>
      <c r="D207" s="282"/>
      <c r="E207" s="278"/>
      <c r="F207" s="88">
        <f t="shared" si="1"/>
        <v>0</v>
      </c>
      <c r="G207" s="123" t="s">
        <v>339</v>
      </c>
      <c r="I207" s="123"/>
    </row>
    <row r="208" spans="1:9" s="111" customFormat="1" hidden="1" x14ac:dyDescent="0.25">
      <c r="A208" s="303"/>
      <c r="B208" s="278"/>
      <c r="C208" s="278"/>
      <c r="D208" s="282"/>
      <c r="E208" s="278"/>
      <c r="F208" s="88">
        <f t="shared" si="1"/>
        <v>0</v>
      </c>
      <c r="G208" s="123" t="s">
        <v>339</v>
      </c>
      <c r="I208" s="123"/>
    </row>
    <row r="209" spans="1:9" s="111" customFormat="1" hidden="1" x14ac:dyDescent="0.25">
      <c r="A209" s="303"/>
      <c r="B209" s="278"/>
      <c r="C209" s="278"/>
      <c r="D209" s="282"/>
      <c r="E209" s="278"/>
      <c r="F209" s="88">
        <f t="shared" si="1"/>
        <v>0</v>
      </c>
      <c r="G209" s="123" t="s">
        <v>339</v>
      </c>
      <c r="I209" s="123"/>
    </row>
    <row r="210" spans="1:9" s="111" customFormat="1" hidden="1" x14ac:dyDescent="0.25">
      <c r="A210" s="303"/>
      <c r="B210" s="278"/>
      <c r="C210" s="278"/>
      <c r="D210" s="282"/>
      <c r="E210" s="278"/>
      <c r="F210" s="88">
        <f t="shared" si="1"/>
        <v>0</v>
      </c>
      <c r="G210" s="123" t="s">
        <v>339</v>
      </c>
      <c r="I210" s="123"/>
    </row>
    <row r="211" spans="1:9" s="111" customFormat="1" hidden="1" x14ac:dyDescent="0.25">
      <c r="A211" s="303"/>
      <c r="B211" s="278"/>
      <c r="C211" s="278"/>
      <c r="D211" s="282"/>
      <c r="E211" s="278"/>
      <c r="F211" s="88">
        <f t="shared" si="1"/>
        <v>0</v>
      </c>
      <c r="G211" s="123" t="s">
        <v>339</v>
      </c>
      <c r="I211" s="123"/>
    </row>
    <row r="212" spans="1:9" s="111" customFormat="1" hidden="1" x14ac:dyDescent="0.25">
      <c r="A212" s="303"/>
      <c r="B212" s="278"/>
      <c r="C212" s="278"/>
      <c r="D212" s="282"/>
      <c r="E212" s="278"/>
      <c r="F212" s="88">
        <f t="shared" si="1"/>
        <v>0</v>
      </c>
      <c r="G212" s="123" t="s">
        <v>339</v>
      </c>
      <c r="I212" s="123"/>
    </row>
    <row r="213" spans="1:9" s="111" customFormat="1" hidden="1" x14ac:dyDescent="0.25">
      <c r="A213" s="303"/>
      <c r="B213" s="278"/>
      <c r="C213" s="278"/>
      <c r="D213" s="282"/>
      <c r="E213" s="278"/>
      <c r="F213" s="88">
        <f t="shared" si="1"/>
        <v>0</v>
      </c>
      <c r="G213" s="123" t="s">
        <v>339</v>
      </c>
      <c r="I213" s="123"/>
    </row>
    <row r="214" spans="1:9" s="111" customFormat="1" hidden="1" x14ac:dyDescent="0.25">
      <c r="A214" s="303"/>
      <c r="B214" s="278"/>
      <c r="C214" s="278"/>
      <c r="D214" s="282"/>
      <c r="E214" s="278"/>
      <c r="F214" s="88">
        <f t="shared" si="1"/>
        <v>0</v>
      </c>
      <c r="G214" s="123" t="s">
        <v>339</v>
      </c>
      <c r="I214" s="123"/>
    </row>
    <row r="215" spans="1:9" s="111" customFormat="1" hidden="1" x14ac:dyDescent="0.25">
      <c r="A215" s="303"/>
      <c r="B215" s="278"/>
      <c r="C215" s="278"/>
      <c r="D215" s="282"/>
      <c r="E215" s="278"/>
      <c r="F215" s="88">
        <f t="shared" si="1"/>
        <v>0</v>
      </c>
      <c r="G215" s="123" t="s">
        <v>339</v>
      </c>
      <c r="I215" s="123"/>
    </row>
    <row r="216" spans="1:9" s="111" customFormat="1" hidden="1" x14ac:dyDescent="0.25">
      <c r="A216" s="303"/>
      <c r="B216" s="278"/>
      <c r="C216" s="278"/>
      <c r="D216" s="282"/>
      <c r="E216" s="278"/>
      <c r="F216" s="88">
        <f t="shared" si="1"/>
        <v>0</v>
      </c>
      <c r="G216" s="123" t="s">
        <v>339</v>
      </c>
      <c r="I216" s="123"/>
    </row>
    <row r="217" spans="1:9" s="111" customFormat="1" hidden="1" x14ac:dyDescent="0.25">
      <c r="A217" s="303"/>
      <c r="B217" s="278"/>
      <c r="C217" s="278"/>
      <c r="D217" s="282"/>
      <c r="E217" s="278"/>
      <c r="F217" s="88">
        <f t="shared" si="1"/>
        <v>0</v>
      </c>
      <c r="G217" s="123" t="s">
        <v>339</v>
      </c>
      <c r="I217" s="123"/>
    </row>
    <row r="218" spans="1:9" s="111" customFormat="1" hidden="1" x14ac:dyDescent="0.25">
      <c r="A218" s="303"/>
      <c r="B218" s="278"/>
      <c r="C218" s="278"/>
      <c r="D218" s="282"/>
      <c r="E218" s="278"/>
      <c r="F218" s="88">
        <f t="shared" si="1"/>
        <v>0</v>
      </c>
      <c r="G218" s="123" t="s">
        <v>339</v>
      </c>
      <c r="I218" s="123"/>
    </row>
    <row r="219" spans="1:9" s="111" customFormat="1" hidden="1" x14ac:dyDescent="0.25">
      <c r="A219" s="303"/>
      <c r="B219" s="278"/>
      <c r="C219" s="278"/>
      <c r="D219" s="282"/>
      <c r="E219" s="278"/>
      <c r="F219" s="88">
        <f t="shared" si="1"/>
        <v>0</v>
      </c>
      <c r="G219" s="123" t="s">
        <v>339</v>
      </c>
      <c r="I219" s="123"/>
    </row>
    <row r="220" spans="1:9" s="111" customFormat="1" hidden="1" x14ac:dyDescent="0.25">
      <c r="A220" s="303"/>
      <c r="B220" s="278"/>
      <c r="C220" s="278"/>
      <c r="D220" s="282"/>
      <c r="E220" s="278"/>
      <c r="F220" s="88">
        <f t="shared" si="1"/>
        <v>0</v>
      </c>
      <c r="G220" s="123" t="s">
        <v>339</v>
      </c>
      <c r="I220" s="123"/>
    </row>
    <row r="221" spans="1:9" s="111" customFormat="1" hidden="1" x14ac:dyDescent="0.25">
      <c r="A221" s="303"/>
      <c r="B221" s="278"/>
      <c r="C221" s="278"/>
      <c r="D221" s="282"/>
      <c r="E221" s="278"/>
      <c r="F221" s="88">
        <f t="shared" si="1"/>
        <v>0</v>
      </c>
      <c r="G221" s="123" t="s">
        <v>339</v>
      </c>
      <c r="I221" s="123"/>
    </row>
    <row r="222" spans="1:9" s="111" customFormat="1" hidden="1" x14ac:dyDescent="0.25">
      <c r="A222" s="303"/>
      <c r="B222" s="278"/>
      <c r="C222" s="278"/>
      <c r="D222" s="282"/>
      <c r="E222" s="278"/>
      <c r="F222" s="88">
        <f t="shared" si="1"/>
        <v>0</v>
      </c>
      <c r="G222" s="123" t="s">
        <v>339</v>
      </c>
      <c r="I222" s="123"/>
    </row>
    <row r="223" spans="1:9" s="111" customFormat="1" hidden="1" x14ac:dyDescent="0.25">
      <c r="A223" s="303"/>
      <c r="B223" s="278"/>
      <c r="C223" s="278"/>
      <c r="D223" s="282"/>
      <c r="E223" s="278"/>
      <c r="F223" s="88">
        <f t="shared" si="1"/>
        <v>0</v>
      </c>
      <c r="G223" s="123" t="s">
        <v>339</v>
      </c>
      <c r="I223" s="123"/>
    </row>
    <row r="224" spans="1:9" s="111" customFormat="1" hidden="1" x14ac:dyDescent="0.25">
      <c r="A224" s="303"/>
      <c r="B224" s="278"/>
      <c r="C224" s="278"/>
      <c r="D224" s="282"/>
      <c r="E224" s="278"/>
      <c r="F224" s="88">
        <f t="shared" si="1"/>
        <v>0</v>
      </c>
      <c r="G224" s="123" t="s">
        <v>339</v>
      </c>
      <c r="I224" s="123"/>
    </row>
    <row r="225" spans="1:9" s="111" customFormat="1" hidden="1" x14ac:dyDescent="0.25">
      <c r="A225" s="303"/>
      <c r="B225" s="278"/>
      <c r="C225" s="278"/>
      <c r="D225" s="282"/>
      <c r="E225" s="278"/>
      <c r="F225" s="88">
        <f t="shared" si="1"/>
        <v>0</v>
      </c>
      <c r="G225" s="123" t="s">
        <v>339</v>
      </c>
      <c r="I225" s="123"/>
    </row>
    <row r="226" spans="1:9" s="111" customFormat="1" hidden="1" x14ac:dyDescent="0.25">
      <c r="A226" s="303"/>
      <c r="B226" s="278"/>
      <c r="C226" s="278"/>
      <c r="D226" s="282"/>
      <c r="E226" s="278"/>
      <c r="F226" s="88">
        <f t="shared" si="1"/>
        <v>0</v>
      </c>
      <c r="G226" s="123" t="s">
        <v>339</v>
      </c>
      <c r="I226" s="123"/>
    </row>
    <row r="227" spans="1:9" s="111" customFormat="1" hidden="1" x14ac:dyDescent="0.25">
      <c r="A227" s="303"/>
      <c r="B227" s="278"/>
      <c r="C227" s="278"/>
      <c r="D227" s="282"/>
      <c r="E227" s="278"/>
      <c r="F227" s="88">
        <f t="shared" si="1"/>
        <v>0</v>
      </c>
      <c r="G227" s="123" t="s">
        <v>339</v>
      </c>
      <c r="I227" s="123"/>
    </row>
    <row r="228" spans="1:9" s="111" customFormat="1" hidden="1" x14ac:dyDescent="0.25">
      <c r="A228" s="303"/>
      <c r="B228" s="278"/>
      <c r="C228" s="278"/>
      <c r="D228" s="282"/>
      <c r="E228" s="278"/>
      <c r="F228" s="88">
        <f t="shared" si="1"/>
        <v>0</v>
      </c>
      <c r="G228" s="123" t="s">
        <v>339</v>
      </c>
      <c r="I228" s="123"/>
    </row>
    <row r="229" spans="1:9" s="111" customFormat="1" hidden="1" x14ac:dyDescent="0.25">
      <c r="A229" s="303"/>
      <c r="B229" s="278"/>
      <c r="C229" s="278"/>
      <c r="D229" s="282"/>
      <c r="E229" s="278"/>
      <c r="F229" s="88">
        <f t="shared" si="1"/>
        <v>0</v>
      </c>
      <c r="G229" s="123" t="s">
        <v>339</v>
      </c>
      <c r="I229" s="123"/>
    </row>
    <row r="230" spans="1:9" s="111" customFormat="1" hidden="1" x14ac:dyDescent="0.25">
      <c r="A230" s="303"/>
      <c r="B230" s="278"/>
      <c r="C230" s="278"/>
      <c r="D230" s="282"/>
      <c r="E230" s="278"/>
      <c r="F230" s="88">
        <f t="shared" si="1"/>
        <v>0</v>
      </c>
      <c r="G230" s="123" t="s">
        <v>339</v>
      </c>
      <c r="I230" s="123"/>
    </row>
    <row r="231" spans="1:9" s="111" customFormat="1" hidden="1" x14ac:dyDescent="0.25">
      <c r="A231" s="303"/>
      <c r="B231" s="278"/>
      <c r="C231" s="278"/>
      <c r="D231" s="282"/>
      <c r="E231" s="278"/>
      <c r="F231" s="88">
        <f t="shared" si="1"/>
        <v>0</v>
      </c>
      <c r="G231" s="123" t="s">
        <v>339</v>
      </c>
      <c r="I231" s="123"/>
    </row>
    <row r="232" spans="1:9" s="111" customFormat="1" hidden="1" x14ac:dyDescent="0.25">
      <c r="A232" s="303"/>
      <c r="B232" s="278"/>
      <c r="C232" s="278"/>
      <c r="D232" s="282"/>
      <c r="E232" s="278"/>
      <c r="F232" s="88">
        <f t="shared" si="1"/>
        <v>0</v>
      </c>
      <c r="G232" s="123" t="s">
        <v>339</v>
      </c>
      <c r="I232" s="123"/>
    </row>
    <row r="233" spans="1:9" s="111" customFormat="1" hidden="1" x14ac:dyDescent="0.25">
      <c r="A233" s="303"/>
      <c r="B233" s="278"/>
      <c r="C233" s="278"/>
      <c r="D233" s="282"/>
      <c r="E233" s="278"/>
      <c r="F233" s="88">
        <f t="shared" si="1"/>
        <v>0</v>
      </c>
      <c r="G233" s="123" t="s">
        <v>339</v>
      </c>
      <c r="I233" s="123"/>
    </row>
    <row r="234" spans="1:9" s="111" customFormat="1" hidden="1" x14ac:dyDescent="0.25">
      <c r="A234" s="303"/>
      <c r="B234" s="278"/>
      <c r="C234" s="278"/>
      <c r="D234" s="282"/>
      <c r="E234" s="278"/>
      <c r="F234" s="88">
        <f t="shared" si="1"/>
        <v>0</v>
      </c>
      <c r="G234" s="123" t="s">
        <v>339</v>
      </c>
      <c r="I234" s="123"/>
    </row>
    <row r="235" spans="1:9" s="111" customFormat="1" hidden="1" x14ac:dyDescent="0.25">
      <c r="A235" s="303"/>
      <c r="B235" s="278"/>
      <c r="C235" s="278"/>
      <c r="D235" s="282"/>
      <c r="E235" s="278"/>
      <c r="F235" s="88">
        <f t="shared" si="1"/>
        <v>0</v>
      </c>
      <c r="G235" s="123" t="s">
        <v>339</v>
      </c>
      <c r="I235" s="123"/>
    </row>
    <row r="236" spans="1:9" s="111" customFormat="1" hidden="1" x14ac:dyDescent="0.25">
      <c r="A236" s="303"/>
      <c r="B236" s="278"/>
      <c r="C236" s="278"/>
      <c r="D236" s="282"/>
      <c r="E236" s="278"/>
      <c r="F236" s="88">
        <f t="shared" si="1"/>
        <v>0</v>
      </c>
      <c r="G236" s="123" t="s">
        <v>339</v>
      </c>
      <c r="I236" s="123"/>
    </row>
    <row r="237" spans="1:9" s="111" customFormat="1" hidden="1" x14ac:dyDescent="0.25">
      <c r="A237" s="303"/>
      <c r="B237" s="278"/>
      <c r="C237" s="278"/>
      <c r="D237" s="282"/>
      <c r="E237" s="278"/>
      <c r="F237" s="88">
        <f t="shared" si="1"/>
        <v>0</v>
      </c>
      <c r="G237" s="123" t="s">
        <v>339</v>
      </c>
      <c r="I237" s="123"/>
    </row>
    <row r="238" spans="1:9" s="111" customFormat="1" hidden="1" x14ac:dyDescent="0.25">
      <c r="A238" s="303"/>
      <c r="B238" s="278"/>
      <c r="C238" s="278"/>
      <c r="D238" s="282"/>
      <c r="E238" s="278"/>
      <c r="F238" s="88">
        <f t="shared" si="1"/>
        <v>0</v>
      </c>
      <c r="G238" s="123" t="s">
        <v>339</v>
      </c>
      <c r="I238" s="123"/>
    </row>
    <row r="239" spans="1:9" s="111" customFormat="1" hidden="1" x14ac:dyDescent="0.25">
      <c r="A239" s="303"/>
      <c r="B239" s="278"/>
      <c r="C239" s="278"/>
      <c r="D239" s="282"/>
      <c r="E239" s="278"/>
      <c r="F239" s="88">
        <f t="shared" si="1"/>
        <v>0</v>
      </c>
      <c r="G239" s="123" t="s">
        <v>339</v>
      </c>
      <c r="I239" s="123"/>
    </row>
    <row r="240" spans="1:9" s="111" customFormat="1" hidden="1" x14ac:dyDescent="0.25">
      <c r="A240" s="303"/>
      <c r="B240" s="278"/>
      <c r="C240" s="278"/>
      <c r="D240" s="282"/>
      <c r="E240" s="278"/>
      <c r="F240" s="88">
        <f t="shared" si="1"/>
        <v>0</v>
      </c>
      <c r="G240" s="123" t="s">
        <v>339</v>
      </c>
      <c r="I240" s="123"/>
    </row>
    <row r="241" spans="1:9" s="111" customFormat="1" hidden="1" x14ac:dyDescent="0.25">
      <c r="A241" s="303"/>
      <c r="B241" s="278"/>
      <c r="C241" s="278"/>
      <c r="D241" s="282"/>
      <c r="E241" s="278"/>
      <c r="F241" s="88">
        <f t="shared" si="1"/>
        <v>0</v>
      </c>
      <c r="G241" s="123" t="s">
        <v>339</v>
      </c>
      <c r="I241" s="123"/>
    </row>
    <row r="242" spans="1:9" s="111" customFormat="1" hidden="1" x14ac:dyDescent="0.25">
      <c r="A242" s="303"/>
      <c r="B242" s="278"/>
      <c r="C242" s="278"/>
      <c r="D242" s="282"/>
      <c r="E242" s="278"/>
      <c r="F242" s="88">
        <f t="shared" si="1"/>
        <v>0</v>
      </c>
      <c r="G242" s="123" t="s">
        <v>339</v>
      </c>
      <c r="I242" s="123"/>
    </row>
    <row r="243" spans="1:9" s="111" customFormat="1" hidden="1" x14ac:dyDescent="0.25">
      <c r="A243" s="303"/>
      <c r="B243" s="278"/>
      <c r="C243" s="278"/>
      <c r="D243" s="282"/>
      <c r="E243" s="278"/>
      <c r="F243" s="88">
        <f t="shared" si="1"/>
        <v>0</v>
      </c>
      <c r="G243" s="123" t="s">
        <v>339</v>
      </c>
      <c r="I243" s="123"/>
    </row>
    <row r="244" spans="1:9" s="111" customFormat="1" hidden="1" x14ac:dyDescent="0.25">
      <c r="A244" s="303"/>
      <c r="B244" s="278"/>
      <c r="C244" s="278"/>
      <c r="D244" s="282"/>
      <c r="E244" s="278"/>
      <c r="F244" s="88">
        <f t="shared" si="1"/>
        <v>0</v>
      </c>
      <c r="G244" s="123" t="s">
        <v>339</v>
      </c>
      <c r="I244" s="123"/>
    </row>
    <row r="245" spans="1:9" s="111" customFormat="1" hidden="1" x14ac:dyDescent="0.25">
      <c r="A245" s="303"/>
      <c r="B245" s="278"/>
      <c r="C245" s="278"/>
      <c r="D245" s="282"/>
      <c r="E245" s="278"/>
      <c r="F245" s="88">
        <f t="shared" si="1"/>
        <v>0</v>
      </c>
      <c r="G245" s="123" t="s">
        <v>339</v>
      </c>
      <c r="I245" s="123"/>
    </row>
    <row r="246" spans="1:9" s="111" customFormat="1" hidden="1" x14ac:dyDescent="0.25">
      <c r="A246" s="303"/>
      <c r="B246" s="278"/>
      <c r="C246" s="278"/>
      <c r="D246" s="282"/>
      <c r="E246" s="278"/>
      <c r="F246" s="88">
        <f t="shared" si="1"/>
        <v>0</v>
      </c>
      <c r="G246" s="123" t="s">
        <v>339</v>
      </c>
      <c r="I246" s="123"/>
    </row>
    <row r="247" spans="1:9" s="111" customFormat="1" hidden="1" x14ac:dyDescent="0.25">
      <c r="A247" s="303"/>
      <c r="B247" s="278"/>
      <c r="C247" s="278"/>
      <c r="D247" s="282"/>
      <c r="E247" s="278"/>
      <c r="F247" s="88">
        <f t="shared" si="1"/>
        <v>0</v>
      </c>
      <c r="G247" s="123" t="s">
        <v>339</v>
      </c>
      <c r="I247" s="123"/>
    </row>
    <row r="248" spans="1:9" s="111" customFormat="1" hidden="1" x14ac:dyDescent="0.25">
      <c r="A248" s="303"/>
      <c r="B248" s="278"/>
      <c r="C248" s="278"/>
      <c r="D248" s="282"/>
      <c r="E248" s="278"/>
      <c r="F248" s="88">
        <f t="shared" si="1"/>
        <v>0</v>
      </c>
      <c r="G248" s="123" t="s">
        <v>339</v>
      </c>
      <c r="I248" s="123"/>
    </row>
    <row r="249" spans="1:9" s="111" customFormat="1" hidden="1" x14ac:dyDescent="0.25">
      <c r="A249" s="303"/>
      <c r="B249" s="278"/>
      <c r="C249" s="278"/>
      <c r="D249" s="282"/>
      <c r="E249" s="278"/>
      <c r="F249" s="88">
        <f t="shared" si="1"/>
        <v>0</v>
      </c>
      <c r="G249" s="123" t="s">
        <v>339</v>
      </c>
      <c r="I249" s="123"/>
    </row>
    <row r="250" spans="1:9" s="111" customFormat="1" hidden="1" x14ac:dyDescent="0.25">
      <c r="A250" s="303"/>
      <c r="B250" s="278"/>
      <c r="C250" s="278"/>
      <c r="D250" s="282"/>
      <c r="E250" s="278"/>
      <c r="F250" s="88">
        <f t="shared" si="1"/>
        <v>0</v>
      </c>
      <c r="G250" s="123" t="s">
        <v>339</v>
      </c>
      <c r="I250" s="123"/>
    </row>
    <row r="251" spans="1:9" s="111" customFormat="1" hidden="1" x14ac:dyDescent="0.25">
      <c r="A251" s="303"/>
      <c r="B251" s="278"/>
      <c r="C251" s="278"/>
      <c r="D251" s="282"/>
      <c r="E251" s="278"/>
      <c r="F251" s="88">
        <f t="shared" si="1"/>
        <v>0</v>
      </c>
      <c r="G251" s="123" t="s">
        <v>339</v>
      </c>
      <c r="I251" s="123"/>
    </row>
    <row r="252" spans="1:9" s="111" customFormat="1" hidden="1" x14ac:dyDescent="0.25">
      <c r="A252" s="303"/>
      <c r="B252" s="278"/>
      <c r="C252" s="278"/>
      <c r="D252" s="282"/>
      <c r="E252" s="278"/>
      <c r="F252" s="88">
        <f t="shared" si="1"/>
        <v>0</v>
      </c>
      <c r="G252" s="123" t="s">
        <v>339</v>
      </c>
      <c r="I252" s="123"/>
    </row>
    <row r="253" spans="1:9" s="111" customFormat="1" hidden="1" x14ac:dyDescent="0.25">
      <c r="A253" s="303"/>
      <c r="B253" s="278"/>
      <c r="C253" s="278"/>
      <c r="D253" s="282"/>
      <c r="E253" s="278"/>
      <c r="F253" s="88">
        <f t="shared" si="1"/>
        <v>0</v>
      </c>
      <c r="G253" s="123" t="s">
        <v>339</v>
      </c>
      <c r="I253" s="123"/>
    </row>
    <row r="254" spans="1:9" s="111" customFormat="1" hidden="1" x14ac:dyDescent="0.25">
      <c r="A254" s="303"/>
      <c r="B254" s="278"/>
      <c r="C254" s="278"/>
      <c r="D254" s="282"/>
      <c r="E254" s="278"/>
      <c r="F254" s="88">
        <f t="shared" si="1"/>
        <v>0</v>
      </c>
      <c r="G254" s="123" t="s">
        <v>339</v>
      </c>
      <c r="I254" s="123"/>
    </row>
    <row r="255" spans="1:9" s="111" customFormat="1" hidden="1" x14ac:dyDescent="0.25">
      <c r="A255" s="303"/>
      <c r="B255" s="278"/>
      <c r="C255" s="278"/>
      <c r="D255" s="282"/>
      <c r="E255" s="278"/>
      <c r="F255" s="88">
        <f t="shared" si="1"/>
        <v>0</v>
      </c>
      <c r="G255" s="123" t="s">
        <v>339</v>
      </c>
      <c r="I255" s="123"/>
    </row>
    <row r="256" spans="1:9" s="111" customFormat="1" hidden="1" x14ac:dyDescent="0.25">
      <c r="A256" s="303"/>
      <c r="B256" s="278"/>
      <c r="C256" s="278"/>
      <c r="D256" s="282"/>
      <c r="E256" s="278"/>
      <c r="F256" s="88">
        <f t="shared" si="1"/>
        <v>0</v>
      </c>
      <c r="G256" s="123" t="s">
        <v>339</v>
      </c>
      <c r="I256" s="123"/>
    </row>
    <row r="257" spans="1:9" s="111" customFormat="1" hidden="1" x14ac:dyDescent="0.25">
      <c r="A257" s="303"/>
      <c r="B257" s="278"/>
      <c r="C257" s="278"/>
      <c r="D257" s="282"/>
      <c r="E257" s="278"/>
      <c r="F257" s="88">
        <f t="shared" si="1"/>
        <v>0</v>
      </c>
      <c r="G257" s="123" t="s">
        <v>339</v>
      </c>
      <c r="I257" s="123"/>
    </row>
    <row r="258" spans="1:9" s="111" customFormat="1" hidden="1" x14ac:dyDescent="0.25">
      <c r="A258" s="303"/>
      <c r="B258" s="278"/>
      <c r="C258" s="278"/>
      <c r="D258" s="282"/>
      <c r="E258" s="278"/>
      <c r="F258" s="88">
        <f t="shared" si="1"/>
        <v>0</v>
      </c>
      <c r="G258" s="123" t="s">
        <v>339</v>
      </c>
      <c r="I258" s="123"/>
    </row>
    <row r="259" spans="1:9" s="111" customFormat="1" hidden="1" x14ac:dyDescent="0.25">
      <c r="A259" s="303"/>
      <c r="B259" s="278"/>
      <c r="C259" s="278"/>
      <c r="D259" s="282"/>
      <c r="E259" s="278"/>
      <c r="F259" s="88">
        <f t="shared" si="1"/>
        <v>0</v>
      </c>
      <c r="G259" s="123" t="s">
        <v>339</v>
      </c>
      <c r="I259" s="123"/>
    </row>
    <row r="260" spans="1:9" s="111" customFormat="1" hidden="1" x14ac:dyDescent="0.25">
      <c r="A260" s="303"/>
      <c r="B260" s="278"/>
      <c r="C260" s="278"/>
      <c r="D260" s="282"/>
      <c r="E260" s="278"/>
      <c r="F260" s="88">
        <f t="shared" si="1"/>
        <v>0</v>
      </c>
      <c r="G260" s="123" t="s">
        <v>339</v>
      </c>
      <c r="I260" s="123"/>
    </row>
    <row r="261" spans="1:9" s="111" customFormat="1" hidden="1" x14ac:dyDescent="0.25">
      <c r="A261" s="303"/>
      <c r="B261" s="278"/>
      <c r="C261" s="278"/>
      <c r="D261" s="282"/>
      <c r="E261" s="278"/>
      <c r="F261" s="88">
        <f t="shared" si="1"/>
        <v>0</v>
      </c>
      <c r="G261" s="123" t="s">
        <v>339</v>
      </c>
      <c r="I261" s="123"/>
    </row>
    <row r="262" spans="1:9" s="111" customFormat="1" hidden="1" x14ac:dyDescent="0.25">
      <c r="A262" s="303"/>
      <c r="B262" s="278"/>
      <c r="C262" s="278"/>
      <c r="D262" s="282"/>
      <c r="E262" s="278"/>
      <c r="F262" s="88">
        <f t="shared" si="1"/>
        <v>0</v>
      </c>
      <c r="G262" s="123" t="s">
        <v>339</v>
      </c>
      <c r="I262" s="123"/>
    </row>
    <row r="263" spans="1:9" s="111" customFormat="1" hidden="1" x14ac:dyDescent="0.25">
      <c r="A263" s="303"/>
      <c r="B263" s="278"/>
      <c r="C263" s="278"/>
      <c r="D263" s="282"/>
      <c r="E263" s="278"/>
      <c r="F263" s="88">
        <f t="shared" si="1"/>
        <v>0</v>
      </c>
      <c r="G263" s="123" t="s">
        <v>339</v>
      </c>
      <c r="I263" s="123"/>
    </row>
    <row r="264" spans="1:9" s="111" customFormat="1" hidden="1" x14ac:dyDescent="0.25">
      <c r="A264" s="303"/>
      <c r="B264" s="278"/>
      <c r="C264" s="278"/>
      <c r="D264" s="282"/>
      <c r="E264" s="278"/>
      <c r="F264" s="88">
        <f t="shared" si="1"/>
        <v>0</v>
      </c>
      <c r="G264" s="123" t="s">
        <v>339</v>
      </c>
      <c r="I264" s="123"/>
    </row>
    <row r="265" spans="1:9" s="111" customFormat="1" hidden="1" x14ac:dyDescent="0.25">
      <c r="A265" s="303"/>
      <c r="B265" s="278"/>
      <c r="C265" s="278"/>
      <c r="D265" s="282"/>
      <c r="E265" s="278"/>
      <c r="F265" s="88">
        <f t="shared" si="1"/>
        <v>0</v>
      </c>
      <c r="G265" s="123" t="s">
        <v>339</v>
      </c>
      <c r="I265" s="123"/>
    </row>
    <row r="266" spans="1:9" s="111" customFormat="1" hidden="1" x14ac:dyDescent="0.25">
      <c r="A266" s="303"/>
      <c r="B266" s="278"/>
      <c r="C266" s="278"/>
      <c r="D266" s="282"/>
      <c r="E266" s="278"/>
      <c r="F266" s="88">
        <f t="shared" si="1"/>
        <v>0</v>
      </c>
      <c r="G266" s="123" t="s">
        <v>339</v>
      </c>
      <c r="I266" s="123"/>
    </row>
    <row r="267" spans="1:9" s="111" customFormat="1" x14ac:dyDescent="0.25">
      <c r="A267" s="303"/>
      <c r="B267" s="278"/>
      <c r="C267" s="278"/>
      <c r="D267" s="282"/>
      <c r="E267" s="278"/>
      <c r="F267" s="310">
        <f>ROUND(+B267*D267*E267,2)</f>
        <v>0</v>
      </c>
      <c r="G267" s="123" t="s">
        <v>339</v>
      </c>
    </row>
    <row r="268" spans="1:9" s="111" customFormat="1" x14ac:dyDescent="0.25">
      <c r="A268" s="302"/>
      <c r="B268" s="99"/>
      <c r="C268" s="99"/>
      <c r="D268" s="211"/>
      <c r="E268" s="216" t="s">
        <v>36</v>
      </c>
      <c r="F268" s="88">
        <f>ROUND(SUBTOTAL(109,F137:F267),2)</f>
        <v>0</v>
      </c>
      <c r="G268" s="123" t="s">
        <v>339</v>
      </c>
      <c r="I268" s="126" t="s">
        <v>342</v>
      </c>
    </row>
    <row r="269" spans="1:9" x14ac:dyDescent="0.25">
      <c r="F269" s="312"/>
      <c r="G269" s="123" t="s">
        <v>337</v>
      </c>
    </row>
    <row r="270" spans="1:9" x14ac:dyDescent="0.25">
      <c r="C270" s="582" t="str">
        <f>"Total "&amp;B2</f>
        <v>Total Capital</v>
      </c>
      <c r="D270" s="582"/>
      <c r="E270" s="582"/>
      <c r="F270" s="88">
        <f>+F268+F136</f>
        <v>0</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Capital Narrative (State):</v>
      </c>
      <c r="B272" s="116"/>
      <c r="C272" s="116"/>
      <c r="D272" s="116"/>
      <c r="E272" s="116"/>
      <c r="F272" s="117"/>
      <c r="G272" s="123" t="s">
        <v>338</v>
      </c>
      <c r="I272" s="151" t="s">
        <v>243</v>
      </c>
    </row>
    <row r="273" spans="1:17" s="111" customFormat="1" ht="45" customHeight="1" x14ac:dyDescent="0.25">
      <c r="A273" s="558"/>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Capital Narrative (Non-State) i.e. Match or Other Funding</v>
      </c>
      <c r="B275" s="120"/>
      <c r="C275" s="120"/>
      <c r="D275" s="120"/>
      <c r="E275" s="120"/>
      <c r="F275" s="121"/>
      <c r="G275" s="111" t="s">
        <v>339</v>
      </c>
      <c r="I275" s="151" t="s">
        <v>243</v>
      </c>
    </row>
    <row r="276" spans="1:17" s="111" customFormat="1" ht="45" customHeight="1" x14ac:dyDescent="0.25">
      <c r="A276" s="558"/>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Ch476NzImWQ4PomGVY32nDR3s5VOX6XToNO/Q35yhiZn1S0yF2gGp/PrspuhOFkywDeAydxIQ/LEabo0m4wkCg==" saltValue="5fEy5g5q5X9cMWjYMpzBR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6" sqref="A6"/>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373</v>
      </c>
      <c r="B2" s="583" t="s">
        <v>413</v>
      </c>
      <c r="C2" s="583"/>
      <c r="D2" s="583"/>
      <c r="E2" s="583"/>
      <c r="F2" s="583"/>
      <c r="G2" s="422"/>
    </row>
    <row r="3" spans="1:9" s="308" customFormat="1" ht="42" customHeight="1" x14ac:dyDescent="0.25">
      <c r="A3" s="532" t="s">
        <v>411</v>
      </c>
      <c r="B3" s="532"/>
      <c r="C3" s="532"/>
      <c r="D3" s="532"/>
      <c r="E3" s="532"/>
      <c r="F3" s="532"/>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c r="B6" s="278"/>
      <c r="C6" s="278"/>
      <c r="D6" s="282"/>
      <c r="E6" s="278"/>
      <c r="F6" s="88">
        <f t="shared" ref="F6:F134" si="0">ROUND(+B6*D6*E6,2)</f>
        <v>0</v>
      </c>
      <c r="G6" s="123" t="s">
        <v>338</v>
      </c>
      <c r="I6" s="123"/>
    </row>
    <row r="7" spans="1:9" s="111" customFormat="1" x14ac:dyDescent="0.25">
      <c r="A7" s="303"/>
      <c r="B7" s="278"/>
      <c r="C7" s="278"/>
      <c r="D7" s="282"/>
      <c r="E7" s="278"/>
      <c r="F7" s="88">
        <f t="shared" si="0"/>
        <v>0</v>
      </c>
      <c r="G7" s="123" t="s">
        <v>338</v>
      </c>
      <c r="I7" s="123"/>
    </row>
    <row r="8" spans="1:9" s="111" customFormat="1" x14ac:dyDescent="0.25">
      <c r="A8" s="303"/>
      <c r="B8" s="278"/>
      <c r="C8" s="278"/>
      <c r="D8" s="282"/>
      <c r="E8" s="278"/>
      <c r="F8" s="88">
        <f t="shared" si="0"/>
        <v>0</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c r="B135" s="278"/>
      <c r="C135" s="278"/>
      <c r="D135" s="282"/>
      <c r="E135" s="278"/>
      <c r="F135" s="310">
        <f>ROUND(+B135*D135*E135,2)</f>
        <v>0</v>
      </c>
      <c r="G135" s="123" t="s">
        <v>338</v>
      </c>
      <c r="I135" s="123"/>
    </row>
    <row r="136" spans="1:9" s="111" customFormat="1" x14ac:dyDescent="0.25">
      <c r="A136" s="302"/>
      <c r="B136" s="99"/>
      <c r="C136" s="99"/>
      <c r="D136" s="145"/>
      <c r="E136" s="217" t="s">
        <v>42</v>
      </c>
      <c r="F136" s="218">
        <f>ROUND(SUBTOTAL(109,F6:F135),2)</f>
        <v>0</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c r="B138" s="278"/>
      <c r="C138" s="278"/>
      <c r="D138" s="282"/>
      <c r="E138" s="278"/>
      <c r="F138" s="88">
        <f>ROUND(+B138*D138*E138,2)</f>
        <v>0</v>
      </c>
      <c r="G138" s="123" t="s">
        <v>339</v>
      </c>
    </row>
    <row r="139" spans="1:9" s="111" customFormat="1" x14ac:dyDescent="0.25">
      <c r="A139" s="303"/>
      <c r="B139" s="278"/>
      <c r="C139" s="278"/>
      <c r="D139" s="282"/>
      <c r="E139" s="278"/>
      <c r="F139" s="88">
        <f t="shared" ref="F139:F266" si="1">ROUND(+B139*D139*E139,2)</f>
        <v>0</v>
      </c>
      <c r="G139" s="123" t="s">
        <v>339</v>
      </c>
      <c r="I139" s="123"/>
    </row>
    <row r="140" spans="1:9" s="111" customFormat="1" x14ac:dyDescent="0.25">
      <c r="A140" s="303"/>
      <c r="B140" s="278"/>
      <c r="C140" s="278"/>
      <c r="D140" s="282"/>
      <c r="E140" s="278"/>
      <c r="F140" s="88">
        <f t="shared" si="1"/>
        <v>0</v>
      </c>
      <c r="G140" s="123" t="s">
        <v>339</v>
      </c>
      <c r="I140" s="123"/>
    </row>
    <row r="141" spans="1:9" s="111" customFormat="1" hidden="1" x14ac:dyDescent="0.25">
      <c r="A141" s="303"/>
      <c r="B141" s="278"/>
      <c r="C141" s="278"/>
      <c r="D141" s="282"/>
      <c r="E141" s="278"/>
      <c r="F141" s="88">
        <f t="shared" si="1"/>
        <v>0</v>
      </c>
      <c r="G141" s="123" t="s">
        <v>339</v>
      </c>
      <c r="I141" s="123"/>
    </row>
    <row r="142" spans="1:9" s="111" customFormat="1" hidden="1" x14ac:dyDescent="0.25">
      <c r="A142" s="303"/>
      <c r="B142" s="278"/>
      <c r="C142" s="278"/>
      <c r="D142" s="282"/>
      <c r="E142" s="278"/>
      <c r="F142" s="88">
        <f t="shared" si="1"/>
        <v>0</v>
      </c>
      <c r="G142" s="123" t="s">
        <v>339</v>
      </c>
      <c r="I142" s="123"/>
    </row>
    <row r="143" spans="1:9" s="111" customFormat="1" hidden="1" x14ac:dyDescent="0.25">
      <c r="A143" s="303"/>
      <c r="B143" s="278"/>
      <c r="C143" s="278"/>
      <c r="D143" s="282"/>
      <c r="E143" s="278"/>
      <c r="F143" s="88">
        <f t="shared" si="1"/>
        <v>0</v>
      </c>
      <c r="G143" s="123" t="s">
        <v>339</v>
      </c>
      <c r="I143" s="123"/>
    </row>
    <row r="144" spans="1:9" s="111" customFormat="1" hidden="1" x14ac:dyDescent="0.25">
      <c r="A144" s="303"/>
      <c r="B144" s="278"/>
      <c r="C144" s="278"/>
      <c r="D144" s="282"/>
      <c r="E144" s="278"/>
      <c r="F144" s="88">
        <f t="shared" si="1"/>
        <v>0</v>
      </c>
      <c r="G144" s="123" t="s">
        <v>339</v>
      </c>
      <c r="I144" s="123"/>
    </row>
    <row r="145" spans="1:9" s="111" customFormat="1" hidden="1" x14ac:dyDescent="0.25">
      <c r="A145" s="303"/>
      <c r="B145" s="278"/>
      <c r="C145" s="278"/>
      <c r="D145" s="282"/>
      <c r="E145" s="278"/>
      <c r="F145" s="88">
        <f t="shared" si="1"/>
        <v>0</v>
      </c>
      <c r="G145" s="123" t="s">
        <v>339</v>
      </c>
      <c r="I145" s="123"/>
    </row>
    <row r="146" spans="1:9" s="111" customFormat="1" hidden="1" x14ac:dyDescent="0.25">
      <c r="A146" s="303"/>
      <c r="B146" s="278"/>
      <c r="C146" s="278"/>
      <c r="D146" s="282"/>
      <c r="E146" s="278"/>
      <c r="F146" s="88">
        <f t="shared" si="1"/>
        <v>0</v>
      </c>
      <c r="G146" s="123" t="s">
        <v>339</v>
      </c>
      <c r="I146" s="123"/>
    </row>
    <row r="147" spans="1:9" s="111" customFormat="1" hidden="1" x14ac:dyDescent="0.25">
      <c r="A147" s="303"/>
      <c r="B147" s="278"/>
      <c r="C147" s="278"/>
      <c r="D147" s="282"/>
      <c r="E147" s="278"/>
      <c r="F147" s="88">
        <f t="shared" si="1"/>
        <v>0</v>
      </c>
      <c r="G147" s="123" t="s">
        <v>339</v>
      </c>
      <c r="I147" s="123"/>
    </row>
    <row r="148" spans="1:9" s="111" customFormat="1" hidden="1" x14ac:dyDescent="0.25">
      <c r="A148" s="303"/>
      <c r="B148" s="278"/>
      <c r="C148" s="278"/>
      <c r="D148" s="282"/>
      <c r="E148" s="278"/>
      <c r="F148" s="88">
        <f t="shared" si="1"/>
        <v>0</v>
      </c>
      <c r="G148" s="123" t="s">
        <v>339</v>
      </c>
      <c r="I148" s="123"/>
    </row>
    <row r="149" spans="1:9" s="111" customFormat="1" hidden="1" x14ac:dyDescent="0.25">
      <c r="A149" s="303"/>
      <c r="B149" s="278"/>
      <c r="C149" s="278"/>
      <c r="D149" s="282"/>
      <c r="E149" s="278"/>
      <c r="F149" s="88">
        <f t="shared" si="1"/>
        <v>0</v>
      </c>
      <c r="G149" s="123" t="s">
        <v>339</v>
      </c>
      <c r="I149" s="123"/>
    </row>
    <row r="150" spans="1:9" s="111" customFormat="1" hidden="1" x14ac:dyDescent="0.25">
      <c r="A150" s="303"/>
      <c r="B150" s="278"/>
      <c r="C150" s="278"/>
      <c r="D150" s="282"/>
      <c r="E150" s="278"/>
      <c r="F150" s="88">
        <f t="shared" si="1"/>
        <v>0</v>
      </c>
      <c r="G150" s="123" t="s">
        <v>339</v>
      </c>
      <c r="I150" s="123"/>
    </row>
    <row r="151" spans="1:9" s="111" customFormat="1" hidden="1" x14ac:dyDescent="0.25">
      <c r="A151" s="303"/>
      <c r="B151" s="278"/>
      <c r="C151" s="278"/>
      <c r="D151" s="282"/>
      <c r="E151" s="278"/>
      <c r="F151" s="88">
        <f t="shared" si="1"/>
        <v>0</v>
      </c>
      <c r="G151" s="123" t="s">
        <v>339</v>
      </c>
      <c r="I151" s="123"/>
    </row>
    <row r="152" spans="1:9" s="111" customFormat="1" hidden="1" x14ac:dyDescent="0.25">
      <c r="A152" s="303"/>
      <c r="B152" s="278"/>
      <c r="C152" s="278"/>
      <c r="D152" s="282"/>
      <c r="E152" s="278"/>
      <c r="F152" s="88">
        <f t="shared" si="1"/>
        <v>0</v>
      </c>
      <c r="G152" s="123" t="s">
        <v>339</v>
      </c>
      <c r="I152" s="123"/>
    </row>
    <row r="153" spans="1:9" s="111" customFormat="1" hidden="1" x14ac:dyDescent="0.25">
      <c r="A153" s="303"/>
      <c r="B153" s="278"/>
      <c r="C153" s="278"/>
      <c r="D153" s="282"/>
      <c r="E153" s="278"/>
      <c r="F153" s="88">
        <f t="shared" si="1"/>
        <v>0</v>
      </c>
      <c r="G153" s="123" t="s">
        <v>339</v>
      </c>
      <c r="I153" s="123"/>
    </row>
    <row r="154" spans="1:9" s="111" customFormat="1" hidden="1" x14ac:dyDescent="0.25">
      <c r="A154" s="303"/>
      <c r="B154" s="278"/>
      <c r="C154" s="278"/>
      <c r="D154" s="282"/>
      <c r="E154" s="278"/>
      <c r="F154" s="88">
        <f t="shared" si="1"/>
        <v>0</v>
      </c>
      <c r="G154" s="123" t="s">
        <v>339</v>
      </c>
      <c r="I154" s="123"/>
    </row>
    <row r="155" spans="1:9" s="111" customFormat="1" hidden="1" x14ac:dyDescent="0.25">
      <c r="A155" s="303"/>
      <c r="B155" s="278"/>
      <c r="C155" s="278"/>
      <c r="D155" s="282"/>
      <c r="E155" s="278"/>
      <c r="F155" s="88">
        <f t="shared" si="1"/>
        <v>0</v>
      </c>
      <c r="G155" s="123" t="s">
        <v>339</v>
      </c>
      <c r="I155" s="123"/>
    </row>
    <row r="156" spans="1:9" s="111" customFormat="1" hidden="1" x14ac:dyDescent="0.25">
      <c r="A156" s="303"/>
      <c r="B156" s="278"/>
      <c r="C156" s="278"/>
      <c r="D156" s="282"/>
      <c r="E156" s="278"/>
      <c r="F156" s="88">
        <f t="shared" si="1"/>
        <v>0</v>
      </c>
      <c r="G156" s="123" t="s">
        <v>339</v>
      </c>
      <c r="I156" s="123"/>
    </row>
    <row r="157" spans="1:9" s="111" customFormat="1" hidden="1" x14ac:dyDescent="0.25">
      <c r="A157" s="303"/>
      <c r="B157" s="278"/>
      <c r="C157" s="278"/>
      <c r="D157" s="282"/>
      <c r="E157" s="278"/>
      <c r="F157" s="88">
        <f t="shared" si="1"/>
        <v>0</v>
      </c>
      <c r="G157" s="123" t="s">
        <v>339</v>
      </c>
      <c r="I157" s="123"/>
    </row>
    <row r="158" spans="1:9" s="111" customFormat="1" hidden="1" x14ac:dyDescent="0.25">
      <c r="A158" s="303"/>
      <c r="B158" s="278"/>
      <c r="C158" s="278"/>
      <c r="D158" s="282"/>
      <c r="E158" s="278"/>
      <c r="F158" s="88">
        <f t="shared" si="1"/>
        <v>0</v>
      </c>
      <c r="G158" s="123" t="s">
        <v>339</v>
      </c>
      <c r="I158" s="123"/>
    </row>
    <row r="159" spans="1:9" s="111" customFormat="1" hidden="1" x14ac:dyDescent="0.25">
      <c r="A159" s="303"/>
      <c r="B159" s="278"/>
      <c r="C159" s="278"/>
      <c r="D159" s="282"/>
      <c r="E159" s="278"/>
      <c r="F159" s="88">
        <f t="shared" si="1"/>
        <v>0</v>
      </c>
      <c r="G159" s="123" t="s">
        <v>339</v>
      </c>
      <c r="I159" s="123"/>
    </row>
    <row r="160" spans="1:9" s="111" customFormat="1" hidden="1" x14ac:dyDescent="0.25">
      <c r="A160" s="303"/>
      <c r="B160" s="278"/>
      <c r="C160" s="278"/>
      <c r="D160" s="282"/>
      <c r="E160" s="278"/>
      <c r="F160" s="88">
        <f t="shared" si="1"/>
        <v>0</v>
      </c>
      <c r="G160" s="123" t="s">
        <v>339</v>
      </c>
      <c r="I160" s="123"/>
    </row>
    <row r="161" spans="1:9" s="111" customFormat="1" hidden="1" x14ac:dyDescent="0.25">
      <c r="A161" s="303"/>
      <c r="B161" s="278"/>
      <c r="C161" s="278"/>
      <c r="D161" s="282"/>
      <c r="E161" s="278"/>
      <c r="F161" s="88">
        <f t="shared" si="1"/>
        <v>0</v>
      </c>
      <c r="G161" s="123" t="s">
        <v>339</v>
      </c>
      <c r="I161" s="123"/>
    </row>
    <row r="162" spans="1:9" s="111" customFormat="1" hidden="1" x14ac:dyDescent="0.25">
      <c r="A162" s="303"/>
      <c r="B162" s="278"/>
      <c r="C162" s="278"/>
      <c r="D162" s="282"/>
      <c r="E162" s="278"/>
      <c r="F162" s="88">
        <f t="shared" si="1"/>
        <v>0</v>
      </c>
      <c r="G162" s="123" t="s">
        <v>339</v>
      </c>
      <c r="I162" s="123"/>
    </row>
    <row r="163" spans="1:9" s="111" customFormat="1" hidden="1" x14ac:dyDescent="0.25">
      <c r="A163" s="303"/>
      <c r="B163" s="278"/>
      <c r="C163" s="278"/>
      <c r="D163" s="282"/>
      <c r="E163" s="278"/>
      <c r="F163" s="88">
        <f t="shared" si="1"/>
        <v>0</v>
      </c>
      <c r="G163" s="123" t="s">
        <v>339</v>
      </c>
      <c r="I163" s="123"/>
    </row>
    <row r="164" spans="1:9" s="111" customFormat="1" hidden="1" x14ac:dyDescent="0.25">
      <c r="A164" s="303"/>
      <c r="B164" s="278"/>
      <c r="C164" s="278"/>
      <c r="D164" s="282"/>
      <c r="E164" s="278"/>
      <c r="F164" s="88">
        <f t="shared" si="1"/>
        <v>0</v>
      </c>
      <c r="G164" s="123" t="s">
        <v>339</v>
      </c>
      <c r="I164" s="123"/>
    </row>
    <row r="165" spans="1:9" s="111" customFormat="1" hidden="1" x14ac:dyDescent="0.25">
      <c r="A165" s="303"/>
      <c r="B165" s="278"/>
      <c r="C165" s="278"/>
      <c r="D165" s="282"/>
      <c r="E165" s="278"/>
      <c r="F165" s="88">
        <f t="shared" si="1"/>
        <v>0</v>
      </c>
      <c r="G165" s="123" t="s">
        <v>339</v>
      </c>
      <c r="I165" s="123"/>
    </row>
    <row r="166" spans="1:9" s="111" customFormat="1" hidden="1" x14ac:dyDescent="0.25">
      <c r="A166" s="303"/>
      <c r="B166" s="278"/>
      <c r="C166" s="278"/>
      <c r="D166" s="282"/>
      <c r="E166" s="278"/>
      <c r="F166" s="88">
        <f t="shared" si="1"/>
        <v>0</v>
      </c>
      <c r="G166" s="123" t="s">
        <v>339</v>
      </c>
      <c r="I166" s="123"/>
    </row>
    <row r="167" spans="1:9" s="111" customFormat="1" hidden="1" x14ac:dyDescent="0.25">
      <c r="A167" s="303"/>
      <c r="B167" s="278"/>
      <c r="C167" s="278"/>
      <c r="D167" s="282"/>
      <c r="E167" s="278"/>
      <c r="F167" s="88">
        <f t="shared" si="1"/>
        <v>0</v>
      </c>
      <c r="G167" s="123" t="s">
        <v>339</v>
      </c>
      <c r="I167" s="123"/>
    </row>
    <row r="168" spans="1:9" s="111" customFormat="1" hidden="1" x14ac:dyDescent="0.25">
      <c r="A168" s="303"/>
      <c r="B168" s="278"/>
      <c r="C168" s="278"/>
      <c r="D168" s="282"/>
      <c r="E168" s="278"/>
      <c r="F168" s="88">
        <f t="shared" si="1"/>
        <v>0</v>
      </c>
      <c r="G168" s="123" t="s">
        <v>339</v>
      </c>
      <c r="I168" s="123"/>
    </row>
    <row r="169" spans="1:9" s="111" customFormat="1" hidden="1" x14ac:dyDescent="0.25">
      <c r="A169" s="303"/>
      <c r="B169" s="278"/>
      <c r="C169" s="278"/>
      <c r="D169" s="282"/>
      <c r="E169" s="278"/>
      <c r="F169" s="88">
        <f t="shared" si="1"/>
        <v>0</v>
      </c>
      <c r="G169" s="123" t="s">
        <v>339</v>
      </c>
      <c r="I169" s="123"/>
    </row>
    <row r="170" spans="1:9" s="111" customFormat="1" hidden="1" x14ac:dyDescent="0.25">
      <c r="A170" s="303"/>
      <c r="B170" s="278"/>
      <c r="C170" s="278"/>
      <c r="D170" s="282"/>
      <c r="E170" s="278"/>
      <c r="F170" s="88">
        <f t="shared" si="1"/>
        <v>0</v>
      </c>
      <c r="G170" s="123" t="s">
        <v>339</v>
      </c>
      <c r="I170" s="123"/>
    </row>
    <row r="171" spans="1:9" s="111" customFormat="1" hidden="1" x14ac:dyDescent="0.25">
      <c r="A171" s="303"/>
      <c r="B171" s="278"/>
      <c r="C171" s="278"/>
      <c r="D171" s="282"/>
      <c r="E171" s="278"/>
      <c r="F171" s="88">
        <f t="shared" si="1"/>
        <v>0</v>
      </c>
      <c r="G171" s="123" t="s">
        <v>339</v>
      </c>
      <c r="I171" s="123"/>
    </row>
    <row r="172" spans="1:9" s="111" customFormat="1" hidden="1" x14ac:dyDescent="0.25">
      <c r="A172" s="303"/>
      <c r="B172" s="278"/>
      <c r="C172" s="278"/>
      <c r="D172" s="282"/>
      <c r="E172" s="278"/>
      <c r="F172" s="88">
        <f t="shared" si="1"/>
        <v>0</v>
      </c>
      <c r="G172" s="123" t="s">
        <v>339</v>
      </c>
      <c r="I172" s="123"/>
    </row>
    <row r="173" spans="1:9" s="111" customFormat="1" hidden="1" x14ac:dyDescent="0.25">
      <c r="A173" s="303"/>
      <c r="B173" s="278"/>
      <c r="C173" s="278"/>
      <c r="D173" s="282"/>
      <c r="E173" s="278"/>
      <c r="F173" s="88">
        <f t="shared" si="1"/>
        <v>0</v>
      </c>
      <c r="G173" s="123" t="s">
        <v>339</v>
      </c>
      <c r="I173" s="123"/>
    </row>
    <row r="174" spans="1:9" s="111" customFormat="1" hidden="1" x14ac:dyDescent="0.25">
      <c r="A174" s="303"/>
      <c r="B174" s="278"/>
      <c r="C174" s="278"/>
      <c r="D174" s="282"/>
      <c r="E174" s="278"/>
      <c r="F174" s="88">
        <f t="shared" si="1"/>
        <v>0</v>
      </c>
      <c r="G174" s="123" t="s">
        <v>339</v>
      </c>
      <c r="I174" s="123"/>
    </row>
    <row r="175" spans="1:9" s="111" customFormat="1" hidden="1" x14ac:dyDescent="0.25">
      <c r="A175" s="303"/>
      <c r="B175" s="278"/>
      <c r="C175" s="278"/>
      <c r="D175" s="282"/>
      <c r="E175" s="278"/>
      <c r="F175" s="88">
        <f t="shared" si="1"/>
        <v>0</v>
      </c>
      <c r="G175" s="123" t="s">
        <v>339</v>
      </c>
      <c r="I175" s="123"/>
    </row>
    <row r="176" spans="1:9" s="111" customFormat="1" hidden="1" x14ac:dyDescent="0.25">
      <c r="A176" s="303"/>
      <c r="B176" s="278"/>
      <c r="C176" s="278"/>
      <c r="D176" s="282"/>
      <c r="E176" s="278"/>
      <c r="F176" s="88">
        <f t="shared" si="1"/>
        <v>0</v>
      </c>
      <c r="G176" s="123" t="s">
        <v>339</v>
      </c>
      <c r="I176" s="123"/>
    </row>
    <row r="177" spans="1:9" s="111" customFormat="1" hidden="1" x14ac:dyDescent="0.25">
      <c r="A177" s="303"/>
      <c r="B177" s="278"/>
      <c r="C177" s="278"/>
      <c r="D177" s="282"/>
      <c r="E177" s="278"/>
      <c r="F177" s="88">
        <f t="shared" si="1"/>
        <v>0</v>
      </c>
      <c r="G177" s="123" t="s">
        <v>339</v>
      </c>
      <c r="I177" s="123"/>
    </row>
    <row r="178" spans="1:9" s="111" customFormat="1" hidden="1" x14ac:dyDescent="0.25">
      <c r="A178" s="303"/>
      <c r="B178" s="278"/>
      <c r="C178" s="278"/>
      <c r="D178" s="282"/>
      <c r="E178" s="278"/>
      <c r="F178" s="88">
        <f t="shared" si="1"/>
        <v>0</v>
      </c>
      <c r="G178" s="123" t="s">
        <v>339</v>
      </c>
      <c r="I178" s="123"/>
    </row>
    <row r="179" spans="1:9" s="111" customFormat="1" hidden="1" x14ac:dyDescent="0.25">
      <c r="A179" s="303"/>
      <c r="B179" s="278"/>
      <c r="C179" s="278"/>
      <c r="D179" s="282"/>
      <c r="E179" s="278"/>
      <c r="F179" s="88">
        <f t="shared" si="1"/>
        <v>0</v>
      </c>
      <c r="G179" s="123" t="s">
        <v>339</v>
      </c>
      <c r="I179" s="123"/>
    </row>
    <row r="180" spans="1:9" s="111" customFormat="1" hidden="1" x14ac:dyDescent="0.25">
      <c r="A180" s="303"/>
      <c r="B180" s="278"/>
      <c r="C180" s="278"/>
      <c r="D180" s="282"/>
      <c r="E180" s="278"/>
      <c r="F180" s="88">
        <f t="shared" si="1"/>
        <v>0</v>
      </c>
      <c r="G180" s="123" t="s">
        <v>339</v>
      </c>
      <c r="I180" s="123"/>
    </row>
    <row r="181" spans="1:9" s="111" customFormat="1" hidden="1" x14ac:dyDescent="0.25">
      <c r="A181" s="303"/>
      <c r="B181" s="278"/>
      <c r="C181" s="278"/>
      <c r="D181" s="282"/>
      <c r="E181" s="278"/>
      <c r="F181" s="88">
        <f t="shared" si="1"/>
        <v>0</v>
      </c>
      <c r="G181" s="123" t="s">
        <v>339</v>
      </c>
      <c r="I181" s="123"/>
    </row>
    <row r="182" spans="1:9" s="111" customFormat="1" hidden="1" x14ac:dyDescent="0.25">
      <c r="A182" s="303"/>
      <c r="B182" s="278"/>
      <c r="C182" s="278"/>
      <c r="D182" s="282"/>
      <c r="E182" s="278"/>
      <c r="F182" s="88">
        <f t="shared" si="1"/>
        <v>0</v>
      </c>
      <c r="G182" s="123" t="s">
        <v>339</v>
      </c>
      <c r="I182" s="123"/>
    </row>
    <row r="183" spans="1:9" s="111" customFormat="1" hidden="1" x14ac:dyDescent="0.25">
      <c r="A183" s="303"/>
      <c r="B183" s="278"/>
      <c r="C183" s="278"/>
      <c r="D183" s="282"/>
      <c r="E183" s="278"/>
      <c r="F183" s="88">
        <f t="shared" si="1"/>
        <v>0</v>
      </c>
      <c r="G183" s="123" t="s">
        <v>339</v>
      </c>
      <c r="I183" s="123"/>
    </row>
    <row r="184" spans="1:9" s="111" customFormat="1" hidden="1" x14ac:dyDescent="0.25">
      <c r="A184" s="303"/>
      <c r="B184" s="278"/>
      <c r="C184" s="278"/>
      <c r="D184" s="282"/>
      <c r="E184" s="278"/>
      <c r="F184" s="88">
        <f t="shared" si="1"/>
        <v>0</v>
      </c>
      <c r="G184" s="123" t="s">
        <v>339</v>
      </c>
      <c r="I184" s="123"/>
    </row>
    <row r="185" spans="1:9" s="111" customFormat="1" hidden="1" x14ac:dyDescent="0.25">
      <c r="A185" s="303"/>
      <c r="B185" s="278"/>
      <c r="C185" s="278"/>
      <c r="D185" s="282"/>
      <c r="E185" s="278"/>
      <c r="F185" s="88">
        <f t="shared" si="1"/>
        <v>0</v>
      </c>
      <c r="G185" s="123" t="s">
        <v>339</v>
      </c>
      <c r="I185" s="123"/>
    </row>
    <row r="186" spans="1:9" s="111" customFormat="1" hidden="1" x14ac:dyDescent="0.25">
      <c r="A186" s="303"/>
      <c r="B186" s="278"/>
      <c r="C186" s="278"/>
      <c r="D186" s="282"/>
      <c r="E186" s="278"/>
      <c r="F186" s="88">
        <f t="shared" si="1"/>
        <v>0</v>
      </c>
      <c r="G186" s="123" t="s">
        <v>339</v>
      </c>
      <c r="I186" s="123"/>
    </row>
    <row r="187" spans="1:9" s="111" customFormat="1" hidden="1" x14ac:dyDescent="0.25">
      <c r="A187" s="303"/>
      <c r="B187" s="278"/>
      <c r="C187" s="278"/>
      <c r="D187" s="282"/>
      <c r="E187" s="278"/>
      <c r="F187" s="88">
        <f t="shared" si="1"/>
        <v>0</v>
      </c>
      <c r="G187" s="123" t="s">
        <v>339</v>
      </c>
      <c r="I187" s="123"/>
    </row>
    <row r="188" spans="1:9" s="111" customFormat="1" hidden="1" x14ac:dyDescent="0.25">
      <c r="A188" s="303"/>
      <c r="B188" s="278"/>
      <c r="C188" s="278"/>
      <c r="D188" s="282"/>
      <c r="E188" s="278"/>
      <c r="F188" s="88">
        <f t="shared" si="1"/>
        <v>0</v>
      </c>
      <c r="G188" s="123" t="s">
        <v>339</v>
      </c>
      <c r="I188" s="123"/>
    </row>
    <row r="189" spans="1:9" s="111" customFormat="1" hidden="1" x14ac:dyDescent="0.25">
      <c r="A189" s="303"/>
      <c r="B189" s="278"/>
      <c r="C189" s="278"/>
      <c r="D189" s="282"/>
      <c r="E189" s="278"/>
      <c r="F189" s="88">
        <f t="shared" si="1"/>
        <v>0</v>
      </c>
      <c r="G189" s="123" t="s">
        <v>339</v>
      </c>
      <c r="I189" s="123"/>
    </row>
    <row r="190" spans="1:9" s="111" customFormat="1" hidden="1" x14ac:dyDescent="0.25">
      <c r="A190" s="303"/>
      <c r="B190" s="278"/>
      <c r="C190" s="278"/>
      <c r="D190" s="282"/>
      <c r="E190" s="278"/>
      <c r="F190" s="88">
        <f t="shared" si="1"/>
        <v>0</v>
      </c>
      <c r="G190" s="123" t="s">
        <v>339</v>
      </c>
      <c r="I190" s="123"/>
    </row>
    <row r="191" spans="1:9" s="111" customFormat="1" hidden="1" x14ac:dyDescent="0.25">
      <c r="A191" s="303"/>
      <c r="B191" s="278"/>
      <c r="C191" s="278"/>
      <c r="D191" s="282"/>
      <c r="E191" s="278"/>
      <c r="F191" s="88">
        <f t="shared" si="1"/>
        <v>0</v>
      </c>
      <c r="G191" s="123" t="s">
        <v>339</v>
      </c>
      <c r="I191" s="123"/>
    </row>
    <row r="192" spans="1:9" s="111" customFormat="1" hidden="1" x14ac:dyDescent="0.25">
      <c r="A192" s="303"/>
      <c r="B192" s="278"/>
      <c r="C192" s="278"/>
      <c r="D192" s="282"/>
      <c r="E192" s="278"/>
      <c r="F192" s="88">
        <f t="shared" si="1"/>
        <v>0</v>
      </c>
      <c r="G192" s="123" t="s">
        <v>339</v>
      </c>
      <c r="I192" s="123"/>
    </row>
    <row r="193" spans="1:9" s="111" customFormat="1" hidden="1" x14ac:dyDescent="0.25">
      <c r="A193" s="303"/>
      <c r="B193" s="278"/>
      <c r="C193" s="278"/>
      <c r="D193" s="282"/>
      <c r="E193" s="278"/>
      <c r="F193" s="88">
        <f t="shared" si="1"/>
        <v>0</v>
      </c>
      <c r="G193" s="123" t="s">
        <v>339</v>
      </c>
      <c r="I193" s="123"/>
    </row>
    <row r="194" spans="1:9" s="111" customFormat="1" hidden="1" x14ac:dyDescent="0.25">
      <c r="A194" s="303"/>
      <c r="B194" s="278"/>
      <c r="C194" s="278"/>
      <c r="D194" s="282"/>
      <c r="E194" s="278"/>
      <c r="F194" s="88">
        <f t="shared" si="1"/>
        <v>0</v>
      </c>
      <c r="G194" s="123" t="s">
        <v>339</v>
      </c>
      <c r="I194" s="123"/>
    </row>
    <row r="195" spans="1:9" s="111" customFormat="1" hidden="1" x14ac:dyDescent="0.25">
      <c r="A195" s="303"/>
      <c r="B195" s="278"/>
      <c r="C195" s="278"/>
      <c r="D195" s="282"/>
      <c r="E195" s="278"/>
      <c r="F195" s="88">
        <f t="shared" si="1"/>
        <v>0</v>
      </c>
      <c r="G195" s="123" t="s">
        <v>339</v>
      </c>
      <c r="I195" s="123"/>
    </row>
    <row r="196" spans="1:9" s="111" customFormat="1" hidden="1" x14ac:dyDescent="0.25">
      <c r="A196" s="303"/>
      <c r="B196" s="278"/>
      <c r="C196" s="278"/>
      <c r="D196" s="282"/>
      <c r="E196" s="278"/>
      <c r="F196" s="88">
        <f t="shared" si="1"/>
        <v>0</v>
      </c>
      <c r="G196" s="123" t="s">
        <v>339</v>
      </c>
      <c r="I196" s="123"/>
    </row>
    <row r="197" spans="1:9" s="111" customFormat="1" hidden="1" x14ac:dyDescent="0.25">
      <c r="A197" s="303"/>
      <c r="B197" s="278"/>
      <c r="C197" s="278"/>
      <c r="D197" s="282"/>
      <c r="E197" s="278"/>
      <c r="F197" s="88">
        <f t="shared" si="1"/>
        <v>0</v>
      </c>
      <c r="G197" s="123" t="s">
        <v>339</v>
      </c>
      <c r="I197" s="123"/>
    </row>
    <row r="198" spans="1:9" s="111" customFormat="1" hidden="1" x14ac:dyDescent="0.25">
      <c r="A198" s="303"/>
      <c r="B198" s="278"/>
      <c r="C198" s="278"/>
      <c r="D198" s="282"/>
      <c r="E198" s="278"/>
      <c r="F198" s="88">
        <f t="shared" si="1"/>
        <v>0</v>
      </c>
      <c r="G198" s="123" t="s">
        <v>339</v>
      </c>
      <c r="I198" s="123"/>
    </row>
    <row r="199" spans="1:9" s="111" customFormat="1" hidden="1" x14ac:dyDescent="0.25">
      <c r="A199" s="303"/>
      <c r="B199" s="278"/>
      <c r="C199" s="278"/>
      <c r="D199" s="282"/>
      <c r="E199" s="278"/>
      <c r="F199" s="88">
        <f t="shared" si="1"/>
        <v>0</v>
      </c>
      <c r="G199" s="123" t="s">
        <v>339</v>
      </c>
      <c r="I199" s="123"/>
    </row>
    <row r="200" spans="1:9" s="111" customFormat="1" hidden="1" x14ac:dyDescent="0.25">
      <c r="A200" s="303"/>
      <c r="B200" s="278"/>
      <c r="C200" s="278"/>
      <c r="D200" s="282"/>
      <c r="E200" s="278"/>
      <c r="F200" s="88">
        <f t="shared" si="1"/>
        <v>0</v>
      </c>
      <c r="G200" s="123" t="s">
        <v>339</v>
      </c>
      <c r="I200" s="123"/>
    </row>
    <row r="201" spans="1:9" s="111" customFormat="1" hidden="1" x14ac:dyDescent="0.25">
      <c r="A201" s="303"/>
      <c r="B201" s="278"/>
      <c r="C201" s="278"/>
      <c r="D201" s="282"/>
      <c r="E201" s="278"/>
      <c r="F201" s="88">
        <f t="shared" si="1"/>
        <v>0</v>
      </c>
      <c r="G201" s="123" t="s">
        <v>339</v>
      </c>
      <c r="I201" s="123"/>
    </row>
    <row r="202" spans="1:9" s="111" customFormat="1" hidden="1" x14ac:dyDescent="0.25">
      <c r="A202" s="303"/>
      <c r="B202" s="278"/>
      <c r="C202" s="278"/>
      <c r="D202" s="282"/>
      <c r="E202" s="278"/>
      <c r="F202" s="88">
        <f t="shared" si="1"/>
        <v>0</v>
      </c>
      <c r="G202" s="123" t="s">
        <v>339</v>
      </c>
      <c r="I202" s="123"/>
    </row>
    <row r="203" spans="1:9" s="111" customFormat="1" hidden="1" x14ac:dyDescent="0.25">
      <c r="A203" s="303"/>
      <c r="B203" s="278"/>
      <c r="C203" s="278"/>
      <c r="D203" s="282"/>
      <c r="E203" s="278"/>
      <c r="F203" s="88">
        <f t="shared" si="1"/>
        <v>0</v>
      </c>
      <c r="G203" s="123" t="s">
        <v>339</v>
      </c>
      <c r="I203" s="123"/>
    </row>
    <row r="204" spans="1:9" s="111" customFormat="1" hidden="1" x14ac:dyDescent="0.25">
      <c r="A204" s="303"/>
      <c r="B204" s="278"/>
      <c r="C204" s="278"/>
      <c r="D204" s="282"/>
      <c r="E204" s="278"/>
      <c r="F204" s="88">
        <f t="shared" si="1"/>
        <v>0</v>
      </c>
      <c r="G204" s="123" t="s">
        <v>339</v>
      </c>
      <c r="I204" s="123"/>
    </row>
    <row r="205" spans="1:9" s="111" customFormat="1" hidden="1" x14ac:dyDescent="0.25">
      <c r="A205" s="303"/>
      <c r="B205" s="278"/>
      <c r="C205" s="278"/>
      <c r="D205" s="282"/>
      <c r="E205" s="278"/>
      <c r="F205" s="88">
        <f t="shared" si="1"/>
        <v>0</v>
      </c>
      <c r="G205" s="123" t="s">
        <v>339</v>
      </c>
      <c r="I205" s="123"/>
    </row>
    <row r="206" spans="1:9" s="111" customFormat="1" hidden="1" x14ac:dyDescent="0.25">
      <c r="A206" s="303"/>
      <c r="B206" s="278"/>
      <c r="C206" s="278"/>
      <c r="D206" s="282"/>
      <c r="E206" s="278"/>
      <c r="F206" s="88">
        <f t="shared" si="1"/>
        <v>0</v>
      </c>
      <c r="G206" s="123" t="s">
        <v>339</v>
      </c>
      <c r="I206" s="123"/>
    </row>
    <row r="207" spans="1:9" s="111" customFormat="1" hidden="1" x14ac:dyDescent="0.25">
      <c r="A207" s="303"/>
      <c r="B207" s="278"/>
      <c r="C207" s="278"/>
      <c r="D207" s="282"/>
      <c r="E207" s="278"/>
      <c r="F207" s="88">
        <f t="shared" si="1"/>
        <v>0</v>
      </c>
      <c r="G207" s="123" t="s">
        <v>339</v>
      </c>
      <c r="I207" s="123"/>
    </row>
    <row r="208" spans="1:9" s="111" customFormat="1" hidden="1" x14ac:dyDescent="0.25">
      <c r="A208" s="303"/>
      <c r="B208" s="278"/>
      <c r="C208" s="278"/>
      <c r="D208" s="282"/>
      <c r="E208" s="278"/>
      <c r="F208" s="88">
        <f t="shared" si="1"/>
        <v>0</v>
      </c>
      <c r="G208" s="123" t="s">
        <v>339</v>
      </c>
      <c r="I208" s="123"/>
    </row>
    <row r="209" spans="1:9" s="111" customFormat="1" hidden="1" x14ac:dyDescent="0.25">
      <c r="A209" s="303"/>
      <c r="B209" s="278"/>
      <c r="C209" s="278"/>
      <c r="D209" s="282"/>
      <c r="E209" s="278"/>
      <c r="F209" s="88">
        <f t="shared" si="1"/>
        <v>0</v>
      </c>
      <c r="G209" s="123" t="s">
        <v>339</v>
      </c>
      <c r="I209" s="123"/>
    </row>
    <row r="210" spans="1:9" s="111" customFormat="1" hidden="1" x14ac:dyDescent="0.25">
      <c r="A210" s="303"/>
      <c r="B210" s="278"/>
      <c r="C210" s="278"/>
      <c r="D210" s="282"/>
      <c r="E210" s="278"/>
      <c r="F210" s="88">
        <f t="shared" si="1"/>
        <v>0</v>
      </c>
      <c r="G210" s="123" t="s">
        <v>339</v>
      </c>
      <c r="I210" s="123"/>
    </row>
    <row r="211" spans="1:9" s="111" customFormat="1" hidden="1" x14ac:dyDescent="0.25">
      <c r="A211" s="303"/>
      <c r="B211" s="278"/>
      <c r="C211" s="278"/>
      <c r="D211" s="282"/>
      <c r="E211" s="278"/>
      <c r="F211" s="88">
        <f t="shared" si="1"/>
        <v>0</v>
      </c>
      <c r="G211" s="123" t="s">
        <v>339</v>
      </c>
      <c r="I211" s="123"/>
    </row>
    <row r="212" spans="1:9" s="111" customFormat="1" hidden="1" x14ac:dyDescent="0.25">
      <c r="A212" s="303"/>
      <c r="B212" s="278"/>
      <c r="C212" s="278"/>
      <c r="D212" s="282"/>
      <c r="E212" s="278"/>
      <c r="F212" s="88">
        <f t="shared" si="1"/>
        <v>0</v>
      </c>
      <c r="G212" s="123" t="s">
        <v>339</v>
      </c>
      <c r="I212" s="123"/>
    </row>
    <row r="213" spans="1:9" s="111" customFormat="1" hidden="1" x14ac:dyDescent="0.25">
      <c r="A213" s="303"/>
      <c r="B213" s="278"/>
      <c r="C213" s="278"/>
      <c r="D213" s="282"/>
      <c r="E213" s="278"/>
      <c r="F213" s="88">
        <f t="shared" si="1"/>
        <v>0</v>
      </c>
      <c r="G213" s="123" t="s">
        <v>339</v>
      </c>
      <c r="I213" s="123"/>
    </row>
    <row r="214" spans="1:9" s="111" customFormat="1" hidden="1" x14ac:dyDescent="0.25">
      <c r="A214" s="303"/>
      <c r="B214" s="278"/>
      <c r="C214" s="278"/>
      <c r="D214" s="282"/>
      <c r="E214" s="278"/>
      <c r="F214" s="88">
        <f t="shared" si="1"/>
        <v>0</v>
      </c>
      <c r="G214" s="123" t="s">
        <v>339</v>
      </c>
      <c r="I214" s="123"/>
    </row>
    <row r="215" spans="1:9" s="111" customFormat="1" hidden="1" x14ac:dyDescent="0.25">
      <c r="A215" s="303"/>
      <c r="B215" s="278"/>
      <c r="C215" s="278"/>
      <c r="D215" s="282"/>
      <c r="E215" s="278"/>
      <c r="F215" s="88">
        <f t="shared" si="1"/>
        <v>0</v>
      </c>
      <c r="G215" s="123" t="s">
        <v>339</v>
      </c>
      <c r="I215" s="123"/>
    </row>
    <row r="216" spans="1:9" s="111" customFormat="1" hidden="1" x14ac:dyDescent="0.25">
      <c r="A216" s="303"/>
      <c r="B216" s="278"/>
      <c r="C216" s="278"/>
      <c r="D216" s="282"/>
      <c r="E216" s="278"/>
      <c r="F216" s="88">
        <f t="shared" si="1"/>
        <v>0</v>
      </c>
      <c r="G216" s="123" t="s">
        <v>339</v>
      </c>
      <c r="I216" s="123"/>
    </row>
    <row r="217" spans="1:9" s="111" customFormat="1" hidden="1" x14ac:dyDescent="0.25">
      <c r="A217" s="303"/>
      <c r="B217" s="278"/>
      <c r="C217" s="278"/>
      <c r="D217" s="282"/>
      <c r="E217" s="278"/>
      <c r="F217" s="88">
        <f t="shared" si="1"/>
        <v>0</v>
      </c>
      <c r="G217" s="123" t="s">
        <v>339</v>
      </c>
      <c r="I217" s="123"/>
    </row>
    <row r="218" spans="1:9" s="111" customFormat="1" hidden="1" x14ac:dyDescent="0.25">
      <c r="A218" s="303"/>
      <c r="B218" s="278"/>
      <c r="C218" s="278"/>
      <c r="D218" s="282"/>
      <c r="E218" s="278"/>
      <c r="F218" s="88">
        <f t="shared" si="1"/>
        <v>0</v>
      </c>
      <c r="G218" s="123" t="s">
        <v>339</v>
      </c>
      <c r="I218" s="123"/>
    </row>
    <row r="219" spans="1:9" s="111" customFormat="1" hidden="1" x14ac:dyDescent="0.25">
      <c r="A219" s="303"/>
      <c r="B219" s="278"/>
      <c r="C219" s="278"/>
      <c r="D219" s="282"/>
      <c r="E219" s="278"/>
      <c r="F219" s="88">
        <f t="shared" si="1"/>
        <v>0</v>
      </c>
      <c r="G219" s="123" t="s">
        <v>339</v>
      </c>
      <c r="I219" s="123"/>
    </row>
    <row r="220" spans="1:9" s="111" customFormat="1" hidden="1" x14ac:dyDescent="0.25">
      <c r="A220" s="303"/>
      <c r="B220" s="278"/>
      <c r="C220" s="278"/>
      <c r="D220" s="282"/>
      <c r="E220" s="278"/>
      <c r="F220" s="88">
        <f t="shared" si="1"/>
        <v>0</v>
      </c>
      <c r="G220" s="123" t="s">
        <v>339</v>
      </c>
      <c r="I220" s="123"/>
    </row>
    <row r="221" spans="1:9" s="111" customFormat="1" hidden="1" x14ac:dyDescent="0.25">
      <c r="A221" s="303"/>
      <c r="B221" s="278"/>
      <c r="C221" s="278"/>
      <c r="D221" s="282"/>
      <c r="E221" s="278"/>
      <c r="F221" s="88">
        <f t="shared" si="1"/>
        <v>0</v>
      </c>
      <c r="G221" s="123" t="s">
        <v>339</v>
      </c>
      <c r="I221" s="123"/>
    </row>
    <row r="222" spans="1:9" s="111" customFormat="1" hidden="1" x14ac:dyDescent="0.25">
      <c r="A222" s="303"/>
      <c r="B222" s="278"/>
      <c r="C222" s="278"/>
      <c r="D222" s="282"/>
      <c r="E222" s="278"/>
      <c r="F222" s="88">
        <f t="shared" si="1"/>
        <v>0</v>
      </c>
      <c r="G222" s="123" t="s">
        <v>339</v>
      </c>
      <c r="I222" s="123"/>
    </row>
    <row r="223" spans="1:9" s="111" customFormat="1" hidden="1" x14ac:dyDescent="0.25">
      <c r="A223" s="303"/>
      <c r="B223" s="278"/>
      <c r="C223" s="278"/>
      <c r="D223" s="282"/>
      <c r="E223" s="278"/>
      <c r="F223" s="88">
        <f t="shared" si="1"/>
        <v>0</v>
      </c>
      <c r="G223" s="123" t="s">
        <v>339</v>
      </c>
      <c r="I223" s="123"/>
    </row>
    <row r="224" spans="1:9" s="111" customFormat="1" hidden="1" x14ac:dyDescent="0.25">
      <c r="A224" s="303"/>
      <c r="B224" s="278"/>
      <c r="C224" s="278"/>
      <c r="D224" s="282"/>
      <c r="E224" s="278"/>
      <c r="F224" s="88">
        <f t="shared" si="1"/>
        <v>0</v>
      </c>
      <c r="G224" s="123" t="s">
        <v>339</v>
      </c>
      <c r="I224" s="123"/>
    </row>
    <row r="225" spans="1:9" s="111" customFormat="1" hidden="1" x14ac:dyDescent="0.25">
      <c r="A225" s="303"/>
      <c r="B225" s="278"/>
      <c r="C225" s="278"/>
      <c r="D225" s="282"/>
      <c r="E225" s="278"/>
      <c r="F225" s="88">
        <f t="shared" si="1"/>
        <v>0</v>
      </c>
      <c r="G225" s="123" t="s">
        <v>339</v>
      </c>
      <c r="I225" s="123"/>
    </row>
    <row r="226" spans="1:9" s="111" customFormat="1" hidden="1" x14ac:dyDescent="0.25">
      <c r="A226" s="303"/>
      <c r="B226" s="278"/>
      <c r="C226" s="278"/>
      <c r="D226" s="282"/>
      <c r="E226" s="278"/>
      <c r="F226" s="88">
        <f t="shared" si="1"/>
        <v>0</v>
      </c>
      <c r="G226" s="123" t="s">
        <v>339</v>
      </c>
      <c r="I226" s="123"/>
    </row>
    <row r="227" spans="1:9" s="111" customFormat="1" hidden="1" x14ac:dyDescent="0.25">
      <c r="A227" s="303"/>
      <c r="B227" s="278"/>
      <c r="C227" s="278"/>
      <c r="D227" s="282"/>
      <c r="E227" s="278"/>
      <c r="F227" s="88">
        <f t="shared" si="1"/>
        <v>0</v>
      </c>
      <c r="G227" s="123" t="s">
        <v>339</v>
      </c>
      <c r="I227" s="123"/>
    </row>
    <row r="228" spans="1:9" s="111" customFormat="1" hidden="1" x14ac:dyDescent="0.25">
      <c r="A228" s="303"/>
      <c r="B228" s="278"/>
      <c r="C228" s="278"/>
      <c r="D228" s="282"/>
      <c r="E228" s="278"/>
      <c r="F228" s="88">
        <f t="shared" si="1"/>
        <v>0</v>
      </c>
      <c r="G228" s="123" t="s">
        <v>339</v>
      </c>
      <c r="I228" s="123"/>
    </row>
    <row r="229" spans="1:9" s="111" customFormat="1" hidden="1" x14ac:dyDescent="0.25">
      <c r="A229" s="303"/>
      <c r="B229" s="278"/>
      <c r="C229" s="278"/>
      <c r="D229" s="282"/>
      <c r="E229" s="278"/>
      <c r="F229" s="88">
        <f t="shared" si="1"/>
        <v>0</v>
      </c>
      <c r="G229" s="123" t="s">
        <v>339</v>
      </c>
      <c r="I229" s="123"/>
    </row>
    <row r="230" spans="1:9" s="111" customFormat="1" hidden="1" x14ac:dyDescent="0.25">
      <c r="A230" s="303"/>
      <c r="B230" s="278"/>
      <c r="C230" s="278"/>
      <c r="D230" s="282"/>
      <c r="E230" s="278"/>
      <c r="F230" s="88">
        <f t="shared" si="1"/>
        <v>0</v>
      </c>
      <c r="G230" s="123" t="s">
        <v>339</v>
      </c>
      <c r="I230" s="123"/>
    </row>
    <row r="231" spans="1:9" s="111" customFormat="1" hidden="1" x14ac:dyDescent="0.25">
      <c r="A231" s="303"/>
      <c r="B231" s="278"/>
      <c r="C231" s="278"/>
      <c r="D231" s="282"/>
      <c r="E231" s="278"/>
      <c r="F231" s="88">
        <f t="shared" si="1"/>
        <v>0</v>
      </c>
      <c r="G231" s="123" t="s">
        <v>339</v>
      </c>
      <c r="I231" s="123"/>
    </row>
    <row r="232" spans="1:9" s="111" customFormat="1" hidden="1" x14ac:dyDescent="0.25">
      <c r="A232" s="303"/>
      <c r="B232" s="278"/>
      <c r="C232" s="278"/>
      <c r="D232" s="282"/>
      <c r="E232" s="278"/>
      <c r="F232" s="88">
        <f t="shared" si="1"/>
        <v>0</v>
      </c>
      <c r="G232" s="123" t="s">
        <v>339</v>
      </c>
      <c r="I232" s="123"/>
    </row>
    <row r="233" spans="1:9" s="111" customFormat="1" hidden="1" x14ac:dyDescent="0.25">
      <c r="A233" s="303"/>
      <c r="B233" s="278"/>
      <c r="C233" s="278"/>
      <c r="D233" s="282"/>
      <c r="E233" s="278"/>
      <c r="F233" s="88">
        <f t="shared" si="1"/>
        <v>0</v>
      </c>
      <c r="G233" s="123" t="s">
        <v>339</v>
      </c>
      <c r="I233" s="123"/>
    </row>
    <row r="234" spans="1:9" s="111" customFormat="1" hidden="1" x14ac:dyDescent="0.25">
      <c r="A234" s="303"/>
      <c r="B234" s="278"/>
      <c r="C234" s="278"/>
      <c r="D234" s="282"/>
      <c r="E234" s="278"/>
      <c r="F234" s="88">
        <f t="shared" si="1"/>
        <v>0</v>
      </c>
      <c r="G234" s="123" t="s">
        <v>339</v>
      </c>
      <c r="I234" s="123"/>
    </row>
    <row r="235" spans="1:9" s="111" customFormat="1" hidden="1" x14ac:dyDescent="0.25">
      <c r="A235" s="303"/>
      <c r="B235" s="278"/>
      <c r="C235" s="278"/>
      <c r="D235" s="282"/>
      <c r="E235" s="278"/>
      <c r="F235" s="88">
        <f t="shared" si="1"/>
        <v>0</v>
      </c>
      <c r="G235" s="123" t="s">
        <v>339</v>
      </c>
      <c r="I235" s="123"/>
    </row>
    <row r="236" spans="1:9" s="111" customFormat="1" hidden="1" x14ac:dyDescent="0.25">
      <c r="A236" s="303"/>
      <c r="B236" s="278"/>
      <c r="C236" s="278"/>
      <c r="D236" s="282"/>
      <c r="E236" s="278"/>
      <c r="F236" s="88">
        <f t="shared" si="1"/>
        <v>0</v>
      </c>
      <c r="G236" s="123" t="s">
        <v>339</v>
      </c>
      <c r="I236" s="123"/>
    </row>
    <row r="237" spans="1:9" s="111" customFormat="1" hidden="1" x14ac:dyDescent="0.25">
      <c r="A237" s="303"/>
      <c r="B237" s="278"/>
      <c r="C237" s="278"/>
      <c r="D237" s="282"/>
      <c r="E237" s="278"/>
      <c r="F237" s="88">
        <f t="shared" si="1"/>
        <v>0</v>
      </c>
      <c r="G237" s="123" t="s">
        <v>339</v>
      </c>
      <c r="I237" s="123"/>
    </row>
    <row r="238" spans="1:9" s="111" customFormat="1" hidden="1" x14ac:dyDescent="0.25">
      <c r="A238" s="303"/>
      <c r="B238" s="278"/>
      <c r="C238" s="278"/>
      <c r="D238" s="282"/>
      <c r="E238" s="278"/>
      <c r="F238" s="88">
        <f t="shared" si="1"/>
        <v>0</v>
      </c>
      <c r="G238" s="123" t="s">
        <v>339</v>
      </c>
      <c r="I238" s="123"/>
    </row>
    <row r="239" spans="1:9" s="111" customFormat="1" hidden="1" x14ac:dyDescent="0.25">
      <c r="A239" s="303"/>
      <c r="B239" s="278"/>
      <c r="C239" s="278"/>
      <c r="D239" s="282"/>
      <c r="E239" s="278"/>
      <c r="F239" s="88">
        <f t="shared" si="1"/>
        <v>0</v>
      </c>
      <c r="G239" s="123" t="s">
        <v>339</v>
      </c>
      <c r="I239" s="123"/>
    </row>
    <row r="240" spans="1:9" s="111" customFormat="1" hidden="1" x14ac:dyDescent="0.25">
      <c r="A240" s="303"/>
      <c r="B240" s="278"/>
      <c r="C240" s="278"/>
      <c r="D240" s="282"/>
      <c r="E240" s="278"/>
      <c r="F240" s="88">
        <f t="shared" si="1"/>
        <v>0</v>
      </c>
      <c r="G240" s="123" t="s">
        <v>339</v>
      </c>
      <c r="I240" s="123"/>
    </row>
    <row r="241" spans="1:9" s="111" customFormat="1" hidden="1" x14ac:dyDescent="0.25">
      <c r="A241" s="303"/>
      <c r="B241" s="278"/>
      <c r="C241" s="278"/>
      <c r="D241" s="282"/>
      <c r="E241" s="278"/>
      <c r="F241" s="88">
        <f t="shared" si="1"/>
        <v>0</v>
      </c>
      <c r="G241" s="123" t="s">
        <v>339</v>
      </c>
      <c r="I241" s="123"/>
    </row>
    <row r="242" spans="1:9" s="111" customFormat="1" hidden="1" x14ac:dyDescent="0.25">
      <c r="A242" s="303"/>
      <c r="B242" s="278"/>
      <c r="C242" s="278"/>
      <c r="D242" s="282"/>
      <c r="E242" s="278"/>
      <c r="F242" s="88">
        <f t="shared" si="1"/>
        <v>0</v>
      </c>
      <c r="G242" s="123" t="s">
        <v>339</v>
      </c>
      <c r="I242" s="123"/>
    </row>
    <row r="243" spans="1:9" s="111" customFormat="1" hidden="1" x14ac:dyDescent="0.25">
      <c r="A243" s="303"/>
      <c r="B243" s="278"/>
      <c r="C243" s="278"/>
      <c r="D243" s="282"/>
      <c r="E243" s="278"/>
      <c r="F243" s="88">
        <f t="shared" si="1"/>
        <v>0</v>
      </c>
      <c r="G243" s="123" t="s">
        <v>339</v>
      </c>
      <c r="I243" s="123"/>
    </row>
    <row r="244" spans="1:9" s="111" customFormat="1" hidden="1" x14ac:dyDescent="0.25">
      <c r="A244" s="303"/>
      <c r="B244" s="278"/>
      <c r="C244" s="278"/>
      <c r="D244" s="282"/>
      <c r="E244" s="278"/>
      <c r="F244" s="88">
        <f t="shared" si="1"/>
        <v>0</v>
      </c>
      <c r="G244" s="123" t="s">
        <v>339</v>
      </c>
      <c r="I244" s="123"/>
    </row>
    <row r="245" spans="1:9" s="111" customFormat="1" hidden="1" x14ac:dyDescent="0.25">
      <c r="A245" s="303"/>
      <c r="B245" s="278"/>
      <c r="C245" s="278"/>
      <c r="D245" s="282"/>
      <c r="E245" s="278"/>
      <c r="F245" s="88">
        <f t="shared" si="1"/>
        <v>0</v>
      </c>
      <c r="G245" s="123" t="s">
        <v>339</v>
      </c>
      <c r="I245" s="123"/>
    </row>
    <row r="246" spans="1:9" s="111" customFormat="1" hidden="1" x14ac:dyDescent="0.25">
      <c r="A246" s="303"/>
      <c r="B246" s="278"/>
      <c r="C246" s="278"/>
      <c r="D246" s="282"/>
      <c r="E246" s="278"/>
      <c r="F246" s="88">
        <f t="shared" si="1"/>
        <v>0</v>
      </c>
      <c r="G246" s="123" t="s">
        <v>339</v>
      </c>
      <c r="I246" s="123"/>
    </row>
    <row r="247" spans="1:9" s="111" customFormat="1" hidden="1" x14ac:dyDescent="0.25">
      <c r="A247" s="303"/>
      <c r="B247" s="278"/>
      <c r="C247" s="278"/>
      <c r="D247" s="282"/>
      <c r="E247" s="278"/>
      <c r="F247" s="88">
        <f t="shared" si="1"/>
        <v>0</v>
      </c>
      <c r="G247" s="123" t="s">
        <v>339</v>
      </c>
      <c r="I247" s="123"/>
    </row>
    <row r="248" spans="1:9" s="111" customFormat="1" hidden="1" x14ac:dyDescent="0.25">
      <c r="A248" s="303"/>
      <c r="B248" s="278"/>
      <c r="C248" s="278"/>
      <c r="D248" s="282"/>
      <c r="E248" s="278"/>
      <c r="F248" s="88">
        <f t="shared" si="1"/>
        <v>0</v>
      </c>
      <c r="G248" s="123" t="s">
        <v>339</v>
      </c>
      <c r="I248" s="123"/>
    </row>
    <row r="249" spans="1:9" s="111" customFormat="1" hidden="1" x14ac:dyDescent="0.25">
      <c r="A249" s="303"/>
      <c r="B249" s="278"/>
      <c r="C249" s="278"/>
      <c r="D249" s="282"/>
      <c r="E249" s="278"/>
      <c r="F249" s="88">
        <f t="shared" si="1"/>
        <v>0</v>
      </c>
      <c r="G249" s="123" t="s">
        <v>339</v>
      </c>
      <c r="I249" s="123"/>
    </row>
    <row r="250" spans="1:9" s="111" customFormat="1" hidden="1" x14ac:dyDescent="0.25">
      <c r="A250" s="303"/>
      <c r="B250" s="278"/>
      <c r="C250" s="278"/>
      <c r="D250" s="282"/>
      <c r="E250" s="278"/>
      <c r="F250" s="88">
        <f t="shared" si="1"/>
        <v>0</v>
      </c>
      <c r="G250" s="123" t="s">
        <v>339</v>
      </c>
      <c r="I250" s="123"/>
    </row>
    <row r="251" spans="1:9" s="111" customFormat="1" hidden="1" x14ac:dyDescent="0.25">
      <c r="A251" s="303"/>
      <c r="B251" s="278"/>
      <c r="C251" s="278"/>
      <c r="D251" s="282"/>
      <c r="E251" s="278"/>
      <c r="F251" s="88">
        <f t="shared" si="1"/>
        <v>0</v>
      </c>
      <c r="G251" s="123" t="s">
        <v>339</v>
      </c>
      <c r="I251" s="123"/>
    </row>
    <row r="252" spans="1:9" s="111" customFormat="1" hidden="1" x14ac:dyDescent="0.25">
      <c r="A252" s="303"/>
      <c r="B252" s="278"/>
      <c r="C252" s="278"/>
      <c r="D252" s="282"/>
      <c r="E252" s="278"/>
      <c r="F252" s="88">
        <f t="shared" si="1"/>
        <v>0</v>
      </c>
      <c r="G252" s="123" t="s">
        <v>339</v>
      </c>
      <c r="I252" s="123"/>
    </row>
    <row r="253" spans="1:9" s="111" customFormat="1" hidden="1" x14ac:dyDescent="0.25">
      <c r="A253" s="303"/>
      <c r="B253" s="278"/>
      <c r="C253" s="278"/>
      <c r="D253" s="282"/>
      <c r="E253" s="278"/>
      <c r="F253" s="88">
        <f t="shared" si="1"/>
        <v>0</v>
      </c>
      <c r="G253" s="123" t="s">
        <v>339</v>
      </c>
      <c r="I253" s="123"/>
    </row>
    <row r="254" spans="1:9" s="111" customFormat="1" hidden="1" x14ac:dyDescent="0.25">
      <c r="A254" s="303"/>
      <c r="B254" s="278"/>
      <c r="C254" s="278"/>
      <c r="D254" s="282"/>
      <c r="E254" s="278"/>
      <c r="F254" s="88">
        <f t="shared" si="1"/>
        <v>0</v>
      </c>
      <c r="G254" s="123" t="s">
        <v>339</v>
      </c>
      <c r="I254" s="123"/>
    </row>
    <row r="255" spans="1:9" s="111" customFormat="1" hidden="1" x14ac:dyDescent="0.25">
      <c r="A255" s="303"/>
      <c r="B255" s="278"/>
      <c r="C255" s="278"/>
      <c r="D255" s="282"/>
      <c r="E255" s="278"/>
      <c r="F255" s="88">
        <f t="shared" si="1"/>
        <v>0</v>
      </c>
      <c r="G255" s="123" t="s">
        <v>339</v>
      </c>
      <c r="I255" s="123"/>
    </row>
    <row r="256" spans="1:9" s="111" customFormat="1" hidden="1" x14ac:dyDescent="0.25">
      <c r="A256" s="303"/>
      <c r="B256" s="278"/>
      <c r="C256" s="278"/>
      <c r="D256" s="282"/>
      <c r="E256" s="278"/>
      <c r="F256" s="88">
        <f t="shared" si="1"/>
        <v>0</v>
      </c>
      <c r="G256" s="123" t="s">
        <v>339</v>
      </c>
      <c r="I256" s="123"/>
    </row>
    <row r="257" spans="1:9" s="111" customFormat="1" hidden="1" x14ac:dyDescent="0.25">
      <c r="A257" s="303"/>
      <c r="B257" s="278"/>
      <c r="C257" s="278"/>
      <c r="D257" s="282"/>
      <c r="E257" s="278"/>
      <c r="F257" s="88">
        <f t="shared" si="1"/>
        <v>0</v>
      </c>
      <c r="G257" s="123" t="s">
        <v>339</v>
      </c>
      <c r="I257" s="123"/>
    </row>
    <row r="258" spans="1:9" s="111" customFormat="1" hidden="1" x14ac:dyDescent="0.25">
      <c r="A258" s="303"/>
      <c r="B258" s="278"/>
      <c r="C258" s="278"/>
      <c r="D258" s="282"/>
      <c r="E258" s="278"/>
      <c r="F258" s="88">
        <f t="shared" si="1"/>
        <v>0</v>
      </c>
      <c r="G258" s="123" t="s">
        <v>339</v>
      </c>
      <c r="I258" s="123"/>
    </row>
    <row r="259" spans="1:9" s="111" customFormat="1" hidden="1" x14ac:dyDescent="0.25">
      <c r="A259" s="303"/>
      <c r="B259" s="278"/>
      <c r="C259" s="278"/>
      <c r="D259" s="282"/>
      <c r="E259" s="278"/>
      <c r="F259" s="88">
        <f t="shared" si="1"/>
        <v>0</v>
      </c>
      <c r="G259" s="123" t="s">
        <v>339</v>
      </c>
      <c r="I259" s="123"/>
    </row>
    <row r="260" spans="1:9" s="111" customFormat="1" hidden="1" x14ac:dyDescent="0.25">
      <c r="A260" s="303"/>
      <c r="B260" s="278"/>
      <c r="C260" s="278"/>
      <c r="D260" s="282"/>
      <c r="E260" s="278"/>
      <c r="F260" s="88">
        <f t="shared" si="1"/>
        <v>0</v>
      </c>
      <c r="G260" s="123" t="s">
        <v>339</v>
      </c>
      <c r="I260" s="123"/>
    </row>
    <row r="261" spans="1:9" s="111" customFormat="1" hidden="1" x14ac:dyDescent="0.25">
      <c r="A261" s="303"/>
      <c r="B261" s="278"/>
      <c r="C261" s="278"/>
      <c r="D261" s="282"/>
      <c r="E261" s="278"/>
      <c r="F261" s="88">
        <f t="shared" si="1"/>
        <v>0</v>
      </c>
      <c r="G261" s="123" t="s">
        <v>339</v>
      </c>
      <c r="I261" s="123"/>
    </row>
    <row r="262" spans="1:9" s="111" customFormat="1" hidden="1" x14ac:dyDescent="0.25">
      <c r="A262" s="303"/>
      <c r="B262" s="278"/>
      <c r="C262" s="278"/>
      <c r="D262" s="282"/>
      <c r="E262" s="278"/>
      <c r="F262" s="88">
        <f t="shared" si="1"/>
        <v>0</v>
      </c>
      <c r="G262" s="123" t="s">
        <v>339</v>
      </c>
      <c r="I262" s="123"/>
    </row>
    <row r="263" spans="1:9" s="111" customFormat="1" hidden="1" x14ac:dyDescent="0.25">
      <c r="A263" s="303"/>
      <c r="B263" s="278"/>
      <c r="C263" s="278"/>
      <c r="D263" s="282"/>
      <c r="E263" s="278"/>
      <c r="F263" s="88">
        <f t="shared" si="1"/>
        <v>0</v>
      </c>
      <c r="G263" s="123" t="s">
        <v>339</v>
      </c>
      <c r="I263" s="123"/>
    </row>
    <row r="264" spans="1:9" s="111" customFormat="1" hidden="1" x14ac:dyDescent="0.25">
      <c r="A264" s="303"/>
      <c r="B264" s="278"/>
      <c r="C264" s="278"/>
      <c r="D264" s="282"/>
      <c r="E264" s="278"/>
      <c r="F264" s="88">
        <f t="shared" si="1"/>
        <v>0</v>
      </c>
      <c r="G264" s="123" t="s">
        <v>339</v>
      </c>
      <c r="I264" s="123"/>
    </row>
    <row r="265" spans="1:9" s="111" customFormat="1" hidden="1" x14ac:dyDescent="0.25">
      <c r="A265" s="303"/>
      <c r="B265" s="278"/>
      <c r="C265" s="278"/>
      <c r="D265" s="282"/>
      <c r="E265" s="278"/>
      <c r="F265" s="88">
        <f t="shared" si="1"/>
        <v>0</v>
      </c>
      <c r="G265" s="123" t="s">
        <v>339</v>
      </c>
      <c r="I265" s="123"/>
    </row>
    <row r="266" spans="1:9" s="111" customFormat="1" hidden="1" x14ac:dyDescent="0.25">
      <c r="A266" s="303"/>
      <c r="B266" s="278"/>
      <c r="C266" s="278"/>
      <c r="D266" s="282"/>
      <c r="E266" s="278"/>
      <c r="F266" s="88">
        <f t="shared" si="1"/>
        <v>0</v>
      </c>
      <c r="G266" s="123" t="s">
        <v>339</v>
      </c>
      <c r="I266" s="123"/>
    </row>
    <row r="267" spans="1:9" s="111" customFormat="1" x14ac:dyDescent="0.25">
      <c r="A267" s="303"/>
      <c r="B267" s="278"/>
      <c r="C267" s="278"/>
      <c r="D267" s="282"/>
      <c r="E267" s="278"/>
      <c r="F267" s="310">
        <f>ROUND(+B267*D267*E267,2)</f>
        <v>0</v>
      </c>
      <c r="G267" s="123" t="s">
        <v>339</v>
      </c>
    </row>
    <row r="268" spans="1:9" s="111" customFormat="1" x14ac:dyDescent="0.25">
      <c r="A268" s="302"/>
      <c r="B268" s="99"/>
      <c r="C268" s="99"/>
      <c r="D268" s="211"/>
      <c r="E268" s="216" t="s">
        <v>36</v>
      </c>
      <c r="F268" s="88">
        <f>ROUND(SUBTOTAL(109,F137:F267),2)</f>
        <v>0</v>
      </c>
      <c r="G268" s="123" t="s">
        <v>339</v>
      </c>
      <c r="I268" s="126" t="s">
        <v>342</v>
      </c>
    </row>
    <row r="269" spans="1:9" x14ac:dyDescent="0.25">
      <c r="F269" s="312"/>
      <c r="G269" s="123" t="s">
        <v>337</v>
      </c>
    </row>
    <row r="270" spans="1:9" x14ac:dyDescent="0.25">
      <c r="C270" s="582" t="str">
        <f>"Total "&amp;B2</f>
        <v>Total Design Engineering</v>
      </c>
      <c r="D270" s="582"/>
      <c r="E270" s="582"/>
      <c r="F270" s="88">
        <f>+F268+F136</f>
        <v>0</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Design Engineering Narrative (State):</v>
      </c>
      <c r="B272" s="116"/>
      <c r="C272" s="116"/>
      <c r="D272" s="116"/>
      <c r="E272" s="116"/>
      <c r="F272" s="117"/>
      <c r="G272" s="123" t="s">
        <v>338</v>
      </c>
      <c r="I272" s="151" t="s">
        <v>243</v>
      </c>
    </row>
    <row r="273" spans="1:17" s="111" customFormat="1" ht="45" customHeight="1" x14ac:dyDescent="0.25">
      <c r="A273" s="558"/>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Design Engineering Narrative (Non-State) i.e. Match or Other Funding</v>
      </c>
      <c r="B275" s="120"/>
      <c r="C275" s="120"/>
      <c r="D275" s="120"/>
      <c r="E275" s="120"/>
      <c r="F275" s="121"/>
      <c r="G275" s="111" t="s">
        <v>339</v>
      </c>
      <c r="I275" s="151" t="s">
        <v>243</v>
      </c>
    </row>
    <row r="276" spans="1:17" s="111" customFormat="1" ht="45" customHeight="1" x14ac:dyDescent="0.25">
      <c r="A276" s="558"/>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pRx/qSveKxXNY/0XmCYRQO7t7/j22jZAsZ/KGy1TuQUfQSG6qAfAGo0HkU9Nby/tmvyspMwdOVvvFiHkbyD05w==" saltValue="4N1idXQgT/vHtsQr0QKZd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A6" sqref="A6"/>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372</v>
      </c>
      <c r="B2" s="583" t="s">
        <v>414</v>
      </c>
      <c r="C2" s="583"/>
      <c r="D2" s="583"/>
      <c r="E2" s="583"/>
      <c r="F2" s="583"/>
      <c r="G2" s="422"/>
    </row>
    <row r="3" spans="1:9" s="308" customFormat="1" ht="42" customHeight="1" x14ac:dyDescent="0.25">
      <c r="A3" s="532" t="s">
        <v>411</v>
      </c>
      <c r="B3" s="532"/>
      <c r="C3" s="532"/>
      <c r="D3" s="532"/>
      <c r="E3" s="532"/>
      <c r="F3" s="532"/>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c r="B6" s="278"/>
      <c r="C6" s="278"/>
      <c r="D6" s="282"/>
      <c r="E6" s="278"/>
      <c r="F6" s="88">
        <f t="shared" ref="F6:F134" si="0">ROUND(+B6*D6*E6,2)</f>
        <v>0</v>
      </c>
      <c r="G6" s="123" t="s">
        <v>338</v>
      </c>
      <c r="I6" s="123"/>
    </row>
    <row r="7" spans="1:9" s="111" customFormat="1" x14ac:dyDescent="0.25">
      <c r="A7" s="303"/>
      <c r="B7" s="278"/>
      <c r="C7" s="278"/>
      <c r="D7" s="282"/>
      <c r="E7" s="278"/>
      <c r="F7" s="88">
        <f t="shared" si="0"/>
        <v>0</v>
      </c>
      <c r="G7" s="123" t="s">
        <v>338</v>
      </c>
      <c r="I7" s="123"/>
    </row>
    <row r="8" spans="1:9" s="111" customFormat="1" x14ac:dyDescent="0.25">
      <c r="A8" s="303"/>
      <c r="B8" s="278"/>
      <c r="C8" s="278"/>
      <c r="D8" s="282"/>
      <c r="E8" s="278"/>
      <c r="F8" s="88">
        <f t="shared" si="0"/>
        <v>0</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c r="B135" s="278"/>
      <c r="C135" s="278"/>
      <c r="D135" s="282"/>
      <c r="E135" s="278"/>
      <c r="F135" s="310">
        <f>ROUND(+B135*D135*E135,2)</f>
        <v>0</v>
      </c>
      <c r="G135" s="123" t="s">
        <v>338</v>
      </c>
      <c r="I135" s="123"/>
    </row>
    <row r="136" spans="1:9" s="111" customFormat="1" x14ac:dyDescent="0.25">
      <c r="A136" s="302"/>
      <c r="B136" s="99"/>
      <c r="C136" s="99"/>
      <c r="D136" s="145"/>
      <c r="E136" s="217" t="s">
        <v>42</v>
      </c>
      <c r="F136" s="218">
        <f>ROUND(SUBTOTAL(109,F6:F135),2)</f>
        <v>0</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c r="B138" s="278"/>
      <c r="C138" s="278"/>
      <c r="D138" s="282"/>
      <c r="E138" s="278"/>
      <c r="F138" s="88">
        <f>ROUND(+B138*D138*E138,2)</f>
        <v>0</v>
      </c>
      <c r="G138" s="123" t="s">
        <v>339</v>
      </c>
    </row>
    <row r="139" spans="1:9" s="111" customFormat="1" x14ac:dyDescent="0.25">
      <c r="A139" s="303"/>
      <c r="B139" s="278"/>
      <c r="C139" s="278"/>
      <c r="D139" s="282"/>
      <c r="E139" s="278"/>
      <c r="F139" s="88">
        <f t="shared" ref="F139:F266" si="1">ROUND(+B139*D139*E139,2)</f>
        <v>0</v>
      </c>
      <c r="G139" s="123" t="s">
        <v>339</v>
      </c>
      <c r="I139" s="123"/>
    </row>
    <row r="140" spans="1:9" s="111" customFormat="1" x14ac:dyDescent="0.25">
      <c r="A140" s="303"/>
      <c r="B140" s="278"/>
      <c r="C140" s="278"/>
      <c r="D140" s="282"/>
      <c r="E140" s="278"/>
      <c r="F140" s="88">
        <f t="shared" si="1"/>
        <v>0</v>
      </c>
      <c r="G140" s="123" t="s">
        <v>339</v>
      </c>
      <c r="I140" s="123"/>
    </row>
    <row r="141" spans="1:9" s="111" customFormat="1" hidden="1" x14ac:dyDescent="0.25">
      <c r="A141" s="303"/>
      <c r="B141" s="278"/>
      <c r="C141" s="278"/>
      <c r="D141" s="282"/>
      <c r="E141" s="278"/>
      <c r="F141" s="88">
        <f t="shared" si="1"/>
        <v>0</v>
      </c>
      <c r="G141" s="123" t="s">
        <v>339</v>
      </c>
      <c r="I141" s="123"/>
    </row>
    <row r="142" spans="1:9" s="111" customFormat="1" hidden="1" x14ac:dyDescent="0.25">
      <c r="A142" s="303"/>
      <c r="B142" s="278"/>
      <c r="C142" s="278"/>
      <c r="D142" s="282"/>
      <c r="E142" s="278"/>
      <c r="F142" s="88">
        <f t="shared" si="1"/>
        <v>0</v>
      </c>
      <c r="G142" s="123" t="s">
        <v>339</v>
      </c>
      <c r="I142" s="123"/>
    </row>
    <row r="143" spans="1:9" s="111" customFormat="1" hidden="1" x14ac:dyDescent="0.25">
      <c r="A143" s="303"/>
      <c r="B143" s="278"/>
      <c r="C143" s="278"/>
      <c r="D143" s="282"/>
      <c r="E143" s="278"/>
      <c r="F143" s="88">
        <f t="shared" si="1"/>
        <v>0</v>
      </c>
      <c r="G143" s="123" t="s">
        <v>339</v>
      </c>
      <c r="I143" s="123"/>
    </row>
    <row r="144" spans="1:9" s="111" customFormat="1" hidden="1" x14ac:dyDescent="0.25">
      <c r="A144" s="303"/>
      <c r="B144" s="278"/>
      <c r="C144" s="278"/>
      <c r="D144" s="282"/>
      <c r="E144" s="278"/>
      <c r="F144" s="88">
        <f t="shared" si="1"/>
        <v>0</v>
      </c>
      <c r="G144" s="123" t="s">
        <v>339</v>
      </c>
      <c r="I144" s="123"/>
    </row>
    <row r="145" spans="1:9" s="111" customFormat="1" hidden="1" x14ac:dyDescent="0.25">
      <c r="A145" s="303"/>
      <c r="B145" s="278"/>
      <c r="C145" s="278"/>
      <c r="D145" s="282"/>
      <c r="E145" s="278"/>
      <c r="F145" s="88">
        <f t="shared" si="1"/>
        <v>0</v>
      </c>
      <c r="G145" s="123" t="s">
        <v>339</v>
      </c>
      <c r="I145" s="123"/>
    </row>
    <row r="146" spans="1:9" s="111" customFormat="1" hidden="1" x14ac:dyDescent="0.25">
      <c r="A146" s="303"/>
      <c r="B146" s="278"/>
      <c r="C146" s="278"/>
      <c r="D146" s="282"/>
      <c r="E146" s="278"/>
      <c r="F146" s="88">
        <f t="shared" si="1"/>
        <v>0</v>
      </c>
      <c r="G146" s="123" t="s">
        <v>339</v>
      </c>
      <c r="I146" s="123"/>
    </row>
    <row r="147" spans="1:9" s="111" customFormat="1" hidden="1" x14ac:dyDescent="0.25">
      <c r="A147" s="303"/>
      <c r="B147" s="278"/>
      <c r="C147" s="278"/>
      <c r="D147" s="282"/>
      <c r="E147" s="278"/>
      <c r="F147" s="88">
        <f t="shared" si="1"/>
        <v>0</v>
      </c>
      <c r="G147" s="123" t="s">
        <v>339</v>
      </c>
      <c r="I147" s="123"/>
    </row>
    <row r="148" spans="1:9" s="111" customFormat="1" hidden="1" x14ac:dyDescent="0.25">
      <c r="A148" s="303"/>
      <c r="B148" s="278"/>
      <c r="C148" s="278"/>
      <c r="D148" s="282"/>
      <c r="E148" s="278"/>
      <c r="F148" s="88">
        <f t="shared" si="1"/>
        <v>0</v>
      </c>
      <c r="G148" s="123" t="s">
        <v>339</v>
      </c>
      <c r="I148" s="123"/>
    </row>
    <row r="149" spans="1:9" s="111" customFormat="1" hidden="1" x14ac:dyDescent="0.25">
      <c r="A149" s="303"/>
      <c r="B149" s="278"/>
      <c r="C149" s="278"/>
      <c r="D149" s="282"/>
      <c r="E149" s="278"/>
      <c r="F149" s="88">
        <f t="shared" si="1"/>
        <v>0</v>
      </c>
      <c r="G149" s="123" t="s">
        <v>339</v>
      </c>
      <c r="I149" s="123"/>
    </row>
    <row r="150" spans="1:9" s="111" customFormat="1" hidden="1" x14ac:dyDescent="0.25">
      <c r="A150" s="303"/>
      <c r="B150" s="278"/>
      <c r="C150" s="278"/>
      <c r="D150" s="282"/>
      <c r="E150" s="278"/>
      <c r="F150" s="88">
        <f t="shared" si="1"/>
        <v>0</v>
      </c>
      <c r="G150" s="123" t="s">
        <v>339</v>
      </c>
      <c r="I150" s="123"/>
    </row>
    <row r="151" spans="1:9" s="111" customFormat="1" hidden="1" x14ac:dyDescent="0.25">
      <c r="A151" s="303"/>
      <c r="B151" s="278"/>
      <c r="C151" s="278"/>
      <c r="D151" s="282"/>
      <c r="E151" s="278"/>
      <c r="F151" s="88">
        <f t="shared" si="1"/>
        <v>0</v>
      </c>
      <c r="G151" s="123" t="s">
        <v>339</v>
      </c>
      <c r="I151" s="123"/>
    </row>
    <row r="152" spans="1:9" s="111" customFormat="1" hidden="1" x14ac:dyDescent="0.25">
      <c r="A152" s="303"/>
      <c r="B152" s="278"/>
      <c r="C152" s="278"/>
      <c r="D152" s="282"/>
      <c r="E152" s="278"/>
      <c r="F152" s="88">
        <f t="shared" si="1"/>
        <v>0</v>
      </c>
      <c r="G152" s="123" t="s">
        <v>339</v>
      </c>
      <c r="I152" s="123"/>
    </row>
    <row r="153" spans="1:9" s="111" customFormat="1" hidden="1" x14ac:dyDescent="0.25">
      <c r="A153" s="303"/>
      <c r="B153" s="278"/>
      <c r="C153" s="278"/>
      <c r="D153" s="282"/>
      <c r="E153" s="278"/>
      <c r="F153" s="88">
        <f t="shared" si="1"/>
        <v>0</v>
      </c>
      <c r="G153" s="123" t="s">
        <v>339</v>
      </c>
      <c r="I153" s="123"/>
    </row>
    <row r="154" spans="1:9" s="111" customFormat="1" hidden="1" x14ac:dyDescent="0.25">
      <c r="A154" s="303"/>
      <c r="B154" s="278"/>
      <c r="C154" s="278"/>
      <c r="D154" s="282"/>
      <c r="E154" s="278"/>
      <c r="F154" s="88">
        <f t="shared" si="1"/>
        <v>0</v>
      </c>
      <c r="G154" s="123" t="s">
        <v>339</v>
      </c>
      <c r="I154" s="123"/>
    </row>
    <row r="155" spans="1:9" s="111" customFormat="1" hidden="1" x14ac:dyDescent="0.25">
      <c r="A155" s="303"/>
      <c r="B155" s="278"/>
      <c r="C155" s="278"/>
      <c r="D155" s="282"/>
      <c r="E155" s="278"/>
      <c r="F155" s="88">
        <f t="shared" si="1"/>
        <v>0</v>
      </c>
      <c r="G155" s="123" t="s">
        <v>339</v>
      </c>
      <c r="I155" s="123"/>
    </row>
    <row r="156" spans="1:9" s="111" customFormat="1" hidden="1" x14ac:dyDescent="0.25">
      <c r="A156" s="303"/>
      <c r="B156" s="278"/>
      <c r="C156" s="278"/>
      <c r="D156" s="282"/>
      <c r="E156" s="278"/>
      <c r="F156" s="88">
        <f t="shared" si="1"/>
        <v>0</v>
      </c>
      <c r="G156" s="123" t="s">
        <v>339</v>
      </c>
      <c r="I156" s="123"/>
    </row>
    <row r="157" spans="1:9" s="111" customFormat="1" hidden="1" x14ac:dyDescent="0.25">
      <c r="A157" s="303"/>
      <c r="B157" s="278"/>
      <c r="C157" s="278"/>
      <c r="D157" s="282"/>
      <c r="E157" s="278"/>
      <c r="F157" s="88">
        <f t="shared" si="1"/>
        <v>0</v>
      </c>
      <c r="G157" s="123" t="s">
        <v>339</v>
      </c>
      <c r="I157" s="123"/>
    </row>
    <row r="158" spans="1:9" s="111" customFormat="1" hidden="1" x14ac:dyDescent="0.25">
      <c r="A158" s="303"/>
      <c r="B158" s="278"/>
      <c r="C158" s="278"/>
      <c r="D158" s="282"/>
      <c r="E158" s="278"/>
      <c r="F158" s="88">
        <f t="shared" si="1"/>
        <v>0</v>
      </c>
      <c r="G158" s="123" t="s">
        <v>339</v>
      </c>
      <c r="I158" s="123"/>
    </row>
    <row r="159" spans="1:9" s="111" customFormat="1" hidden="1" x14ac:dyDescent="0.25">
      <c r="A159" s="303"/>
      <c r="B159" s="278"/>
      <c r="C159" s="278"/>
      <c r="D159" s="282"/>
      <c r="E159" s="278"/>
      <c r="F159" s="88">
        <f t="shared" si="1"/>
        <v>0</v>
      </c>
      <c r="G159" s="123" t="s">
        <v>339</v>
      </c>
      <c r="I159" s="123"/>
    </row>
    <row r="160" spans="1:9" s="111" customFormat="1" hidden="1" x14ac:dyDescent="0.25">
      <c r="A160" s="303"/>
      <c r="B160" s="278"/>
      <c r="C160" s="278"/>
      <c r="D160" s="282"/>
      <c r="E160" s="278"/>
      <c r="F160" s="88">
        <f t="shared" si="1"/>
        <v>0</v>
      </c>
      <c r="G160" s="123" t="s">
        <v>339</v>
      </c>
      <c r="I160" s="123"/>
    </row>
    <row r="161" spans="1:9" s="111" customFormat="1" hidden="1" x14ac:dyDescent="0.25">
      <c r="A161" s="303"/>
      <c r="B161" s="278"/>
      <c r="C161" s="278"/>
      <c r="D161" s="282"/>
      <c r="E161" s="278"/>
      <c r="F161" s="88">
        <f t="shared" si="1"/>
        <v>0</v>
      </c>
      <c r="G161" s="123" t="s">
        <v>339</v>
      </c>
      <c r="I161" s="123"/>
    </row>
    <row r="162" spans="1:9" s="111" customFormat="1" hidden="1" x14ac:dyDescent="0.25">
      <c r="A162" s="303"/>
      <c r="B162" s="278"/>
      <c r="C162" s="278"/>
      <c r="D162" s="282"/>
      <c r="E162" s="278"/>
      <c r="F162" s="88">
        <f t="shared" si="1"/>
        <v>0</v>
      </c>
      <c r="G162" s="123" t="s">
        <v>339</v>
      </c>
      <c r="I162" s="123"/>
    </row>
    <row r="163" spans="1:9" s="111" customFormat="1" hidden="1" x14ac:dyDescent="0.25">
      <c r="A163" s="303"/>
      <c r="B163" s="278"/>
      <c r="C163" s="278"/>
      <c r="D163" s="282"/>
      <c r="E163" s="278"/>
      <c r="F163" s="88">
        <f t="shared" si="1"/>
        <v>0</v>
      </c>
      <c r="G163" s="123" t="s">
        <v>339</v>
      </c>
      <c r="I163" s="123"/>
    </row>
    <row r="164" spans="1:9" s="111" customFormat="1" hidden="1" x14ac:dyDescent="0.25">
      <c r="A164" s="303"/>
      <c r="B164" s="278"/>
      <c r="C164" s="278"/>
      <c r="D164" s="282"/>
      <c r="E164" s="278"/>
      <c r="F164" s="88">
        <f t="shared" si="1"/>
        <v>0</v>
      </c>
      <c r="G164" s="123" t="s">
        <v>339</v>
      </c>
      <c r="I164" s="123"/>
    </row>
    <row r="165" spans="1:9" s="111" customFormat="1" hidden="1" x14ac:dyDescent="0.25">
      <c r="A165" s="303"/>
      <c r="B165" s="278"/>
      <c r="C165" s="278"/>
      <c r="D165" s="282"/>
      <c r="E165" s="278"/>
      <c r="F165" s="88">
        <f t="shared" si="1"/>
        <v>0</v>
      </c>
      <c r="G165" s="123" t="s">
        <v>339</v>
      </c>
      <c r="I165" s="123"/>
    </row>
    <row r="166" spans="1:9" s="111" customFormat="1" hidden="1" x14ac:dyDescent="0.25">
      <c r="A166" s="303"/>
      <c r="B166" s="278"/>
      <c r="C166" s="278"/>
      <c r="D166" s="282"/>
      <c r="E166" s="278"/>
      <c r="F166" s="88">
        <f t="shared" si="1"/>
        <v>0</v>
      </c>
      <c r="G166" s="123" t="s">
        <v>339</v>
      </c>
      <c r="I166" s="123"/>
    </row>
    <row r="167" spans="1:9" s="111" customFormat="1" hidden="1" x14ac:dyDescent="0.25">
      <c r="A167" s="303"/>
      <c r="B167" s="278"/>
      <c r="C167" s="278"/>
      <c r="D167" s="282"/>
      <c r="E167" s="278"/>
      <c r="F167" s="88">
        <f t="shared" si="1"/>
        <v>0</v>
      </c>
      <c r="G167" s="123" t="s">
        <v>339</v>
      </c>
      <c r="I167" s="123"/>
    </row>
    <row r="168" spans="1:9" s="111" customFormat="1" hidden="1" x14ac:dyDescent="0.25">
      <c r="A168" s="303"/>
      <c r="B168" s="278"/>
      <c r="C168" s="278"/>
      <c r="D168" s="282"/>
      <c r="E168" s="278"/>
      <c r="F168" s="88">
        <f t="shared" si="1"/>
        <v>0</v>
      </c>
      <c r="G168" s="123" t="s">
        <v>339</v>
      </c>
      <c r="I168" s="123"/>
    </row>
    <row r="169" spans="1:9" s="111" customFormat="1" hidden="1" x14ac:dyDescent="0.25">
      <c r="A169" s="303"/>
      <c r="B169" s="278"/>
      <c r="C169" s="278"/>
      <c r="D169" s="282"/>
      <c r="E169" s="278"/>
      <c r="F169" s="88">
        <f t="shared" si="1"/>
        <v>0</v>
      </c>
      <c r="G169" s="123" t="s">
        <v>339</v>
      </c>
      <c r="I169" s="123"/>
    </row>
    <row r="170" spans="1:9" s="111" customFormat="1" hidden="1" x14ac:dyDescent="0.25">
      <c r="A170" s="303"/>
      <c r="B170" s="278"/>
      <c r="C170" s="278"/>
      <c r="D170" s="282"/>
      <c r="E170" s="278"/>
      <c r="F170" s="88">
        <f t="shared" si="1"/>
        <v>0</v>
      </c>
      <c r="G170" s="123" t="s">
        <v>339</v>
      </c>
      <c r="I170" s="123"/>
    </row>
    <row r="171" spans="1:9" s="111" customFormat="1" hidden="1" x14ac:dyDescent="0.25">
      <c r="A171" s="303"/>
      <c r="B171" s="278"/>
      <c r="C171" s="278"/>
      <c r="D171" s="282"/>
      <c r="E171" s="278"/>
      <c r="F171" s="88">
        <f t="shared" si="1"/>
        <v>0</v>
      </c>
      <c r="G171" s="123" t="s">
        <v>339</v>
      </c>
      <c r="I171" s="123"/>
    </row>
    <row r="172" spans="1:9" s="111" customFormat="1" hidden="1" x14ac:dyDescent="0.25">
      <c r="A172" s="303"/>
      <c r="B172" s="278"/>
      <c r="C172" s="278"/>
      <c r="D172" s="282"/>
      <c r="E172" s="278"/>
      <c r="F172" s="88">
        <f t="shared" si="1"/>
        <v>0</v>
      </c>
      <c r="G172" s="123" t="s">
        <v>339</v>
      </c>
      <c r="I172" s="123"/>
    </row>
    <row r="173" spans="1:9" s="111" customFormat="1" hidden="1" x14ac:dyDescent="0.25">
      <c r="A173" s="303"/>
      <c r="B173" s="278"/>
      <c r="C173" s="278"/>
      <c r="D173" s="282"/>
      <c r="E173" s="278"/>
      <c r="F173" s="88">
        <f t="shared" si="1"/>
        <v>0</v>
      </c>
      <c r="G173" s="123" t="s">
        <v>339</v>
      </c>
      <c r="I173" s="123"/>
    </row>
    <row r="174" spans="1:9" s="111" customFormat="1" hidden="1" x14ac:dyDescent="0.25">
      <c r="A174" s="303"/>
      <c r="B174" s="278"/>
      <c r="C174" s="278"/>
      <c r="D174" s="282"/>
      <c r="E174" s="278"/>
      <c r="F174" s="88">
        <f t="shared" si="1"/>
        <v>0</v>
      </c>
      <c r="G174" s="123" t="s">
        <v>339</v>
      </c>
      <c r="I174" s="123"/>
    </row>
    <row r="175" spans="1:9" s="111" customFormat="1" hidden="1" x14ac:dyDescent="0.25">
      <c r="A175" s="303"/>
      <c r="B175" s="278"/>
      <c r="C175" s="278"/>
      <c r="D175" s="282"/>
      <c r="E175" s="278"/>
      <c r="F175" s="88">
        <f t="shared" si="1"/>
        <v>0</v>
      </c>
      <c r="G175" s="123" t="s">
        <v>339</v>
      </c>
      <c r="I175" s="123"/>
    </row>
    <row r="176" spans="1:9" s="111" customFormat="1" hidden="1" x14ac:dyDescent="0.25">
      <c r="A176" s="303"/>
      <c r="B176" s="278"/>
      <c r="C176" s="278"/>
      <c r="D176" s="282"/>
      <c r="E176" s="278"/>
      <c r="F176" s="88">
        <f t="shared" si="1"/>
        <v>0</v>
      </c>
      <c r="G176" s="123" t="s">
        <v>339</v>
      </c>
      <c r="I176" s="123"/>
    </row>
    <row r="177" spans="1:9" s="111" customFormat="1" hidden="1" x14ac:dyDescent="0.25">
      <c r="A177" s="303"/>
      <c r="B177" s="278"/>
      <c r="C177" s="278"/>
      <c r="D177" s="282"/>
      <c r="E177" s="278"/>
      <c r="F177" s="88">
        <f t="shared" si="1"/>
        <v>0</v>
      </c>
      <c r="G177" s="123" t="s">
        <v>339</v>
      </c>
      <c r="I177" s="123"/>
    </row>
    <row r="178" spans="1:9" s="111" customFormat="1" hidden="1" x14ac:dyDescent="0.25">
      <c r="A178" s="303"/>
      <c r="B178" s="278"/>
      <c r="C178" s="278"/>
      <c r="D178" s="282"/>
      <c r="E178" s="278"/>
      <c r="F178" s="88">
        <f t="shared" si="1"/>
        <v>0</v>
      </c>
      <c r="G178" s="123" t="s">
        <v>339</v>
      </c>
      <c r="I178" s="123"/>
    </row>
    <row r="179" spans="1:9" s="111" customFormat="1" hidden="1" x14ac:dyDescent="0.25">
      <c r="A179" s="303"/>
      <c r="B179" s="278"/>
      <c r="C179" s="278"/>
      <c r="D179" s="282"/>
      <c r="E179" s="278"/>
      <c r="F179" s="88">
        <f t="shared" si="1"/>
        <v>0</v>
      </c>
      <c r="G179" s="123" t="s">
        <v>339</v>
      </c>
      <c r="I179" s="123"/>
    </row>
    <row r="180" spans="1:9" s="111" customFormat="1" hidden="1" x14ac:dyDescent="0.25">
      <c r="A180" s="303"/>
      <c r="B180" s="278"/>
      <c r="C180" s="278"/>
      <c r="D180" s="282"/>
      <c r="E180" s="278"/>
      <c r="F180" s="88">
        <f t="shared" si="1"/>
        <v>0</v>
      </c>
      <c r="G180" s="123" t="s">
        <v>339</v>
      </c>
      <c r="I180" s="123"/>
    </row>
    <row r="181" spans="1:9" s="111" customFormat="1" hidden="1" x14ac:dyDescent="0.25">
      <c r="A181" s="303"/>
      <c r="B181" s="278"/>
      <c r="C181" s="278"/>
      <c r="D181" s="282"/>
      <c r="E181" s="278"/>
      <c r="F181" s="88">
        <f t="shared" si="1"/>
        <v>0</v>
      </c>
      <c r="G181" s="123" t="s">
        <v>339</v>
      </c>
      <c r="I181" s="123"/>
    </row>
    <row r="182" spans="1:9" s="111" customFormat="1" hidden="1" x14ac:dyDescent="0.25">
      <c r="A182" s="303"/>
      <c r="B182" s="278"/>
      <c r="C182" s="278"/>
      <c r="D182" s="282"/>
      <c r="E182" s="278"/>
      <c r="F182" s="88">
        <f t="shared" si="1"/>
        <v>0</v>
      </c>
      <c r="G182" s="123" t="s">
        <v>339</v>
      </c>
      <c r="I182" s="123"/>
    </row>
    <row r="183" spans="1:9" s="111" customFormat="1" hidden="1" x14ac:dyDescent="0.25">
      <c r="A183" s="303"/>
      <c r="B183" s="278"/>
      <c r="C183" s="278"/>
      <c r="D183" s="282"/>
      <c r="E183" s="278"/>
      <c r="F183" s="88">
        <f t="shared" si="1"/>
        <v>0</v>
      </c>
      <c r="G183" s="123" t="s">
        <v>339</v>
      </c>
      <c r="I183" s="123"/>
    </row>
    <row r="184" spans="1:9" s="111" customFormat="1" hidden="1" x14ac:dyDescent="0.25">
      <c r="A184" s="303"/>
      <c r="B184" s="278"/>
      <c r="C184" s="278"/>
      <c r="D184" s="282"/>
      <c r="E184" s="278"/>
      <c r="F184" s="88">
        <f t="shared" si="1"/>
        <v>0</v>
      </c>
      <c r="G184" s="123" t="s">
        <v>339</v>
      </c>
      <c r="I184" s="123"/>
    </row>
    <row r="185" spans="1:9" s="111" customFormat="1" hidden="1" x14ac:dyDescent="0.25">
      <c r="A185" s="303"/>
      <c r="B185" s="278"/>
      <c r="C185" s="278"/>
      <c r="D185" s="282"/>
      <c r="E185" s="278"/>
      <c r="F185" s="88">
        <f t="shared" si="1"/>
        <v>0</v>
      </c>
      <c r="G185" s="123" t="s">
        <v>339</v>
      </c>
      <c r="I185" s="123"/>
    </row>
    <row r="186" spans="1:9" s="111" customFormat="1" hidden="1" x14ac:dyDescent="0.25">
      <c r="A186" s="303"/>
      <c r="B186" s="278"/>
      <c r="C186" s="278"/>
      <c r="D186" s="282"/>
      <c r="E186" s="278"/>
      <c r="F186" s="88">
        <f t="shared" si="1"/>
        <v>0</v>
      </c>
      <c r="G186" s="123" t="s">
        <v>339</v>
      </c>
      <c r="I186" s="123"/>
    </row>
    <row r="187" spans="1:9" s="111" customFormat="1" hidden="1" x14ac:dyDescent="0.25">
      <c r="A187" s="303"/>
      <c r="B187" s="278"/>
      <c r="C187" s="278"/>
      <c r="D187" s="282"/>
      <c r="E187" s="278"/>
      <c r="F187" s="88">
        <f t="shared" si="1"/>
        <v>0</v>
      </c>
      <c r="G187" s="123" t="s">
        <v>339</v>
      </c>
      <c r="I187" s="123"/>
    </row>
    <row r="188" spans="1:9" s="111" customFormat="1" hidden="1" x14ac:dyDescent="0.25">
      <c r="A188" s="303"/>
      <c r="B188" s="278"/>
      <c r="C188" s="278"/>
      <c r="D188" s="282"/>
      <c r="E188" s="278"/>
      <c r="F188" s="88">
        <f t="shared" si="1"/>
        <v>0</v>
      </c>
      <c r="G188" s="123" t="s">
        <v>339</v>
      </c>
      <c r="I188" s="123"/>
    </row>
    <row r="189" spans="1:9" s="111" customFormat="1" hidden="1" x14ac:dyDescent="0.25">
      <c r="A189" s="303"/>
      <c r="B189" s="278"/>
      <c r="C189" s="278"/>
      <c r="D189" s="282"/>
      <c r="E189" s="278"/>
      <c r="F189" s="88">
        <f t="shared" si="1"/>
        <v>0</v>
      </c>
      <c r="G189" s="123" t="s">
        <v>339</v>
      </c>
      <c r="I189" s="123"/>
    </row>
    <row r="190" spans="1:9" s="111" customFormat="1" hidden="1" x14ac:dyDescent="0.25">
      <c r="A190" s="303"/>
      <c r="B190" s="278"/>
      <c r="C190" s="278"/>
      <c r="D190" s="282"/>
      <c r="E190" s="278"/>
      <c r="F190" s="88">
        <f t="shared" si="1"/>
        <v>0</v>
      </c>
      <c r="G190" s="123" t="s">
        <v>339</v>
      </c>
      <c r="I190" s="123"/>
    </row>
    <row r="191" spans="1:9" s="111" customFormat="1" hidden="1" x14ac:dyDescent="0.25">
      <c r="A191" s="303"/>
      <c r="B191" s="278"/>
      <c r="C191" s="278"/>
      <c r="D191" s="282"/>
      <c r="E191" s="278"/>
      <c r="F191" s="88">
        <f t="shared" si="1"/>
        <v>0</v>
      </c>
      <c r="G191" s="123" t="s">
        <v>339</v>
      </c>
      <c r="I191" s="123"/>
    </row>
    <row r="192" spans="1:9" s="111" customFormat="1" hidden="1" x14ac:dyDescent="0.25">
      <c r="A192" s="303"/>
      <c r="B192" s="278"/>
      <c r="C192" s="278"/>
      <c r="D192" s="282"/>
      <c r="E192" s="278"/>
      <c r="F192" s="88">
        <f t="shared" si="1"/>
        <v>0</v>
      </c>
      <c r="G192" s="123" t="s">
        <v>339</v>
      </c>
      <c r="I192" s="123"/>
    </row>
    <row r="193" spans="1:9" s="111" customFormat="1" hidden="1" x14ac:dyDescent="0.25">
      <c r="A193" s="303"/>
      <c r="B193" s="278"/>
      <c r="C193" s="278"/>
      <c r="D193" s="282"/>
      <c r="E193" s="278"/>
      <c r="F193" s="88">
        <f t="shared" si="1"/>
        <v>0</v>
      </c>
      <c r="G193" s="123" t="s">
        <v>339</v>
      </c>
      <c r="I193" s="123"/>
    </row>
    <row r="194" spans="1:9" s="111" customFormat="1" hidden="1" x14ac:dyDescent="0.25">
      <c r="A194" s="303"/>
      <c r="B194" s="278"/>
      <c r="C194" s="278"/>
      <c r="D194" s="282"/>
      <c r="E194" s="278"/>
      <c r="F194" s="88">
        <f t="shared" si="1"/>
        <v>0</v>
      </c>
      <c r="G194" s="123" t="s">
        <v>339</v>
      </c>
      <c r="I194" s="123"/>
    </row>
    <row r="195" spans="1:9" s="111" customFormat="1" hidden="1" x14ac:dyDescent="0.25">
      <c r="A195" s="303"/>
      <c r="B195" s="278"/>
      <c r="C195" s="278"/>
      <c r="D195" s="282"/>
      <c r="E195" s="278"/>
      <c r="F195" s="88">
        <f t="shared" si="1"/>
        <v>0</v>
      </c>
      <c r="G195" s="123" t="s">
        <v>339</v>
      </c>
      <c r="I195" s="123"/>
    </row>
    <row r="196" spans="1:9" s="111" customFormat="1" hidden="1" x14ac:dyDescent="0.25">
      <c r="A196" s="303"/>
      <c r="B196" s="278"/>
      <c r="C196" s="278"/>
      <c r="D196" s="282"/>
      <c r="E196" s="278"/>
      <c r="F196" s="88">
        <f t="shared" si="1"/>
        <v>0</v>
      </c>
      <c r="G196" s="123" t="s">
        <v>339</v>
      </c>
      <c r="I196" s="123"/>
    </row>
    <row r="197" spans="1:9" s="111" customFormat="1" hidden="1" x14ac:dyDescent="0.25">
      <c r="A197" s="303"/>
      <c r="B197" s="278"/>
      <c r="C197" s="278"/>
      <c r="D197" s="282"/>
      <c r="E197" s="278"/>
      <c r="F197" s="88">
        <f t="shared" si="1"/>
        <v>0</v>
      </c>
      <c r="G197" s="123" t="s">
        <v>339</v>
      </c>
      <c r="I197" s="123"/>
    </row>
    <row r="198" spans="1:9" s="111" customFormat="1" hidden="1" x14ac:dyDescent="0.25">
      <c r="A198" s="303"/>
      <c r="B198" s="278"/>
      <c r="C198" s="278"/>
      <c r="D198" s="282"/>
      <c r="E198" s="278"/>
      <c r="F198" s="88">
        <f t="shared" si="1"/>
        <v>0</v>
      </c>
      <c r="G198" s="123" t="s">
        <v>339</v>
      </c>
      <c r="I198" s="123"/>
    </row>
    <row r="199" spans="1:9" s="111" customFormat="1" hidden="1" x14ac:dyDescent="0.25">
      <c r="A199" s="303"/>
      <c r="B199" s="278"/>
      <c r="C199" s="278"/>
      <c r="D199" s="282"/>
      <c r="E199" s="278"/>
      <c r="F199" s="88">
        <f t="shared" si="1"/>
        <v>0</v>
      </c>
      <c r="G199" s="123" t="s">
        <v>339</v>
      </c>
      <c r="I199" s="123"/>
    </row>
    <row r="200" spans="1:9" s="111" customFormat="1" hidden="1" x14ac:dyDescent="0.25">
      <c r="A200" s="303"/>
      <c r="B200" s="278"/>
      <c r="C200" s="278"/>
      <c r="D200" s="282"/>
      <c r="E200" s="278"/>
      <c r="F200" s="88">
        <f t="shared" si="1"/>
        <v>0</v>
      </c>
      <c r="G200" s="123" t="s">
        <v>339</v>
      </c>
      <c r="I200" s="123"/>
    </row>
    <row r="201" spans="1:9" s="111" customFormat="1" hidden="1" x14ac:dyDescent="0.25">
      <c r="A201" s="303"/>
      <c r="B201" s="278"/>
      <c r="C201" s="278"/>
      <c r="D201" s="282"/>
      <c r="E201" s="278"/>
      <c r="F201" s="88">
        <f t="shared" si="1"/>
        <v>0</v>
      </c>
      <c r="G201" s="123" t="s">
        <v>339</v>
      </c>
      <c r="I201" s="123"/>
    </row>
    <row r="202" spans="1:9" s="111" customFormat="1" hidden="1" x14ac:dyDescent="0.25">
      <c r="A202" s="303"/>
      <c r="B202" s="278"/>
      <c r="C202" s="278"/>
      <c r="D202" s="282"/>
      <c r="E202" s="278"/>
      <c r="F202" s="88">
        <f t="shared" si="1"/>
        <v>0</v>
      </c>
      <c r="G202" s="123" t="s">
        <v>339</v>
      </c>
      <c r="I202" s="123"/>
    </row>
    <row r="203" spans="1:9" s="111" customFormat="1" hidden="1" x14ac:dyDescent="0.25">
      <c r="A203" s="303"/>
      <c r="B203" s="278"/>
      <c r="C203" s="278"/>
      <c r="D203" s="282"/>
      <c r="E203" s="278"/>
      <c r="F203" s="88">
        <f t="shared" si="1"/>
        <v>0</v>
      </c>
      <c r="G203" s="123" t="s">
        <v>339</v>
      </c>
      <c r="I203" s="123"/>
    </row>
    <row r="204" spans="1:9" s="111" customFormat="1" hidden="1" x14ac:dyDescent="0.25">
      <c r="A204" s="303"/>
      <c r="B204" s="278"/>
      <c r="C204" s="278"/>
      <c r="D204" s="282"/>
      <c r="E204" s="278"/>
      <c r="F204" s="88">
        <f t="shared" si="1"/>
        <v>0</v>
      </c>
      <c r="G204" s="123" t="s">
        <v>339</v>
      </c>
      <c r="I204" s="123"/>
    </row>
    <row r="205" spans="1:9" s="111" customFormat="1" hidden="1" x14ac:dyDescent="0.25">
      <c r="A205" s="303"/>
      <c r="B205" s="278"/>
      <c r="C205" s="278"/>
      <c r="D205" s="282"/>
      <c r="E205" s="278"/>
      <c r="F205" s="88">
        <f t="shared" si="1"/>
        <v>0</v>
      </c>
      <c r="G205" s="123" t="s">
        <v>339</v>
      </c>
      <c r="I205" s="123"/>
    </row>
    <row r="206" spans="1:9" s="111" customFormat="1" hidden="1" x14ac:dyDescent="0.25">
      <c r="A206" s="303"/>
      <c r="B206" s="278"/>
      <c r="C206" s="278"/>
      <c r="D206" s="282"/>
      <c r="E206" s="278"/>
      <c r="F206" s="88">
        <f t="shared" si="1"/>
        <v>0</v>
      </c>
      <c r="G206" s="123" t="s">
        <v>339</v>
      </c>
      <c r="I206" s="123"/>
    </row>
    <row r="207" spans="1:9" s="111" customFormat="1" hidden="1" x14ac:dyDescent="0.25">
      <c r="A207" s="303"/>
      <c r="B207" s="278"/>
      <c r="C207" s="278"/>
      <c r="D207" s="282"/>
      <c r="E207" s="278"/>
      <c r="F207" s="88">
        <f t="shared" si="1"/>
        <v>0</v>
      </c>
      <c r="G207" s="123" t="s">
        <v>339</v>
      </c>
      <c r="I207" s="123"/>
    </row>
    <row r="208" spans="1:9" s="111" customFormat="1" hidden="1" x14ac:dyDescent="0.25">
      <c r="A208" s="303"/>
      <c r="B208" s="278"/>
      <c r="C208" s="278"/>
      <c r="D208" s="282"/>
      <c r="E208" s="278"/>
      <c r="F208" s="88">
        <f t="shared" si="1"/>
        <v>0</v>
      </c>
      <c r="G208" s="123" t="s">
        <v>339</v>
      </c>
      <c r="I208" s="123"/>
    </row>
    <row r="209" spans="1:9" s="111" customFormat="1" hidden="1" x14ac:dyDescent="0.25">
      <c r="A209" s="303"/>
      <c r="B209" s="278"/>
      <c r="C209" s="278"/>
      <c r="D209" s="282"/>
      <c r="E209" s="278"/>
      <c r="F209" s="88">
        <f t="shared" si="1"/>
        <v>0</v>
      </c>
      <c r="G209" s="123" t="s">
        <v>339</v>
      </c>
      <c r="I209" s="123"/>
    </row>
    <row r="210" spans="1:9" s="111" customFormat="1" hidden="1" x14ac:dyDescent="0.25">
      <c r="A210" s="303"/>
      <c r="B210" s="278"/>
      <c r="C210" s="278"/>
      <c r="D210" s="282"/>
      <c r="E210" s="278"/>
      <c r="F210" s="88">
        <f t="shared" si="1"/>
        <v>0</v>
      </c>
      <c r="G210" s="123" t="s">
        <v>339</v>
      </c>
      <c r="I210" s="123"/>
    </row>
    <row r="211" spans="1:9" s="111" customFormat="1" hidden="1" x14ac:dyDescent="0.25">
      <c r="A211" s="303"/>
      <c r="B211" s="278"/>
      <c r="C211" s="278"/>
      <c r="D211" s="282"/>
      <c r="E211" s="278"/>
      <c r="F211" s="88">
        <f t="shared" si="1"/>
        <v>0</v>
      </c>
      <c r="G211" s="123" t="s">
        <v>339</v>
      </c>
      <c r="I211" s="123"/>
    </row>
    <row r="212" spans="1:9" s="111" customFormat="1" hidden="1" x14ac:dyDescent="0.25">
      <c r="A212" s="303"/>
      <c r="B212" s="278"/>
      <c r="C212" s="278"/>
      <c r="D212" s="282"/>
      <c r="E212" s="278"/>
      <c r="F212" s="88">
        <f t="shared" si="1"/>
        <v>0</v>
      </c>
      <c r="G212" s="123" t="s">
        <v>339</v>
      </c>
      <c r="I212" s="123"/>
    </row>
    <row r="213" spans="1:9" s="111" customFormat="1" hidden="1" x14ac:dyDescent="0.25">
      <c r="A213" s="303"/>
      <c r="B213" s="278"/>
      <c r="C213" s="278"/>
      <c r="D213" s="282"/>
      <c r="E213" s="278"/>
      <c r="F213" s="88">
        <f t="shared" si="1"/>
        <v>0</v>
      </c>
      <c r="G213" s="123" t="s">
        <v>339</v>
      </c>
      <c r="I213" s="123"/>
    </row>
    <row r="214" spans="1:9" s="111" customFormat="1" hidden="1" x14ac:dyDescent="0.25">
      <c r="A214" s="303"/>
      <c r="B214" s="278"/>
      <c r="C214" s="278"/>
      <c r="D214" s="282"/>
      <c r="E214" s="278"/>
      <c r="F214" s="88">
        <f t="shared" si="1"/>
        <v>0</v>
      </c>
      <c r="G214" s="123" t="s">
        <v>339</v>
      </c>
      <c r="I214" s="123"/>
    </row>
    <row r="215" spans="1:9" s="111" customFormat="1" hidden="1" x14ac:dyDescent="0.25">
      <c r="A215" s="303"/>
      <c r="B215" s="278"/>
      <c r="C215" s="278"/>
      <c r="D215" s="282"/>
      <c r="E215" s="278"/>
      <c r="F215" s="88">
        <f t="shared" si="1"/>
        <v>0</v>
      </c>
      <c r="G215" s="123" t="s">
        <v>339</v>
      </c>
      <c r="I215" s="123"/>
    </row>
    <row r="216" spans="1:9" s="111" customFormat="1" hidden="1" x14ac:dyDescent="0.25">
      <c r="A216" s="303"/>
      <c r="B216" s="278"/>
      <c r="C216" s="278"/>
      <c r="D216" s="282"/>
      <c r="E216" s="278"/>
      <c r="F216" s="88">
        <f t="shared" si="1"/>
        <v>0</v>
      </c>
      <c r="G216" s="123" t="s">
        <v>339</v>
      </c>
      <c r="I216" s="123"/>
    </row>
    <row r="217" spans="1:9" s="111" customFormat="1" hidden="1" x14ac:dyDescent="0.25">
      <c r="A217" s="303"/>
      <c r="B217" s="278"/>
      <c r="C217" s="278"/>
      <c r="D217" s="282"/>
      <c r="E217" s="278"/>
      <c r="F217" s="88">
        <f t="shared" si="1"/>
        <v>0</v>
      </c>
      <c r="G217" s="123" t="s">
        <v>339</v>
      </c>
      <c r="I217" s="123"/>
    </row>
    <row r="218" spans="1:9" s="111" customFormat="1" hidden="1" x14ac:dyDescent="0.25">
      <c r="A218" s="303"/>
      <c r="B218" s="278"/>
      <c r="C218" s="278"/>
      <c r="D218" s="282"/>
      <c r="E218" s="278"/>
      <c r="F218" s="88">
        <f t="shared" si="1"/>
        <v>0</v>
      </c>
      <c r="G218" s="123" t="s">
        <v>339</v>
      </c>
      <c r="I218" s="123"/>
    </row>
    <row r="219" spans="1:9" s="111" customFormat="1" hidden="1" x14ac:dyDescent="0.25">
      <c r="A219" s="303"/>
      <c r="B219" s="278"/>
      <c r="C219" s="278"/>
      <c r="D219" s="282"/>
      <c r="E219" s="278"/>
      <c r="F219" s="88">
        <f t="shared" si="1"/>
        <v>0</v>
      </c>
      <c r="G219" s="123" t="s">
        <v>339</v>
      </c>
      <c r="I219" s="123"/>
    </row>
    <row r="220" spans="1:9" s="111" customFormat="1" hidden="1" x14ac:dyDescent="0.25">
      <c r="A220" s="303"/>
      <c r="B220" s="278"/>
      <c r="C220" s="278"/>
      <c r="D220" s="282"/>
      <c r="E220" s="278"/>
      <c r="F220" s="88">
        <f t="shared" si="1"/>
        <v>0</v>
      </c>
      <c r="G220" s="123" t="s">
        <v>339</v>
      </c>
      <c r="I220" s="123"/>
    </row>
    <row r="221" spans="1:9" s="111" customFormat="1" hidden="1" x14ac:dyDescent="0.25">
      <c r="A221" s="303"/>
      <c r="B221" s="278"/>
      <c r="C221" s="278"/>
      <c r="D221" s="282"/>
      <c r="E221" s="278"/>
      <c r="F221" s="88">
        <f t="shared" si="1"/>
        <v>0</v>
      </c>
      <c r="G221" s="123" t="s">
        <v>339</v>
      </c>
      <c r="I221" s="123"/>
    </row>
    <row r="222" spans="1:9" s="111" customFormat="1" hidden="1" x14ac:dyDescent="0.25">
      <c r="A222" s="303"/>
      <c r="B222" s="278"/>
      <c r="C222" s="278"/>
      <c r="D222" s="282"/>
      <c r="E222" s="278"/>
      <c r="F222" s="88">
        <f t="shared" si="1"/>
        <v>0</v>
      </c>
      <c r="G222" s="123" t="s">
        <v>339</v>
      </c>
      <c r="I222" s="123"/>
    </row>
    <row r="223" spans="1:9" s="111" customFormat="1" hidden="1" x14ac:dyDescent="0.25">
      <c r="A223" s="303"/>
      <c r="B223" s="278"/>
      <c r="C223" s="278"/>
      <c r="D223" s="282"/>
      <c r="E223" s="278"/>
      <c r="F223" s="88">
        <f t="shared" si="1"/>
        <v>0</v>
      </c>
      <c r="G223" s="123" t="s">
        <v>339</v>
      </c>
      <c r="I223" s="123"/>
    </row>
    <row r="224" spans="1:9" s="111" customFormat="1" hidden="1" x14ac:dyDescent="0.25">
      <c r="A224" s="303"/>
      <c r="B224" s="278"/>
      <c r="C224" s="278"/>
      <c r="D224" s="282"/>
      <c r="E224" s="278"/>
      <c r="F224" s="88">
        <f t="shared" si="1"/>
        <v>0</v>
      </c>
      <c r="G224" s="123" t="s">
        <v>339</v>
      </c>
      <c r="I224" s="123"/>
    </row>
    <row r="225" spans="1:9" s="111" customFormat="1" hidden="1" x14ac:dyDescent="0.25">
      <c r="A225" s="303"/>
      <c r="B225" s="278"/>
      <c r="C225" s="278"/>
      <c r="D225" s="282"/>
      <c r="E225" s="278"/>
      <c r="F225" s="88">
        <f t="shared" si="1"/>
        <v>0</v>
      </c>
      <c r="G225" s="123" t="s">
        <v>339</v>
      </c>
      <c r="I225" s="123"/>
    </row>
    <row r="226" spans="1:9" s="111" customFormat="1" hidden="1" x14ac:dyDescent="0.25">
      <c r="A226" s="303"/>
      <c r="B226" s="278"/>
      <c r="C226" s="278"/>
      <c r="D226" s="282"/>
      <c r="E226" s="278"/>
      <c r="F226" s="88">
        <f t="shared" si="1"/>
        <v>0</v>
      </c>
      <c r="G226" s="123" t="s">
        <v>339</v>
      </c>
      <c r="I226" s="123"/>
    </row>
    <row r="227" spans="1:9" s="111" customFormat="1" hidden="1" x14ac:dyDescent="0.25">
      <c r="A227" s="303"/>
      <c r="B227" s="278"/>
      <c r="C227" s="278"/>
      <c r="D227" s="282"/>
      <c r="E227" s="278"/>
      <c r="F227" s="88">
        <f t="shared" si="1"/>
        <v>0</v>
      </c>
      <c r="G227" s="123" t="s">
        <v>339</v>
      </c>
      <c r="I227" s="123"/>
    </row>
    <row r="228" spans="1:9" s="111" customFormat="1" hidden="1" x14ac:dyDescent="0.25">
      <c r="A228" s="303"/>
      <c r="B228" s="278"/>
      <c r="C228" s="278"/>
      <c r="D228" s="282"/>
      <c r="E228" s="278"/>
      <c r="F228" s="88">
        <f t="shared" si="1"/>
        <v>0</v>
      </c>
      <c r="G228" s="123" t="s">
        <v>339</v>
      </c>
      <c r="I228" s="123"/>
    </row>
    <row r="229" spans="1:9" s="111" customFormat="1" hidden="1" x14ac:dyDescent="0.25">
      <c r="A229" s="303"/>
      <c r="B229" s="278"/>
      <c r="C229" s="278"/>
      <c r="D229" s="282"/>
      <c r="E229" s="278"/>
      <c r="F229" s="88">
        <f t="shared" si="1"/>
        <v>0</v>
      </c>
      <c r="G229" s="123" t="s">
        <v>339</v>
      </c>
      <c r="I229" s="123"/>
    </row>
    <row r="230" spans="1:9" s="111" customFormat="1" hidden="1" x14ac:dyDescent="0.25">
      <c r="A230" s="303"/>
      <c r="B230" s="278"/>
      <c r="C230" s="278"/>
      <c r="D230" s="282"/>
      <c r="E230" s="278"/>
      <c r="F230" s="88">
        <f t="shared" si="1"/>
        <v>0</v>
      </c>
      <c r="G230" s="123" t="s">
        <v>339</v>
      </c>
      <c r="I230" s="123"/>
    </row>
    <row r="231" spans="1:9" s="111" customFormat="1" hidden="1" x14ac:dyDescent="0.25">
      <c r="A231" s="303"/>
      <c r="B231" s="278"/>
      <c r="C231" s="278"/>
      <c r="D231" s="282"/>
      <c r="E231" s="278"/>
      <c r="F231" s="88">
        <f t="shared" si="1"/>
        <v>0</v>
      </c>
      <c r="G231" s="123" t="s">
        <v>339</v>
      </c>
      <c r="I231" s="123"/>
    </row>
    <row r="232" spans="1:9" s="111" customFormat="1" hidden="1" x14ac:dyDescent="0.25">
      <c r="A232" s="303"/>
      <c r="B232" s="278"/>
      <c r="C232" s="278"/>
      <c r="D232" s="282"/>
      <c r="E232" s="278"/>
      <c r="F232" s="88">
        <f t="shared" si="1"/>
        <v>0</v>
      </c>
      <c r="G232" s="123" t="s">
        <v>339</v>
      </c>
      <c r="I232" s="123"/>
    </row>
    <row r="233" spans="1:9" s="111" customFormat="1" hidden="1" x14ac:dyDescent="0.25">
      <c r="A233" s="303"/>
      <c r="B233" s="278"/>
      <c r="C233" s="278"/>
      <c r="D233" s="282"/>
      <c r="E233" s="278"/>
      <c r="F233" s="88">
        <f t="shared" si="1"/>
        <v>0</v>
      </c>
      <c r="G233" s="123" t="s">
        <v>339</v>
      </c>
      <c r="I233" s="123"/>
    </row>
    <row r="234" spans="1:9" s="111" customFormat="1" hidden="1" x14ac:dyDescent="0.25">
      <c r="A234" s="303"/>
      <c r="B234" s="278"/>
      <c r="C234" s="278"/>
      <c r="D234" s="282"/>
      <c r="E234" s="278"/>
      <c r="F234" s="88">
        <f t="shared" si="1"/>
        <v>0</v>
      </c>
      <c r="G234" s="123" t="s">
        <v>339</v>
      </c>
      <c r="I234" s="123"/>
    </row>
    <row r="235" spans="1:9" s="111" customFormat="1" hidden="1" x14ac:dyDescent="0.25">
      <c r="A235" s="303"/>
      <c r="B235" s="278"/>
      <c r="C235" s="278"/>
      <c r="D235" s="282"/>
      <c r="E235" s="278"/>
      <c r="F235" s="88">
        <f t="shared" si="1"/>
        <v>0</v>
      </c>
      <c r="G235" s="123" t="s">
        <v>339</v>
      </c>
      <c r="I235" s="123"/>
    </row>
    <row r="236" spans="1:9" s="111" customFormat="1" hidden="1" x14ac:dyDescent="0.25">
      <c r="A236" s="303"/>
      <c r="B236" s="278"/>
      <c r="C236" s="278"/>
      <c r="D236" s="282"/>
      <c r="E236" s="278"/>
      <c r="F236" s="88">
        <f t="shared" si="1"/>
        <v>0</v>
      </c>
      <c r="G236" s="123" t="s">
        <v>339</v>
      </c>
      <c r="I236" s="123"/>
    </row>
    <row r="237" spans="1:9" s="111" customFormat="1" hidden="1" x14ac:dyDescent="0.25">
      <c r="A237" s="303"/>
      <c r="B237" s="278"/>
      <c r="C237" s="278"/>
      <c r="D237" s="282"/>
      <c r="E237" s="278"/>
      <c r="F237" s="88">
        <f t="shared" si="1"/>
        <v>0</v>
      </c>
      <c r="G237" s="123" t="s">
        <v>339</v>
      </c>
      <c r="I237" s="123"/>
    </row>
    <row r="238" spans="1:9" s="111" customFormat="1" hidden="1" x14ac:dyDescent="0.25">
      <c r="A238" s="303"/>
      <c r="B238" s="278"/>
      <c r="C238" s="278"/>
      <c r="D238" s="282"/>
      <c r="E238" s="278"/>
      <c r="F238" s="88">
        <f t="shared" si="1"/>
        <v>0</v>
      </c>
      <c r="G238" s="123" t="s">
        <v>339</v>
      </c>
      <c r="I238" s="123"/>
    </row>
    <row r="239" spans="1:9" s="111" customFormat="1" hidden="1" x14ac:dyDescent="0.25">
      <c r="A239" s="303"/>
      <c r="B239" s="278"/>
      <c r="C239" s="278"/>
      <c r="D239" s="282"/>
      <c r="E239" s="278"/>
      <c r="F239" s="88">
        <f t="shared" si="1"/>
        <v>0</v>
      </c>
      <c r="G239" s="123" t="s">
        <v>339</v>
      </c>
      <c r="I239" s="123"/>
    </row>
    <row r="240" spans="1:9" s="111" customFormat="1" hidden="1" x14ac:dyDescent="0.25">
      <c r="A240" s="303"/>
      <c r="B240" s="278"/>
      <c r="C240" s="278"/>
      <c r="D240" s="282"/>
      <c r="E240" s="278"/>
      <c r="F240" s="88">
        <f t="shared" si="1"/>
        <v>0</v>
      </c>
      <c r="G240" s="123" t="s">
        <v>339</v>
      </c>
      <c r="I240" s="123"/>
    </row>
    <row r="241" spans="1:9" s="111" customFormat="1" hidden="1" x14ac:dyDescent="0.25">
      <c r="A241" s="303"/>
      <c r="B241" s="278"/>
      <c r="C241" s="278"/>
      <c r="D241" s="282"/>
      <c r="E241" s="278"/>
      <c r="F241" s="88">
        <f t="shared" si="1"/>
        <v>0</v>
      </c>
      <c r="G241" s="123" t="s">
        <v>339</v>
      </c>
      <c r="I241" s="123"/>
    </row>
    <row r="242" spans="1:9" s="111" customFormat="1" hidden="1" x14ac:dyDescent="0.25">
      <c r="A242" s="303"/>
      <c r="B242" s="278"/>
      <c r="C242" s="278"/>
      <c r="D242" s="282"/>
      <c r="E242" s="278"/>
      <c r="F242" s="88">
        <f t="shared" si="1"/>
        <v>0</v>
      </c>
      <c r="G242" s="123" t="s">
        <v>339</v>
      </c>
      <c r="I242" s="123"/>
    </row>
    <row r="243" spans="1:9" s="111" customFormat="1" hidden="1" x14ac:dyDescent="0.25">
      <c r="A243" s="303"/>
      <c r="B243" s="278"/>
      <c r="C243" s="278"/>
      <c r="D243" s="282"/>
      <c r="E243" s="278"/>
      <c r="F243" s="88">
        <f t="shared" si="1"/>
        <v>0</v>
      </c>
      <c r="G243" s="123" t="s">
        <v>339</v>
      </c>
      <c r="I243" s="123"/>
    </row>
    <row r="244" spans="1:9" s="111" customFormat="1" hidden="1" x14ac:dyDescent="0.25">
      <c r="A244" s="303"/>
      <c r="B244" s="278"/>
      <c r="C244" s="278"/>
      <c r="D244" s="282"/>
      <c r="E244" s="278"/>
      <c r="F244" s="88">
        <f t="shared" si="1"/>
        <v>0</v>
      </c>
      <c r="G244" s="123" t="s">
        <v>339</v>
      </c>
      <c r="I244" s="123"/>
    </row>
    <row r="245" spans="1:9" s="111" customFormat="1" hidden="1" x14ac:dyDescent="0.25">
      <c r="A245" s="303"/>
      <c r="B245" s="278"/>
      <c r="C245" s="278"/>
      <c r="D245" s="282"/>
      <c r="E245" s="278"/>
      <c r="F245" s="88">
        <f t="shared" si="1"/>
        <v>0</v>
      </c>
      <c r="G245" s="123" t="s">
        <v>339</v>
      </c>
      <c r="I245" s="123"/>
    </row>
    <row r="246" spans="1:9" s="111" customFormat="1" hidden="1" x14ac:dyDescent="0.25">
      <c r="A246" s="303"/>
      <c r="B246" s="278"/>
      <c r="C246" s="278"/>
      <c r="D246" s="282"/>
      <c r="E246" s="278"/>
      <c r="F246" s="88">
        <f t="shared" si="1"/>
        <v>0</v>
      </c>
      <c r="G246" s="123" t="s">
        <v>339</v>
      </c>
      <c r="I246" s="123"/>
    </row>
    <row r="247" spans="1:9" s="111" customFormat="1" hidden="1" x14ac:dyDescent="0.25">
      <c r="A247" s="303"/>
      <c r="B247" s="278"/>
      <c r="C247" s="278"/>
      <c r="D247" s="282"/>
      <c r="E247" s="278"/>
      <c r="F247" s="88">
        <f t="shared" si="1"/>
        <v>0</v>
      </c>
      <c r="G247" s="123" t="s">
        <v>339</v>
      </c>
      <c r="I247" s="123"/>
    </row>
    <row r="248" spans="1:9" s="111" customFormat="1" hidden="1" x14ac:dyDescent="0.25">
      <c r="A248" s="303"/>
      <c r="B248" s="278"/>
      <c r="C248" s="278"/>
      <c r="D248" s="282"/>
      <c r="E248" s="278"/>
      <c r="F248" s="88">
        <f t="shared" si="1"/>
        <v>0</v>
      </c>
      <c r="G248" s="123" t="s">
        <v>339</v>
      </c>
      <c r="I248" s="123"/>
    </row>
    <row r="249" spans="1:9" s="111" customFormat="1" hidden="1" x14ac:dyDescent="0.25">
      <c r="A249" s="303"/>
      <c r="B249" s="278"/>
      <c r="C249" s="278"/>
      <c r="D249" s="282"/>
      <c r="E249" s="278"/>
      <c r="F249" s="88">
        <f t="shared" si="1"/>
        <v>0</v>
      </c>
      <c r="G249" s="123" t="s">
        <v>339</v>
      </c>
      <c r="I249" s="123"/>
    </row>
    <row r="250" spans="1:9" s="111" customFormat="1" hidden="1" x14ac:dyDescent="0.25">
      <c r="A250" s="303"/>
      <c r="B250" s="278"/>
      <c r="C250" s="278"/>
      <c r="D250" s="282"/>
      <c r="E250" s="278"/>
      <c r="F250" s="88">
        <f t="shared" si="1"/>
        <v>0</v>
      </c>
      <c r="G250" s="123" t="s">
        <v>339</v>
      </c>
      <c r="I250" s="123"/>
    </row>
    <row r="251" spans="1:9" s="111" customFormat="1" hidden="1" x14ac:dyDescent="0.25">
      <c r="A251" s="303"/>
      <c r="B251" s="278"/>
      <c r="C251" s="278"/>
      <c r="D251" s="282"/>
      <c r="E251" s="278"/>
      <c r="F251" s="88">
        <f t="shared" si="1"/>
        <v>0</v>
      </c>
      <c r="G251" s="123" t="s">
        <v>339</v>
      </c>
      <c r="I251" s="123"/>
    </row>
    <row r="252" spans="1:9" s="111" customFormat="1" hidden="1" x14ac:dyDescent="0.25">
      <c r="A252" s="303"/>
      <c r="B252" s="278"/>
      <c r="C252" s="278"/>
      <c r="D252" s="282"/>
      <c r="E252" s="278"/>
      <c r="F252" s="88">
        <f t="shared" si="1"/>
        <v>0</v>
      </c>
      <c r="G252" s="123" t="s">
        <v>339</v>
      </c>
      <c r="I252" s="123"/>
    </row>
    <row r="253" spans="1:9" s="111" customFormat="1" hidden="1" x14ac:dyDescent="0.25">
      <c r="A253" s="303"/>
      <c r="B253" s="278"/>
      <c r="C253" s="278"/>
      <c r="D253" s="282"/>
      <c r="E253" s="278"/>
      <c r="F253" s="88">
        <f t="shared" si="1"/>
        <v>0</v>
      </c>
      <c r="G253" s="123" t="s">
        <v>339</v>
      </c>
      <c r="I253" s="123"/>
    </row>
    <row r="254" spans="1:9" s="111" customFormat="1" hidden="1" x14ac:dyDescent="0.25">
      <c r="A254" s="303"/>
      <c r="B254" s="278"/>
      <c r="C254" s="278"/>
      <c r="D254" s="282"/>
      <c r="E254" s="278"/>
      <c r="F254" s="88">
        <f t="shared" si="1"/>
        <v>0</v>
      </c>
      <c r="G254" s="123" t="s">
        <v>339</v>
      </c>
      <c r="I254" s="123"/>
    </row>
    <row r="255" spans="1:9" s="111" customFormat="1" hidden="1" x14ac:dyDescent="0.25">
      <c r="A255" s="303"/>
      <c r="B255" s="278"/>
      <c r="C255" s="278"/>
      <c r="D255" s="282"/>
      <c r="E255" s="278"/>
      <c r="F255" s="88">
        <f t="shared" si="1"/>
        <v>0</v>
      </c>
      <c r="G255" s="123" t="s">
        <v>339</v>
      </c>
      <c r="I255" s="123"/>
    </row>
    <row r="256" spans="1:9" s="111" customFormat="1" hidden="1" x14ac:dyDescent="0.25">
      <c r="A256" s="303"/>
      <c r="B256" s="278"/>
      <c r="C256" s="278"/>
      <c r="D256" s="282"/>
      <c r="E256" s="278"/>
      <c r="F256" s="88">
        <f t="shared" si="1"/>
        <v>0</v>
      </c>
      <c r="G256" s="123" t="s">
        <v>339</v>
      </c>
      <c r="I256" s="123"/>
    </row>
    <row r="257" spans="1:9" s="111" customFormat="1" hidden="1" x14ac:dyDescent="0.25">
      <c r="A257" s="303"/>
      <c r="B257" s="278"/>
      <c r="C257" s="278"/>
      <c r="D257" s="282"/>
      <c r="E257" s="278"/>
      <c r="F257" s="88">
        <f t="shared" si="1"/>
        <v>0</v>
      </c>
      <c r="G257" s="123" t="s">
        <v>339</v>
      </c>
      <c r="I257" s="123"/>
    </row>
    <row r="258" spans="1:9" s="111" customFormat="1" hidden="1" x14ac:dyDescent="0.25">
      <c r="A258" s="303"/>
      <c r="B258" s="278"/>
      <c r="C258" s="278"/>
      <c r="D258" s="282"/>
      <c r="E258" s="278"/>
      <c r="F258" s="88">
        <f t="shared" si="1"/>
        <v>0</v>
      </c>
      <c r="G258" s="123" t="s">
        <v>339</v>
      </c>
      <c r="I258" s="123"/>
    </row>
    <row r="259" spans="1:9" s="111" customFormat="1" hidden="1" x14ac:dyDescent="0.25">
      <c r="A259" s="303"/>
      <c r="B259" s="278"/>
      <c r="C259" s="278"/>
      <c r="D259" s="282"/>
      <c r="E259" s="278"/>
      <c r="F259" s="88">
        <f t="shared" si="1"/>
        <v>0</v>
      </c>
      <c r="G259" s="123" t="s">
        <v>339</v>
      </c>
      <c r="I259" s="123"/>
    </row>
    <row r="260" spans="1:9" s="111" customFormat="1" hidden="1" x14ac:dyDescent="0.25">
      <c r="A260" s="303"/>
      <c r="B260" s="278"/>
      <c r="C260" s="278"/>
      <c r="D260" s="282"/>
      <c r="E260" s="278"/>
      <c r="F260" s="88">
        <f t="shared" si="1"/>
        <v>0</v>
      </c>
      <c r="G260" s="123" t="s">
        <v>339</v>
      </c>
      <c r="I260" s="123"/>
    </row>
    <row r="261" spans="1:9" s="111" customFormat="1" hidden="1" x14ac:dyDescent="0.25">
      <c r="A261" s="303"/>
      <c r="B261" s="278"/>
      <c r="C261" s="278"/>
      <c r="D261" s="282"/>
      <c r="E261" s="278"/>
      <c r="F261" s="88">
        <f t="shared" si="1"/>
        <v>0</v>
      </c>
      <c r="G261" s="123" t="s">
        <v>339</v>
      </c>
      <c r="I261" s="123"/>
    </row>
    <row r="262" spans="1:9" s="111" customFormat="1" hidden="1" x14ac:dyDescent="0.25">
      <c r="A262" s="303"/>
      <c r="B262" s="278"/>
      <c r="C262" s="278"/>
      <c r="D262" s="282"/>
      <c r="E262" s="278"/>
      <c r="F262" s="88">
        <f t="shared" si="1"/>
        <v>0</v>
      </c>
      <c r="G262" s="123" t="s">
        <v>339</v>
      </c>
      <c r="I262" s="123"/>
    </row>
    <row r="263" spans="1:9" s="111" customFormat="1" hidden="1" x14ac:dyDescent="0.25">
      <c r="A263" s="303"/>
      <c r="B263" s="278"/>
      <c r="C263" s="278"/>
      <c r="D263" s="282"/>
      <c r="E263" s="278"/>
      <c r="F263" s="88">
        <f t="shared" si="1"/>
        <v>0</v>
      </c>
      <c r="G263" s="123" t="s">
        <v>339</v>
      </c>
      <c r="I263" s="123"/>
    </row>
    <row r="264" spans="1:9" s="111" customFormat="1" hidden="1" x14ac:dyDescent="0.25">
      <c r="A264" s="303"/>
      <c r="B264" s="278"/>
      <c r="C264" s="278"/>
      <c r="D264" s="282"/>
      <c r="E264" s="278"/>
      <c r="F264" s="88">
        <f t="shared" si="1"/>
        <v>0</v>
      </c>
      <c r="G264" s="123" t="s">
        <v>339</v>
      </c>
      <c r="I264" s="123"/>
    </row>
    <row r="265" spans="1:9" s="111" customFormat="1" hidden="1" x14ac:dyDescent="0.25">
      <c r="A265" s="303"/>
      <c r="B265" s="278"/>
      <c r="C265" s="278"/>
      <c r="D265" s="282"/>
      <c r="E265" s="278"/>
      <c r="F265" s="88">
        <f t="shared" si="1"/>
        <v>0</v>
      </c>
      <c r="G265" s="123" t="s">
        <v>339</v>
      </c>
      <c r="I265" s="123"/>
    </row>
    <row r="266" spans="1:9" s="111" customFormat="1" hidden="1" x14ac:dyDescent="0.25">
      <c r="A266" s="303"/>
      <c r="B266" s="278"/>
      <c r="C266" s="278"/>
      <c r="D266" s="282"/>
      <c r="E266" s="278"/>
      <c r="F266" s="88">
        <f t="shared" si="1"/>
        <v>0</v>
      </c>
      <c r="G266" s="123" t="s">
        <v>339</v>
      </c>
      <c r="I266" s="123"/>
    </row>
    <row r="267" spans="1:9" s="111" customFormat="1" x14ac:dyDescent="0.25">
      <c r="A267" s="303"/>
      <c r="B267" s="278"/>
      <c r="C267" s="278"/>
      <c r="D267" s="282"/>
      <c r="E267" s="278"/>
      <c r="F267" s="310">
        <f>ROUND(+B267*D267*E267,2)</f>
        <v>0</v>
      </c>
      <c r="G267" s="123" t="s">
        <v>339</v>
      </c>
    </row>
    <row r="268" spans="1:9" s="111" customFormat="1" x14ac:dyDescent="0.25">
      <c r="A268" s="302"/>
      <c r="B268" s="99"/>
      <c r="C268" s="99"/>
      <c r="D268" s="211"/>
      <c r="E268" s="216" t="s">
        <v>36</v>
      </c>
      <c r="F268" s="88">
        <f>ROUND(SUBTOTAL(109,F137:F267),2)</f>
        <v>0</v>
      </c>
      <c r="G268" s="123" t="s">
        <v>339</v>
      </c>
      <c r="I268" s="126" t="s">
        <v>342</v>
      </c>
    </row>
    <row r="269" spans="1:9" x14ac:dyDescent="0.25">
      <c r="F269" s="312"/>
      <c r="G269" s="123" t="s">
        <v>337</v>
      </c>
    </row>
    <row r="270" spans="1:9" x14ac:dyDescent="0.25">
      <c r="C270" s="582" t="str">
        <f>"Total "&amp;B2</f>
        <v>Total Rehabilitation Administration (Inspection)</v>
      </c>
      <c r="D270" s="582"/>
      <c r="E270" s="582"/>
      <c r="F270" s="88">
        <f>+F268+F136</f>
        <v>0</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Rehabilitation Administration (Inspection) Narrative (State):</v>
      </c>
      <c r="B272" s="116"/>
      <c r="C272" s="116"/>
      <c r="D272" s="116"/>
      <c r="E272" s="116"/>
      <c r="F272" s="117"/>
      <c r="G272" s="123" t="s">
        <v>338</v>
      </c>
      <c r="I272" s="151" t="s">
        <v>243</v>
      </c>
    </row>
    <row r="273" spans="1:17" s="111" customFormat="1" ht="45" customHeight="1" x14ac:dyDescent="0.25">
      <c r="A273" s="558"/>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Rehabilitation Administration (Inspection) Narrative (Non-State) i.e. Match or Other Funding</v>
      </c>
      <c r="B275" s="120"/>
      <c r="C275" s="120"/>
      <c r="D275" s="120"/>
      <c r="E275" s="120"/>
      <c r="F275" s="121"/>
      <c r="G275" s="111" t="s">
        <v>339</v>
      </c>
      <c r="I275" s="151" t="s">
        <v>243</v>
      </c>
    </row>
    <row r="276" spans="1:17" s="111" customFormat="1" ht="45" customHeight="1" x14ac:dyDescent="0.25">
      <c r="A276" s="558"/>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II3fNgW+65VBo0MEl6MXdQTkWTB1blisFYkvmVWQVj1kW/mPmqVN3RgxZDQjv8idmxT7XQwDS4Oi67YsP+fDxQ==" saltValue="XOVjt061rkExcUykZQZYF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371</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38406.538670204252</v>
      </c>
      <c r="E6" s="278">
        <v>7</v>
      </c>
      <c r="F6" s="88">
        <f t="shared" ref="F6:F134" ca="1" si="0">ROUND(+B6*D6*E6,2)</f>
        <v>806537.31</v>
      </c>
      <c r="G6" s="123" t="s">
        <v>338</v>
      </c>
      <c r="I6" s="123"/>
    </row>
    <row r="7" spans="1:9" s="111" customFormat="1" x14ac:dyDescent="0.25">
      <c r="A7" s="303" t="s">
        <v>347</v>
      </c>
      <c r="B7" s="278">
        <v>3</v>
      </c>
      <c r="C7" s="278" t="s">
        <v>317</v>
      </c>
      <c r="D7" s="282">
        <f t="shared" ref="D7:D8" ca="1" si="1">RAND()*400000</f>
        <v>188815.36547116423</v>
      </c>
      <c r="E7" s="278">
        <v>7</v>
      </c>
      <c r="F7" s="88">
        <f t="shared" ca="1" si="0"/>
        <v>3965122.67</v>
      </c>
      <c r="G7" s="123" t="s">
        <v>338</v>
      </c>
      <c r="I7" s="123"/>
    </row>
    <row r="8" spans="1:9" s="111" customFormat="1" x14ac:dyDescent="0.25">
      <c r="A8" s="303" t="s">
        <v>348</v>
      </c>
      <c r="B8" s="278">
        <v>3</v>
      </c>
      <c r="C8" s="278" t="s">
        <v>317</v>
      </c>
      <c r="D8" s="282">
        <f t="shared" ca="1" si="1"/>
        <v>169276.27234927067</v>
      </c>
      <c r="E8" s="278">
        <v>7</v>
      </c>
      <c r="F8" s="88">
        <f t="shared" ca="1" si="0"/>
        <v>3554801.72</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t="s">
        <v>64</v>
      </c>
      <c r="B135" s="278">
        <v>3</v>
      </c>
      <c r="C135" s="278" t="s">
        <v>317</v>
      </c>
      <c r="D135" s="282">
        <f t="shared" ref="D135:D140" ca="1" si="2">RAND()*400000</f>
        <v>377538.2503150492</v>
      </c>
      <c r="E135" s="278">
        <v>7</v>
      </c>
      <c r="F135" s="310">
        <f ca="1">ROUND(+B135*D135*E135,2)</f>
        <v>7928303.2599999998</v>
      </c>
      <c r="G135" s="123" t="s">
        <v>338</v>
      </c>
      <c r="I135" s="123"/>
    </row>
    <row r="136" spans="1:9" s="111" customFormat="1" x14ac:dyDescent="0.25">
      <c r="A136" s="302"/>
      <c r="B136" s="99"/>
      <c r="C136" s="99"/>
      <c r="D136" s="145"/>
      <c r="E136" s="217" t="s">
        <v>42</v>
      </c>
      <c r="F136" s="218">
        <f ca="1">ROUND(SUBTOTAL(109,F6:F135),2)</f>
        <v>16254764.960000001</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t="s">
        <v>319</v>
      </c>
      <c r="B138" s="278">
        <v>3</v>
      </c>
      <c r="C138" s="278" t="s">
        <v>317</v>
      </c>
      <c r="D138" s="282">
        <f t="shared" ca="1" si="2"/>
        <v>10024.908425813228</v>
      </c>
      <c r="E138" s="278">
        <v>7</v>
      </c>
      <c r="F138" s="88">
        <f ca="1">ROUND(+B138*D138*E138,2)</f>
        <v>210523.08</v>
      </c>
      <c r="G138" s="123" t="s">
        <v>339</v>
      </c>
    </row>
    <row r="139" spans="1:9" s="111" customFormat="1" x14ac:dyDescent="0.25">
      <c r="A139" s="303" t="s">
        <v>347</v>
      </c>
      <c r="B139" s="278">
        <v>3</v>
      </c>
      <c r="C139" s="278" t="s">
        <v>317</v>
      </c>
      <c r="D139" s="282">
        <f t="shared" ca="1" si="2"/>
        <v>284595.16004355846</v>
      </c>
      <c r="E139" s="278">
        <v>7</v>
      </c>
      <c r="F139" s="88">
        <f t="shared" ref="F139:F266" ca="1" si="3">ROUND(+B139*D139*E139,2)</f>
        <v>5976498.3600000003</v>
      </c>
      <c r="G139" s="123" t="s">
        <v>339</v>
      </c>
      <c r="I139" s="123"/>
    </row>
    <row r="140" spans="1:9" s="111" customFormat="1" x14ac:dyDescent="0.25">
      <c r="A140" s="303" t="s">
        <v>348</v>
      </c>
      <c r="B140" s="278">
        <v>3</v>
      </c>
      <c r="C140" s="278" t="s">
        <v>317</v>
      </c>
      <c r="D140" s="282">
        <f t="shared" ca="1" si="2"/>
        <v>143788.80441385956</v>
      </c>
      <c r="E140" s="278">
        <v>7</v>
      </c>
      <c r="F140" s="88">
        <f t="shared" ca="1" si="3"/>
        <v>3019564.89</v>
      </c>
      <c r="G140" s="123" t="s">
        <v>339</v>
      </c>
      <c r="I140" s="123"/>
    </row>
    <row r="141" spans="1:9" s="111" customFormat="1" hidden="1" x14ac:dyDescent="0.25">
      <c r="A141" s="303"/>
      <c r="B141" s="278"/>
      <c r="C141" s="278"/>
      <c r="D141" s="282"/>
      <c r="E141" s="278"/>
      <c r="F141" s="88">
        <f t="shared" si="3"/>
        <v>0</v>
      </c>
      <c r="G141" s="123" t="s">
        <v>339</v>
      </c>
      <c r="I141" s="123"/>
    </row>
    <row r="142" spans="1:9" s="111" customFormat="1" hidden="1" x14ac:dyDescent="0.25">
      <c r="A142" s="303"/>
      <c r="B142" s="278"/>
      <c r="C142" s="278"/>
      <c r="D142" s="282"/>
      <c r="E142" s="278"/>
      <c r="F142" s="88">
        <f t="shared" si="3"/>
        <v>0</v>
      </c>
      <c r="G142" s="123" t="s">
        <v>339</v>
      </c>
      <c r="I142" s="123"/>
    </row>
    <row r="143" spans="1:9" s="111" customFormat="1" hidden="1" x14ac:dyDescent="0.25">
      <c r="A143" s="303"/>
      <c r="B143" s="278"/>
      <c r="C143" s="278"/>
      <c r="D143" s="282"/>
      <c r="E143" s="278"/>
      <c r="F143" s="88">
        <f t="shared" si="3"/>
        <v>0</v>
      </c>
      <c r="G143" s="123" t="s">
        <v>339</v>
      </c>
      <c r="I143" s="123"/>
    </row>
    <row r="144" spans="1:9" s="111" customFormat="1" hidden="1" x14ac:dyDescent="0.25">
      <c r="A144" s="303"/>
      <c r="B144" s="278"/>
      <c r="C144" s="278"/>
      <c r="D144" s="282"/>
      <c r="E144" s="278"/>
      <c r="F144" s="88">
        <f t="shared" si="3"/>
        <v>0</v>
      </c>
      <c r="G144" s="123" t="s">
        <v>339</v>
      </c>
      <c r="I144" s="123"/>
    </row>
    <row r="145" spans="1:9" s="111" customFormat="1" hidden="1" x14ac:dyDescent="0.25">
      <c r="A145" s="303"/>
      <c r="B145" s="278"/>
      <c r="C145" s="278"/>
      <c r="D145" s="282"/>
      <c r="E145" s="278"/>
      <c r="F145" s="88">
        <f t="shared" si="3"/>
        <v>0</v>
      </c>
      <c r="G145" s="123" t="s">
        <v>339</v>
      </c>
      <c r="I145" s="123"/>
    </row>
    <row r="146" spans="1:9" s="111" customFormat="1" hidden="1" x14ac:dyDescent="0.25">
      <c r="A146" s="303"/>
      <c r="B146" s="278"/>
      <c r="C146" s="278"/>
      <c r="D146" s="282"/>
      <c r="E146" s="278"/>
      <c r="F146" s="88">
        <f t="shared" si="3"/>
        <v>0</v>
      </c>
      <c r="G146" s="123" t="s">
        <v>339</v>
      </c>
      <c r="I146" s="123"/>
    </row>
    <row r="147" spans="1:9" s="111" customFormat="1" hidden="1" x14ac:dyDescent="0.25">
      <c r="A147" s="303"/>
      <c r="B147" s="278"/>
      <c r="C147" s="278"/>
      <c r="D147" s="282"/>
      <c r="E147" s="278"/>
      <c r="F147" s="88">
        <f t="shared" si="3"/>
        <v>0</v>
      </c>
      <c r="G147" s="123" t="s">
        <v>339</v>
      </c>
      <c r="I147" s="123"/>
    </row>
    <row r="148" spans="1:9" s="111" customFormat="1" hidden="1" x14ac:dyDescent="0.25">
      <c r="A148" s="303"/>
      <c r="B148" s="278"/>
      <c r="C148" s="278"/>
      <c r="D148" s="282"/>
      <c r="E148" s="278"/>
      <c r="F148" s="88">
        <f t="shared" si="3"/>
        <v>0</v>
      </c>
      <c r="G148" s="123" t="s">
        <v>339</v>
      </c>
      <c r="I148" s="123"/>
    </row>
    <row r="149" spans="1:9" s="111" customFormat="1" hidden="1" x14ac:dyDescent="0.25">
      <c r="A149" s="303"/>
      <c r="B149" s="278"/>
      <c r="C149" s="278"/>
      <c r="D149" s="282"/>
      <c r="E149" s="278"/>
      <c r="F149" s="88">
        <f t="shared" si="3"/>
        <v>0</v>
      </c>
      <c r="G149" s="123" t="s">
        <v>339</v>
      </c>
      <c r="I149" s="123"/>
    </row>
    <row r="150" spans="1:9" s="111" customFormat="1" hidden="1" x14ac:dyDescent="0.25">
      <c r="A150" s="303"/>
      <c r="B150" s="278"/>
      <c r="C150" s="278"/>
      <c r="D150" s="282"/>
      <c r="E150" s="278"/>
      <c r="F150" s="88">
        <f t="shared" si="3"/>
        <v>0</v>
      </c>
      <c r="G150" s="123" t="s">
        <v>339</v>
      </c>
      <c r="I150" s="123"/>
    </row>
    <row r="151" spans="1:9" s="111" customFormat="1" hidden="1" x14ac:dyDescent="0.25">
      <c r="A151" s="303"/>
      <c r="B151" s="278"/>
      <c r="C151" s="278"/>
      <c r="D151" s="282"/>
      <c r="E151" s="278"/>
      <c r="F151" s="88">
        <f t="shared" si="3"/>
        <v>0</v>
      </c>
      <c r="G151" s="123" t="s">
        <v>339</v>
      </c>
      <c r="I151" s="123"/>
    </row>
    <row r="152" spans="1:9" s="111" customFormat="1" hidden="1" x14ac:dyDescent="0.25">
      <c r="A152" s="303"/>
      <c r="B152" s="278"/>
      <c r="C152" s="278"/>
      <c r="D152" s="282"/>
      <c r="E152" s="278"/>
      <c r="F152" s="88">
        <f t="shared" si="3"/>
        <v>0</v>
      </c>
      <c r="G152" s="123" t="s">
        <v>339</v>
      </c>
      <c r="I152" s="123"/>
    </row>
    <row r="153" spans="1:9" s="111" customFormat="1" hidden="1" x14ac:dyDescent="0.25">
      <c r="A153" s="303"/>
      <c r="B153" s="278"/>
      <c r="C153" s="278"/>
      <c r="D153" s="282"/>
      <c r="E153" s="278"/>
      <c r="F153" s="88">
        <f t="shared" si="3"/>
        <v>0</v>
      </c>
      <c r="G153" s="123" t="s">
        <v>339</v>
      </c>
      <c r="I153" s="123"/>
    </row>
    <row r="154" spans="1:9" s="111" customFormat="1" hidden="1" x14ac:dyDescent="0.25">
      <c r="A154" s="303"/>
      <c r="B154" s="278"/>
      <c r="C154" s="278"/>
      <c r="D154" s="282"/>
      <c r="E154" s="278"/>
      <c r="F154" s="88">
        <f t="shared" si="3"/>
        <v>0</v>
      </c>
      <c r="G154" s="123" t="s">
        <v>339</v>
      </c>
      <c r="I154" s="123"/>
    </row>
    <row r="155" spans="1:9" s="111" customFormat="1" hidden="1" x14ac:dyDescent="0.25">
      <c r="A155" s="303"/>
      <c r="B155" s="278"/>
      <c r="C155" s="278"/>
      <c r="D155" s="282"/>
      <c r="E155" s="278"/>
      <c r="F155" s="88">
        <f t="shared" si="3"/>
        <v>0</v>
      </c>
      <c r="G155" s="123" t="s">
        <v>339</v>
      </c>
      <c r="I155" s="123"/>
    </row>
    <row r="156" spans="1:9" s="111" customFormat="1" hidden="1" x14ac:dyDescent="0.25">
      <c r="A156" s="303"/>
      <c r="B156" s="278"/>
      <c r="C156" s="278"/>
      <c r="D156" s="282"/>
      <c r="E156" s="278"/>
      <c r="F156" s="88">
        <f t="shared" si="3"/>
        <v>0</v>
      </c>
      <c r="G156" s="123" t="s">
        <v>339</v>
      </c>
      <c r="I156" s="123"/>
    </row>
    <row r="157" spans="1:9" s="111" customFormat="1" hidden="1" x14ac:dyDescent="0.25">
      <c r="A157" s="303"/>
      <c r="B157" s="278"/>
      <c r="C157" s="278"/>
      <c r="D157" s="282"/>
      <c r="E157" s="278"/>
      <c r="F157" s="88">
        <f t="shared" si="3"/>
        <v>0</v>
      </c>
      <c r="G157" s="123" t="s">
        <v>339</v>
      </c>
      <c r="I157" s="123"/>
    </row>
    <row r="158" spans="1:9" s="111" customFormat="1" hidden="1" x14ac:dyDescent="0.25">
      <c r="A158" s="303"/>
      <c r="B158" s="278"/>
      <c r="C158" s="278"/>
      <c r="D158" s="282"/>
      <c r="E158" s="278"/>
      <c r="F158" s="88">
        <f t="shared" si="3"/>
        <v>0</v>
      </c>
      <c r="G158" s="123" t="s">
        <v>339</v>
      </c>
      <c r="I158" s="123"/>
    </row>
    <row r="159" spans="1:9" s="111" customFormat="1" hidden="1" x14ac:dyDescent="0.25">
      <c r="A159" s="303"/>
      <c r="B159" s="278"/>
      <c r="C159" s="278"/>
      <c r="D159" s="282"/>
      <c r="E159" s="278"/>
      <c r="F159" s="88">
        <f t="shared" si="3"/>
        <v>0</v>
      </c>
      <c r="G159" s="123" t="s">
        <v>339</v>
      </c>
      <c r="I159" s="123"/>
    </row>
    <row r="160" spans="1:9" s="111" customFormat="1" hidden="1" x14ac:dyDescent="0.25">
      <c r="A160" s="303"/>
      <c r="B160" s="278"/>
      <c r="C160" s="278"/>
      <c r="D160" s="282"/>
      <c r="E160" s="278"/>
      <c r="F160" s="88">
        <f t="shared" si="3"/>
        <v>0</v>
      </c>
      <c r="G160" s="123" t="s">
        <v>339</v>
      </c>
      <c r="I160" s="123"/>
    </row>
    <row r="161" spans="1:9" s="111" customFormat="1" hidden="1" x14ac:dyDescent="0.25">
      <c r="A161" s="303"/>
      <c r="B161" s="278"/>
      <c r="C161" s="278"/>
      <c r="D161" s="282"/>
      <c r="E161" s="278"/>
      <c r="F161" s="88">
        <f t="shared" si="3"/>
        <v>0</v>
      </c>
      <c r="G161" s="123" t="s">
        <v>339</v>
      </c>
      <c r="I161" s="123"/>
    </row>
    <row r="162" spans="1:9" s="111" customFormat="1" hidden="1" x14ac:dyDescent="0.25">
      <c r="A162" s="303"/>
      <c r="B162" s="278"/>
      <c r="C162" s="278"/>
      <c r="D162" s="282"/>
      <c r="E162" s="278"/>
      <c r="F162" s="88">
        <f t="shared" si="3"/>
        <v>0</v>
      </c>
      <c r="G162" s="123" t="s">
        <v>339</v>
      </c>
      <c r="I162" s="123"/>
    </row>
    <row r="163" spans="1:9" s="111" customFormat="1" hidden="1" x14ac:dyDescent="0.25">
      <c r="A163" s="303"/>
      <c r="B163" s="278"/>
      <c r="C163" s="278"/>
      <c r="D163" s="282"/>
      <c r="E163" s="278"/>
      <c r="F163" s="88">
        <f t="shared" si="3"/>
        <v>0</v>
      </c>
      <c r="G163" s="123" t="s">
        <v>339</v>
      </c>
      <c r="I163" s="123"/>
    </row>
    <row r="164" spans="1:9" s="111" customFormat="1" hidden="1" x14ac:dyDescent="0.25">
      <c r="A164" s="303"/>
      <c r="B164" s="278"/>
      <c r="C164" s="278"/>
      <c r="D164" s="282"/>
      <c r="E164" s="278"/>
      <c r="F164" s="88">
        <f t="shared" si="3"/>
        <v>0</v>
      </c>
      <c r="G164" s="123" t="s">
        <v>339</v>
      </c>
      <c r="I164" s="123"/>
    </row>
    <row r="165" spans="1:9" s="111" customFormat="1" hidden="1" x14ac:dyDescent="0.25">
      <c r="A165" s="303"/>
      <c r="B165" s="278"/>
      <c r="C165" s="278"/>
      <c r="D165" s="282"/>
      <c r="E165" s="278"/>
      <c r="F165" s="88">
        <f t="shared" si="3"/>
        <v>0</v>
      </c>
      <c r="G165" s="123" t="s">
        <v>339</v>
      </c>
      <c r="I165" s="123"/>
    </row>
    <row r="166" spans="1:9" s="111" customFormat="1" hidden="1" x14ac:dyDescent="0.25">
      <c r="A166" s="303"/>
      <c r="B166" s="278"/>
      <c r="C166" s="278"/>
      <c r="D166" s="282"/>
      <c r="E166" s="278"/>
      <c r="F166" s="88">
        <f t="shared" si="3"/>
        <v>0</v>
      </c>
      <c r="G166" s="123" t="s">
        <v>339</v>
      </c>
      <c r="I166" s="123"/>
    </row>
    <row r="167" spans="1:9" s="111" customFormat="1" hidden="1" x14ac:dyDescent="0.25">
      <c r="A167" s="303"/>
      <c r="B167" s="278"/>
      <c r="C167" s="278"/>
      <c r="D167" s="282"/>
      <c r="E167" s="278"/>
      <c r="F167" s="88">
        <f t="shared" si="3"/>
        <v>0</v>
      </c>
      <c r="G167" s="123" t="s">
        <v>339</v>
      </c>
      <c r="I167" s="123"/>
    </row>
    <row r="168" spans="1:9" s="111" customFormat="1" hidden="1" x14ac:dyDescent="0.25">
      <c r="A168" s="303"/>
      <c r="B168" s="278"/>
      <c r="C168" s="278"/>
      <c r="D168" s="282"/>
      <c r="E168" s="278"/>
      <c r="F168" s="88">
        <f t="shared" si="3"/>
        <v>0</v>
      </c>
      <c r="G168" s="123" t="s">
        <v>339</v>
      </c>
      <c r="I168" s="123"/>
    </row>
    <row r="169" spans="1:9" s="111" customFormat="1" hidden="1" x14ac:dyDescent="0.25">
      <c r="A169" s="303"/>
      <c r="B169" s="278"/>
      <c r="C169" s="278"/>
      <c r="D169" s="282"/>
      <c r="E169" s="278"/>
      <c r="F169" s="88">
        <f t="shared" si="3"/>
        <v>0</v>
      </c>
      <c r="G169" s="123" t="s">
        <v>339</v>
      </c>
      <c r="I169" s="123"/>
    </row>
    <row r="170" spans="1:9" s="111" customFormat="1" hidden="1" x14ac:dyDescent="0.25">
      <c r="A170" s="303"/>
      <c r="B170" s="278"/>
      <c r="C170" s="278"/>
      <c r="D170" s="282"/>
      <c r="E170" s="278"/>
      <c r="F170" s="88">
        <f t="shared" si="3"/>
        <v>0</v>
      </c>
      <c r="G170" s="123" t="s">
        <v>339</v>
      </c>
      <c r="I170" s="123"/>
    </row>
    <row r="171" spans="1:9" s="111" customFormat="1" hidden="1" x14ac:dyDescent="0.25">
      <c r="A171" s="303"/>
      <c r="B171" s="278"/>
      <c r="C171" s="278"/>
      <c r="D171" s="282"/>
      <c r="E171" s="278"/>
      <c r="F171" s="88">
        <f t="shared" si="3"/>
        <v>0</v>
      </c>
      <c r="G171" s="123" t="s">
        <v>339</v>
      </c>
      <c r="I171" s="123"/>
    </row>
    <row r="172" spans="1:9" s="111" customFormat="1" hidden="1" x14ac:dyDescent="0.25">
      <c r="A172" s="303"/>
      <c r="B172" s="278"/>
      <c r="C172" s="278"/>
      <c r="D172" s="282"/>
      <c r="E172" s="278"/>
      <c r="F172" s="88">
        <f t="shared" si="3"/>
        <v>0</v>
      </c>
      <c r="G172" s="123" t="s">
        <v>339</v>
      </c>
      <c r="I172" s="123"/>
    </row>
    <row r="173" spans="1:9" s="111" customFormat="1" hidden="1" x14ac:dyDescent="0.25">
      <c r="A173" s="303"/>
      <c r="B173" s="278"/>
      <c r="C173" s="278"/>
      <c r="D173" s="282"/>
      <c r="E173" s="278"/>
      <c r="F173" s="88">
        <f t="shared" si="3"/>
        <v>0</v>
      </c>
      <c r="G173" s="123" t="s">
        <v>339</v>
      </c>
      <c r="I173" s="123"/>
    </row>
    <row r="174" spans="1:9" s="111" customFormat="1" hidden="1" x14ac:dyDescent="0.25">
      <c r="A174" s="303"/>
      <c r="B174" s="278"/>
      <c r="C174" s="278"/>
      <c r="D174" s="282"/>
      <c r="E174" s="278"/>
      <c r="F174" s="88">
        <f t="shared" si="3"/>
        <v>0</v>
      </c>
      <c r="G174" s="123" t="s">
        <v>339</v>
      </c>
      <c r="I174" s="123"/>
    </row>
    <row r="175" spans="1:9" s="111" customFormat="1" hidden="1" x14ac:dyDescent="0.25">
      <c r="A175" s="303"/>
      <c r="B175" s="278"/>
      <c r="C175" s="278"/>
      <c r="D175" s="282"/>
      <c r="E175" s="278"/>
      <c r="F175" s="88">
        <f t="shared" si="3"/>
        <v>0</v>
      </c>
      <c r="G175" s="123" t="s">
        <v>339</v>
      </c>
      <c r="I175" s="123"/>
    </row>
    <row r="176" spans="1:9" s="111" customFormat="1" hidden="1" x14ac:dyDescent="0.25">
      <c r="A176" s="303"/>
      <c r="B176" s="278"/>
      <c r="C176" s="278"/>
      <c r="D176" s="282"/>
      <c r="E176" s="278"/>
      <c r="F176" s="88">
        <f t="shared" si="3"/>
        <v>0</v>
      </c>
      <c r="G176" s="123" t="s">
        <v>339</v>
      </c>
      <c r="I176" s="123"/>
    </row>
    <row r="177" spans="1:9" s="111" customFormat="1" hidden="1" x14ac:dyDescent="0.25">
      <c r="A177" s="303"/>
      <c r="B177" s="278"/>
      <c r="C177" s="278"/>
      <c r="D177" s="282"/>
      <c r="E177" s="278"/>
      <c r="F177" s="88">
        <f t="shared" si="3"/>
        <v>0</v>
      </c>
      <c r="G177" s="123" t="s">
        <v>339</v>
      </c>
      <c r="I177" s="123"/>
    </row>
    <row r="178" spans="1:9" s="111" customFormat="1" hidden="1" x14ac:dyDescent="0.25">
      <c r="A178" s="303"/>
      <c r="B178" s="278"/>
      <c r="C178" s="278"/>
      <c r="D178" s="282"/>
      <c r="E178" s="278"/>
      <c r="F178" s="88">
        <f t="shared" si="3"/>
        <v>0</v>
      </c>
      <c r="G178" s="123" t="s">
        <v>339</v>
      </c>
      <c r="I178" s="123"/>
    </row>
    <row r="179" spans="1:9" s="111" customFormat="1" hidden="1" x14ac:dyDescent="0.25">
      <c r="A179" s="303"/>
      <c r="B179" s="278"/>
      <c r="C179" s="278"/>
      <c r="D179" s="282"/>
      <c r="E179" s="278"/>
      <c r="F179" s="88">
        <f t="shared" si="3"/>
        <v>0</v>
      </c>
      <c r="G179" s="123" t="s">
        <v>339</v>
      </c>
      <c r="I179" s="123"/>
    </row>
    <row r="180" spans="1:9" s="111" customFormat="1" hidden="1" x14ac:dyDescent="0.25">
      <c r="A180" s="303"/>
      <c r="B180" s="278"/>
      <c r="C180" s="278"/>
      <c r="D180" s="282"/>
      <c r="E180" s="278"/>
      <c r="F180" s="88">
        <f t="shared" si="3"/>
        <v>0</v>
      </c>
      <c r="G180" s="123" t="s">
        <v>339</v>
      </c>
      <c r="I180" s="123"/>
    </row>
    <row r="181" spans="1:9" s="111" customFormat="1" hidden="1" x14ac:dyDescent="0.25">
      <c r="A181" s="303"/>
      <c r="B181" s="278"/>
      <c r="C181" s="278"/>
      <c r="D181" s="282"/>
      <c r="E181" s="278"/>
      <c r="F181" s="88">
        <f t="shared" si="3"/>
        <v>0</v>
      </c>
      <c r="G181" s="123" t="s">
        <v>339</v>
      </c>
      <c r="I181" s="123"/>
    </row>
    <row r="182" spans="1:9" s="111" customFormat="1" hidden="1" x14ac:dyDescent="0.25">
      <c r="A182" s="303"/>
      <c r="B182" s="278"/>
      <c r="C182" s="278"/>
      <c r="D182" s="282"/>
      <c r="E182" s="278"/>
      <c r="F182" s="88">
        <f t="shared" si="3"/>
        <v>0</v>
      </c>
      <c r="G182" s="123" t="s">
        <v>339</v>
      </c>
      <c r="I182" s="123"/>
    </row>
    <row r="183" spans="1:9" s="111" customFormat="1" hidden="1" x14ac:dyDescent="0.25">
      <c r="A183" s="303"/>
      <c r="B183" s="278"/>
      <c r="C183" s="278"/>
      <c r="D183" s="282"/>
      <c r="E183" s="278"/>
      <c r="F183" s="88">
        <f t="shared" si="3"/>
        <v>0</v>
      </c>
      <c r="G183" s="123" t="s">
        <v>339</v>
      </c>
      <c r="I183" s="123"/>
    </row>
    <row r="184" spans="1:9" s="111" customFormat="1" hidden="1" x14ac:dyDescent="0.25">
      <c r="A184" s="303"/>
      <c r="B184" s="278"/>
      <c r="C184" s="278"/>
      <c r="D184" s="282"/>
      <c r="E184" s="278"/>
      <c r="F184" s="88">
        <f t="shared" si="3"/>
        <v>0</v>
      </c>
      <c r="G184" s="123" t="s">
        <v>339</v>
      </c>
      <c r="I184" s="123"/>
    </row>
    <row r="185" spans="1:9" s="111" customFormat="1" hidden="1" x14ac:dyDescent="0.25">
      <c r="A185" s="303"/>
      <c r="B185" s="278"/>
      <c r="C185" s="278"/>
      <c r="D185" s="282"/>
      <c r="E185" s="278"/>
      <c r="F185" s="88">
        <f t="shared" si="3"/>
        <v>0</v>
      </c>
      <c r="G185" s="123" t="s">
        <v>339</v>
      </c>
      <c r="I185" s="123"/>
    </row>
    <row r="186" spans="1:9" s="111" customFormat="1" hidden="1" x14ac:dyDescent="0.25">
      <c r="A186" s="303"/>
      <c r="B186" s="278"/>
      <c r="C186" s="278"/>
      <c r="D186" s="282"/>
      <c r="E186" s="278"/>
      <c r="F186" s="88">
        <f t="shared" si="3"/>
        <v>0</v>
      </c>
      <c r="G186" s="123" t="s">
        <v>339</v>
      </c>
      <c r="I186" s="123"/>
    </row>
    <row r="187" spans="1:9" s="111" customFormat="1" hidden="1" x14ac:dyDescent="0.25">
      <c r="A187" s="303"/>
      <c r="B187" s="278"/>
      <c r="C187" s="278"/>
      <c r="D187" s="282"/>
      <c r="E187" s="278"/>
      <c r="F187" s="88">
        <f t="shared" si="3"/>
        <v>0</v>
      </c>
      <c r="G187" s="123" t="s">
        <v>339</v>
      </c>
      <c r="I187" s="123"/>
    </row>
    <row r="188" spans="1:9" s="111" customFormat="1" hidden="1" x14ac:dyDescent="0.25">
      <c r="A188" s="303"/>
      <c r="B188" s="278"/>
      <c r="C188" s="278"/>
      <c r="D188" s="282"/>
      <c r="E188" s="278"/>
      <c r="F188" s="88">
        <f t="shared" si="3"/>
        <v>0</v>
      </c>
      <c r="G188" s="123" t="s">
        <v>339</v>
      </c>
      <c r="I188" s="123"/>
    </row>
    <row r="189" spans="1:9" s="111" customFormat="1" hidden="1" x14ac:dyDescent="0.25">
      <c r="A189" s="303"/>
      <c r="B189" s="278"/>
      <c r="C189" s="278"/>
      <c r="D189" s="282"/>
      <c r="E189" s="278"/>
      <c r="F189" s="88">
        <f t="shared" si="3"/>
        <v>0</v>
      </c>
      <c r="G189" s="123" t="s">
        <v>339</v>
      </c>
      <c r="I189" s="123"/>
    </row>
    <row r="190" spans="1:9" s="111" customFormat="1" hidden="1" x14ac:dyDescent="0.25">
      <c r="A190" s="303"/>
      <c r="B190" s="278"/>
      <c r="C190" s="278"/>
      <c r="D190" s="282"/>
      <c r="E190" s="278"/>
      <c r="F190" s="88">
        <f t="shared" si="3"/>
        <v>0</v>
      </c>
      <c r="G190" s="123" t="s">
        <v>339</v>
      </c>
      <c r="I190" s="123"/>
    </row>
    <row r="191" spans="1:9" s="111" customFormat="1" hidden="1" x14ac:dyDescent="0.25">
      <c r="A191" s="303"/>
      <c r="B191" s="278"/>
      <c r="C191" s="278"/>
      <c r="D191" s="282"/>
      <c r="E191" s="278"/>
      <c r="F191" s="88">
        <f t="shared" si="3"/>
        <v>0</v>
      </c>
      <c r="G191" s="123" t="s">
        <v>339</v>
      </c>
      <c r="I191" s="123"/>
    </row>
    <row r="192" spans="1:9" s="111" customFormat="1" hidden="1" x14ac:dyDescent="0.25">
      <c r="A192" s="303"/>
      <c r="B192" s="278"/>
      <c r="C192" s="278"/>
      <c r="D192" s="282"/>
      <c r="E192" s="278"/>
      <c r="F192" s="88">
        <f t="shared" si="3"/>
        <v>0</v>
      </c>
      <c r="G192" s="123" t="s">
        <v>339</v>
      </c>
      <c r="I192" s="123"/>
    </row>
    <row r="193" spans="1:9" s="111" customFormat="1" hidden="1" x14ac:dyDescent="0.25">
      <c r="A193" s="303"/>
      <c r="B193" s="278"/>
      <c r="C193" s="278"/>
      <c r="D193" s="282"/>
      <c r="E193" s="278"/>
      <c r="F193" s="88">
        <f t="shared" si="3"/>
        <v>0</v>
      </c>
      <c r="G193" s="123" t="s">
        <v>339</v>
      </c>
      <c r="I193" s="123"/>
    </row>
    <row r="194" spans="1:9" s="111" customFormat="1" hidden="1" x14ac:dyDescent="0.25">
      <c r="A194" s="303"/>
      <c r="B194" s="278"/>
      <c r="C194" s="278"/>
      <c r="D194" s="282"/>
      <c r="E194" s="278"/>
      <c r="F194" s="88">
        <f t="shared" si="3"/>
        <v>0</v>
      </c>
      <c r="G194" s="123" t="s">
        <v>339</v>
      </c>
      <c r="I194" s="123"/>
    </row>
    <row r="195" spans="1:9" s="111" customFormat="1" hidden="1" x14ac:dyDescent="0.25">
      <c r="A195" s="303"/>
      <c r="B195" s="278"/>
      <c r="C195" s="278"/>
      <c r="D195" s="282"/>
      <c r="E195" s="278"/>
      <c r="F195" s="88">
        <f t="shared" si="3"/>
        <v>0</v>
      </c>
      <c r="G195" s="123" t="s">
        <v>339</v>
      </c>
      <c r="I195" s="123"/>
    </row>
    <row r="196" spans="1:9" s="111" customFormat="1" hidden="1" x14ac:dyDescent="0.25">
      <c r="A196" s="303"/>
      <c r="B196" s="278"/>
      <c r="C196" s="278"/>
      <c r="D196" s="282"/>
      <c r="E196" s="278"/>
      <c r="F196" s="88">
        <f t="shared" si="3"/>
        <v>0</v>
      </c>
      <c r="G196" s="123" t="s">
        <v>339</v>
      </c>
      <c r="I196" s="123"/>
    </row>
    <row r="197" spans="1:9" s="111" customFormat="1" hidden="1" x14ac:dyDescent="0.25">
      <c r="A197" s="303"/>
      <c r="B197" s="278"/>
      <c r="C197" s="278"/>
      <c r="D197" s="282"/>
      <c r="E197" s="278"/>
      <c r="F197" s="88">
        <f t="shared" si="3"/>
        <v>0</v>
      </c>
      <c r="G197" s="123" t="s">
        <v>339</v>
      </c>
      <c r="I197" s="123"/>
    </row>
    <row r="198" spans="1:9" s="111" customFormat="1" hidden="1" x14ac:dyDescent="0.25">
      <c r="A198" s="303"/>
      <c r="B198" s="278"/>
      <c r="C198" s="278"/>
      <c r="D198" s="282"/>
      <c r="E198" s="278"/>
      <c r="F198" s="88">
        <f t="shared" si="3"/>
        <v>0</v>
      </c>
      <c r="G198" s="123" t="s">
        <v>339</v>
      </c>
      <c r="I198" s="123"/>
    </row>
    <row r="199" spans="1:9" s="111" customFormat="1" hidden="1" x14ac:dyDescent="0.25">
      <c r="A199" s="303"/>
      <c r="B199" s="278"/>
      <c r="C199" s="278"/>
      <c r="D199" s="282"/>
      <c r="E199" s="278"/>
      <c r="F199" s="88">
        <f t="shared" si="3"/>
        <v>0</v>
      </c>
      <c r="G199" s="123" t="s">
        <v>339</v>
      </c>
      <c r="I199" s="123"/>
    </row>
    <row r="200" spans="1:9" s="111" customFormat="1" hidden="1" x14ac:dyDescent="0.25">
      <c r="A200" s="303"/>
      <c r="B200" s="278"/>
      <c r="C200" s="278"/>
      <c r="D200" s="282"/>
      <c r="E200" s="278"/>
      <c r="F200" s="88">
        <f t="shared" si="3"/>
        <v>0</v>
      </c>
      <c r="G200" s="123" t="s">
        <v>339</v>
      </c>
      <c r="I200" s="123"/>
    </row>
    <row r="201" spans="1:9" s="111" customFormat="1" hidden="1" x14ac:dyDescent="0.25">
      <c r="A201" s="303"/>
      <c r="B201" s="278"/>
      <c r="C201" s="278"/>
      <c r="D201" s="282"/>
      <c r="E201" s="278"/>
      <c r="F201" s="88">
        <f t="shared" si="3"/>
        <v>0</v>
      </c>
      <c r="G201" s="123" t="s">
        <v>339</v>
      </c>
      <c r="I201" s="123"/>
    </row>
    <row r="202" spans="1:9" s="111" customFormat="1" hidden="1" x14ac:dyDescent="0.25">
      <c r="A202" s="303"/>
      <c r="B202" s="278"/>
      <c r="C202" s="278"/>
      <c r="D202" s="282"/>
      <c r="E202" s="278"/>
      <c r="F202" s="88">
        <f t="shared" si="3"/>
        <v>0</v>
      </c>
      <c r="G202" s="123" t="s">
        <v>339</v>
      </c>
      <c r="I202" s="123"/>
    </row>
    <row r="203" spans="1:9" s="111" customFormat="1" hidden="1" x14ac:dyDescent="0.25">
      <c r="A203" s="303"/>
      <c r="B203" s="278"/>
      <c r="C203" s="278"/>
      <c r="D203" s="282"/>
      <c r="E203" s="278"/>
      <c r="F203" s="88">
        <f t="shared" si="3"/>
        <v>0</v>
      </c>
      <c r="G203" s="123" t="s">
        <v>339</v>
      </c>
      <c r="I203" s="123"/>
    </row>
    <row r="204" spans="1:9" s="111" customFormat="1" hidden="1" x14ac:dyDescent="0.25">
      <c r="A204" s="303"/>
      <c r="B204" s="278"/>
      <c r="C204" s="278"/>
      <c r="D204" s="282"/>
      <c r="E204" s="278"/>
      <c r="F204" s="88">
        <f t="shared" si="3"/>
        <v>0</v>
      </c>
      <c r="G204" s="123" t="s">
        <v>339</v>
      </c>
      <c r="I204" s="123"/>
    </row>
    <row r="205" spans="1:9" s="111" customFormat="1" hidden="1" x14ac:dyDescent="0.25">
      <c r="A205" s="303"/>
      <c r="B205" s="278"/>
      <c r="C205" s="278"/>
      <c r="D205" s="282"/>
      <c r="E205" s="278"/>
      <c r="F205" s="88">
        <f t="shared" si="3"/>
        <v>0</v>
      </c>
      <c r="G205" s="123" t="s">
        <v>339</v>
      </c>
      <c r="I205" s="123"/>
    </row>
    <row r="206" spans="1:9" s="111" customFormat="1" hidden="1" x14ac:dyDescent="0.25">
      <c r="A206" s="303"/>
      <c r="B206" s="278"/>
      <c r="C206" s="278"/>
      <c r="D206" s="282"/>
      <c r="E206" s="278"/>
      <c r="F206" s="88">
        <f t="shared" si="3"/>
        <v>0</v>
      </c>
      <c r="G206" s="123" t="s">
        <v>339</v>
      </c>
      <c r="I206" s="123"/>
    </row>
    <row r="207" spans="1:9" s="111" customFormat="1" hidden="1" x14ac:dyDescent="0.25">
      <c r="A207" s="303"/>
      <c r="B207" s="278"/>
      <c r="C207" s="278"/>
      <c r="D207" s="282"/>
      <c r="E207" s="278"/>
      <c r="F207" s="88">
        <f t="shared" si="3"/>
        <v>0</v>
      </c>
      <c r="G207" s="123" t="s">
        <v>339</v>
      </c>
      <c r="I207" s="123"/>
    </row>
    <row r="208" spans="1:9" s="111" customFormat="1" hidden="1" x14ac:dyDescent="0.25">
      <c r="A208" s="303"/>
      <c r="B208" s="278"/>
      <c r="C208" s="278"/>
      <c r="D208" s="282"/>
      <c r="E208" s="278"/>
      <c r="F208" s="88">
        <f t="shared" si="3"/>
        <v>0</v>
      </c>
      <c r="G208" s="123" t="s">
        <v>339</v>
      </c>
      <c r="I208" s="123"/>
    </row>
    <row r="209" spans="1:9" s="111" customFormat="1" hidden="1" x14ac:dyDescent="0.25">
      <c r="A209" s="303"/>
      <c r="B209" s="278"/>
      <c r="C209" s="278"/>
      <c r="D209" s="282"/>
      <c r="E209" s="278"/>
      <c r="F209" s="88">
        <f t="shared" si="3"/>
        <v>0</v>
      </c>
      <c r="G209" s="123" t="s">
        <v>339</v>
      </c>
      <c r="I209" s="123"/>
    </row>
    <row r="210" spans="1:9" s="111" customFormat="1" hidden="1" x14ac:dyDescent="0.25">
      <c r="A210" s="303"/>
      <c r="B210" s="278"/>
      <c r="C210" s="278"/>
      <c r="D210" s="282"/>
      <c r="E210" s="278"/>
      <c r="F210" s="88">
        <f t="shared" si="3"/>
        <v>0</v>
      </c>
      <c r="G210" s="123" t="s">
        <v>339</v>
      </c>
      <c r="I210" s="123"/>
    </row>
    <row r="211" spans="1:9" s="111" customFormat="1" hidden="1" x14ac:dyDescent="0.25">
      <c r="A211" s="303"/>
      <c r="B211" s="278"/>
      <c r="C211" s="278"/>
      <c r="D211" s="282"/>
      <c r="E211" s="278"/>
      <c r="F211" s="88">
        <f t="shared" si="3"/>
        <v>0</v>
      </c>
      <c r="G211" s="123" t="s">
        <v>339</v>
      </c>
      <c r="I211" s="123"/>
    </row>
    <row r="212" spans="1:9" s="111" customFormat="1" hidden="1" x14ac:dyDescent="0.25">
      <c r="A212" s="303"/>
      <c r="B212" s="278"/>
      <c r="C212" s="278"/>
      <c r="D212" s="282"/>
      <c r="E212" s="278"/>
      <c r="F212" s="88">
        <f t="shared" si="3"/>
        <v>0</v>
      </c>
      <c r="G212" s="123" t="s">
        <v>339</v>
      </c>
      <c r="I212" s="123"/>
    </row>
    <row r="213" spans="1:9" s="111" customFormat="1" hidden="1" x14ac:dyDescent="0.25">
      <c r="A213" s="303"/>
      <c r="B213" s="278"/>
      <c r="C213" s="278"/>
      <c r="D213" s="282"/>
      <c r="E213" s="278"/>
      <c r="F213" s="88">
        <f t="shared" si="3"/>
        <v>0</v>
      </c>
      <c r="G213" s="123" t="s">
        <v>339</v>
      </c>
      <c r="I213" s="123"/>
    </row>
    <row r="214" spans="1:9" s="111" customFormat="1" hidden="1" x14ac:dyDescent="0.25">
      <c r="A214" s="303"/>
      <c r="B214" s="278"/>
      <c r="C214" s="278"/>
      <c r="D214" s="282"/>
      <c r="E214" s="278"/>
      <c r="F214" s="88">
        <f t="shared" si="3"/>
        <v>0</v>
      </c>
      <c r="G214" s="123" t="s">
        <v>339</v>
      </c>
      <c r="I214" s="123"/>
    </row>
    <row r="215" spans="1:9" s="111" customFormat="1" hidden="1" x14ac:dyDescent="0.25">
      <c r="A215" s="303"/>
      <c r="B215" s="278"/>
      <c r="C215" s="278"/>
      <c r="D215" s="282"/>
      <c r="E215" s="278"/>
      <c r="F215" s="88">
        <f t="shared" si="3"/>
        <v>0</v>
      </c>
      <c r="G215" s="123" t="s">
        <v>339</v>
      </c>
      <c r="I215" s="123"/>
    </row>
    <row r="216" spans="1:9" s="111" customFormat="1" hidden="1" x14ac:dyDescent="0.25">
      <c r="A216" s="303"/>
      <c r="B216" s="278"/>
      <c r="C216" s="278"/>
      <c r="D216" s="282"/>
      <c r="E216" s="278"/>
      <c r="F216" s="88">
        <f t="shared" si="3"/>
        <v>0</v>
      </c>
      <c r="G216" s="123" t="s">
        <v>339</v>
      </c>
      <c r="I216" s="123"/>
    </row>
    <row r="217" spans="1:9" s="111" customFormat="1" hidden="1" x14ac:dyDescent="0.25">
      <c r="A217" s="303"/>
      <c r="B217" s="278"/>
      <c r="C217" s="278"/>
      <c r="D217" s="282"/>
      <c r="E217" s="278"/>
      <c r="F217" s="88">
        <f t="shared" si="3"/>
        <v>0</v>
      </c>
      <c r="G217" s="123" t="s">
        <v>339</v>
      </c>
      <c r="I217" s="123"/>
    </row>
    <row r="218" spans="1:9" s="111" customFormat="1" hidden="1" x14ac:dyDescent="0.25">
      <c r="A218" s="303"/>
      <c r="B218" s="278"/>
      <c r="C218" s="278"/>
      <c r="D218" s="282"/>
      <c r="E218" s="278"/>
      <c r="F218" s="88">
        <f t="shared" si="3"/>
        <v>0</v>
      </c>
      <c r="G218" s="123" t="s">
        <v>339</v>
      </c>
      <c r="I218" s="123"/>
    </row>
    <row r="219" spans="1:9" s="111" customFormat="1" hidden="1" x14ac:dyDescent="0.25">
      <c r="A219" s="303"/>
      <c r="B219" s="278"/>
      <c r="C219" s="278"/>
      <c r="D219" s="282"/>
      <c r="E219" s="278"/>
      <c r="F219" s="88">
        <f t="shared" si="3"/>
        <v>0</v>
      </c>
      <c r="G219" s="123" t="s">
        <v>339</v>
      </c>
      <c r="I219" s="123"/>
    </row>
    <row r="220" spans="1:9" s="111" customFormat="1" hidden="1" x14ac:dyDescent="0.25">
      <c r="A220" s="303"/>
      <c r="B220" s="278"/>
      <c r="C220" s="278"/>
      <c r="D220" s="282"/>
      <c r="E220" s="278"/>
      <c r="F220" s="88">
        <f t="shared" si="3"/>
        <v>0</v>
      </c>
      <c r="G220" s="123" t="s">
        <v>339</v>
      </c>
      <c r="I220" s="123"/>
    </row>
    <row r="221" spans="1:9" s="111" customFormat="1" hidden="1" x14ac:dyDescent="0.25">
      <c r="A221" s="303"/>
      <c r="B221" s="278"/>
      <c r="C221" s="278"/>
      <c r="D221" s="282"/>
      <c r="E221" s="278"/>
      <c r="F221" s="88">
        <f t="shared" si="3"/>
        <v>0</v>
      </c>
      <c r="G221" s="123" t="s">
        <v>339</v>
      </c>
      <c r="I221" s="123"/>
    </row>
    <row r="222" spans="1:9" s="111" customFormat="1" hidden="1" x14ac:dyDescent="0.25">
      <c r="A222" s="303"/>
      <c r="B222" s="278"/>
      <c r="C222" s="278"/>
      <c r="D222" s="282"/>
      <c r="E222" s="278"/>
      <c r="F222" s="88">
        <f t="shared" si="3"/>
        <v>0</v>
      </c>
      <c r="G222" s="123" t="s">
        <v>339</v>
      </c>
      <c r="I222" s="123"/>
    </row>
    <row r="223" spans="1:9" s="111" customFormat="1" hidden="1" x14ac:dyDescent="0.25">
      <c r="A223" s="303"/>
      <c r="B223" s="278"/>
      <c r="C223" s="278"/>
      <c r="D223" s="282"/>
      <c r="E223" s="278"/>
      <c r="F223" s="88">
        <f t="shared" si="3"/>
        <v>0</v>
      </c>
      <c r="G223" s="123" t="s">
        <v>339</v>
      </c>
      <c r="I223" s="123"/>
    </row>
    <row r="224" spans="1:9" s="111" customFormat="1" hidden="1" x14ac:dyDescent="0.25">
      <c r="A224" s="303"/>
      <c r="B224" s="278"/>
      <c r="C224" s="278"/>
      <c r="D224" s="282"/>
      <c r="E224" s="278"/>
      <c r="F224" s="88">
        <f t="shared" si="3"/>
        <v>0</v>
      </c>
      <c r="G224" s="123" t="s">
        <v>339</v>
      </c>
      <c r="I224" s="123"/>
    </row>
    <row r="225" spans="1:9" s="111" customFormat="1" hidden="1" x14ac:dyDescent="0.25">
      <c r="A225" s="303"/>
      <c r="B225" s="278"/>
      <c r="C225" s="278"/>
      <c r="D225" s="282"/>
      <c r="E225" s="278"/>
      <c r="F225" s="88">
        <f t="shared" si="3"/>
        <v>0</v>
      </c>
      <c r="G225" s="123" t="s">
        <v>339</v>
      </c>
      <c r="I225" s="123"/>
    </row>
    <row r="226" spans="1:9" s="111" customFormat="1" hidden="1" x14ac:dyDescent="0.25">
      <c r="A226" s="303"/>
      <c r="B226" s="278"/>
      <c r="C226" s="278"/>
      <c r="D226" s="282"/>
      <c r="E226" s="278"/>
      <c r="F226" s="88">
        <f t="shared" si="3"/>
        <v>0</v>
      </c>
      <c r="G226" s="123" t="s">
        <v>339</v>
      </c>
      <c r="I226" s="123"/>
    </row>
    <row r="227" spans="1:9" s="111" customFormat="1" hidden="1" x14ac:dyDescent="0.25">
      <c r="A227" s="303"/>
      <c r="B227" s="278"/>
      <c r="C227" s="278"/>
      <c r="D227" s="282"/>
      <c r="E227" s="278"/>
      <c r="F227" s="88">
        <f t="shared" si="3"/>
        <v>0</v>
      </c>
      <c r="G227" s="123" t="s">
        <v>339</v>
      </c>
      <c r="I227" s="123"/>
    </row>
    <row r="228" spans="1:9" s="111" customFormat="1" hidden="1" x14ac:dyDescent="0.25">
      <c r="A228" s="303"/>
      <c r="B228" s="278"/>
      <c r="C228" s="278"/>
      <c r="D228" s="282"/>
      <c r="E228" s="278"/>
      <c r="F228" s="88">
        <f t="shared" si="3"/>
        <v>0</v>
      </c>
      <c r="G228" s="123" t="s">
        <v>339</v>
      </c>
      <c r="I228" s="123"/>
    </row>
    <row r="229" spans="1:9" s="111" customFormat="1" hidden="1" x14ac:dyDescent="0.25">
      <c r="A229" s="303"/>
      <c r="B229" s="278"/>
      <c r="C229" s="278"/>
      <c r="D229" s="282"/>
      <c r="E229" s="278"/>
      <c r="F229" s="88">
        <f t="shared" si="3"/>
        <v>0</v>
      </c>
      <c r="G229" s="123" t="s">
        <v>339</v>
      </c>
      <c r="I229" s="123"/>
    </row>
    <row r="230" spans="1:9" s="111" customFormat="1" hidden="1" x14ac:dyDescent="0.25">
      <c r="A230" s="303"/>
      <c r="B230" s="278"/>
      <c r="C230" s="278"/>
      <c r="D230" s="282"/>
      <c r="E230" s="278"/>
      <c r="F230" s="88">
        <f t="shared" si="3"/>
        <v>0</v>
      </c>
      <c r="G230" s="123" t="s">
        <v>339</v>
      </c>
      <c r="I230" s="123"/>
    </row>
    <row r="231" spans="1:9" s="111" customFormat="1" hidden="1" x14ac:dyDescent="0.25">
      <c r="A231" s="303"/>
      <c r="B231" s="278"/>
      <c r="C231" s="278"/>
      <c r="D231" s="282"/>
      <c r="E231" s="278"/>
      <c r="F231" s="88">
        <f t="shared" si="3"/>
        <v>0</v>
      </c>
      <c r="G231" s="123" t="s">
        <v>339</v>
      </c>
      <c r="I231" s="123"/>
    </row>
    <row r="232" spans="1:9" s="111" customFormat="1" hidden="1" x14ac:dyDescent="0.25">
      <c r="A232" s="303"/>
      <c r="B232" s="278"/>
      <c r="C232" s="278"/>
      <c r="D232" s="282"/>
      <c r="E232" s="278"/>
      <c r="F232" s="88">
        <f t="shared" si="3"/>
        <v>0</v>
      </c>
      <c r="G232" s="123" t="s">
        <v>339</v>
      </c>
      <c r="I232" s="123"/>
    </row>
    <row r="233" spans="1:9" s="111" customFormat="1" hidden="1" x14ac:dyDescent="0.25">
      <c r="A233" s="303"/>
      <c r="B233" s="278"/>
      <c r="C233" s="278"/>
      <c r="D233" s="282"/>
      <c r="E233" s="278"/>
      <c r="F233" s="88">
        <f t="shared" si="3"/>
        <v>0</v>
      </c>
      <c r="G233" s="123" t="s">
        <v>339</v>
      </c>
      <c r="I233" s="123"/>
    </row>
    <row r="234" spans="1:9" s="111" customFormat="1" hidden="1" x14ac:dyDescent="0.25">
      <c r="A234" s="303"/>
      <c r="B234" s="278"/>
      <c r="C234" s="278"/>
      <c r="D234" s="282"/>
      <c r="E234" s="278"/>
      <c r="F234" s="88">
        <f t="shared" si="3"/>
        <v>0</v>
      </c>
      <c r="G234" s="123" t="s">
        <v>339</v>
      </c>
      <c r="I234" s="123"/>
    </row>
    <row r="235" spans="1:9" s="111" customFormat="1" hidden="1" x14ac:dyDescent="0.25">
      <c r="A235" s="303"/>
      <c r="B235" s="278"/>
      <c r="C235" s="278"/>
      <c r="D235" s="282"/>
      <c r="E235" s="278"/>
      <c r="F235" s="88">
        <f t="shared" si="3"/>
        <v>0</v>
      </c>
      <c r="G235" s="123" t="s">
        <v>339</v>
      </c>
      <c r="I235" s="123"/>
    </row>
    <row r="236" spans="1:9" s="111" customFormat="1" hidden="1" x14ac:dyDescent="0.25">
      <c r="A236" s="303"/>
      <c r="B236" s="278"/>
      <c r="C236" s="278"/>
      <c r="D236" s="282"/>
      <c r="E236" s="278"/>
      <c r="F236" s="88">
        <f t="shared" si="3"/>
        <v>0</v>
      </c>
      <c r="G236" s="123" t="s">
        <v>339</v>
      </c>
      <c r="I236" s="123"/>
    </row>
    <row r="237" spans="1:9" s="111" customFormat="1" hidden="1" x14ac:dyDescent="0.25">
      <c r="A237" s="303"/>
      <c r="B237" s="278"/>
      <c r="C237" s="278"/>
      <c r="D237" s="282"/>
      <c r="E237" s="278"/>
      <c r="F237" s="88">
        <f t="shared" si="3"/>
        <v>0</v>
      </c>
      <c r="G237" s="123" t="s">
        <v>339</v>
      </c>
      <c r="I237" s="123"/>
    </row>
    <row r="238" spans="1:9" s="111" customFormat="1" hidden="1" x14ac:dyDescent="0.25">
      <c r="A238" s="303"/>
      <c r="B238" s="278"/>
      <c r="C238" s="278"/>
      <c r="D238" s="282"/>
      <c r="E238" s="278"/>
      <c r="F238" s="88">
        <f t="shared" si="3"/>
        <v>0</v>
      </c>
      <c r="G238" s="123" t="s">
        <v>339</v>
      </c>
      <c r="I238" s="123"/>
    </row>
    <row r="239" spans="1:9" s="111" customFormat="1" hidden="1" x14ac:dyDescent="0.25">
      <c r="A239" s="303"/>
      <c r="B239" s="278"/>
      <c r="C239" s="278"/>
      <c r="D239" s="282"/>
      <c r="E239" s="278"/>
      <c r="F239" s="88">
        <f t="shared" si="3"/>
        <v>0</v>
      </c>
      <c r="G239" s="123" t="s">
        <v>339</v>
      </c>
      <c r="I239" s="123"/>
    </row>
    <row r="240" spans="1:9" s="111" customFormat="1" hidden="1" x14ac:dyDescent="0.25">
      <c r="A240" s="303"/>
      <c r="B240" s="278"/>
      <c r="C240" s="278"/>
      <c r="D240" s="282"/>
      <c r="E240" s="278"/>
      <c r="F240" s="88">
        <f t="shared" si="3"/>
        <v>0</v>
      </c>
      <c r="G240" s="123" t="s">
        <v>339</v>
      </c>
      <c r="I240" s="123"/>
    </row>
    <row r="241" spans="1:9" s="111" customFormat="1" hidden="1" x14ac:dyDescent="0.25">
      <c r="A241" s="303"/>
      <c r="B241" s="278"/>
      <c r="C241" s="278"/>
      <c r="D241" s="282"/>
      <c r="E241" s="278"/>
      <c r="F241" s="88">
        <f t="shared" si="3"/>
        <v>0</v>
      </c>
      <c r="G241" s="123" t="s">
        <v>339</v>
      </c>
      <c r="I241" s="123"/>
    </row>
    <row r="242" spans="1:9" s="111" customFormat="1" hidden="1" x14ac:dyDescent="0.25">
      <c r="A242" s="303"/>
      <c r="B242" s="278"/>
      <c r="C242" s="278"/>
      <c r="D242" s="282"/>
      <c r="E242" s="278"/>
      <c r="F242" s="88">
        <f t="shared" si="3"/>
        <v>0</v>
      </c>
      <c r="G242" s="123" t="s">
        <v>339</v>
      </c>
      <c r="I242" s="123"/>
    </row>
    <row r="243" spans="1:9" s="111" customFormat="1" hidden="1" x14ac:dyDescent="0.25">
      <c r="A243" s="303"/>
      <c r="B243" s="278"/>
      <c r="C243" s="278"/>
      <c r="D243" s="282"/>
      <c r="E243" s="278"/>
      <c r="F243" s="88">
        <f t="shared" si="3"/>
        <v>0</v>
      </c>
      <c r="G243" s="123" t="s">
        <v>339</v>
      </c>
      <c r="I243" s="123"/>
    </row>
    <row r="244" spans="1:9" s="111" customFormat="1" hidden="1" x14ac:dyDescent="0.25">
      <c r="A244" s="303"/>
      <c r="B244" s="278"/>
      <c r="C244" s="278"/>
      <c r="D244" s="282"/>
      <c r="E244" s="278"/>
      <c r="F244" s="88">
        <f t="shared" si="3"/>
        <v>0</v>
      </c>
      <c r="G244" s="123" t="s">
        <v>339</v>
      </c>
      <c r="I244" s="123"/>
    </row>
    <row r="245" spans="1:9" s="111" customFormat="1" hidden="1" x14ac:dyDescent="0.25">
      <c r="A245" s="303"/>
      <c r="B245" s="278"/>
      <c r="C245" s="278"/>
      <c r="D245" s="282"/>
      <c r="E245" s="278"/>
      <c r="F245" s="88">
        <f t="shared" si="3"/>
        <v>0</v>
      </c>
      <c r="G245" s="123" t="s">
        <v>339</v>
      </c>
      <c r="I245" s="123"/>
    </row>
    <row r="246" spans="1:9" s="111" customFormat="1" hidden="1" x14ac:dyDescent="0.25">
      <c r="A246" s="303"/>
      <c r="B246" s="278"/>
      <c r="C246" s="278"/>
      <c r="D246" s="282"/>
      <c r="E246" s="278"/>
      <c r="F246" s="88">
        <f t="shared" si="3"/>
        <v>0</v>
      </c>
      <c r="G246" s="123" t="s">
        <v>339</v>
      </c>
      <c r="I246" s="123"/>
    </row>
    <row r="247" spans="1:9" s="111" customFormat="1" hidden="1" x14ac:dyDescent="0.25">
      <c r="A247" s="303"/>
      <c r="B247" s="278"/>
      <c r="C247" s="278"/>
      <c r="D247" s="282"/>
      <c r="E247" s="278"/>
      <c r="F247" s="88">
        <f t="shared" si="3"/>
        <v>0</v>
      </c>
      <c r="G247" s="123" t="s">
        <v>339</v>
      </c>
      <c r="I247" s="123"/>
    </row>
    <row r="248" spans="1:9" s="111" customFormat="1" hidden="1" x14ac:dyDescent="0.25">
      <c r="A248" s="303"/>
      <c r="B248" s="278"/>
      <c r="C248" s="278"/>
      <c r="D248" s="282"/>
      <c r="E248" s="278"/>
      <c r="F248" s="88">
        <f t="shared" si="3"/>
        <v>0</v>
      </c>
      <c r="G248" s="123" t="s">
        <v>339</v>
      </c>
      <c r="I248" s="123"/>
    </row>
    <row r="249" spans="1:9" s="111" customFormat="1" hidden="1" x14ac:dyDescent="0.25">
      <c r="A249" s="303"/>
      <c r="B249" s="278"/>
      <c r="C249" s="278"/>
      <c r="D249" s="282"/>
      <c r="E249" s="278"/>
      <c r="F249" s="88">
        <f t="shared" si="3"/>
        <v>0</v>
      </c>
      <c r="G249" s="123" t="s">
        <v>339</v>
      </c>
      <c r="I249" s="123"/>
    </row>
    <row r="250" spans="1:9" s="111" customFormat="1" hidden="1" x14ac:dyDescent="0.25">
      <c r="A250" s="303"/>
      <c r="B250" s="278"/>
      <c r="C250" s="278"/>
      <c r="D250" s="282"/>
      <c r="E250" s="278"/>
      <c r="F250" s="88">
        <f t="shared" si="3"/>
        <v>0</v>
      </c>
      <c r="G250" s="123" t="s">
        <v>339</v>
      </c>
      <c r="I250" s="123"/>
    </row>
    <row r="251" spans="1:9" s="111" customFormat="1" hidden="1" x14ac:dyDescent="0.25">
      <c r="A251" s="303"/>
      <c r="B251" s="278"/>
      <c r="C251" s="278"/>
      <c r="D251" s="282"/>
      <c r="E251" s="278"/>
      <c r="F251" s="88">
        <f t="shared" si="3"/>
        <v>0</v>
      </c>
      <c r="G251" s="123" t="s">
        <v>339</v>
      </c>
      <c r="I251" s="123"/>
    </row>
    <row r="252" spans="1:9" s="111" customFormat="1" hidden="1" x14ac:dyDescent="0.25">
      <c r="A252" s="303"/>
      <c r="B252" s="278"/>
      <c r="C252" s="278"/>
      <c r="D252" s="282"/>
      <c r="E252" s="278"/>
      <c r="F252" s="88">
        <f t="shared" si="3"/>
        <v>0</v>
      </c>
      <c r="G252" s="123" t="s">
        <v>339</v>
      </c>
      <c r="I252" s="123"/>
    </row>
    <row r="253" spans="1:9" s="111" customFormat="1" hidden="1" x14ac:dyDescent="0.25">
      <c r="A253" s="303"/>
      <c r="B253" s="278"/>
      <c r="C253" s="278"/>
      <c r="D253" s="282"/>
      <c r="E253" s="278"/>
      <c r="F253" s="88">
        <f t="shared" si="3"/>
        <v>0</v>
      </c>
      <c r="G253" s="123" t="s">
        <v>339</v>
      </c>
      <c r="I253" s="123"/>
    </row>
    <row r="254" spans="1:9" s="111" customFormat="1" hidden="1" x14ac:dyDescent="0.25">
      <c r="A254" s="303"/>
      <c r="B254" s="278"/>
      <c r="C254" s="278"/>
      <c r="D254" s="282"/>
      <c r="E254" s="278"/>
      <c r="F254" s="88">
        <f t="shared" si="3"/>
        <v>0</v>
      </c>
      <c r="G254" s="123" t="s">
        <v>339</v>
      </c>
      <c r="I254" s="123"/>
    </row>
    <row r="255" spans="1:9" s="111" customFormat="1" hidden="1" x14ac:dyDescent="0.25">
      <c r="A255" s="303"/>
      <c r="B255" s="278"/>
      <c r="C255" s="278"/>
      <c r="D255" s="282"/>
      <c r="E255" s="278"/>
      <c r="F255" s="88">
        <f t="shared" si="3"/>
        <v>0</v>
      </c>
      <c r="G255" s="123" t="s">
        <v>339</v>
      </c>
      <c r="I255" s="123"/>
    </row>
    <row r="256" spans="1:9" s="111" customFormat="1" hidden="1" x14ac:dyDescent="0.25">
      <c r="A256" s="303"/>
      <c r="B256" s="278"/>
      <c r="C256" s="278"/>
      <c r="D256" s="282"/>
      <c r="E256" s="278"/>
      <c r="F256" s="88">
        <f t="shared" si="3"/>
        <v>0</v>
      </c>
      <c r="G256" s="123" t="s">
        <v>339</v>
      </c>
      <c r="I256" s="123"/>
    </row>
    <row r="257" spans="1:9" s="111" customFormat="1" hidden="1" x14ac:dyDescent="0.25">
      <c r="A257" s="303"/>
      <c r="B257" s="278"/>
      <c r="C257" s="278"/>
      <c r="D257" s="282"/>
      <c r="E257" s="278"/>
      <c r="F257" s="88">
        <f t="shared" si="3"/>
        <v>0</v>
      </c>
      <c r="G257" s="123" t="s">
        <v>339</v>
      </c>
      <c r="I257" s="123"/>
    </row>
    <row r="258" spans="1:9" s="111" customFormat="1" hidden="1" x14ac:dyDescent="0.25">
      <c r="A258" s="303"/>
      <c r="B258" s="278"/>
      <c r="C258" s="278"/>
      <c r="D258" s="282"/>
      <c r="E258" s="278"/>
      <c r="F258" s="88">
        <f t="shared" si="3"/>
        <v>0</v>
      </c>
      <c r="G258" s="123" t="s">
        <v>339</v>
      </c>
      <c r="I258" s="123"/>
    </row>
    <row r="259" spans="1:9" s="111" customFormat="1" hidden="1" x14ac:dyDescent="0.25">
      <c r="A259" s="303"/>
      <c r="B259" s="278"/>
      <c r="C259" s="278"/>
      <c r="D259" s="282"/>
      <c r="E259" s="278"/>
      <c r="F259" s="88">
        <f t="shared" si="3"/>
        <v>0</v>
      </c>
      <c r="G259" s="123" t="s">
        <v>339</v>
      </c>
      <c r="I259" s="123"/>
    </row>
    <row r="260" spans="1:9" s="111" customFormat="1" hidden="1" x14ac:dyDescent="0.25">
      <c r="A260" s="303"/>
      <c r="B260" s="278"/>
      <c r="C260" s="278"/>
      <c r="D260" s="282"/>
      <c r="E260" s="278"/>
      <c r="F260" s="88">
        <f t="shared" si="3"/>
        <v>0</v>
      </c>
      <c r="G260" s="123" t="s">
        <v>339</v>
      </c>
      <c r="I260" s="123"/>
    </row>
    <row r="261" spans="1:9" s="111" customFormat="1" hidden="1" x14ac:dyDescent="0.25">
      <c r="A261" s="303"/>
      <c r="B261" s="278"/>
      <c r="C261" s="278"/>
      <c r="D261" s="282"/>
      <c r="E261" s="278"/>
      <c r="F261" s="88">
        <f t="shared" si="3"/>
        <v>0</v>
      </c>
      <c r="G261" s="123" t="s">
        <v>339</v>
      </c>
      <c r="I261" s="123"/>
    </row>
    <row r="262" spans="1:9" s="111" customFormat="1" hidden="1" x14ac:dyDescent="0.25">
      <c r="A262" s="303"/>
      <c r="B262" s="278"/>
      <c r="C262" s="278"/>
      <c r="D262" s="282"/>
      <c r="E262" s="278"/>
      <c r="F262" s="88">
        <f t="shared" si="3"/>
        <v>0</v>
      </c>
      <c r="G262" s="123" t="s">
        <v>339</v>
      </c>
      <c r="I262" s="123"/>
    </row>
    <row r="263" spans="1:9" s="111" customFormat="1" hidden="1" x14ac:dyDescent="0.25">
      <c r="A263" s="303"/>
      <c r="B263" s="278"/>
      <c r="C263" s="278"/>
      <c r="D263" s="282"/>
      <c r="E263" s="278"/>
      <c r="F263" s="88">
        <f t="shared" si="3"/>
        <v>0</v>
      </c>
      <c r="G263" s="123" t="s">
        <v>339</v>
      </c>
      <c r="I263" s="123"/>
    </row>
    <row r="264" spans="1:9" s="111" customFormat="1" hidden="1" x14ac:dyDescent="0.25">
      <c r="A264" s="303"/>
      <c r="B264" s="278"/>
      <c r="C264" s="278"/>
      <c r="D264" s="282"/>
      <c r="E264" s="278"/>
      <c r="F264" s="88">
        <f t="shared" si="3"/>
        <v>0</v>
      </c>
      <c r="G264" s="123" t="s">
        <v>339</v>
      </c>
      <c r="I264" s="123"/>
    </row>
    <row r="265" spans="1:9" s="111" customFormat="1" hidden="1" x14ac:dyDescent="0.25">
      <c r="A265" s="303"/>
      <c r="B265" s="278"/>
      <c r="C265" s="278"/>
      <c r="D265" s="282"/>
      <c r="E265" s="278"/>
      <c r="F265" s="88">
        <f t="shared" si="3"/>
        <v>0</v>
      </c>
      <c r="G265" s="123" t="s">
        <v>339</v>
      </c>
      <c r="I265" s="123"/>
    </row>
    <row r="266" spans="1:9" s="111" customFormat="1" hidden="1" x14ac:dyDescent="0.25">
      <c r="A266" s="303"/>
      <c r="B266" s="278"/>
      <c r="C266" s="278"/>
      <c r="D266" s="282"/>
      <c r="E266" s="278"/>
      <c r="F266" s="88">
        <f t="shared" si="3"/>
        <v>0</v>
      </c>
      <c r="G266" s="123" t="s">
        <v>339</v>
      </c>
      <c r="I266" s="123"/>
    </row>
    <row r="267" spans="1:9" s="111" customFormat="1" x14ac:dyDescent="0.25">
      <c r="A267" s="303" t="s">
        <v>319</v>
      </c>
      <c r="B267" s="278">
        <v>3</v>
      </c>
      <c r="C267" s="278" t="s">
        <v>317</v>
      </c>
      <c r="D267" s="282">
        <f t="shared" ref="D267" ca="1" si="4">RAND()*400000</f>
        <v>23139.394834436855</v>
      </c>
      <c r="E267" s="278">
        <v>7</v>
      </c>
      <c r="F267" s="310">
        <f ca="1">ROUND(+B267*D267*E267,2)</f>
        <v>485927.29</v>
      </c>
      <c r="G267" s="123" t="s">
        <v>339</v>
      </c>
    </row>
    <row r="268" spans="1:9" s="111" customFormat="1" x14ac:dyDescent="0.25">
      <c r="A268" s="302"/>
      <c r="B268" s="99"/>
      <c r="C268" s="99"/>
      <c r="D268" s="211"/>
      <c r="E268" s="216" t="s">
        <v>36</v>
      </c>
      <c r="F268" s="88">
        <f ca="1">ROUND(SUBTOTAL(109,F137:F267),2)</f>
        <v>9692513.6199999992</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25947278.579999998</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369</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240692.81748691885</v>
      </c>
      <c r="E6" s="278">
        <v>7</v>
      </c>
      <c r="F6" s="88">
        <f t="shared" ref="F6:F134" ca="1" si="0">ROUND(+B6*D6*E6,2)</f>
        <v>5054549.17</v>
      </c>
      <c r="G6" s="123" t="s">
        <v>338</v>
      </c>
      <c r="I6" s="123"/>
    </row>
    <row r="7" spans="1:9" s="111" customFormat="1" x14ac:dyDescent="0.25">
      <c r="A7" s="303" t="s">
        <v>347</v>
      </c>
      <c r="B7" s="278">
        <v>3</v>
      </c>
      <c r="C7" s="278" t="s">
        <v>317</v>
      </c>
      <c r="D7" s="282">
        <f t="shared" ref="D7:D8" ca="1" si="1">RAND()*400000</f>
        <v>203115.18875119</v>
      </c>
      <c r="E7" s="278">
        <v>7</v>
      </c>
      <c r="F7" s="88">
        <f t="shared" ca="1" si="0"/>
        <v>4265418.96</v>
      </c>
      <c r="G7" s="123" t="s">
        <v>338</v>
      </c>
      <c r="I7" s="123"/>
    </row>
    <row r="8" spans="1:9" s="111" customFormat="1" x14ac:dyDescent="0.25">
      <c r="A8" s="303" t="s">
        <v>348</v>
      </c>
      <c r="B8" s="278">
        <v>3</v>
      </c>
      <c r="C8" s="278" t="s">
        <v>317</v>
      </c>
      <c r="D8" s="282">
        <f t="shared" ca="1" si="1"/>
        <v>302360.31386885641</v>
      </c>
      <c r="E8" s="278">
        <v>7</v>
      </c>
      <c r="F8" s="88">
        <f t="shared" ca="1" si="0"/>
        <v>6349566.5899999999</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t="s">
        <v>64</v>
      </c>
      <c r="B135" s="278">
        <v>3</v>
      </c>
      <c r="C135" s="278" t="s">
        <v>317</v>
      </c>
      <c r="D135" s="282">
        <f t="shared" ref="D135:D140" ca="1" si="2">RAND()*400000</f>
        <v>201022.65492348975</v>
      </c>
      <c r="E135" s="278">
        <v>7</v>
      </c>
      <c r="F135" s="310">
        <f ca="1">ROUND(+B135*D135*E135,2)</f>
        <v>4221475.75</v>
      </c>
      <c r="G135" s="123" t="s">
        <v>338</v>
      </c>
      <c r="I135" s="123"/>
    </row>
    <row r="136" spans="1:9" s="111" customFormat="1" x14ac:dyDescent="0.25">
      <c r="A136" s="302"/>
      <c r="B136" s="99"/>
      <c r="C136" s="99"/>
      <c r="D136" s="145"/>
      <c r="E136" s="217" t="s">
        <v>42</v>
      </c>
      <c r="F136" s="323">
        <f ca="1">ROUND(SUBTOTAL(109,F6:F135),2)</f>
        <v>19891010.469999999</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t="s">
        <v>319</v>
      </c>
      <c r="B138" s="278">
        <v>3</v>
      </c>
      <c r="C138" s="278" t="s">
        <v>317</v>
      </c>
      <c r="D138" s="282">
        <f t="shared" ca="1" si="2"/>
        <v>72292.974870803169</v>
      </c>
      <c r="E138" s="278">
        <v>7</v>
      </c>
      <c r="F138" s="88">
        <f ca="1">ROUND(+B138*D138*E138,2)</f>
        <v>1518152.47</v>
      </c>
      <c r="G138" s="123" t="s">
        <v>339</v>
      </c>
    </row>
    <row r="139" spans="1:9" s="111" customFormat="1" x14ac:dyDescent="0.25">
      <c r="A139" s="303" t="s">
        <v>347</v>
      </c>
      <c r="B139" s="278">
        <v>3</v>
      </c>
      <c r="C139" s="278" t="s">
        <v>317</v>
      </c>
      <c r="D139" s="282">
        <f t="shared" ca="1" si="2"/>
        <v>66397.684687541463</v>
      </c>
      <c r="E139" s="278">
        <v>7</v>
      </c>
      <c r="F139" s="88">
        <f t="shared" ref="F139:F266" ca="1" si="3">ROUND(+B139*D139*E139,2)</f>
        <v>1394351.38</v>
      </c>
      <c r="G139" s="123" t="s">
        <v>339</v>
      </c>
      <c r="I139" s="123"/>
    </row>
    <row r="140" spans="1:9" s="111" customFormat="1" x14ac:dyDescent="0.25">
      <c r="A140" s="303" t="s">
        <v>348</v>
      </c>
      <c r="B140" s="278">
        <v>3</v>
      </c>
      <c r="C140" s="278" t="s">
        <v>317</v>
      </c>
      <c r="D140" s="282">
        <f t="shared" ca="1" si="2"/>
        <v>310467.22606665862</v>
      </c>
      <c r="E140" s="278">
        <v>7</v>
      </c>
      <c r="F140" s="88">
        <f t="shared" ca="1" si="3"/>
        <v>6519811.75</v>
      </c>
      <c r="G140" s="123" t="s">
        <v>339</v>
      </c>
      <c r="I140" s="123"/>
    </row>
    <row r="141" spans="1:9" s="111" customFormat="1" hidden="1" x14ac:dyDescent="0.25">
      <c r="A141" s="303"/>
      <c r="B141" s="278"/>
      <c r="C141" s="278"/>
      <c r="D141" s="282"/>
      <c r="E141" s="278"/>
      <c r="F141" s="88">
        <f t="shared" si="3"/>
        <v>0</v>
      </c>
      <c r="G141" s="123" t="s">
        <v>339</v>
      </c>
      <c r="I141" s="123"/>
    </row>
    <row r="142" spans="1:9" s="111" customFormat="1" hidden="1" x14ac:dyDescent="0.25">
      <c r="A142" s="303"/>
      <c r="B142" s="278"/>
      <c r="C142" s="278"/>
      <c r="D142" s="282"/>
      <c r="E142" s="278"/>
      <c r="F142" s="88">
        <f t="shared" si="3"/>
        <v>0</v>
      </c>
      <c r="G142" s="123" t="s">
        <v>339</v>
      </c>
      <c r="I142" s="123"/>
    </row>
    <row r="143" spans="1:9" s="111" customFormat="1" hidden="1" x14ac:dyDescent="0.25">
      <c r="A143" s="303"/>
      <c r="B143" s="278"/>
      <c r="C143" s="278"/>
      <c r="D143" s="282"/>
      <c r="E143" s="278"/>
      <c r="F143" s="88">
        <f t="shared" si="3"/>
        <v>0</v>
      </c>
      <c r="G143" s="123" t="s">
        <v>339</v>
      </c>
      <c r="I143" s="123"/>
    </row>
    <row r="144" spans="1:9" s="111" customFormat="1" hidden="1" x14ac:dyDescent="0.25">
      <c r="A144" s="303"/>
      <c r="B144" s="278"/>
      <c r="C144" s="278"/>
      <c r="D144" s="282"/>
      <c r="E144" s="278"/>
      <c r="F144" s="88">
        <f t="shared" si="3"/>
        <v>0</v>
      </c>
      <c r="G144" s="123" t="s">
        <v>339</v>
      </c>
      <c r="I144" s="123"/>
    </row>
    <row r="145" spans="1:9" s="111" customFormat="1" hidden="1" x14ac:dyDescent="0.25">
      <c r="A145" s="303"/>
      <c r="B145" s="278"/>
      <c r="C145" s="278"/>
      <c r="D145" s="282"/>
      <c r="E145" s="278"/>
      <c r="F145" s="88">
        <f t="shared" si="3"/>
        <v>0</v>
      </c>
      <c r="G145" s="123" t="s">
        <v>339</v>
      </c>
      <c r="I145" s="123"/>
    </row>
    <row r="146" spans="1:9" s="111" customFormat="1" hidden="1" x14ac:dyDescent="0.25">
      <c r="A146" s="303"/>
      <c r="B146" s="278"/>
      <c r="C146" s="278"/>
      <c r="D146" s="282"/>
      <c r="E146" s="278"/>
      <c r="F146" s="88">
        <f t="shared" si="3"/>
        <v>0</v>
      </c>
      <c r="G146" s="123" t="s">
        <v>339</v>
      </c>
      <c r="I146" s="123"/>
    </row>
    <row r="147" spans="1:9" s="111" customFormat="1" hidden="1" x14ac:dyDescent="0.25">
      <c r="A147" s="303"/>
      <c r="B147" s="278"/>
      <c r="C147" s="278"/>
      <c r="D147" s="282"/>
      <c r="E147" s="278"/>
      <c r="F147" s="88">
        <f t="shared" si="3"/>
        <v>0</v>
      </c>
      <c r="G147" s="123" t="s">
        <v>339</v>
      </c>
      <c r="I147" s="123"/>
    </row>
    <row r="148" spans="1:9" s="111" customFormat="1" hidden="1" x14ac:dyDescent="0.25">
      <c r="A148" s="303"/>
      <c r="B148" s="278"/>
      <c r="C148" s="278"/>
      <c r="D148" s="282"/>
      <c r="E148" s="278"/>
      <c r="F148" s="88">
        <f t="shared" si="3"/>
        <v>0</v>
      </c>
      <c r="G148" s="123" t="s">
        <v>339</v>
      </c>
      <c r="I148" s="123"/>
    </row>
    <row r="149" spans="1:9" s="111" customFormat="1" hidden="1" x14ac:dyDescent="0.25">
      <c r="A149" s="303"/>
      <c r="B149" s="278"/>
      <c r="C149" s="278"/>
      <c r="D149" s="282"/>
      <c r="E149" s="278"/>
      <c r="F149" s="88">
        <f t="shared" si="3"/>
        <v>0</v>
      </c>
      <c r="G149" s="123" t="s">
        <v>339</v>
      </c>
      <c r="I149" s="123"/>
    </row>
    <row r="150" spans="1:9" s="111" customFormat="1" hidden="1" x14ac:dyDescent="0.25">
      <c r="A150" s="303"/>
      <c r="B150" s="278"/>
      <c r="C150" s="278"/>
      <c r="D150" s="282"/>
      <c r="E150" s="278"/>
      <c r="F150" s="88">
        <f t="shared" si="3"/>
        <v>0</v>
      </c>
      <c r="G150" s="123" t="s">
        <v>339</v>
      </c>
      <c r="I150" s="123"/>
    </row>
    <row r="151" spans="1:9" s="111" customFormat="1" hidden="1" x14ac:dyDescent="0.25">
      <c r="A151" s="303"/>
      <c r="B151" s="278"/>
      <c r="C151" s="278"/>
      <c r="D151" s="282"/>
      <c r="E151" s="278"/>
      <c r="F151" s="88">
        <f t="shared" si="3"/>
        <v>0</v>
      </c>
      <c r="G151" s="123" t="s">
        <v>339</v>
      </c>
      <c r="I151" s="123"/>
    </row>
    <row r="152" spans="1:9" s="111" customFormat="1" hidden="1" x14ac:dyDescent="0.25">
      <c r="A152" s="303"/>
      <c r="B152" s="278"/>
      <c r="C152" s="278"/>
      <c r="D152" s="282"/>
      <c r="E152" s="278"/>
      <c r="F152" s="88">
        <f t="shared" si="3"/>
        <v>0</v>
      </c>
      <c r="G152" s="123" t="s">
        <v>339</v>
      </c>
      <c r="I152" s="123"/>
    </row>
    <row r="153" spans="1:9" s="111" customFormat="1" hidden="1" x14ac:dyDescent="0.25">
      <c r="A153" s="303"/>
      <c r="B153" s="278"/>
      <c r="C153" s="278"/>
      <c r="D153" s="282"/>
      <c r="E153" s="278"/>
      <c r="F153" s="88">
        <f t="shared" si="3"/>
        <v>0</v>
      </c>
      <c r="G153" s="123" t="s">
        <v>339</v>
      </c>
      <c r="I153" s="123"/>
    </row>
    <row r="154" spans="1:9" s="111" customFormat="1" hidden="1" x14ac:dyDescent="0.25">
      <c r="A154" s="303"/>
      <c r="B154" s="278"/>
      <c r="C154" s="278"/>
      <c r="D154" s="282"/>
      <c r="E154" s="278"/>
      <c r="F154" s="88">
        <f t="shared" si="3"/>
        <v>0</v>
      </c>
      <c r="G154" s="123" t="s">
        <v>339</v>
      </c>
      <c r="I154" s="123"/>
    </row>
    <row r="155" spans="1:9" s="111" customFormat="1" hidden="1" x14ac:dyDescent="0.25">
      <c r="A155" s="303"/>
      <c r="B155" s="278"/>
      <c r="C155" s="278"/>
      <c r="D155" s="282"/>
      <c r="E155" s="278"/>
      <c r="F155" s="88">
        <f t="shared" si="3"/>
        <v>0</v>
      </c>
      <c r="G155" s="123" t="s">
        <v>339</v>
      </c>
      <c r="I155" s="123"/>
    </row>
    <row r="156" spans="1:9" s="111" customFormat="1" hidden="1" x14ac:dyDescent="0.25">
      <c r="A156" s="303"/>
      <c r="B156" s="278"/>
      <c r="C156" s="278"/>
      <c r="D156" s="282"/>
      <c r="E156" s="278"/>
      <c r="F156" s="88">
        <f t="shared" si="3"/>
        <v>0</v>
      </c>
      <c r="G156" s="123" t="s">
        <v>339</v>
      </c>
      <c r="I156" s="123"/>
    </row>
    <row r="157" spans="1:9" s="111" customFormat="1" hidden="1" x14ac:dyDescent="0.25">
      <c r="A157" s="303"/>
      <c r="B157" s="278"/>
      <c r="C157" s="278"/>
      <c r="D157" s="282"/>
      <c r="E157" s="278"/>
      <c r="F157" s="88">
        <f t="shared" si="3"/>
        <v>0</v>
      </c>
      <c r="G157" s="123" t="s">
        <v>339</v>
      </c>
      <c r="I157" s="123"/>
    </row>
    <row r="158" spans="1:9" s="111" customFormat="1" hidden="1" x14ac:dyDescent="0.25">
      <c r="A158" s="303"/>
      <c r="B158" s="278"/>
      <c r="C158" s="278"/>
      <c r="D158" s="282"/>
      <c r="E158" s="278"/>
      <c r="F158" s="88">
        <f t="shared" si="3"/>
        <v>0</v>
      </c>
      <c r="G158" s="123" t="s">
        <v>339</v>
      </c>
      <c r="I158" s="123"/>
    </row>
    <row r="159" spans="1:9" s="111" customFormat="1" hidden="1" x14ac:dyDescent="0.25">
      <c r="A159" s="303"/>
      <c r="B159" s="278"/>
      <c r="C159" s="278"/>
      <c r="D159" s="282"/>
      <c r="E159" s="278"/>
      <c r="F159" s="88">
        <f t="shared" si="3"/>
        <v>0</v>
      </c>
      <c r="G159" s="123" t="s">
        <v>339</v>
      </c>
      <c r="I159" s="123"/>
    </row>
    <row r="160" spans="1:9" s="111" customFormat="1" hidden="1" x14ac:dyDescent="0.25">
      <c r="A160" s="303"/>
      <c r="B160" s="278"/>
      <c r="C160" s="278"/>
      <c r="D160" s="282"/>
      <c r="E160" s="278"/>
      <c r="F160" s="88">
        <f t="shared" si="3"/>
        <v>0</v>
      </c>
      <c r="G160" s="123" t="s">
        <v>339</v>
      </c>
      <c r="I160" s="123"/>
    </row>
    <row r="161" spans="1:9" s="111" customFormat="1" hidden="1" x14ac:dyDescent="0.25">
      <c r="A161" s="303"/>
      <c r="B161" s="278"/>
      <c r="C161" s="278"/>
      <c r="D161" s="282"/>
      <c r="E161" s="278"/>
      <c r="F161" s="88">
        <f t="shared" si="3"/>
        <v>0</v>
      </c>
      <c r="G161" s="123" t="s">
        <v>339</v>
      </c>
      <c r="I161" s="123"/>
    </row>
    <row r="162" spans="1:9" s="111" customFormat="1" hidden="1" x14ac:dyDescent="0.25">
      <c r="A162" s="303"/>
      <c r="B162" s="278"/>
      <c r="C162" s="278"/>
      <c r="D162" s="282"/>
      <c r="E162" s="278"/>
      <c r="F162" s="88">
        <f t="shared" si="3"/>
        <v>0</v>
      </c>
      <c r="G162" s="123" t="s">
        <v>339</v>
      </c>
      <c r="I162" s="123"/>
    </row>
    <row r="163" spans="1:9" s="111" customFormat="1" hidden="1" x14ac:dyDescent="0.25">
      <c r="A163" s="303"/>
      <c r="B163" s="278"/>
      <c r="C163" s="278"/>
      <c r="D163" s="282"/>
      <c r="E163" s="278"/>
      <c r="F163" s="88">
        <f t="shared" si="3"/>
        <v>0</v>
      </c>
      <c r="G163" s="123" t="s">
        <v>339</v>
      </c>
      <c r="I163" s="123"/>
    </row>
    <row r="164" spans="1:9" s="111" customFormat="1" hidden="1" x14ac:dyDescent="0.25">
      <c r="A164" s="303"/>
      <c r="B164" s="278"/>
      <c r="C164" s="278"/>
      <c r="D164" s="282"/>
      <c r="E164" s="278"/>
      <c r="F164" s="88">
        <f t="shared" si="3"/>
        <v>0</v>
      </c>
      <c r="G164" s="123" t="s">
        <v>339</v>
      </c>
      <c r="I164" s="123"/>
    </row>
    <row r="165" spans="1:9" s="111" customFormat="1" hidden="1" x14ac:dyDescent="0.25">
      <c r="A165" s="303"/>
      <c r="B165" s="278"/>
      <c r="C165" s="278"/>
      <c r="D165" s="282"/>
      <c r="E165" s="278"/>
      <c r="F165" s="88">
        <f t="shared" si="3"/>
        <v>0</v>
      </c>
      <c r="G165" s="123" t="s">
        <v>339</v>
      </c>
      <c r="I165" s="123"/>
    </row>
    <row r="166" spans="1:9" s="111" customFormat="1" hidden="1" x14ac:dyDescent="0.25">
      <c r="A166" s="303"/>
      <c r="B166" s="278"/>
      <c r="C166" s="278"/>
      <c r="D166" s="282"/>
      <c r="E166" s="278"/>
      <c r="F166" s="88">
        <f t="shared" si="3"/>
        <v>0</v>
      </c>
      <c r="G166" s="123" t="s">
        <v>339</v>
      </c>
      <c r="I166" s="123"/>
    </row>
    <row r="167" spans="1:9" s="111" customFormat="1" hidden="1" x14ac:dyDescent="0.25">
      <c r="A167" s="303"/>
      <c r="B167" s="278"/>
      <c r="C167" s="278"/>
      <c r="D167" s="282"/>
      <c r="E167" s="278"/>
      <c r="F167" s="88">
        <f t="shared" si="3"/>
        <v>0</v>
      </c>
      <c r="G167" s="123" t="s">
        <v>339</v>
      </c>
      <c r="I167" s="123"/>
    </row>
    <row r="168" spans="1:9" s="111" customFormat="1" hidden="1" x14ac:dyDescent="0.25">
      <c r="A168" s="303"/>
      <c r="B168" s="278"/>
      <c r="C168" s="278"/>
      <c r="D168" s="282"/>
      <c r="E168" s="278"/>
      <c r="F168" s="88">
        <f t="shared" si="3"/>
        <v>0</v>
      </c>
      <c r="G168" s="123" t="s">
        <v>339</v>
      </c>
      <c r="I168" s="123"/>
    </row>
    <row r="169" spans="1:9" s="111" customFormat="1" hidden="1" x14ac:dyDescent="0.25">
      <c r="A169" s="303"/>
      <c r="B169" s="278"/>
      <c r="C169" s="278"/>
      <c r="D169" s="282"/>
      <c r="E169" s="278"/>
      <c r="F169" s="88">
        <f t="shared" si="3"/>
        <v>0</v>
      </c>
      <c r="G169" s="123" t="s">
        <v>339</v>
      </c>
      <c r="I169" s="123"/>
    </row>
    <row r="170" spans="1:9" s="111" customFormat="1" hidden="1" x14ac:dyDescent="0.25">
      <c r="A170" s="303"/>
      <c r="B170" s="278"/>
      <c r="C170" s="278"/>
      <c r="D170" s="282"/>
      <c r="E170" s="278"/>
      <c r="F170" s="88">
        <f t="shared" si="3"/>
        <v>0</v>
      </c>
      <c r="G170" s="123" t="s">
        <v>339</v>
      </c>
      <c r="I170" s="123"/>
    </row>
    <row r="171" spans="1:9" s="111" customFormat="1" hidden="1" x14ac:dyDescent="0.25">
      <c r="A171" s="303"/>
      <c r="B171" s="278"/>
      <c r="C171" s="278"/>
      <c r="D171" s="282"/>
      <c r="E171" s="278"/>
      <c r="F171" s="88">
        <f t="shared" si="3"/>
        <v>0</v>
      </c>
      <c r="G171" s="123" t="s">
        <v>339</v>
      </c>
      <c r="I171" s="123"/>
    </row>
    <row r="172" spans="1:9" s="111" customFormat="1" hidden="1" x14ac:dyDescent="0.25">
      <c r="A172" s="303"/>
      <c r="B172" s="278"/>
      <c r="C172" s="278"/>
      <c r="D172" s="282"/>
      <c r="E172" s="278"/>
      <c r="F172" s="88">
        <f t="shared" si="3"/>
        <v>0</v>
      </c>
      <c r="G172" s="123" t="s">
        <v>339</v>
      </c>
      <c r="I172" s="123"/>
    </row>
    <row r="173" spans="1:9" s="111" customFormat="1" hidden="1" x14ac:dyDescent="0.25">
      <c r="A173" s="303"/>
      <c r="B173" s="278"/>
      <c r="C173" s="278"/>
      <c r="D173" s="282"/>
      <c r="E173" s="278"/>
      <c r="F173" s="88">
        <f t="shared" si="3"/>
        <v>0</v>
      </c>
      <c r="G173" s="123" t="s">
        <v>339</v>
      </c>
      <c r="I173" s="123"/>
    </row>
    <row r="174" spans="1:9" s="111" customFormat="1" hidden="1" x14ac:dyDescent="0.25">
      <c r="A174" s="303"/>
      <c r="B174" s="278"/>
      <c r="C174" s="278"/>
      <c r="D174" s="282"/>
      <c r="E174" s="278"/>
      <c r="F174" s="88">
        <f t="shared" si="3"/>
        <v>0</v>
      </c>
      <c r="G174" s="123" t="s">
        <v>339</v>
      </c>
      <c r="I174" s="123"/>
    </row>
    <row r="175" spans="1:9" s="111" customFormat="1" hidden="1" x14ac:dyDescent="0.25">
      <c r="A175" s="303"/>
      <c r="B175" s="278"/>
      <c r="C175" s="278"/>
      <c r="D175" s="282"/>
      <c r="E175" s="278"/>
      <c r="F175" s="88">
        <f t="shared" si="3"/>
        <v>0</v>
      </c>
      <c r="G175" s="123" t="s">
        <v>339</v>
      </c>
      <c r="I175" s="123"/>
    </row>
    <row r="176" spans="1:9" s="111" customFormat="1" hidden="1" x14ac:dyDescent="0.25">
      <c r="A176" s="303"/>
      <c r="B176" s="278"/>
      <c r="C176" s="278"/>
      <c r="D176" s="282"/>
      <c r="E176" s="278"/>
      <c r="F176" s="88">
        <f t="shared" si="3"/>
        <v>0</v>
      </c>
      <c r="G176" s="123" t="s">
        <v>339</v>
      </c>
      <c r="I176" s="123"/>
    </row>
    <row r="177" spans="1:9" s="111" customFormat="1" hidden="1" x14ac:dyDescent="0.25">
      <c r="A177" s="303"/>
      <c r="B177" s="278"/>
      <c r="C177" s="278"/>
      <c r="D177" s="282"/>
      <c r="E177" s="278"/>
      <c r="F177" s="88">
        <f t="shared" si="3"/>
        <v>0</v>
      </c>
      <c r="G177" s="123" t="s">
        <v>339</v>
      </c>
      <c r="I177" s="123"/>
    </row>
    <row r="178" spans="1:9" s="111" customFormat="1" hidden="1" x14ac:dyDescent="0.25">
      <c r="A178" s="303"/>
      <c r="B178" s="278"/>
      <c r="C178" s="278"/>
      <c r="D178" s="282"/>
      <c r="E178" s="278"/>
      <c r="F178" s="88">
        <f t="shared" si="3"/>
        <v>0</v>
      </c>
      <c r="G178" s="123" t="s">
        <v>339</v>
      </c>
      <c r="I178" s="123"/>
    </row>
    <row r="179" spans="1:9" s="111" customFormat="1" hidden="1" x14ac:dyDescent="0.25">
      <c r="A179" s="303"/>
      <c r="B179" s="278"/>
      <c r="C179" s="278"/>
      <c r="D179" s="282"/>
      <c r="E179" s="278"/>
      <c r="F179" s="88">
        <f t="shared" si="3"/>
        <v>0</v>
      </c>
      <c r="G179" s="123" t="s">
        <v>339</v>
      </c>
      <c r="I179" s="123"/>
    </row>
    <row r="180" spans="1:9" s="111" customFormat="1" hidden="1" x14ac:dyDescent="0.25">
      <c r="A180" s="303"/>
      <c r="B180" s="278"/>
      <c r="C180" s="278"/>
      <c r="D180" s="282"/>
      <c r="E180" s="278"/>
      <c r="F180" s="88">
        <f t="shared" si="3"/>
        <v>0</v>
      </c>
      <c r="G180" s="123" t="s">
        <v>339</v>
      </c>
      <c r="I180" s="123"/>
    </row>
    <row r="181" spans="1:9" s="111" customFormat="1" hidden="1" x14ac:dyDescent="0.25">
      <c r="A181" s="303"/>
      <c r="B181" s="278"/>
      <c r="C181" s="278"/>
      <c r="D181" s="282"/>
      <c r="E181" s="278"/>
      <c r="F181" s="88">
        <f t="shared" si="3"/>
        <v>0</v>
      </c>
      <c r="G181" s="123" t="s">
        <v>339</v>
      </c>
      <c r="I181" s="123"/>
    </row>
    <row r="182" spans="1:9" s="111" customFormat="1" hidden="1" x14ac:dyDescent="0.25">
      <c r="A182" s="303"/>
      <c r="B182" s="278"/>
      <c r="C182" s="278"/>
      <c r="D182" s="282"/>
      <c r="E182" s="278"/>
      <c r="F182" s="88">
        <f t="shared" si="3"/>
        <v>0</v>
      </c>
      <c r="G182" s="123" t="s">
        <v>339</v>
      </c>
      <c r="I182" s="123"/>
    </row>
    <row r="183" spans="1:9" s="111" customFormat="1" hidden="1" x14ac:dyDescent="0.25">
      <c r="A183" s="303"/>
      <c r="B183" s="278"/>
      <c r="C183" s="278"/>
      <c r="D183" s="282"/>
      <c r="E183" s="278"/>
      <c r="F183" s="88">
        <f t="shared" si="3"/>
        <v>0</v>
      </c>
      <c r="G183" s="123" t="s">
        <v>339</v>
      </c>
      <c r="I183" s="123"/>
    </row>
    <row r="184" spans="1:9" s="111" customFormat="1" hidden="1" x14ac:dyDescent="0.25">
      <c r="A184" s="303"/>
      <c r="B184" s="278"/>
      <c r="C184" s="278"/>
      <c r="D184" s="282"/>
      <c r="E184" s="278"/>
      <c r="F184" s="88">
        <f t="shared" si="3"/>
        <v>0</v>
      </c>
      <c r="G184" s="123" t="s">
        <v>339</v>
      </c>
      <c r="I184" s="123"/>
    </row>
    <row r="185" spans="1:9" s="111" customFormat="1" hidden="1" x14ac:dyDescent="0.25">
      <c r="A185" s="303"/>
      <c r="B185" s="278"/>
      <c r="C185" s="278"/>
      <c r="D185" s="282"/>
      <c r="E185" s="278"/>
      <c r="F185" s="88">
        <f t="shared" si="3"/>
        <v>0</v>
      </c>
      <c r="G185" s="123" t="s">
        <v>339</v>
      </c>
      <c r="I185" s="123"/>
    </row>
    <row r="186" spans="1:9" s="111" customFormat="1" hidden="1" x14ac:dyDescent="0.25">
      <c r="A186" s="303"/>
      <c r="B186" s="278"/>
      <c r="C186" s="278"/>
      <c r="D186" s="282"/>
      <c r="E186" s="278"/>
      <c r="F186" s="88">
        <f t="shared" si="3"/>
        <v>0</v>
      </c>
      <c r="G186" s="123" t="s">
        <v>339</v>
      </c>
      <c r="I186" s="123"/>
    </row>
    <row r="187" spans="1:9" s="111" customFormat="1" hidden="1" x14ac:dyDescent="0.25">
      <c r="A187" s="303"/>
      <c r="B187" s="278"/>
      <c r="C187" s="278"/>
      <c r="D187" s="282"/>
      <c r="E187" s="278"/>
      <c r="F187" s="88">
        <f t="shared" si="3"/>
        <v>0</v>
      </c>
      <c r="G187" s="123" t="s">
        <v>339</v>
      </c>
      <c r="I187" s="123"/>
    </row>
    <row r="188" spans="1:9" s="111" customFormat="1" hidden="1" x14ac:dyDescent="0.25">
      <c r="A188" s="303"/>
      <c r="B188" s="278"/>
      <c r="C188" s="278"/>
      <c r="D188" s="282"/>
      <c r="E188" s="278"/>
      <c r="F188" s="88">
        <f t="shared" si="3"/>
        <v>0</v>
      </c>
      <c r="G188" s="123" t="s">
        <v>339</v>
      </c>
      <c r="I188" s="123"/>
    </row>
    <row r="189" spans="1:9" s="111" customFormat="1" hidden="1" x14ac:dyDescent="0.25">
      <c r="A189" s="303"/>
      <c r="B189" s="278"/>
      <c r="C189" s="278"/>
      <c r="D189" s="282"/>
      <c r="E189" s="278"/>
      <c r="F189" s="88">
        <f t="shared" si="3"/>
        <v>0</v>
      </c>
      <c r="G189" s="123" t="s">
        <v>339</v>
      </c>
      <c r="I189" s="123"/>
    </row>
    <row r="190" spans="1:9" s="111" customFormat="1" hidden="1" x14ac:dyDescent="0.25">
      <c r="A190" s="303"/>
      <c r="B190" s="278"/>
      <c r="C190" s="278"/>
      <c r="D190" s="282"/>
      <c r="E190" s="278"/>
      <c r="F190" s="88">
        <f t="shared" si="3"/>
        <v>0</v>
      </c>
      <c r="G190" s="123" t="s">
        <v>339</v>
      </c>
      <c r="I190" s="123"/>
    </row>
    <row r="191" spans="1:9" s="111" customFormat="1" hidden="1" x14ac:dyDescent="0.25">
      <c r="A191" s="303"/>
      <c r="B191" s="278"/>
      <c r="C191" s="278"/>
      <c r="D191" s="282"/>
      <c r="E191" s="278"/>
      <c r="F191" s="88">
        <f t="shared" si="3"/>
        <v>0</v>
      </c>
      <c r="G191" s="123" t="s">
        <v>339</v>
      </c>
      <c r="I191" s="123"/>
    </row>
    <row r="192" spans="1:9" s="111" customFormat="1" hidden="1" x14ac:dyDescent="0.25">
      <c r="A192" s="303"/>
      <c r="B192" s="278"/>
      <c r="C192" s="278"/>
      <c r="D192" s="282"/>
      <c r="E192" s="278"/>
      <c r="F192" s="88">
        <f t="shared" si="3"/>
        <v>0</v>
      </c>
      <c r="G192" s="123" t="s">
        <v>339</v>
      </c>
      <c r="I192" s="123"/>
    </row>
    <row r="193" spans="1:9" s="111" customFormat="1" hidden="1" x14ac:dyDescent="0.25">
      <c r="A193" s="303"/>
      <c r="B193" s="278"/>
      <c r="C193" s="278"/>
      <c r="D193" s="282"/>
      <c r="E193" s="278"/>
      <c r="F193" s="88">
        <f t="shared" si="3"/>
        <v>0</v>
      </c>
      <c r="G193" s="123" t="s">
        <v>339</v>
      </c>
      <c r="I193" s="123"/>
    </row>
    <row r="194" spans="1:9" s="111" customFormat="1" hidden="1" x14ac:dyDescent="0.25">
      <c r="A194" s="303"/>
      <c r="B194" s="278"/>
      <c r="C194" s="278"/>
      <c r="D194" s="282"/>
      <c r="E194" s="278"/>
      <c r="F194" s="88">
        <f t="shared" si="3"/>
        <v>0</v>
      </c>
      <c r="G194" s="123" t="s">
        <v>339</v>
      </c>
      <c r="I194" s="123"/>
    </row>
    <row r="195" spans="1:9" s="111" customFormat="1" hidden="1" x14ac:dyDescent="0.25">
      <c r="A195" s="303"/>
      <c r="B195" s="278"/>
      <c r="C195" s="278"/>
      <c r="D195" s="282"/>
      <c r="E195" s="278"/>
      <c r="F195" s="88">
        <f t="shared" si="3"/>
        <v>0</v>
      </c>
      <c r="G195" s="123" t="s">
        <v>339</v>
      </c>
      <c r="I195" s="123"/>
    </row>
    <row r="196" spans="1:9" s="111" customFormat="1" hidden="1" x14ac:dyDescent="0.25">
      <c r="A196" s="303"/>
      <c r="B196" s="278"/>
      <c r="C196" s="278"/>
      <c r="D196" s="282"/>
      <c r="E196" s="278"/>
      <c r="F196" s="88">
        <f t="shared" si="3"/>
        <v>0</v>
      </c>
      <c r="G196" s="123" t="s">
        <v>339</v>
      </c>
      <c r="I196" s="123"/>
    </row>
    <row r="197" spans="1:9" s="111" customFormat="1" hidden="1" x14ac:dyDescent="0.25">
      <c r="A197" s="303"/>
      <c r="B197" s="278"/>
      <c r="C197" s="278"/>
      <c r="D197" s="282"/>
      <c r="E197" s="278"/>
      <c r="F197" s="88">
        <f t="shared" si="3"/>
        <v>0</v>
      </c>
      <c r="G197" s="123" t="s">
        <v>339</v>
      </c>
      <c r="I197" s="123"/>
    </row>
    <row r="198" spans="1:9" s="111" customFormat="1" hidden="1" x14ac:dyDescent="0.25">
      <c r="A198" s="303"/>
      <c r="B198" s="278"/>
      <c r="C198" s="278"/>
      <c r="D198" s="282"/>
      <c r="E198" s="278"/>
      <c r="F198" s="88">
        <f t="shared" si="3"/>
        <v>0</v>
      </c>
      <c r="G198" s="123" t="s">
        <v>339</v>
      </c>
      <c r="I198" s="123"/>
    </row>
    <row r="199" spans="1:9" s="111" customFormat="1" hidden="1" x14ac:dyDescent="0.25">
      <c r="A199" s="303"/>
      <c r="B199" s="278"/>
      <c r="C199" s="278"/>
      <c r="D199" s="282"/>
      <c r="E199" s="278"/>
      <c r="F199" s="88">
        <f t="shared" si="3"/>
        <v>0</v>
      </c>
      <c r="G199" s="123" t="s">
        <v>339</v>
      </c>
      <c r="I199" s="123"/>
    </row>
    <row r="200" spans="1:9" s="111" customFormat="1" hidden="1" x14ac:dyDescent="0.25">
      <c r="A200" s="303"/>
      <c r="B200" s="278"/>
      <c r="C200" s="278"/>
      <c r="D200" s="282"/>
      <c r="E200" s="278"/>
      <c r="F200" s="88">
        <f t="shared" si="3"/>
        <v>0</v>
      </c>
      <c r="G200" s="123" t="s">
        <v>339</v>
      </c>
      <c r="I200" s="123"/>
    </row>
    <row r="201" spans="1:9" s="111" customFormat="1" hidden="1" x14ac:dyDescent="0.25">
      <c r="A201" s="303"/>
      <c r="B201" s="278"/>
      <c r="C201" s="278"/>
      <c r="D201" s="282"/>
      <c r="E201" s="278"/>
      <c r="F201" s="88">
        <f t="shared" si="3"/>
        <v>0</v>
      </c>
      <c r="G201" s="123" t="s">
        <v>339</v>
      </c>
      <c r="I201" s="123"/>
    </row>
    <row r="202" spans="1:9" s="111" customFormat="1" hidden="1" x14ac:dyDescent="0.25">
      <c r="A202" s="303"/>
      <c r="B202" s="278"/>
      <c r="C202" s="278"/>
      <c r="D202" s="282"/>
      <c r="E202" s="278"/>
      <c r="F202" s="88">
        <f t="shared" si="3"/>
        <v>0</v>
      </c>
      <c r="G202" s="123" t="s">
        <v>339</v>
      </c>
      <c r="I202" s="123"/>
    </row>
    <row r="203" spans="1:9" s="111" customFormat="1" hidden="1" x14ac:dyDescent="0.25">
      <c r="A203" s="303"/>
      <c r="B203" s="278"/>
      <c r="C203" s="278"/>
      <c r="D203" s="282"/>
      <c r="E203" s="278"/>
      <c r="F203" s="88">
        <f t="shared" si="3"/>
        <v>0</v>
      </c>
      <c r="G203" s="123" t="s">
        <v>339</v>
      </c>
      <c r="I203" s="123"/>
    </row>
    <row r="204" spans="1:9" s="111" customFormat="1" hidden="1" x14ac:dyDescent="0.25">
      <c r="A204" s="303"/>
      <c r="B204" s="278"/>
      <c r="C204" s="278"/>
      <c r="D204" s="282"/>
      <c r="E204" s="278"/>
      <c r="F204" s="88">
        <f t="shared" si="3"/>
        <v>0</v>
      </c>
      <c r="G204" s="123" t="s">
        <v>339</v>
      </c>
      <c r="I204" s="123"/>
    </row>
    <row r="205" spans="1:9" s="111" customFormat="1" hidden="1" x14ac:dyDescent="0.25">
      <c r="A205" s="303"/>
      <c r="B205" s="278"/>
      <c r="C205" s="278"/>
      <c r="D205" s="282"/>
      <c r="E205" s="278"/>
      <c r="F205" s="88">
        <f t="shared" si="3"/>
        <v>0</v>
      </c>
      <c r="G205" s="123" t="s">
        <v>339</v>
      </c>
      <c r="I205" s="123"/>
    </row>
    <row r="206" spans="1:9" s="111" customFormat="1" hidden="1" x14ac:dyDescent="0.25">
      <c r="A206" s="303"/>
      <c r="B206" s="278"/>
      <c r="C206" s="278"/>
      <c r="D206" s="282"/>
      <c r="E206" s="278"/>
      <c r="F206" s="88">
        <f t="shared" si="3"/>
        <v>0</v>
      </c>
      <c r="G206" s="123" t="s">
        <v>339</v>
      </c>
      <c r="I206" s="123"/>
    </row>
    <row r="207" spans="1:9" s="111" customFormat="1" hidden="1" x14ac:dyDescent="0.25">
      <c r="A207" s="303"/>
      <c r="B207" s="278"/>
      <c r="C207" s="278"/>
      <c r="D207" s="282"/>
      <c r="E207" s="278"/>
      <c r="F207" s="88">
        <f t="shared" si="3"/>
        <v>0</v>
      </c>
      <c r="G207" s="123" t="s">
        <v>339</v>
      </c>
      <c r="I207" s="123"/>
    </row>
    <row r="208" spans="1:9" s="111" customFormat="1" hidden="1" x14ac:dyDescent="0.25">
      <c r="A208" s="303"/>
      <c r="B208" s="278"/>
      <c r="C208" s="278"/>
      <c r="D208" s="282"/>
      <c r="E208" s="278"/>
      <c r="F208" s="88">
        <f t="shared" si="3"/>
        <v>0</v>
      </c>
      <c r="G208" s="123" t="s">
        <v>339</v>
      </c>
      <c r="I208" s="123"/>
    </row>
    <row r="209" spans="1:9" s="111" customFormat="1" hidden="1" x14ac:dyDescent="0.25">
      <c r="A209" s="303"/>
      <c r="B209" s="278"/>
      <c r="C209" s="278"/>
      <c r="D209" s="282"/>
      <c r="E209" s="278"/>
      <c r="F209" s="88">
        <f t="shared" si="3"/>
        <v>0</v>
      </c>
      <c r="G209" s="123" t="s">
        <v>339</v>
      </c>
      <c r="I209" s="123"/>
    </row>
    <row r="210" spans="1:9" s="111" customFormat="1" hidden="1" x14ac:dyDescent="0.25">
      <c r="A210" s="303"/>
      <c r="B210" s="278"/>
      <c r="C210" s="278"/>
      <c r="D210" s="282"/>
      <c r="E210" s="278"/>
      <c r="F210" s="88">
        <f t="shared" si="3"/>
        <v>0</v>
      </c>
      <c r="G210" s="123" t="s">
        <v>339</v>
      </c>
      <c r="I210" s="123"/>
    </row>
    <row r="211" spans="1:9" s="111" customFormat="1" hidden="1" x14ac:dyDescent="0.25">
      <c r="A211" s="303"/>
      <c r="B211" s="278"/>
      <c r="C211" s="278"/>
      <c r="D211" s="282"/>
      <c r="E211" s="278"/>
      <c r="F211" s="88">
        <f t="shared" si="3"/>
        <v>0</v>
      </c>
      <c r="G211" s="123" t="s">
        <v>339</v>
      </c>
      <c r="I211" s="123"/>
    </row>
    <row r="212" spans="1:9" s="111" customFormat="1" hidden="1" x14ac:dyDescent="0.25">
      <c r="A212" s="303"/>
      <c r="B212" s="278"/>
      <c r="C212" s="278"/>
      <c r="D212" s="282"/>
      <c r="E212" s="278"/>
      <c r="F212" s="88">
        <f t="shared" si="3"/>
        <v>0</v>
      </c>
      <c r="G212" s="123" t="s">
        <v>339</v>
      </c>
      <c r="I212" s="123"/>
    </row>
    <row r="213" spans="1:9" s="111" customFormat="1" hidden="1" x14ac:dyDescent="0.25">
      <c r="A213" s="303"/>
      <c r="B213" s="278"/>
      <c r="C213" s="278"/>
      <c r="D213" s="282"/>
      <c r="E213" s="278"/>
      <c r="F213" s="88">
        <f t="shared" si="3"/>
        <v>0</v>
      </c>
      <c r="G213" s="123" t="s">
        <v>339</v>
      </c>
      <c r="I213" s="123"/>
    </row>
    <row r="214" spans="1:9" s="111" customFormat="1" hidden="1" x14ac:dyDescent="0.25">
      <c r="A214" s="303"/>
      <c r="B214" s="278"/>
      <c r="C214" s="278"/>
      <c r="D214" s="282"/>
      <c r="E214" s="278"/>
      <c r="F214" s="88">
        <f t="shared" si="3"/>
        <v>0</v>
      </c>
      <c r="G214" s="123" t="s">
        <v>339</v>
      </c>
      <c r="I214" s="123"/>
    </row>
    <row r="215" spans="1:9" s="111" customFormat="1" hidden="1" x14ac:dyDescent="0.25">
      <c r="A215" s="303"/>
      <c r="B215" s="278"/>
      <c r="C215" s="278"/>
      <c r="D215" s="282"/>
      <c r="E215" s="278"/>
      <c r="F215" s="88">
        <f t="shared" si="3"/>
        <v>0</v>
      </c>
      <c r="G215" s="123" t="s">
        <v>339</v>
      </c>
      <c r="I215" s="123"/>
    </row>
    <row r="216" spans="1:9" s="111" customFormat="1" hidden="1" x14ac:dyDescent="0.25">
      <c r="A216" s="303"/>
      <c r="B216" s="278"/>
      <c r="C216" s="278"/>
      <c r="D216" s="282"/>
      <c r="E216" s="278"/>
      <c r="F216" s="88">
        <f t="shared" si="3"/>
        <v>0</v>
      </c>
      <c r="G216" s="123" t="s">
        <v>339</v>
      </c>
      <c r="I216" s="123"/>
    </row>
    <row r="217" spans="1:9" s="111" customFormat="1" hidden="1" x14ac:dyDescent="0.25">
      <c r="A217" s="303"/>
      <c r="B217" s="278"/>
      <c r="C217" s="278"/>
      <c r="D217" s="282"/>
      <c r="E217" s="278"/>
      <c r="F217" s="88">
        <f t="shared" si="3"/>
        <v>0</v>
      </c>
      <c r="G217" s="123" t="s">
        <v>339</v>
      </c>
      <c r="I217" s="123"/>
    </row>
    <row r="218" spans="1:9" s="111" customFormat="1" hidden="1" x14ac:dyDescent="0.25">
      <c r="A218" s="303"/>
      <c r="B218" s="278"/>
      <c r="C218" s="278"/>
      <c r="D218" s="282"/>
      <c r="E218" s="278"/>
      <c r="F218" s="88">
        <f t="shared" si="3"/>
        <v>0</v>
      </c>
      <c r="G218" s="123" t="s">
        <v>339</v>
      </c>
      <c r="I218" s="123"/>
    </row>
    <row r="219" spans="1:9" s="111" customFormat="1" hidden="1" x14ac:dyDescent="0.25">
      <c r="A219" s="303"/>
      <c r="B219" s="278"/>
      <c r="C219" s="278"/>
      <c r="D219" s="282"/>
      <c r="E219" s="278"/>
      <c r="F219" s="88">
        <f t="shared" si="3"/>
        <v>0</v>
      </c>
      <c r="G219" s="123" t="s">
        <v>339</v>
      </c>
      <c r="I219" s="123"/>
    </row>
    <row r="220" spans="1:9" s="111" customFormat="1" hidden="1" x14ac:dyDescent="0.25">
      <c r="A220" s="303"/>
      <c r="B220" s="278"/>
      <c r="C220" s="278"/>
      <c r="D220" s="282"/>
      <c r="E220" s="278"/>
      <c r="F220" s="88">
        <f t="shared" si="3"/>
        <v>0</v>
      </c>
      <c r="G220" s="123" t="s">
        <v>339</v>
      </c>
      <c r="I220" s="123"/>
    </row>
    <row r="221" spans="1:9" s="111" customFormat="1" hidden="1" x14ac:dyDescent="0.25">
      <c r="A221" s="303"/>
      <c r="B221" s="278"/>
      <c r="C221" s="278"/>
      <c r="D221" s="282"/>
      <c r="E221" s="278"/>
      <c r="F221" s="88">
        <f t="shared" si="3"/>
        <v>0</v>
      </c>
      <c r="G221" s="123" t="s">
        <v>339</v>
      </c>
      <c r="I221" s="123"/>
    </row>
    <row r="222" spans="1:9" s="111" customFormat="1" hidden="1" x14ac:dyDescent="0.25">
      <c r="A222" s="303"/>
      <c r="B222" s="278"/>
      <c r="C222" s="278"/>
      <c r="D222" s="282"/>
      <c r="E222" s="278"/>
      <c r="F222" s="88">
        <f t="shared" si="3"/>
        <v>0</v>
      </c>
      <c r="G222" s="123" t="s">
        <v>339</v>
      </c>
      <c r="I222" s="123"/>
    </row>
    <row r="223" spans="1:9" s="111" customFormat="1" hidden="1" x14ac:dyDescent="0.25">
      <c r="A223" s="303"/>
      <c r="B223" s="278"/>
      <c r="C223" s="278"/>
      <c r="D223" s="282"/>
      <c r="E223" s="278"/>
      <c r="F223" s="88">
        <f t="shared" si="3"/>
        <v>0</v>
      </c>
      <c r="G223" s="123" t="s">
        <v>339</v>
      </c>
      <c r="I223" s="123"/>
    </row>
    <row r="224" spans="1:9" s="111" customFormat="1" hidden="1" x14ac:dyDescent="0.25">
      <c r="A224" s="303"/>
      <c r="B224" s="278"/>
      <c r="C224" s="278"/>
      <c r="D224" s="282"/>
      <c r="E224" s="278"/>
      <c r="F224" s="88">
        <f t="shared" si="3"/>
        <v>0</v>
      </c>
      <c r="G224" s="123" t="s">
        <v>339</v>
      </c>
      <c r="I224" s="123"/>
    </row>
    <row r="225" spans="1:9" s="111" customFormat="1" hidden="1" x14ac:dyDescent="0.25">
      <c r="A225" s="303"/>
      <c r="B225" s="278"/>
      <c r="C225" s="278"/>
      <c r="D225" s="282"/>
      <c r="E225" s="278"/>
      <c r="F225" s="88">
        <f t="shared" si="3"/>
        <v>0</v>
      </c>
      <c r="G225" s="123" t="s">
        <v>339</v>
      </c>
      <c r="I225" s="123"/>
    </row>
    <row r="226" spans="1:9" s="111" customFormat="1" hidden="1" x14ac:dyDescent="0.25">
      <c r="A226" s="303"/>
      <c r="B226" s="278"/>
      <c r="C226" s="278"/>
      <c r="D226" s="282"/>
      <c r="E226" s="278"/>
      <c r="F226" s="88">
        <f t="shared" si="3"/>
        <v>0</v>
      </c>
      <c r="G226" s="123" t="s">
        <v>339</v>
      </c>
      <c r="I226" s="123"/>
    </row>
    <row r="227" spans="1:9" s="111" customFormat="1" hidden="1" x14ac:dyDescent="0.25">
      <c r="A227" s="303"/>
      <c r="B227" s="278"/>
      <c r="C227" s="278"/>
      <c r="D227" s="282"/>
      <c r="E227" s="278"/>
      <c r="F227" s="88">
        <f t="shared" si="3"/>
        <v>0</v>
      </c>
      <c r="G227" s="123" t="s">
        <v>339</v>
      </c>
      <c r="I227" s="123"/>
    </row>
    <row r="228" spans="1:9" s="111" customFormat="1" hidden="1" x14ac:dyDescent="0.25">
      <c r="A228" s="303"/>
      <c r="B228" s="278"/>
      <c r="C228" s="278"/>
      <c r="D228" s="282"/>
      <c r="E228" s="278"/>
      <c r="F228" s="88">
        <f t="shared" si="3"/>
        <v>0</v>
      </c>
      <c r="G228" s="123" t="s">
        <v>339</v>
      </c>
      <c r="I228" s="123"/>
    </row>
    <row r="229" spans="1:9" s="111" customFormat="1" hidden="1" x14ac:dyDescent="0.25">
      <c r="A229" s="303"/>
      <c r="B229" s="278"/>
      <c r="C229" s="278"/>
      <c r="D229" s="282"/>
      <c r="E229" s="278"/>
      <c r="F229" s="88">
        <f t="shared" si="3"/>
        <v>0</v>
      </c>
      <c r="G229" s="123" t="s">
        <v>339</v>
      </c>
      <c r="I229" s="123"/>
    </row>
    <row r="230" spans="1:9" s="111" customFormat="1" hidden="1" x14ac:dyDescent="0.25">
      <c r="A230" s="303"/>
      <c r="B230" s="278"/>
      <c r="C230" s="278"/>
      <c r="D230" s="282"/>
      <c r="E230" s="278"/>
      <c r="F230" s="88">
        <f t="shared" si="3"/>
        <v>0</v>
      </c>
      <c r="G230" s="123" t="s">
        <v>339</v>
      </c>
      <c r="I230" s="123"/>
    </row>
    <row r="231" spans="1:9" s="111" customFormat="1" hidden="1" x14ac:dyDescent="0.25">
      <c r="A231" s="303"/>
      <c r="B231" s="278"/>
      <c r="C231" s="278"/>
      <c r="D231" s="282"/>
      <c r="E231" s="278"/>
      <c r="F231" s="88">
        <f t="shared" si="3"/>
        <v>0</v>
      </c>
      <c r="G231" s="123" t="s">
        <v>339</v>
      </c>
      <c r="I231" s="123"/>
    </row>
    <row r="232" spans="1:9" s="111" customFormat="1" hidden="1" x14ac:dyDescent="0.25">
      <c r="A232" s="303"/>
      <c r="B232" s="278"/>
      <c r="C232" s="278"/>
      <c r="D232" s="282"/>
      <c r="E232" s="278"/>
      <c r="F232" s="88">
        <f t="shared" si="3"/>
        <v>0</v>
      </c>
      <c r="G232" s="123" t="s">
        <v>339</v>
      </c>
      <c r="I232" s="123"/>
    </row>
    <row r="233" spans="1:9" s="111" customFormat="1" hidden="1" x14ac:dyDescent="0.25">
      <c r="A233" s="303"/>
      <c r="B233" s="278"/>
      <c r="C233" s="278"/>
      <c r="D233" s="282"/>
      <c r="E233" s="278"/>
      <c r="F233" s="88">
        <f t="shared" si="3"/>
        <v>0</v>
      </c>
      <c r="G233" s="123" t="s">
        <v>339</v>
      </c>
      <c r="I233" s="123"/>
    </row>
    <row r="234" spans="1:9" s="111" customFormat="1" hidden="1" x14ac:dyDescent="0.25">
      <c r="A234" s="303"/>
      <c r="B234" s="278"/>
      <c r="C234" s="278"/>
      <c r="D234" s="282"/>
      <c r="E234" s="278"/>
      <c r="F234" s="88">
        <f t="shared" si="3"/>
        <v>0</v>
      </c>
      <c r="G234" s="123" t="s">
        <v>339</v>
      </c>
      <c r="I234" s="123"/>
    </row>
    <row r="235" spans="1:9" s="111" customFormat="1" hidden="1" x14ac:dyDescent="0.25">
      <c r="A235" s="303"/>
      <c r="B235" s="278"/>
      <c r="C235" s="278"/>
      <c r="D235" s="282"/>
      <c r="E235" s="278"/>
      <c r="F235" s="88">
        <f t="shared" si="3"/>
        <v>0</v>
      </c>
      <c r="G235" s="123" t="s">
        <v>339</v>
      </c>
      <c r="I235" s="123"/>
    </row>
    <row r="236" spans="1:9" s="111" customFormat="1" hidden="1" x14ac:dyDescent="0.25">
      <c r="A236" s="303"/>
      <c r="B236" s="278"/>
      <c r="C236" s="278"/>
      <c r="D236" s="282"/>
      <c r="E236" s="278"/>
      <c r="F236" s="88">
        <f t="shared" si="3"/>
        <v>0</v>
      </c>
      <c r="G236" s="123" t="s">
        <v>339</v>
      </c>
      <c r="I236" s="123"/>
    </row>
    <row r="237" spans="1:9" s="111" customFormat="1" hidden="1" x14ac:dyDescent="0.25">
      <c r="A237" s="303"/>
      <c r="B237" s="278"/>
      <c r="C237" s="278"/>
      <c r="D237" s="282"/>
      <c r="E237" s="278"/>
      <c r="F237" s="88">
        <f t="shared" si="3"/>
        <v>0</v>
      </c>
      <c r="G237" s="123" t="s">
        <v>339</v>
      </c>
      <c r="I237" s="123"/>
    </row>
    <row r="238" spans="1:9" s="111" customFormat="1" hidden="1" x14ac:dyDescent="0.25">
      <c r="A238" s="303"/>
      <c r="B238" s="278"/>
      <c r="C238" s="278"/>
      <c r="D238" s="282"/>
      <c r="E238" s="278"/>
      <c r="F238" s="88">
        <f t="shared" si="3"/>
        <v>0</v>
      </c>
      <c r="G238" s="123" t="s">
        <v>339</v>
      </c>
      <c r="I238" s="123"/>
    </row>
    <row r="239" spans="1:9" s="111" customFormat="1" hidden="1" x14ac:dyDescent="0.25">
      <c r="A239" s="303"/>
      <c r="B239" s="278"/>
      <c r="C239" s="278"/>
      <c r="D239" s="282"/>
      <c r="E239" s="278"/>
      <c r="F239" s="88">
        <f t="shared" si="3"/>
        <v>0</v>
      </c>
      <c r="G239" s="123" t="s">
        <v>339</v>
      </c>
      <c r="I239" s="123"/>
    </row>
    <row r="240" spans="1:9" s="111" customFormat="1" hidden="1" x14ac:dyDescent="0.25">
      <c r="A240" s="303"/>
      <c r="B240" s="278"/>
      <c r="C240" s="278"/>
      <c r="D240" s="282"/>
      <c r="E240" s="278"/>
      <c r="F240" s="88">
        <f t="shared" si="3"/>
        <v>0</v>
      </c>
      <c r="G240" s="123" t="s">
        <v>339</v>
      </c>
      <c r="I240" s="123"/>
    </row>
    <row r="241" spans="1:9" s="111" customFormat="1" hidden="1" x14ac:dyDescent="0.25">
      <c r="A241" s="303"/>
      <c r="B241" s="278"/>
      <c r="C241" s="278"/>
      <c r="D241" s="282"/>
      <c r="E241" s="278"/>
      <c r="F241" s="88">
        <f t="shared" si="3"/>
        <v>0</v>
      </c>
      <c r="G241" s="123" t="s">
        <v>339</v>
      </c>
      <c r="I241" s="123"/>
    </row>
    <row r="242" spans="1:9" s="111" customFormat="1" hidden="1" x14ac:dyDescent="0.25">
      <c r="A242" s="303"/>
      <c r="B242" s="278"/>
      <c r="C242" s="278"/>
      <c r="D242" s="282"/>
      <c r="E242" s="278"/>
      <c r="F242" s="88">
        <f t="shared" si="3"/>
        <v>0</v>
      </c>
      <c r="G242" s="123" t="s">
        <v>339</v>
      </c>
      <c r="I242" s="123"/>
    </row>
    <row r="243" spans="1:9" s="111" customFormat="1" hidden="1" x14ac:dyDescent="0.25">
      <c r="A243" s="303"/>
      <c r="B243" s="278"/>
      <c r="C243" s="278"/>
      <c r="D243" s="282"/>
      <c r="E243" s="278"/>
      <c r="F243" s="88">
        <f t="shared" si="3"/>
        <v>0</v>
      </c>
      <c r="G243" s="123" t="s">
        <v>339</v>
      </c>
      <c r="I243" s="123"/>
    </row>
    <row r="244" spans="1:9" s="111" customFormat="1" hidden="1" x14ac:dyDescent="0.25">
      <c r="A244" s="303"/>
      <c r="B244" s="278"/>
      <c r="C244" s="278"/>
      <c r="D244" s="282"/>
      <c r="E244" s="278"/>
      <c r="F244" s="88">
        <f t="shared" si="3"/>
        <v>0</v>
      </c>
      <c r="G244" s="123" t="s">
        <v>339</v>
      </c>
      <c r="I244" s="123"/>
    </row>
    <row r="245" spans="1:9" s="111" customFormat="1" hidden="1" x14ac:dyDescent="0.25">
      <c r="A245" s="303"/>
      <c r="B245" s="278"/>
      <c r="C245" s="278"/>
      <c r="D245" s="282"/>
      <c r="E245" s="278"/>
      <c r="F245" s="88">
        <f t="shared" si="3"/>
        <v>0</v>
      </c>
      <c r="G245" s="123" t="s">
        <v>339</v>
      </c>
      <c r="I245" s="123"/>
    </row>
    <row r="246" spans="1:9" s="111" customFormat="1" hidden="1" x14ac:dyDescent="0.25">
      <c r="A246" s="303"/>
      <c r="B246" s="278"/>
      <c r="C246" s="278"/>
      <c r="D246" s="282"/>
      <c r="E246" s="278"/>
      <c r="F246" s="88">
        <f t="shared" si="3"/>
        <v>0</v>
      </c>
      <c r="G246" s="123" t="s">
        <v>339</v>
      </c>
      <c r="I246" s="123"/>
    </row>
    <row r="247" spans="1:9" s="111" customFormat="1" hidden="1" x14ac:dyDescent="0.25">
      <c r="A247" s="303"/>
      <c r="B247" s="278"/>
      <c r="C247" s="278"/>
      <c r="D247" s="282"/>
      <c r="E247" s="278"/>
      <c r="F247" s="88">
        <f t="shared" si="3"/>
        <v>0</v>
      </c>
      <c r="G247" s="123" t="s">
        <v>339</v>
      </c>
      <c r="I247" s="123"/>
    </row>
    <row r="248" spans="1:9" s="111" customFormat="1" hidden="1" x14ac:dyDescent="0.25">
      <c r="A248" s="303"/>
      <c r="B248" s="278"/>
      <c r="C248" s="278"/>
      <c r="D248" s="282"/>
      <c r="E248" s="278"/>
      <c r="F248" s="88">
        <f t="shared" si="3"/>
        <v>0</v>
      </c>
      <c r="G248" s="123" t="s">
        <v>339</v>
      </c>
      <c r="I248" s="123"/>
    </row>
    <row r="249" spans="1:9" s="111" customFormat="1" hidden="1" x14ac:dyDescent="0.25">
      <c r="A249" s="303"/>
      <c r="B249" s="278"/>
      <c r="C249" s="278"/>
      <c r="D249" s="282"/>
      <c r="E249" s="278"/>
      <c r="F249" s="88">
        <f t="shared" si="3"/>
        <v>0</v>
      </c>
      <c r="G249" s="123" t="s">
        <v>339</v>
      </c>
      <c r="I249" s="123"/>
    </row>
    <row r="250" spans="1:9" s="111" customFormat="1" hidden="1" x14ac:dyDescent="0.25">
      <c r="A250" s="303"/>
      <c r="B250" s="278"/>
      <c r="C250" s="278"/>
      <c r="D250" s="282"/>
      <c r="E250" s="278"/>
      <c r="F250" s="88">
        <f t="shared" si="3"/>
        <v>0</v>
      </c>
      <c r="G250" s="123" t="s">
        <v>339</v>
      </c>
      <c r="I250" s="123"/>
    </row>
    <row r="251" spans="1:9" s="111" customFormat="1" hidden="1" x14ac:dyDescent="0.25">
      <c r="A251" s="303"/>
      <c r="B251" s="278"/>
      <c r="C251" s="278"/>
      <c r="D251" s="282"/>
      <c r="E251" s="278"/>
      <c r="F251" s="88">
        <f t="shared" si="3"/>
        <v>0</v>
      </c>
      <c r="G251" s="123" t="s">
        <v>339</v>
      </c>
      <c r="I251" s="123"/>
    </row>
    <row r="252" spans="1:9" s="111" customFormat="1" hidden="1" x14ac:dyDescent="0.25">
      <c r="A252" s="303"/>
      <c r="B252" s="278"/>
      <c r="C252" s="278"/>
      <c r="D252" s="282"/>
      <c r="E252" s="278"/>
      <c r="F252" s="88">
        <f t="shared" si="3"/>
        <v>0</v>
      </c>
      <c r="G252" s="123" t="s">
        <v>339</v>
      </c>
      <c r="I252" s="123"/>
    </row>
    <row r="253" spans="1:9" s="111" customFormat="1" hidden="1" x14ac:dyDescent="0.25">
      <c r="A253" s="303"/>
      <c r="B253" s="278"/>
      <c r="C253" s="278"/>
      <c r="D253" s="282"/>
      <c r="E253" s="278"/>
      <c r="F253" s="88">
        <f t="shared" si="3"/>
        <v>0</v>
      </c>
      <c r="G253" s="123" t="s">
        <v>339</v>
      </c>
      <c r="I253" s="123"/>
    </row>
    <row r="254" spans="1:9" s="111" customFormat="1" hidden="1" x14ac:dyDescent="0.25">
      <c r="A254" s="303"/>
      <c r="B254" s="278"/>
      <c r="C254" s="278"/>
      <c r="D254" s="282"/>
      <c r="E254" s="278"/>
      <c r="F254" s="88">
        <f t="shared" si="3"/>
        <v>0</v>
      </c>
      <c r="G254" s="123" t="s">
        <v>339</v>
      </c>
      <c r="I254" s="123"/>
    </row>
    <row r="255" spans="1:9" s="111" customFormat="1" hidden="1" x14ac:dyDescent="0.25">
      <c r="A255" s="303"/>
      <c r="B255" s="278"/>
      <c r="C255" s="278"/>
      <c r="D255" s="282"/>
      <c r="E255" s="278"/>
      <c r="F255" s="88">
        <f t="shared" si="3"/>
        <v>0</v>
      </c>
      <c r="G255" s="123" t="s">
        <v>339</v>
      </c>
      <c r="I255" s="123"/>
    </row>
    <row r="256" spans="1:9" s="111" customFormat="1" hidden="1" x14ac:dyDescent="0.25">
      <c r="A256" s="303"/>
      <c r="B256" s="278"/>
      <c r="C256" s="278"/>
      <c r="D256" s="282"/>
      <c r="E256" s="278"/>
      <c r="F256" s="88">
        <f t="shared" si="3"/>
        <v>0</v>
      </c>
      <c r="G256" s="123" t="s">
        <v>339</v>
      </c>
      <c r="I256" s="123"/>
    </row>
    <row r="257" spans="1:9" s="111" customFormat="1" hidden="1" x14ac:dyDescent="0.25">
      <c r="A257" s="303"/>
      <c r="B257" s="278"/>
      <c r="C257" s="278"/>
      <c r="D257" s="282"/>
      <c r="E257" s="278"/>
      <c r="F257" s="88">
        <f t="shared" si="3"/>
        <v>0</v>
      </c>
      <c r="G257" s="123" t="s">
        <v>339</v>
      </c>
      <c r="I257" s="123"/>
    </row>
    <row r="258" spans="1:9" s="111" customFormat="1" hidden="1" x14ac:dyDescent="0.25">
      <c r="A258" s="303"/>
      <c r="B258" s="278"/>
      <c r="C258" s="278"/>
      <c r="D258" s="282"/>
      <c r="E258" s="278"/>
      <c r="F258" s="88">
        <f t="shared" si="3"/>
        <v>0</v>
      </c>
      <c r="G258" s="123" t="s">
        <v>339</v>
      </c>
      <c r="I258" s="123"/>
    </row>
    <row r="259" spans="1:9" s="111" customFormat="1" hidden="1" x14ac:dyDescent="0.25">
      <c r="A259" s="303"/>
      <c r="B259" s="278"/>
      <c r="C259" s="278"/>
      <c r="D259" s="282"/>
      <c r="E259" s="278"/>
      <c r="F259" s="88">
        <f t="shared" si="3"/>
        <v>0</v>
      </c>
      <c r="G259" s="123" t="s">
        <v>339</v>
      </c>
      <c r="I259" s="123"/>
    </row>
    <row r="260" spans="1:9" s="111" customFormat="1" hidden="1" x14ac:dyDescent="0.25">
      <c r="A260" s="303"/>
      <c r="B260" s="278"/>
      <c r="C260" s="278"/>
      <c r="D260" s="282"/>
      <c r="E260" s="278"/>
      <c r="F260" s="88">
        <f t="shared" si="3"/>
        <v>0</v>
      </c>
      <c r="G260" s="123" t="s">
        <v>339</v>
      </c>
      <c r="I260" s="123"/>
    </row>
    <row r="261" spans="1:9" s="111" customFormat="1" hidden="1" x14ac:dyDescent="0.25">
      <c r="A261" s="303"/>
      <c r="B261" s="278"/>
      <c r="C261" s="278"/>
      <c r="D261" s="282"/>
      <c r="E261" s="278"/>
      <c r="F261" s="88">
        <f t="shared" si="3"/>
        <v>0</v>
      </c>
      <c r="G261" s="123" t="s">
        <v>339</v>
      </c>
      <c r="I261" s="123"/>
    </row>
    <row r="262" spans="1:9" s="111" customFormat="1" hidden="1" x14ac:dyDescent="0.25">
      <c r="A262" s="303"/>
      <c r="B262" s="278"/>
      <c r="C262" s="278"/>
      <c r="D262" s="282"/>
      <c r="E262" s="278"/>
      <c r="F262" s="88">
        <f t="shared" si="3"/>
        <v>0</v>
      </c>
      <c r="G262" s="123" t="s">
        <v>339</v>
      </c>
      <c r="I262" s="123"/>
    </row>
    <row r="263" spans="1:9" s="111" customFormat="1" hidden="1" x14ac:dyDescent="0.25">
      <c r="A263" s="303"/>
      <c r="B263" s="278"/>
      <c r="C263" s="278"/>
      <c r="D263" s="282"/>
      <c r="E263" s="278"/>
      <c r="F263" s="88">
        <f t="shared" si="3"/>
        <v>0</v>
      </c>
      <c r="G263" s="123" t="s">
        <v>339</v>
      </c>
      <c r="I263" s="123"/>
    </row>
    <row r="264" spans="1:9" s="111" customFormat="1" hidden="1" x14ac:dyDescent="0.25">
      <c r="A264" s="303"/>
      <c r="B264" s="278"/>
      <c r="C264" s="278"/>
      <c r="D264" s="282"/>
      <c r="E264" s="278"/>
      <c r="F264" s="88">
        <f t="shared" si="3"/>
        <v>0</v>
      </c>
      <c r="G264" s="123" t="s">
        <v>339</v>
      </c>
      <c r="I264" s="123"/>
    </row>
    <row r="265" spans="1:9" s="111" customFormat="1" hidden="1" x14ac:dyDescent="0.25">
      <c r="A265" s="303"/>
      <c r="B265" s="278"/>
      <c r="C265" s="278"/>
      <c r="D265" s="282"/>
      <c r="E265" s="278"/>
      <c r="F265" s="88">
        <f t="shared" si="3"/>
        <v>0</v>
      </c>
      <c r="G265" s="123" t="s">
        <v>339</v>
      </c>
      <c r="I265" s="123"/>
    </row>
    <row r="266" spans="1:9" s="111" customFormat="1" hidden="1" x14ac:dyDescent="0.25">
      <c r="A266" s="303"/>
      <c r="B266" s="278"/>
      <c r="C266" s="278"/>
      <c r="D266" s="282"/>
      <c r="E266" s="278"/>
      <c r="F266" s="88">
        <f t="shared" si="3"/>
        <v>0</v>
      </c>
      <c r="G266" s="123" t="s">
        <v>339</v>
      </c>
      <c r="I266" s="123"/>
    </row>
    <row r="267" spans="1:9" s="111" customFormat="1" x14ac:dyDescent="0.25">
      <c r="A267" s="303" t="s">
        <v>319</v>
      </c>
      <c r="B267" s="278">
        <v>3</v>
      </c>
      <c r="C267" s="278" t="s">
        <v>317</v>
      </c>
      <c r="D267" s="282">
        <f t="shared" ref="D267" ca="1" si="4">RAND()*400000</f>
        <v>110264.50729546005</v>
      </c>
      <c r="E267" s="278">
        <v>7</v>
      </c>
      <c r="F267" s="310">
        <f ca="1">ROUND(+B267*D267*E267,2)</f>
        <v>2315554.65</v>
      </c>
      <c r="G267" s="123" t="s">
        <v>339</v>
      </c>
    </row>
    <row r="268" spans="1:9" s="111" customFormat="1" x14ac:dyDescent="0.25">
      <c r="A268" s="302"/>
      <c r="B268" s="99"/>
      <c r="C268" s="99"/>
      <c r="D268" s="211"/>
      <c r="E268" s="216" t="s">
        <v>36</v>
      </c>
      <c r="F268" s="324">
        <f ca="1">ROUND(SUBTOTAL(109,F137:F267),2)</f>
        <v>11747870.25</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31638880.719999999</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370</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38678.217610999163</v>
      </c>
      <c r="E6" s="278">
        <v>7</v>
      </c>
      <c r="F6" s="88">
        <f t="shared" ref="F6:F134" ca="1" si="0">ROUND(+B6*D6*E6,2)</f>
        <v>812242.57</v>
      </c>
      <c r="G6" s="123" t="s">
        <v>338</v>
      </c>
      <c r="I6" s="123"/>
    </row>
    <row r="7" spans="1:9" s="111" customFormat="1" x14ac:dyDescent="0.25">
      <c r="A7" s="303" t="s">
        <v>347</v>
      </c>
      <c r="B7" s="278">
        <v>3</v>
      </c>
      <c r="C7" s="278" t="s">
        <v>317</v>
      </c>
      <c r="D7" s="282">
        <f t="shared" ref="D7:D8" ca="1" si="1">RAND()*400000</f>
        <v>6268.6067718958684</v>
      </c>
      <c r="E7" s="278">
        <v>7</v>
      </c>
      <c r="F7" s="88">
        <f t="shared" ca="1" si="0"/>
        <v>131640.74</v>
      </c>
      <c r="G7" s="123" t="s">
        <v>338</v>
      </c>
      <c r="I7" s="123"/>
    </row>
    <row r="8" spans="1:9" s="111" customFormat="1" x14ac:dyDescent="0.25">
      <c r="A8" s="303" t="s">
        <v>348</v>
      </c>
      <c r="B8" s="278">
        <v>3</v>
      </c>
      <c r="C8" s="278" t="s">
        <v>317</v>
      </c>
      <c r="D8" s="282">
        <f t="shared" ca="1" si="1"/>
        <v>102845.2768496543</v>
      </c>
      <c r="E8" s="278">
        <v>7</v>
      </c>
      <c r="F8" s="88">
        <f t="shared" ca="1" si="0"/>
        <v>2159750.81</v>
      </c>
      <c r="G8" s="123" t="s">
        <v>338</v>
      </c>
      <c r="I8" s="123"/>
    </row>
    <row r="9" spans="1:9" s="111" customFormat="1" hidden="1" x14ac:dyDescent="0.25">
      <c r="A9" s="303"/>
      <c r="B9" s="278"/>
      <c r="C9" s="278"/>
      <c r="D9" s="282"/>
      <c r="E9" s="278"/>
      <c r="F9" s="88">
        <f t="shared" si="0"/>
        <v>0</v>
      </c>
      <c r="G9" s="123" t="s">
        <v>338</v>
      </c>
      <c r="I9" s="123"/>
    </row>
    <row r="10" spans="1:9" s="111" customFormat="1" hidden="1" x14ac:dyDescent="0.25">
      <c r="A10" s="303"/>
      <c r="B10" s="278"/>
      <c r="C10" s="278"/>
      <c r="D10" s="282"/>
      <c r="E10" s="278"/>
      <c r="F10" s="88">
        <f t="shared" si="0"/>
        <v>0</v>
      </c>
      <c r="G10" s="123" t="s">
        <v>338</v>
      </c>
      <c r="I10" s="123"/>
    </row>
    <row r="11" spans="1:9" s="111" customFormat="1" hidden="1" x14ac:dyDescent="0.25">
      <c r="A11" s="303"/>
      <c r="B11" s="278"/>
      <c r="C11" s="278"/>
      <c r="D11" s="282"/>
      <c r="E11" s="278"/>
      <c r="F11" s="88">
        <f t="shared" si="0"/>
        <v>0</v>
      </c>
      <c r="G11" s="123" t="s">
        <v>338</v>
      </c>
      <c r="I11" s="123"/>
    </row>
    <row r="12" spans="1:9" s="111" customFormat="1" hidden="1" x14ac:dyDescent="0.25">
      <c r="A12" s="303"/>
      <c r="B12" s="278"/>
      <c r="C12" s="278"/>
      <c r="D12" s="282"/>
      <c r="E12" s="278"/>
      <c r="F12" s="88">
        <f t="shared" si="0"/>
        <v>0</v>
      </c>
      <c r="G12" s="123" t="s">
        <v>338</v>
      </c>
      <c r="I12" s="123"/>
    </row>
    <row r="13" spans="1:9" s="111" customFormat="1" hidden="1" x14ac:dyDescent="0.25">
      <c r="A13" s="303"/>
      <c r="B13" s="278"/>
      <c r="C13" s="278"/>
      <c r="D13" s="282"/>
      <c r="E13" s="278"/>
      <c r="F13" s="88">
        <f t="shared" si="0"/>
        <v>0</v>
      </c>
      <c r="G13" s="123" t="s">
        <v>338</v>
      </c>
      <c r="I13" s="123"/>
    </row>
    <row r="14" spans="1:9" s="111" customFormat="1" hidden="1" x14ac:dyDescent="0.25">
      <c r="A14" s="303"/>
      <c r="B14" s="278"/>
      <c r="C14" s="278"/>
      <c r="D14" s="282"/>
      <c r="E14" s="278"/>
      <c r="F14" s="88">
        <f t="shared" si="0"/>
        <v>0</v>
      </c>
      <c r="G14" s="123" t="s">
        <v>338</v>
      </c>
      <c r="I14" s="123"/>
    </row>
    <row r="15" spans="1:9" s="111" customFormat="1" hidden="1" x14ac:dyDescent="0.25">
      <c r="A15" s="303"/>
      <c r="B15" s="278"/>
      <c r="C15" s="278"/>
      <c r="D15" s="282"/>
      <c r="E15" s="278"/>
      <c r="F15" s="88">
        <f t="shared" si="0"/>
        <v>0</v>
      </c>
      <c r="G15" s="123" t="s">
        <v>338</v>
      </c>
      <c r="I15" s="123"/>
    </row>
    <row r="16" spans="1:9" s="111" customFormat="1" hidden="1" x14ac:dyDescent="0.25">
      <c r="A16" s="303"/>
      <c r="B16" s="278"/>
      <c r="C16" s="278"/>
      <c r="D16" s="282"/>
      <c r="E16" s="278"/>
      <c r="F16" s="88">
        <f t="shared" si="0"/>
        <v>0</v>
      </c>
      <c r="G16" s="123" t="s">
        <v>338</v>
      </c>
      <c r="I16" s="123"/>
    </row>
    <row r="17" spans="1:9" s="111" customFormat="1" hidden="1" x14ac:dyDescent="0.25">
      <c r="A17" s="303"/>
      <c r="B17" s="278"/>
      <c r="C17" s="278"/>
      <c r="D17" s="282"/>
      <c r="E17" s="278"/>
      <c r="F17" s="88">
        <f t="shared" si="0"/>
        <v>0</v>
      </c>
      <c r="G17" s="123" t="s">
        <v>338</v>
      </c>
      <c r="I17" s="123"/>
    </row>
    <row r="18" spans="1:9" s="111" customFormat="1" hidden="1" x14ac:dyDescent="0.25">
      <c r="A18" s="303"/>
      <c r="B18" s="278"/>
      <c r="C18" s="278"/>
      <c r="D18" s="282"/>
      <c r="E18" s="278"/>
      <c r="F18" s="88">
        <f t="shared" si="0"/>
        <v>0</v>
      </c>
      <c r="G18" s="123" t="s">
        <v>338</v>
      </c>
      <c r="I18" s="123"/>
    </row>
    <row r="19" spans="1:9" s="111" customFormat="1" hidden="1" x14ac:dyDescent="0.25">
      <c r="A19" s="303"/>
      <c r="B19" s="278"/>
      <c r="C19" s="278"/>
      <c r="D19" s="282"/>
      <c r="E19" s="278"/>
      <c r="F19" s="88">
        <f t="shared" si="0"/>
        <v>0</v>
      </c>
      <c r="G19" s="123" t="s">
        <v>338</v>
      </c>
      <c r="I19" s="123"/>
    </row>
    <row r="20" spans="1:9" s="111" customFormat="1" hidden="1" x14ac:dyDescent="0.25">
      <c r="A20" s="303"/>
      <c r="B20" s="278"/>
      <c r="C20" s="278"/>
      <c r="D20" s="282"/>
      <c r="E20" s="278"/>
      <c r="F20" s="88">
        <f t="shared" si="0"/>
        <v>0</v>
      </c>
      <c r="G20" s="123" t="s">
        <v>338</v>
      </c>
      <c r="I20" s="123"/>
    </row>
    <row r="21" spans="1:9" s="111" customFormat="1" hidden="1" x14ac:dyDescent="0.25">
      <c r="A21" s="303"/>
      <c r="B21" s="278"/>
      <c r="C21" s="278"/>
      <c r="D21" s="282"/>
      <c r="E21" s="278"/>
      <c r="F21" s="88">
        <f t="shared" si="0"/>
        <v>0</v>
      </c>
      <c r="G21" s="123" t="s">
        <v>338</v>
      </c>
      <c r="I21" s="123"/>
    </row>
    <row r="22" spans="1:9" s="111" customFormat="1" hidden="1" x14ac:dyDescent="0.25">
      <c r="A22" s="303"/>
      <c r="B22" s="278"/>
      <c r="C22" s="278"/>
      <c r="D22" s="282"/>
      <c r="E22" s="278"/>
      <c r="F22" s="88">
        <f t="shared" si="0"/>
        <v>0</v>
      </c>
      <c r="G22" s="123" t="s">
        <v>338</v>
      </c>
      <c r="I22" s="123"/>
    </row>
    <row r="23" spans="1:9" s="111" customFormat="1" hidden="1" x14ac:dyDescent="0.25">
      <c r="A23" s="303"/>
      <c r="B23" s="278"/>
      <c r="C23" s="278"/>
      <c r="D23" s="282"/>
      <c r="E23" s="278"/>
      <c r="F23" s="88">
        <f t="shared" si="0"/>
        <v>0</v>
      </c>
      <c r="G23" s="123" t="s">
        <v>338</v>
      </c>
      <c r="I23" s="123"/>
    </row>
    <row r="24" spans="1:9" s="111" customFormat="1" hidden="1" x14ac:dyDescent="0.25">
      <c r="A24" s="303"/>
      <c r="B24" s="278"/>
      <c r="C24" s="278"/>
      <c r="D24" s="282"/>
      <c r="E24" s="278"/>
      <c r="F24" s="88">
        <f t="shared" si="0"/>
        <v>0</v>
      </c>
      <c r="G24" s="123" t="s">
        <v>338</v>
      </c>
      <c r="I24" s="123"/>
    </row>
    <row r="25" spans="1:9" s="111" customFormat="1" hidden="1" x14ac:dyDescent="0.25">
      <c r="A25" s="303"/>
      <c r="B25" s="278"/>
      <c r="C25" s="278"/>
      <c r="D25" s="282"/>
      <c r="E25" s="278"/>
      <c r="F25" s="88">
        <f t="shared" si="0"/>
        <v>0</v>
      </c>
      <c r="G25" s="123" t="s">
        <v>338</v>
      </c>
      <c r="I25" s="123"/>
    </row>
    <row r="26" spans="1:9" s="111" customFormat="1" hidden="1" x14ac:dyDescent="0.25">
      <c r="A26" s="303"/>
      <c r="B26" s="278"/>
      <c r="C26" s="278"/>
      <c r="D26" s="282"/>
      <c r="E26" s="278"/>
      <c r="F26" s="88">
        <f t="shared" si="0"/>
        <v>0</v>
      </c>
      <c r="G26" s="123" t="s">
        <v>338</v>
      </c>
      <c r="I26" s="123"/>
    </row>
    <row r="27" spans="1:9" s="111" customFormat="1" hidden="1" x14ac:dyDescent="0.25">
      <c r="A27" s="303"/>
      <c r="B27" s="278"/>
      <c r="C27" s="278"/>
      <c r="D27" s="282"/>
      <c r="E27" s="278"/>
      <c r="F27" s="88">
        <f t="shared" si="0"/>
        <v>0</v>
      </c>
      <c r="G27" s="123" t="s">
        <v>338</v>
      </c>
      <c r="I27" s="123"/>
    </row>
    <row r="28" spans="1:9" s="111" customFormat="1" hidden="1" x14ac:dyDescent="0.25">
      <c r="A28" s="303"/>
      <c r="B28" s="278"/>
      <c r="C28" s="278"/>
      <c r="D28" s="282"/>
      <c r="E28" s="278"/>
      <c r="F28" s="88">
        <f t="shared" si="0"/>
        <v>0</v>
      </c>
      <c r="G28" s="123" t="s">
        <v>338</v>
      </c>
      <c r="I28" s="123"/>
    </row>
    <row r="29" spans="1:9" s="111" customFormat="1" hidden="1" x14ac:dyDescent="0.25">
      <c r="A29" s="303"/>
      <c r="B29" s="278"/>
      <c r="C29" s="278"/>
      <c r="D29" s="282"/>
      <c r="E29" s="278"/>
      <c r="F29" s="88">
        <f t="shared" si="0"/>
        <v>0</v>
      </c>
      <c r="G29" s="123" t="s">
        <v>338</v>
      </c>
      <c r="I29" s="123"/>
    </row>
    <row r="30" spans="1:9" s="111" customFormat="1" hidden="1" x14ac:dyDescent="0.25">
      <c r="A30" s="303"/>
      <c r="B30" s="278"/>
      <c r="C30" s="278"/>
      <c r="D30" s="282"/>
      <c r="E30" s="278"/>
      <c r="F30" s="88">
        <f t="shared" si="0"/>
        <v>0</v>
      </c>
      <c r="G30" s="123" t="s">
        <v>338</v>
      </c>
      <c r="I30" s="123"/>
    </row>
    <row r="31" spans="1:9" s="111" customFormat="1" hidden="1" x14ac:dyDescent="0.25">
      <c r="A31" s="303"/>
      <c r="B31" s="278"/>
      <c r="C31" s="278"/>
      <c r="D31" s="282"/>
      <c r="E31" s="278"/>
      <c r="F31" s="88">
        <f t="shared" si="0"/>
        <v>0</v>
      </c>
      <c r="G31" s="123" t="s">
        <v>338</v>
      </c>
      <c r="I31" s="123"/>
    </row>
    <row r="32" spans="1:9" s="111" customFormat="1" hidden="1" x14ac:dyDescent="0.25">
      <c r="A32" s="303"/>
      <c r="B32" s="278"/>
      <c r="C32" s="278"/>
      <c r="D32" s="282"/>
      <c r="E32" s="278"/>
      <c r="F32" s="88">
        <f t="shared" si="0"/>
        <v>0</v>
      </c>
      <c r="G32" s="123" t="s">
        <v>338</v>
      </c>
      <c r="I32" s="123"/>
    </row>
    <row r="33" spans="1:9" s="111" customFormat="1" hidden="1" x14ac:dyDescent="0.25">
      <c r="A33" s="303"/>
      <c r="B33" s="278"/>
      <c r="C33" s="278"/>
      <c r="D33" s="282"/>
      <c r="E33" s="278"/>
      <c r="F33" s="88">
        <f t="shared" si="0"/>
        <v>0</v>
      </c>
      <c r="G33" s="123" t="s">
        <v>338</v>
      </c>
      <c r="I33" s="123"/>
    </row>
    <row r="34" spans="1:9" s="111" customFormat="1" hidden="1" x14ac:dyDescent="0.25">
      <c r="A34" s="303"/>
      <c r="B34" s="278"/>
      <c r="C34" s="278"/>
      <c r="D34" s="282"/>
      <c r="E34" s="278"/>
      <c r="F34" s="88">
        <f t="shared" si="0"/>
        <v>0</v>
      </c>
      <c r="G34" s="123" t="s">
        <v>338</v>
      </c>
      <c r="I34" s="123"/>
    </row>
    <row r="35" spans="1:9" s="111" customFormat="1" hidden="1" x14ac:dyDescent="0.25">
      <c r="A35" s="303"/>
      <c r="B35" s="278"/>
      <c r="C35" s="278"/>
      <c r="D35" s="282"/>
      <c r="E35" s="278"/>
      <c r="F35" s="88">
        <f t="shared" si="0"/>
        <v>0</v>
      </c>
      <c r="G35" s="123" t="s">
        <v>338</v>
      </c>
      <c r="I35" s="123"/>
    </row>
    <row r="36" spans="1:9" s="111" customFormat="1" hidden="1" x14ac:dyDescent="0.25">
      <c r="A36" s="303"/>
      <c r="B36" s="278"/>
      <c r="C36" s="278"/>
      <c r="D36" s="282"/>
      <c r="E36" s="278"/>
      <c r="F36" s="88">
        <f t="shared" si="0"/>
        <v>0</v>
      </c>
      <c r="G36" s="123" t="s">
        <v>338</v>
      </c>
      <c r="I36" s="123"/>
    </row>
    <row r="37" spans="1:9" s="111" customFormat="1" hidden="1" x14ac:dyDescent="0.25">
      <c r="A37" s="303"/>
      <c r="B37" s="278"/>
      <c r="C37" s="278"/>
      <c r="D37" s="282"/>
      <c r="E37" s="278"/>
      <c r="F37" s="88">
        <f t="shared" si="0"/>
        <v>0</v>
      </c>
      <c r="G37" s="123" t="s">
        <v>338</v>
      </c>
      <c r="I37" s="123"/>
    </row>
    <row r="38" spans="1:9" s="111" customFormat="1" hidden="1" x14ac:dyDescent="0.25">
      <c r="A38" s="303"/>
      <c r="B38" s="278"/>
      <c r="C38" s="278"/>
      <c r="D38" s="282"/>
      <c r="E38" s="278"/>
      <c r="F38" s="88">
        <f t="shared" si="0"/>
        <v>0</v>
      </c>
      <c r="G38" s="123" t="s">
        <v>338</v>
      </c>
      <c r="I38" s="123"/>
    </row>
    <row r="39" spans="1:9" s="111" customFormat="1" hidden="1" x14ac:dyDescent="0.25">
      <c r="A39" s="303"/>
      <c r="B39" s="278"/>
      <c r="C39" s="278"/>
      <c r="D39" s="282"/>
      <c r="E39" s="278"/>
      <c r="F39" s="88">
        <f t="shared" si="0"/>
        <v>0</v>
      </c>
      <c r="G39" s="123" t="s">
        <v>338</v>
      </c>
      <c r="I39" s="123"/>
    </row>
    <row r="40" spans="1:9" s="111" customFormat="1" hidden="1" x14ac:dyDescent="0.25">
      <c r="A40" s="303"/>
      <c r="B40" s="278"/>
      <c r="C40" s="278"/>
      <c r="D40" s="282"/>
      <c r="E40" s="278"/>
      <c r="F40" s="88">
        <f t="shared" si="0"/>
        <v>0</v>
      </c>
      <c r="G40" s="123" t="s">
        <v>338</v>
      </c>
      <c r="I40" s="123"/>
    </row>
    <row r="41" spans="1:9" s="111" customFormat="1" hidden="1" x14ac:dyDescent="0.25">
      <c r="A41" s="303"/>
      <c r="B41" s="278"/>
      <c r="C41" s="278"/>
      <c r="D41" s="282"/>
      <c r="E41" s="278"/>
      <c r="F41" s="88">
        <f t="shared" si="0"/>
        <v>0</v>
      </c>
      <c r="G41" s="123" t="s">
        <v>338</v>
      </c>
      <c r="I41" s="123"/>
    </row>
    <row r="42" spans="1:9" s="111" customFormat="1" hidden="1" x14ac:dyDescent="0.25">
      <c r="A42" s="303"/>
      <c r="B42" s="278"/>
      <c r="C42" s="278"/>
      <c r="D42" s="282"/>
      <c r="E42" s="278"/>
      <c r="F42" s="88">
        <f t="shared" si="0"/>
        <v>0</v>
      </c>
      <c r="G42" s="123" t="s">
        <v>338</v>
      </c>
      <c r="I42" s="123"/>
    </row>
    <row r="43" spans="1:9" s="111" customFormat="1" hidden="1" x14ac:dyDescent="0.25">
      <c r="A43" s="303"/>
      <c r="B43" s="278"/>
      <c r="C43" s="278"/>
      <c r="D43" s="282"/>
      <c r="E43" s="278"/>
      <c r="F43" s="88">
        <f t="shared" si="0"/>
        <v>0</v>
      </c>
      <c r="G43" s="123" t="s">
        <v>338</v>
      </c>
      <c r="I43" s="123"/>
    </row>
    <row r="44" spans="1:9" s="111" customFormat="1" hidden="1" x14ac:dyDescent="0.25">
      <c r="A44" s="303"/>
      <c r="B44" s="278"/>
      <c r="C44" s="278"/>
      <c r="D44" s="282"/>
      <c r="E44" s="278"/>
      <c r="F44" s="88">
        <f t="shared" si="0"/>
        <v>0</v>
      </c>
      <c r="G44" s="123" t="s">
        <v>338</v>
      </c>
      <c r="I44" s="123"/>
    </row>
    <row r="45" spans="1:9" s="111" customFormat="1" hidden="1" x14ac:dyDescent="0.25">
      <c r="A45" s="303"/>
      <c r="B45" s="278"/>
      <c r="C45" s="278"/>
      <c r="D45" s="282"/>
      <c r="E45" s="278"/>
      <c r="F45" s="88">
        <f t="shared" si="0"/>
        <v>0</v>
      </c>
      <c r="G45" s="123" t="s">
        <v>338</v>
      </c>
      <c r="I45" s="123"/>
    </row>
    <row r="46" spans="1:9" s="111" customFormat="1" hidden="1" x14ac:dyDescent="0.25">
      <c r="A46" s="303"/>
      <c r="B46" s="278"/>
      <c r="C46" s="278"/>
      <c r="D46" s="282"/>
      <c r="E46" s="278"/>
      <c r="F46" s="88">
        <f t="shared" si="0"/>
        <v>0</v>
      </c>
      <c r="G46" s="123" t="s">
        <v>338</v>
      </c>
      <c r="I46" s="123"/>
    </row>
    <row r="47" spans="1:9" s="111" customFormat="1" hidden="1" x14ac:dyDescent="0.25">
      <c r="A47" s="303"/>
      <c r="B47" s="278"/>
      <c r="C47" s="278"/>
      <c r="D47" s="282"/>
      <c r="E47" s="278"/>
      <c r="F47" s="88">
        <f t="shared" si="0"/>
        <v>0</v>
      </c>
      <c r="G47" s="123" t="s">
        <v>338</v>
      </c>
      <c r="I47" s="123"/>
    </row>
    <row r="48" spans="1:9" s="111" customFormat="1" hidden="1" x14ac:dyDescent="0.25">
      <c r="A48" s="303"/>
      <c r="B48" s="278"/>
      <c r="C48" s="278"/>
      <c r="D48" s="282"/>
      <c r="E48" s="278"/>
      <c r="F48" s="88">
        <f t="shared" si="0"/>
        <v>0</v>
      </c>
      <c r="G48" s="123" t="s">
        <v>338</v>
      </c>
      <c r="I48" s="123"/>
    </row>
    <row r="49" spans="1:9" s="111" customFormat="1" hidden="1" x14ac:dyDescent="0.25">
      <c r="A49" s="303"/>
      <c r="B49" s="278"/>
      <c r="C49" s="278"/>
      <c r="D49" s="282"/>
      <c r="E49" s="278"/>
      <c r="F49" s="88">
        <f t="shared" si="0"/>
        <v>0</v>
      </c>
      <c r="G49" s="123" t="s">
        <v>338</v>
      </c>
      <c r="I49" s="123"/>
    </row>
    <row r="50" spans="1:9" s="111" customFormat="1" hidden="1" x14ac:dyDescent="0.25">
      <c r="A50" s="303"/>
      <c r="B50" s="278"/>
      <c r="C50" s="278"/>
      <c r="D50" s="282"/>
      <c r="E50" s="278"/>
      <c r="F50" s="88">
        <f t="shared" si="0"/>
        <v>0</v>
      </c>
      <c r="G50" s="123" t="s">
        <v>338</v>
      </c>
      <c r="I50" s="123"/>
    </row>
    <row r="51" spans="1:9" s="111" customFormat="1" hidden="1" x14ac:dyDescent="0.25">
      <c r="A51" s="303"/>
      <c r="B51" s="278"/>
      <c r="C51" s="278"/>
      <c r="D51" s="282"/>
      <c r="E51" s="278"/>
      <c r="F51" s="88">
        <f t="shared" si="0"/>
        <v>0</v>
      </c>
      <c r="G51" s="123" t="s">
        <v>338</v>
      </c>
      <c r="I51" s="123"/>
    </row>
    <row r="52" spans="1:9" s="111" customFormat="1" hidden="1" x14ac:dyDescent="0.25">
      <c r="A52" s="303"/>
      <c r="B52" s="278"/>
      <c r="C52" s="278"/>
      <c r="D52" s="282"/>
      <c r="E52" s="278"/>
      <c r="F52" s="88">
        <f t="shared" si="0"/>
        <v>0</v>
      </c>
      <c r="G52" s="123" t="s">
        <v>338</v>
      </c>
      <c r="I52" s="123"/>
    </row>
    <row r="53" spans="1:9" s="111" customFormat="1" hidden="1" x14ac:dyDescent="0.25">
      <c r="A53" s="303"/>
      <c r="B53" s="278"/>
      <c r="C53" s="278"/>
      <c r="D53" s="282"/>
      <c r="E53" s="278"/>
      <c r="F53" s="88">
        <f t="shared" si="0"/>
        <v>0</v>
      </c>
      <c r="G53" s="123" t="s">
        <v>338</v>
      </c>
      <c r="I53" s="123"/>
    </row>
    <row r="54" spans="1:9" s="111" customFormat="1" hidden="1" x14ac:dyDescent="0.25">
      <c r="A54" s="303"/>
      <c r="B54" s="278"/>
      <c r="C54" s="278"/>
      <c r="D54" s="282"/>
      <c r="E54" s="278"/>
      <c r="F54" s="88">
        <f t="shared" si="0"/>
        <v>0</v>
      </c>
      <c r="G54" s="123" t="s">
        <v>338</v>
      </c>
      <c r="I54" s="123"/>
    </row>
    <row r="55" spans="1:9" s="111" customFormat="1" hidden="1" x14ac:dyDescent="0.25">
      <c r="A55" s="303"/>
      <c r="B55" s="278"/>
      <c r="C55" s="278"/>
      <c r="D55" s="282"/>
      <c r="E55" s="278"/>
      <c r="F55" s="88">
        <f t="shared" si="0"/>
        <v>0</v>
      </c>
      <c r="G55" s="123" t="s">
        <v>338</v>
      </c>
      <c r="I55" s="123"/>
    </row>
    <row r="56" spans="1:9" s="111" customFormat="1" hidden="1" x14ac:dyDescent="0.25">
      <c r="A56" s="303"/>
      <c r="B56" s="278"/>
      <c r="C56" s="278"/>
      <c r="D56" s="282"/>
      <c r="E56" s="278"/>
      <c r="F56" s="88">
        <f t="shared" si="0"/>
        <v>0</v>
      </c>
      <c r="G56" s="123" t="s">
        <v>338</v>
      </c>
      <c r="I56" s="123"/>
    </row>
    <row r="57" spans="1:9" s="111" customFormat="1" hidden="1" x14ac:dyDescent="0.25">
      <c r="A57" s="303"/>
      <c r="B57" s="278"/>
      <c r="C57" s="278"/>
      <c r="D57" s="282"/>
      <c r="E57" s="278"/>
      <c r="F57" s="88">
        <f t="shared" si="0"/>
        <v>0</v>
      </c>
      <c r="G57" s="123" t="s">
        <v>338</v>
      </c>
      <c r="I57" s="123"/>
    </row>
    <row r="58" spans="1:9" s="111" customFormat="1" hidden="1" x14ac:dyDescent="0.25">
      <c r="A58" s="303"/>
      <c r="B58" s="278"/>
      <c r="C58" s="278"/>
      <c r="D58" s="282"/>
      <c r="E58" s="278"/>
      <c r="F58" s="88">
        <f t="shared" si="0"/>
        <v>0</v>
      </c>
      <c r="G58" s="123" t="s">
        <v>338</v>
      </c>
      <c r="I58" s="123"/>
    </row>
    <row r="59" spans="1:9" s="111" customFormat="1" hidden="1" x14ac:dyDescent="0.25">
      <c r="A59" s="303"/>
      <c r="B59" s="278"/>
      <c r="C59" s="278"/>
      <c r="D59" s="282"/>
      <c r="E59" s="278"/>
      <c r="F59" s="88">
        <f t="shared" si="0"/>
        <v>0</v>
      </c>
      <c r="G59" s="123" t="s">
        <v>338</v>
      </c>
      <c r="I59" s="123"/>
    </row>
    <row r="60" spans="1:9" s="111" customFormat="1" hidden="1" x14ac:dyDescent="0.25">
      <c r="A60" s="303"/>
      <c r="B60" s="278"/>
      <c r="C60" s="278"/>
      <c r="D60" s="282"/>
      <c r="E60" s="278"/>
      <c r="F60" s="88">
        <f t="shared" si="0"/>
        <v>0</v>
      </c>
      <c r="G60" s="123" t="s">
        <v>338</v>
      </c>
      <c r="I60" s="123"/>
    </row>
    <row r="61" spans="1:9" s="111" customFormat="1" hidden="1" x14ac:dyDescent="0.25">
      <c r="A61" s="303"/>
      <c r="B61" s="278"/>
      <c r="C61" s="278"/>
      <c r="D61" s="282"/>
      <c r="E61" s="278"/>
      <c r="F61" s="88">
        <f t="shared" si="0"/>
        <v>0</v>
      </c>
      <c r="G61" s="123" t="s">
        <v>338</v>
      </c>
      <c r="I61" s="123"/>
    </row>
    <row r="62" spans="1:9" s="111" customFormat="1" hidden="1" x14ac:dyDescent="0.25">
      <c r="A62" s="303"/>
      <c r="B62" s="278"/>
      <c r="C62" s="278"/>
      <c r="D62" s="282"/>
      <c r="E62" s="278"/>
      <c r="F62" s="88">
        <f t="shared" si="0"/>
        <v>0</v>
      </c>
      <c r="G62" s="123" t="s">
        <v>338</v>
      </c>
      <c r="I62" s="123"/>
    </row>
    <row r="63" spans="1:9" s="111" customFormat="1" hidden="1" x14ac:dyDescent="0.25">
      <c r="A63" s="303"/>
      <c r="B63" s="278"/>
      <c r="C63" s="278"/>
      <c r="D63" s="282"/>
      <c r="E63" s="278"/>
      <c r="F63" s="88">
        <f t="shared" si="0"/>
        <v>0</v>
      </c>
      <c r="G63" s="123" t="s">
        <v>338</v>
      </c>
      <c r="I63" s="123"/>
    </row>
    <row r="64" spans="1:9" s="111" customFormat="1" hidden="1" x14ac:dyDescent="0.25">
      <c r="A64" s="303"/>
      <c r="B64" s="278"/>
      <c r="C64" s="278"/>
      <c r="D64" s="282"/>
      <c r="E64" s="278"/>
      <c r="F64" s="88">
        <f t="shared" si="0"/>
        <v>0</v>
      </c>
      <c r="G64" s="123" t="s">
        <v>338</v>
      </c>
      <c r="I64" s="123"/>
    </row>
    <row r="65" spans="1:9" s="111" customFormat="1" hidden="1" x14ac:dyDescent="0.25">
      <c r="A65" s="303"/>
      <c r="B65" s="278"/>
      <c r="C65" s="278"/>
      <c r="D65" s="282"/>
      <c r="E65" s="278"/>
      <c r="F65" s="88">
        <f t="shared" si="0"/>
        <v>0</v>
      </c>
      <c r="G65" s="123" t="s">
        <v>338</v>
      </c>
      <c r="I65" s="123"/>
    </row>
    <row r="66" spans="1:9" s="111" customFormat="1" hidden="1" x14ac:dyDescent="0.25">
      <c r="A66" s="303"/>
      <c r="B66" s="278"/>
      <c r="C66" s="278"/>
      <c r="D66" s="282"/>
      <c r="E66" s="278"/>
      <c r="F66" s="88">
        <f t="shared" si="0"/>
        <v>0</v>
      </c>
      <c r="G66" s="123" t="s">
        <v>338</v>
      </c>
      <c r="I66" s="123"/>
    </row>
    <row r="67" spans="1:9" s="111" customFormat="1" hidden="1" x14ac:dyDescent="0.25">
      <c r="A67" s="303"/>
      <c r="B67" s="278"/>
      <c r="C67" s="278"/>
      <c r="D67" s="282"/>
      <c r="E67" s="278"/>
      <c r="F67" s="88">
        <f t="shared" si="0"/>
        <v>0</v>
      </c>
      <c r="G67" s="123" t="s">
        <v>338</v>
      </c>
      <c r="I67" s="123"/>
    </row>
    <row r="68" spans="1:9" s="111" customFormat="1" hidden="1" x14ac:dyDescent="0.25">
      <c r="A68" s="303"/>
      <c r="B68" s="278"/>
      <c r="C68" s="278"/>
      <c r="D68" s="282"/>
      <c r="E68" s="278"/>
      <c r="F68" s="88">
        <f t="shared" si="0"/>
        <v>0</v>
      </c>
      <c r="G68" s="123" t="s">
        <v>338</v>
      </c>
      <c r="I68" s="123"/>
    </row>
    <row r="69" spans="1:9" s="111" customFormat="1" hidden="1" x14ac:dyDescent="0.25">
      <c r="A69" s="303"/>
      <c r="B69" s="278"/>
      <c r="C69" s="278"/>
      <c r="D69" s="282"/>
      <c r="E69" s="278"/>
      <c r="F69" s="88">
        <f t="shared" si="0"/>
        <v>0</v>
      </c>
      <c r="G69" s="123" t="s">
        <v>338</v>
      </c>
      <c r="I69" s="123"/>
    </row>
    <row r="70" spans="1:9" s="111" customFormat="1" hidden="1" x14ac:dyDescent="0.25">
      <c r="A70" s="303"/>
      <c r="B70" s="278"/>
      <c r="C70" s="278"/>
      <c r="D70" s="282"/>
      <c r="E70" s="278"/>
      <c r="F70" s="88">
        <f t="shared" si="0"/>
        <v>0</v>
      </c>
      <c r="G70" s="123" t="s">
        <v>338</v>
      </c>
      <c r="I70" s="123"/>
    </row>
    <row r="71" spans="1:9" s="111" customFormat="1" hidden="1" x14ac:dyDescent="0.25">
      <c r="A71" s="303"/>
      <c r="B71" s="278"/>
      <c r="C71" s="278"/>
      <c r="D71" s="282"/>
      <c r="E71" s="278"/>
      <c r="F71" s="88">
        <f t="shared" si="0"/>
        <v>0</v>
      </c>
      <c r="G71" s="123" t="s">
        <v>338</v>
      </c>
      <c r="I71" s="123"/>
    </row>
    <row r="72" spans="1:9" s="111" customFormat="1" hidden="1" x14ac:dyDescent="0.25">
      <c r="A72" s="303"/>
      <c r="B72" s="278"/>
      <c r="C72" s="278"/>
      <c r="D72" s="282"/>
      <c r="E72" s="278"/>
      <c r="F72" s="88">
        <f t="shared" si="0"/>
        <v>0</v>
      </c>
      <c r="G72" s="123" t="s">
        <v>338</v>
      </c>
      <c r="I72" s="123"/>
    </row>
    <row r="73" spans="1:9" s="111" customFormat="1" hidden="1" x14ac:dyDescent="0.25">
      <c r="A73" s="303"/>
      <c r="B73" s="278"/>
      <c r="C73" s="278"/>
      <c r="D73" s="282"/>
      <c r="E73" s="278"/>
      <c r="F73" s="88">
        <f t="shared" si="0"/>
        <v>0</v>
      </c>
      <c r="G73" s="123" t="s">
        <v>338</v>
      </c>
      <c r="I73" s="123"/>
    </row>
    <row r="74" spans="1:9" s="111" customFormat="1" hidden="1" x14ac:dyDescent="0.25">
      <c r="A74" s="303"/>
      <c r="B74" s="278"/>
      <c r="C74" s="278"/>
      <c r="D74" s="282"/>
      <c r="E74" s="278"/>
      <c r="F74" s="88">
        <f t="shared" si="0"/>
        <v>0</v>
      </c>
      <c r="G74" s="123" t="s">
        <v>338</v>
      </c>
      <c r="I74" s="123"/>
    </row>
    <row r="75" spans="1:9" s="111" customFormat="1" hidden="1" x14ac:dyDescent="0.25">
      <c r="A75" s="303"/>
      <c r="B75" s="278"/>
      <c r="C75" s="278"/>
      <c r="D75" s="282"/>
      <c r="E75" s="278"/>
      <c r="F75" s="88">
        <f t="shared" si="0"/>
        <v>0</v>
      </c>
      <c r="G75" s="123" t="s">
        <v>338</v>
      </c>
      <c r="I75" s="123"/>
    </row>
    <row r="76" spans="1:9" s="111" customFormat="1" hidden="1" x14ac:dyDescent="0.25">
      <c r="A76" s="303"/>
      <c r="B76" s="278"/>
      <c r="C76" s="278"/>
      <c r="D76" s="282"/>
      <c r="E76" s="278"/>
      <c r="F76" s="88">
        <f t="shared" si="0"/>
        <v>0</v>
      </c>
      <c r="G76" s="123" t="s">
        <v>338</v>
      </c>
      <c r="I76" s="123"/>
    </row>
    <row r="77" spans="1:9" s="111" customFormat="1" hidden="1" x14ac:dyDescent="0.25">
      <c r="A77" s="303"/>
      <c r="B77" s="278"/>
      <c r="C77" s="278"/>
      <c r="D77" s="282"/>
      <c r="E77" s="278"/>
      <c r="F77" s="88">
        <f t="shared" si="0"/>
        <v>0</v>
      </c>
      <c r="G77" s="123" t="s">
        <v>338</v>
      </c>
      <c r="I77" s="123"/>
    </row>
    <row r="78" spans="1:9" s="111" customFormat="1" hidden="1" x14ac:dyDescent="0.25">
      <c r="A78" s="303"/>
      <c r="B78" s="278"/>
      <c r="C78" s="278"/>
      <c r="D78" s="282"/>
      <c r="E78" s="278"/>
      <c r="F78" s="88">
        <f t="shared" si="0"/>
        <v>0</v>
      </c>
      <c r="G78" s="123" t="s">
        <v>338</v>
      </c>
      <c r="I78" s="123"/>
    </row>
    <row r="79" spans="1:9" s="111" customFormat="1" hidden="1" x14ac:dyDescent="0.25">
      <c r="A79" s="303"/>
      <c r="B79" s="278"/>
      <c r="C79" s="278"/>
      <c r="D79" s="282"/>
      <c r="E79" s="278"/>
      <c r="F79" s="88">
        <f t="shared" si="0"/>
        <v>0</v>
      </c>
      <c r="G79" s="123" t="s">
        <v>338</v>
      </c>
      <c r="I79" s="123"/>
    </row>
    <row r="80" spans="1:9" s="111" customFormat="1" hidden="1" x14ac:dyDescent="0.25">
      <c r="A80" s="303"/>
      <c r="B80" s="278"/>
      <c r="C80" s="278"/>
      <c r="D80" s="282"/>
      <c r="E80" s="278"/>
      <c r="F80" s="88">
        <f t="shared" si="0"/>
        <v>0</v>
      </c>
      <c r="G80" s="123" t="s">
        <v>338</v>
      </c>
      <c r="I80" s="123"/>
    </row>
    <row r="81" spans="1:9" s="111" customFormat="1" hidden="1" x14ac:dyDescent="0.25">
      <c r="A81" s="303"/>
      <c r="B81" s="278"/>
      <c r="C81" s="278"/>
      <c r="D81" s="282"/>
      <c r="E81" s="278"/>
      <c r="F81" s="88">
        <f t="shared" si="0"/>
        <v>0</v>
      </c>
      <c r="G81" s="123" t="s">
        <v>338</v>
      </c>
      <c r="I81" s="123"/>
    </row>
    <row r="82" spans="1:9" s="111" customFormat="1" hidden="1" x14ac:dyDescent="0.25">
      <c r="A82" s="303"/>
      <c r="B82" s="278"/>
      <c r="C82" s="278"/>
      <c r="D82" s="282"/>
      <c r="E82" s="278"/>
      <c r="F82" s="88">
        <f t="shared" si="0"/>
        <v>0</v>
      </c>
      <c r="G82" s="123" t="s">
        <v>338</v>
      </c>
      <c r="I82" s="123"/>
    </row>
    <row r="83" spans="1:9" s="111" customFormat="1" hidden="1" x14ac:dyDescent="0.25">
      <c r="A83" s="303"/>
      <c r="B83" s="278"/>
      <c r="C83" s="278"/>
      <c r="D83" s="282"/>
      <c r="E83" s="278"/>
      <c r="F83" s="88">
        <f t="shared" si="0"/>
        <v>0</v>
      </c>
      <c r="G83" s="123" t="s">
        <v>338</v>
      </c>
      <c r="I83" s="123"/>
    </row>
    <row r="84" spans="1:9" s="111" customFormat="1" hidden="1" x14ac:dyDescent="0.25">
      <c r="A84" s="303"/>
      <c r="B84" s="278"/>
      <c r="C84" s="278"/>
      <c r="D84" s="282"/>
      <c r="E84" s="278"/>
      <c r="F84" s="88">
        <f t="shared" si="0"/>
        <v>0</v>
      </c>
      <c r="G84" s="123" t="s">
        <v>338</v>
      </c>
      <c r="I84" s="123"/>
    </row>
    <row r="85" spans="1:9" s="111" customFormat="1" hidden="1" x14ac:dyDescent="0.25">
      <c r="A85" s="303"/>
      <c r="B85" s="278"/>
      <c r="C85" s="278"/>
      <c r="D85" s="282"/>
      <c r="E85" s="278"/>
      <c r="F85" s="88">
        <f t="shared" si="0"/>
        <v>0</v>
      </c>
      <c r="G85" s="123" t="s">
        <v>338</v>
      </c>
      <c r="I85" s="123"/>
    </row>
    <row r="86" spans="1:9" s="111" customFormat="1" hidden="1" x14ac:dyDescent="0.25">
      <c r="A86" s="303"/>
      <c r="B86" s="278"/>
      <c r="C86" s="278"/>
      <c r="D86" s="282"/>
      <c r="E86" s="278"/>
      <c r="F86" s="88">
        <f t="shared" si="0"/>
        <v>0</v>
      </c>
      <c r="G86" s="123" t="s">
        <v>338</v>
      </c>
      <c r="I86" s="123"/>
    </row>
    <row r="87" spans="1:9" s="111" customFormat="1" hidden="1" x14ac:dyDescent="0.25">
      <c r="A87" s="303"/>
      <c r="B87" s="278"/>
      <c r="C87" s="278"/>
      <c r="D87" s="282"/>
      <c r="E87" s="278"/>
      <c r="F87" s="88">
        <f t="shared" si="0"/>
        <v>0</v>
      </c>
      <c r="G87" s="123" t="s">
        <v>338</v>
      </c>
      <c r="I87" s="123"/>
    </row>
    <row r="88" spans="1:9" s="111" customFormat="1" hidden="1" x14ac:dyDescent="0.25">
      <c r="A88" s="303"/>
      <c r="B88" s="278"/>
      <c r="C88" s="278"/>
      <c r="D88" s="282"/>
      <c r="E88" s="278"/>
      <c r="F88" s="88">
        <f t="shared" si="0"/>
        <v>0</v>
      </c>
      <c r="G88" s="123" t="s">
        <v>338</v>
      </c>
      <c r="I88" s="123"/>
    </row>
    <row r="89" spans="1:9" s="111" customFormat="1" hidden="1" x14ac:dyDescent="0.25">
      <c r="A89" s="303"/>
      <c r="B89" s="278"/>
      <c r="C89" s="278"/>
      <c r="D89" s="282"/>
      <c r="E89" s="278"/>
      <c r="F89" s="88">
        <f t="shared" si="0"/>
        <v>0</v>
      </c>
      <c r="G89" s="123" t="s">
        <v>338</v>
      </c>
      <c r="I89" s="123"/>
    </row>
    <row r="90" spans="1:9" s="111" customFormat="1" hidden="1" x14ac:dyDescent="0.25">
      <c r="A90" s="303"/>
      <c r="B90" s="278"/>
      <c r="C90" s="278"/>
      <c r="D90" s="282"/>
      <c r="E90" s="278"/>
      <c r="F90" s="88">
        <f t="shared" si="0"/>
        <v>0</v>
      </c>
      <c r="G90" s="123" t="s">
        <v>338</v>
      </c>
      <c r="I90" s="123"/>
    </row>
    <row r="91" spans="1:9" s="111" customFormat="1" hidden="1" x14ac:dyDescent="0.25">
      <c r="A91" s="303"/>
      <c r="B91" s="278"/>
      <c r="C91" s="278"/>
      <c r="D91" s="282"/>
      <c r="E91" s="278"/>
      <c r="F91" s="88">
        <f t="shared" si="0"/>
        <v>0</v>
      </c>
      <c r="G91" s="123" t="s">
        <v>338</v>
      </c>
      <c r="I91" s="123"/>
    </row>
    <row r="92" spans="1:9" s="111" customFormat="1" hidden="1" x14ac:dyDescent="0.25">
      <c r="A92" s="303"/>
      <c r="B92" s="278"/>
      <c r="C92" s="278"/>
      <c r="D92" s="282"/>
      <c r="E92" s="278"/>
      <c r="F92" s="88">
        <f t="shared" si="0"/>
        <v>0</v>
      </c>
      <c r="G92" s="123" t="s">
        <v>338</v>
      </c>
      <c r="I92" s="123"/>
    </row>
    <row r="93" spans="1:9" s="111" customFormat="1" hidden="1" x14ac:dyDescent="0.25">
      <c r="A93" s="303"/>
      <c r="B93" s="278"/>
      <c r="C93" s="278"/>
      <c r="D93" s="282"/>
      <c r="E93" s="278"/>
      <c r="F93" s="88">
        <f t="shared" si="0"/>
        <v>0</v>
      </c>
      <c r="G93" s="123" t="s">
        <v>338</v>
      </c>
      <c r="I93" s="123"/>
    </row>
    <row r="94" spans="1:9" s="111" customFormat="1" hidden="1" x14ac:dyDescent="0.25">
      <c r="A94" s="303"/>
      <c r="B94" s="278"/>
      <c r="C94" s="278"/>
      <c r="D94" s="282"/>
      <c r="E94" s="278"/>
      <c r="F94" s="88">
        <f t="shared" si="0"/>
        <v>0</v>
      </c>
      <c r="G94" s="123" t="s">
        <v>338</v>
      </c>
      <c r="I94" s="123"/>
    </row>
    <row r="95" spans="1:9" s="111" customFormat="1" hidden="1" x14ac:dyDescent="0.25">
      <c r="A95" s="303"/>
      <c r="B95" s="278"/>
      <c r="C95" s="278"/>
      <c r="D95" s="282"/>
      <c r="E95" s="278"/>
      <c r="F95" s="88">
        <f t="shared" si="0"/>
        <v>0</v>
      </c>
      <c r="G95" s="123" t="s">
        <v>338</v>
      </c>
      <c r="I95" s="123"/>
    </row>
    <row r="96" spans="1:9" s="111" customFormat="1" hidden="1" x14ac:dyDescent="0.25">
      <c r="A96" s="303"/>
      <c r="B96" s="278"/>
      <c r="C96" s="278"/>
      <c r="D96" s="282"/>
      <c r="E96" s="278"/>
      <c r="F96" s="88">
        <f t="shared" si="0"/>
        <v>0</v>
      </c>
      <c r="G96" s="123" t="s">
        <v>338</v>
      </c>
      <c r="I96" s="123"/>
    </row>
    <row r="97" spans="1:9" s="111" customFormat="1" hidden="1" x14ac:dyDescent="0.25">
      <c r="A97" s="303"/>
      <c r="B97" s="278"/>
      <c r="C97" s="278"/>
      <c r="D97" s="282"/>
      <c r="E97" s="278"/>
      <c r="F97" s="88">
        <f t="shared" si="0"/>
        <v>0</v>
      </c>
      <c r="G97" s="123" t="s">
        <v>338</v>
      </c>
      <c r="I97" s="123"/>
    </row>
    <row r="98" spans="1:9" s="111" customFormat="1" hidden="1" x14ac:dyDescent="0.25">
      <c r="A98" s="303"/>
      <c r="B98" s="278"/>
      <c r="C98" s="278"/>
      <c r="D98" s="282"/>
      <c r="E98" s="278"/>
      <c r="F98" s="88">
        <f t="shared" si="0"/>
        <v>0</v>
      </c>
      <c r="G98" s="123" t="s">
        <v>338</v>
      </c>
      <c r="I98" s="123"/>
    </row>
    <row r="99" spans="1:9" s="111" customFormat="1" hidden="1" x14ac:dyDescent="0.25">
      <c r="A99" s="303"/>
      <c r="B99" s="278"/>
      <c r="C99" s="278"/>
      <c r="D99" s="282"/>
      <c r="E99" s="278"/>
      <c r="F99" s="88">
        <f t="shared" si="0"/>
        <v>0</v>
      </c>
      <c r="G99" s="123" t="s">
        <v>338</v>
      </c>
      <c r="I99" s="123"/>
    </row>
    <row r="100" spans="1:9" s="111" customFormat="1" hidden="1" x14ac:dyDescent="0.25">
      <c r="A100" s="303"/>
      <c r="B100" s="278"/>
      <c r="C100" s="278"/>
      <c r="D100" s="282"/>
      <c r="E100" s="278"/>
      <c r="F100" s="88">
        <f t="shared" si="0"/>
        <v>0</v>
      </c>
      <c r="G100" s="123" t="s">
        <v>338</v>
      </c>
      <c r="I100" s="123"/>
    </row>
    <row r="101" spans="1:9" s="111" customFormat="1" hidden="1" x14ac:dyDescent="0.25">
      <c r="A101" s="303"/>
      <c r="B101" s="278"/>
      <c r="C101" s="278"/>
      <c r="D101" s="282"/>
      <c r="E101" s="278"/>
      <c r="F101" s="88">
        <f t="shared" si="0"/>
        <v>0</v>
      </c>
      <c r="G101" s="123" t="s">
        <v>338</v>
      </c>
      <c r="I101" s="123"/>
    </row>
    <row r="102" spans="1:9" s="111" customFormat="1" hidden="1" x14ac:dyDescent="0.25">
      <c r="A102" s="303"/>
      <c r="B102" s="278"/>
      <c r="C102" s="278"/>
      <c r="D102" s="282"/>
      <c r="E102" s="278"/>
      <c r="F102" s="88">
        <f t="shared" si="0"/>
        <v>0</v>
      </c>
      <c r="G102" s="123" t="s">
        <v>338</v>
      </c>
      <c r="I102" s="123"/>
    </row>
    <row r="103" spans="1:9" s="111" customFormat="1" hidden="1" x14ac:dyDescent="0.25">
      <c r="A103" s="303"/>
      <c r="B103" s="278"/>
      <c r="C103" s="278"/>
      <c r="D103" s="282"/>
      <c r="E103" s="278"/>
      <c r="F103" s="88">
        <f t="shared" si="0"/>
        <v>0</v>
      </c>
      <c r="G103" s="123" t="s">
        <v>338</v>
      </c>
      <c r="I103" s="123"/>
    </row>
    <row r="104" spans="1:9" s="111" customFormat="1" hidden="1" x14ac:dyDescent="0.25">
      <c r="A104" s="303"/>
      <c r="B104" s="278"/>
      <c r="C104" s="278"/>
      <c r="D104" s="282"/>
      <c r="E104" s="278"/>
      <c r="F104" s="88">
        <f t="shared" si="0"/>
        <v>0</v>
      </c>
      <c r="G104" s="123" t="s">
        <v>338</v>
      </c>
      <c r="I104" s="123"/>
    </row>
    <row r="105" spans="1:9" s="111" customFormat="1" hidden="1" x14ac:dyDescent="0.25">
      <c r="A105" s="303"/>
      <c r="B105" s="278"/>
      <c r="C105" s="278"/>
      <c r="D105" s="282"/>
      <c r="E105" s="278"/>
      <c r="F105" s="88">
        <f t="shared" si="0"/>
        <v>0</v>
      </c>
      <c r="G105" s="123" t="s">
        <v>338</v>
      </c>
      <c r="I105" s="123"/>
    </row>
    <row r="106" spans="1:9" s="111" customFormat="1" hidden="1" x14ac:dyDescent="0.25">
      <c r="A106" s="303"/>
      <c r="B106" s="278"/>
      <c r="C106" s="278"/>
      <c r="D106" s="282"/>
      <c r="E106" s="278"/>
      <c r="F106" s="88">
        <f t="shared" si="0"/>
        <v>0</v>
      </c>
      <c r="G106" s="123" t="s">
        <v>338</v>
      </c>
      <c r="I106" s="123"/>
    </row>
    <row r="107" spans="1:9" s="111" customFormat="1" hidden="1" x14ac:dyDescent="0.25">
      <c r="A107" s="303"/>
      <c r="B107" s="278"/>
      <c r="C107" s="278"/>
      <c r="D107" s="282"/>
      <c r="E107" s="278"/>
      <c r="F107" s="88">
        <f t="shared" si="0"/>
        <v>0</v>
      </c>
      <c r="G107" s="123" t="s">
        <v>338</v>
      </c>
      <c r="I107" s="123"/>
    </row>
    <row r="108" spans="1:9" s="111" customFormat="1" hidden="1" x14ac:dyDescent="0.25">
      <c r="A108" s="303"/>
      <c r="B108" s="278"/>
      <c r="C108" s="278"/>
      <c r="D108" s="282"/>
      <c r="E108" s="278"/>
      <c r="F108" s="88">
        <f t="shared" si="0"/>
        <v>0</v>
      </c>
      <c r="G108" s="123" t="s">
        <v>338</v>
      </c>
      <c r="I108" s="123"/>
    </row>
    <row r="109" spans="1:9" s="111" customFormat="1" hidden="1" x14ac:dyDescent="0.25">
      <c r="A109" s="303"/>
      <c r="B109" s="278"/>
      <c r="C109" s="278"/>
      <c r="D109" s="282"/>
      <c r="E109" s="278"/>
      <c r="F109" s="88">
        <f t="shared" si="0"/>
        <v>0</v>
      </c>
      <c r="G109" s="123" t="s">
        <v>338</v>
      </c>
      <c r="I109" s="123"/>
    </row>
    <row r="110" spans="1:9" s="111" customFormat="1" hidden="1" x14ac:dyDescent="0.25">
      <c r="A110" s="303"/>
      <c r="B110" s="278"/>
      <c r="C110" s="278"/>
      <c r="D110" s="282"/>
      <c r="E110" s="278"/>
      <c r="F110" s="88">
        <f t="shared" si="0"/>
        <v>0</v>
      </c>
      <c r="G110" s="123" t="s">
        <v>338</v>
      </c>
      <c r="I110" s="123"/>
    </row>
    <row r="111" spans="1:9" s="111" customFormat="1" hidden="1" x14ac:dyDescent="0.25">
      <c r="A111" s="303"/>
      <c r="B111" s="278"/>
      <c r="C111" s="278"/>
      <c r="D111" s="282"/>
      <c r="E111" s="278"/>
      <c r="F111" s="88">
        <f t="shared" si="0"/>
        <v>0</v>
      </c>
      <c r="G111" s="123" t="s">
        <v>338</v>
      </c>
      <c r="I111" s="123"/>
    </row>
    <row r="112" spans="1:9" s="111" customFormat="1" hidden="1" x14ac:dyDescent="0.25">
      <c r="A112" s="303"/>
      <c r="B112" s="278"/>
      <c r="C112" s="278"/>
      <c r="D112" s="282"/>
      <c r="E112" s="278"/>
      <c r="F112" s="88">
        <f t="shared" si="0"/>
        <v>0</v>
      </c>
      <c r="G112" s="123" t="s">
        <v>338</v>
      </c>
      <c r="I112" s="123"/>
    </row>
    <row r="113" spans="1:9" s="111" customFormat="1" hidden="1" x14ac:dyDescent="0.25">
      <c r="A113" s="303"/>
      <c r="B113" s="278"/>
      <c r="C113" s="278"/>
      <c r="D113" s="282"/>
      <c r="E113" s="278"/>
      <c r="F113" s="88">
        <f t="shared" si="0"/>
        <v>0</v>
      </c>
      <c r="G113" s="123" t="s">
        <v>338</v>
      </c>
      <c r="I113" s="123"/>
    </row>
    <row r="114" spans="1:9" s="111" customFormat="1" hidden="1" x14ac:dyDescent="0.25">
      <c r="A114" s="303"/>
      <c r="B114" s="278"/>
      <c r="C114" s="278"/>
      <c r="D114" s="282"/>
      <c r="E114" s="278"/>
      <c r="F114" s="88">
        <f t="shared" si="0"/>
        <v>0</v>
      </c>
      <c r="G114" s="123" t="s">
        <v>338</v>
      </c>
      <c r="I114" s="123"/>
    </row>
    <row r="115" spans="1:9" s="111" customFormat="1" hidden="1" x14ac:dyDescent="0.25">
      <c r="A115" s="303"/>
      <c r="B115" s="278"/>
      <c r="C115" s="278"/>
      <c r="D115" s="282"/>
      <c r="E115" s="278"/>
      <c r="F115" s="88">
        <f t="shared" si="0"/>
        <v>0</v>
      </c>
      <c r="G115" s="123" t="s">
        <v>338</v>
      </c>
      <c r="I115" s="123"/>
    </row>
    <row r="116" spans="1:9" s="111" customFormat="1" hidden="1" x14ac:dyDescent="0.25">
      <c r="A116" s="303"/>
      <c r="B116" s="278"/>
      <c r="C116" s="278"/>
      <c r="D116" s="282"/>
      <c r="E116" s="278"/>
      <c r="F116" s="88">
        <f t="shared" si="0"/>
        <v>0</v>
      </c>
      <c r="G116" s="123" t="s">
        <v>338</v>
      </c>
      <c r="I116" s="123"/>
    </row>
    <row r="117" spans="1:9" s="111" customFormat="1" hidden="1" x14ac:dyDescent="0.25">
      <c r="A117" s="303"/>
      <c r="B117" s="278"/>
      <c r="C117" s="278"/>
      <c r="D117" s="282"/>
      <c r="E117" s="278"/>
      <c r="F117" s="88">
        <f t="shared" si="0"/>
        <v>0</v>
      </c>
      <c r="G117" s="123" t="s">
        <v>338</v>
      </c>
      <c r="I117" s="123"/>
    </row>
    <row r="118" spans="1:9" s="111" customFormat="1" hidden="1" x14ac:dyDescent="0.25">
      <c r="A118" s="303"/>
      <c r="B118" s="278"/>
      <c r="C118" s="278"/>
      <c r="D118" s="282"/>
      <c r="E118" s="278"/>
      <c r="F118" s="88">
        <f t="shared" si="0"/>
        <v>0</v>
      </c>
      <c r="G118" s="123" t="s">
        <v>338</v>
      </c>
      <c r="I118" s="123"/>
    </row>
    <row r="119" spans="1:9" s="111" customFormat="1" hidden="1" x14ac:dyDescent="0.25">
      <c r="A119" s="303"/>
      <c r="B119" s="278"/>
      <c r="C119" s="278"/>
      <c r="D119" s="282"/>
      <c r="E119" s="278"/>
      <c r="F119" s="88">
        <f t="shared" si="0"/>
        <v>0</v>
      </c>
      <c r="G119" s="123" t="s">
        <v>338</v>
      </c>
      <c r="I119" s="123"/>
    </row>
    <row r="120" spans="1:9" s="111" customFormat="1" hidden="1" x14ac:dyDescent="0.25">
      <c r="A120" s="303"/>
      <c r="B120" s="278"/>
      <c r="C120" s="278"/>
      <c r="D120" s="282"/>
      <c r="E120" s="278"/>
      <c r="F120" s="88">
        <f t="shared" si="0"/>
        <v>0</v>
      </c>
      <c r="G120" s="123" t="s">
        <v>338</v>
      </c>
      <c r="I120" s="123"/>
    </row>
    <row r="121" spans="1:9" s="111" customFormat="1" hidden="1" x14ac:dyDescent="0.25">
      <c r="A121" s="303"/>
      <c r="B121" s="278"/>
      <c r="C121" s="278"/>
      <c r="D121" s="282"/>
      <c r="E121" s="278"/>
      <c r="F121" s="88">
        <f t="shared" si="0"/>
        <v>0</v>
      </c>
      <c r="G121" s="123" t="s">
        <v>338</v>
      </c>
      <c r="I121" s="123"/>
    </row>
    <row r="122" spans="1:9" s="111" customFormat="1" hidden="1" x14ac:dyDescent="0.25">
      <c r="A122" s="303"/>
      <c r="B122" s="278"/>
      <c r="C122" s="278"/>
      <c r="D122" s="282"/>
      <c r="E122" s="278"/>
      <c r="F122" s="88">
        <f t="shared" si="0"/>
        <v>0</v>
      </c>
      <c r="G122" s="123" t="s">
        <v>338</v>
      </c>
      <c r="I122" s="123"/>
    </row>
    <row r="123" spans="1:9" s="111" customFormat="1" hidden="1" x14ac:dyDescent="0.25">
      <c r="A123" s="303"/>
      <c r="B123" s="278"/>
      <c r="C123" s="278"/>
      <c r="D123" s="282"/>
      <c r="E123" s="278"/>
      <c r="F123" s="88">
        <f t="shared" si="0"/>
        <v>0</v>
      </c>
      <c r="G123" s="123" t="s">
        <v>338</v>
      </c>
      <c r="I123" s="123"/>
    </row>
    <row r="124" spans="1:9" s="111" customFormat="1" hidden="1" x14ac:dyDescent="0.25">
      <c r="A124" s="303"/>
      <c r="B124" s="278"/>
      <c r="C124" s="278"/>
      <c r="D124" s="282"/>
      <c r="E124" s="278"/>
      <c r="F124" s="88">
        <f t="shared" si="0"/>
        <v>0</v>
      </c>
      <c r="G124" s="123" t="s">
        <v>338</v>
      </c>
      <c r="I124" s="123"/>
    </row>
    <row r="125" spans="1:9" s="111" customFormat="1" hidden="1" x14ac:dyDescent="0.25">
      <c r="A125" s="303"/>
      <c r="B125" s="278"/>
      <c r="C125" s="278"/>
      <c r="D125" s="282"/>
      <c r="E125" s="278"/>
      <c r="F125" s="88">
        <f t="shared" si="0"/>
        <v>0</v>
      </c>
      <c r="G125" s="123" t="s">
        <v>338</v>
      </c>
      <c r="I125" s="123"/>
    </row>
    <row r="126" spans="1:9" s="111" customFormat="1" hidden="1" x14ac:dyDescent="0.25">
      <c r="A126" s="303"/>
      <c r="B126" s="278"/>
      <c r="C126" s="278"/>
      <c r="D126" s="282"/>
      <c r="E126" s="278"/>
      <c r="F126" s="88">
        <f t="shared" si="0"/>
        <v>0</v>
      </c>
      <c r="G126" s="123" t="s">
        <v>338</v>
      </c>
      <c r="I126" s="123"/>
    </row>
    <row r="127" spans="1:9" s="111" customFormat="1" hidden="1" x14ac:dyDescent="0.25">
      <c r="A127" s="303"/>
      <c r="B127" s="278"/>
      <c r="C127" s="278"/>
      <c r="D127" s="282"/>
      <c r="E127" s="278"/>
      <c r="F127" s="88">
        <f t="shared" si="0"/>
        <v>0</v>
      </c>
      <c r="G127" s="123" t="s">
        <v>338</v>
      </c>
      <c r="I127" s="123"/>
    </row>
    <row r="128" spans="1:9" s="111" customFormat="1" hidden="1" x14ac:dyDescent="0.25">
      <c r="A128" s="303"/>
      <c r="B128" s="278"/>
      <c r="C128" s="278"/>
      <c r="D128" s="282"/>
      <c r="E128" s="278"/>
      <c r="F128" s="88">
        <f t="shared" si="0"/>
        <v>0</v>
      </c>
      <c r="G128" s="123" t="s">
        <v>338</v>
      </c>
      <c r="I128" s="123"/>
    </row>
    <row r="129" spans="1:9" s="111" customFormat="1" hidden="1" x14ac:dyDescent="0.25">
      <c r="A129" s="303"/>
      <c r="B129" s="278"/>
      <c r="C129" s="278"/>
      <c r="D129" s="282"/>
      <c r="E129" s="278"/>
      <c r="F129" s="88">
        <f t="shared" si="0"/>
        <v>0</v>
      </c>
      <c r="G129" s="123" t="s">
        <v>338</v>
      </c>
      <c r="I129" s="123"/>
    </row>
    <row r="130" spans="1:9" s="111" customFormat="1" hidden="1" x14ac:dyDescent="0.25">
      <c r="A130" s="303"/>
      <c r="B130" s="278"/>
      <c r="C130" s="278"/>
      <c r="D130" s="282"/>
      <c r="E130" s="278"/>
      <c r="F130" s="88">
        <f t="shared" si="0"/>
        <v>0</v>
      </c>
      <c r="G130" s="123" t="s">
        <v>338</v>
      </c>
      <c r="I130" s="123"/>
    </row>
    <row r="131" spans="1:9" s="111" customFormat="1" hidden="1" x14ac:dyDescent="0.25">
      <c r="A131" s="303"/>
      <c r="B131" s="278"/>
      <c r="C131" s="278"/>
      <c r="D131" s="282"/>
      <c r="E131" s="278"/>
      <c r="F131" s="88">
        <f t="shared" si="0"/>
        <v>0</v>
      </c>
      <c r="G131" s="123" t="s">
        <v>338</v>
      </c>
      <c r="I131" s="123"/>
    </row>
    <row r="132" spans="1:9" s="111" customFormat="1" hidden="1" x14ac:dyDescent="0.25">
      <c r="A132" s="303"/>
      <c r="B132" s="278"/>
      <c r="C132" s="278"/>
      <c r="D132" s="282"/>
      <c r="E132" s="278"/>
      <c r="F132" s="88">
        <f t="shared" si="0"/>
        <v>0</v>
      </c>
      <c r="G132" s="123" t="s">
        <v>338</v>
      </c>
      <c r="I132" s="123"/>
    </row>
    <row r="133" spans="1:9" s="111" customFormat="1" hidden="1" x14ac:dyDescent="0.25">
      <c r="A133" s="303"/>
      <c r="B133" s="278"/>
      <c r="C133" s="278"/>
      <c r="D133" s="282"/>
      <c r="E133" s="278"/>
      <c r="F133" s="88">
        <f t="shared" si="0"/>
        <v>0</v>
      </c>
      <c r="G133" s="123" t="s">
        <v>338</v>
      </c>
      <c r="I133" s="123"/>
    </row>
    <row r="134" spans="1:9" s="111" customFormat="1" hidden="1" x14ac:dyDescent="0.25">
      <c r="A134" s="303"/>
      <c r="B134" s="278"/>
      <c r="C134" s="278"/>
      <c r="D134" s="282"/>
      <c r="E134" s="278"/>
      <c r="F134" s="88">
        <f t="shared" si="0"/>
        <v>0</v>
      </c>
      <c r="G134" s="123" t="s">
        <v>338</v>
      </c>
      <c r="I134" s="123"/>
    </row>
    <row r="135" spans="1:9" s="111" customFormat="1" x14ac:dyDescent="0.25">
      <c r="A135" s="303" t="s">
        <v>64</v>
      </c>
      <c r="B135" s="278">
        <v>3</v>
      </c>
      <c r="C135" s="278" t="s">
        <v>317</v>
      </c>
      <c r="D135" s="282">
        <f t="shared" ref="D135:D140" ca="1" si="2">RAND()*400000</f>
        <v>310878.86841519567</v>
      </c>
      <c r="E135" s="278">
        <v>7</v>
      </c>
      <c r="F135" s="310">
        <f ca="1">ROUND(+B135*D135*E135,2)</f>
        <v>6528456.2400000002</v>
      </c>
      <c r="G135" s="123" t="s">
        <v>338</v>
      </c>
      <c r="I135" s="123"/>
    </row>
    <row r="136" spans="1:9" s="111" customFormat="1" x14ac:dyDescent="0.25">
      <c r="A136" s="302"/>
      <c r="B136" s="99"/>
      <c r="C136" s="99"/>
      <c r="D136" s="145"/>
      <c r="E136" s="217" t="s">
        <v>42</v>
      </c>
      <c r="F136" s="323">
        <f ca="1">ROUND(SUBTOTAL(109,F6:F135),2)</f>
        <v>9632090.3599999994</v>
      </c>
      <c r="G136" s="123" t="s">
        <v>338</v>
      </c>
      <c r="I136" s="126" t="s">
        <v>342</v>
      </c>
    </row>
    <row r="137" spans="1:9" s="111" customFormat="1" x14ac:dyDescent="0.25">
      <c r="A137" s="302"/>
      <c r="B137" s="99"/>
      <c r="C137" s="99"/>
      <c r="D137" s="145"/>
      <c r="E137" s="99"/>
      <c r="F137" s="311"/>
      <c r="G137" s="123" t="s">
        <v>339</v>
      </c>
    </row>
    <row r="138" spans="1:9" s="111" customFormat="1" x14ac:dyDescent="0.25">
      <c r="A138" s="303" t="s">
        <v>319</v>
      </c>
      <c r="B138" s="278">
        <v>3</v>
      </c>
      <c r="C138" s="278" t="s">
        <v>317</v>
      </c>
      <c r="D138" s="282">
        <f t="shared" ca="1" si="2"/>
        <v>199954.02304078019</v>
      </c>
      <c r="E138" s="278">
        <v>7</v>
      </c>
      <c r="F138" s="88">
        <f ca="1">ROUND(+B138*D138*E138,2)</f>
        <v>4199034.4800000004</v>
      </c>
      <c r="G138" s="123" t="s">
        <v>339</v>
      </c>
    </row>
    <row r="139" spans="1:9" s="111" customFormat="1" x14ac:dyDescent="0.25">
      <c r="A139" s="303" t="s">
        <v>347</v>
      </c>
      <c r="B139" s="278">
        <v>3</v>
      </c>
      <c r="C139" s="278" t="s">
        <v>317</v>
      </c>
      <c r="D139" s="282">
        <f t="shared" ca="1" si="2"/>
        <v>38581.392659186255</v>
      </c>
      <c r="E139" s="278">
        <v>7</v>
      </c>
      <c r="F139" s="88">
        <f t="shared" ref="F139:F266" ca="1" si="3">ROUND(+B139*D139*E139,2)</f>
        <v>810209.25</v>
      </c>
      <c r="G139" s="123" t="s">
        <v>339</v>
      </c>
      <c r="I139" s="123"/>
    </row>
    <row r="140" spans="1:9" s="111" customFormat="1" x14ac:dyDescent="0.25">
      <c r="A140" s="303" t="s">
        <v>348</v>
      </c>
      <c r="B140" s="278">
        <v>3</v>
      </c>
      <c r="C140" s="278" t="s">
        <v>317</v>
      </c>
      <c r="D140" s="282">
        <f t="shared" ca="1" si="2"/>
        <v>215408.40528962275</v>
      </c>
      <c r="E140" s="278">
        <v>7</v>
      </c>
      <c r="F140" s="88">
        <f t="shared" ca="1" si="3"/>
        <v>4523576.51</v>
      </c>
      <c r="G140" s="123" t="s">
        <v>339</v>
      </c>
      <c r="I140" s="123"/>
    </row>
    <row r="141" spans="1:9" s="111" customFormat="1" hidden="1" x14ac:dyDescent="0.25">
      <c r="A141" s="303"/>
      <c r="B141" s="278"/>
      <c r="C141" s="278"/>
      <c r="D141" s="282"/>
      <c r="E141" s="278"/>
      <c r="F141" s="88">
        <f t="shared" si="3"/>
        <v>0</v>
      </c>
      <c r="G141" s="123" t="s">
        <v>339</v>
      </c>
      <c r="I141" s="123"/>
    </row>
    <row r="142" spans="1:9" s="111" customFormat="1" hidden="1" x14ac:dyDescent="0.25">
      <c r="A142" s="303"/>
      <c r="B142" s="278"/>
      <c r="C142" s="278"/>
      <c r="D142" s="282"/>
      <c r="E142" s="278"/>
      <c r="F142" s="88">
        <f t="shared" si="3"/>
        <v>0</v>
      </c>
      <c r="G142" s="123" t="s">
        <v>339</v>
      </c>
      <c r="I142" s="123"/>
    </row>
    <row r="143" spans="1:9" s="111" customFormat="1" hidden="1" x14ac:dyDescent="0.25">
      <c r="A143" s="303"/>
      <c r="B143" s="278"/>
      <c r="C143" s="278"/>
      <c r="D143" s="282"/>
      <c r="E143" s="278"/>
      <c r="F143" s="88">
        <f t="shared" si="3"/>
        <v>0</v>
      </c>
      <c r="G143" s="123" t="s">
        <v>339</v>
      </c>
      <c r="I143" s="123"/>
    </row>
    <row r="144" spans="1:9" s="111" customFormat="1" hidden="1" x14ac:dyDescent="0.25">
      <c r="A144" s="303"/>
      <c r="B144" s="278"/>
      <c r="C144" s="278"/>
      <c r="D144" s="282"/>
      <c r="E144" s="278"/>
      <c r="F144" s="88">
        <f t="shared" si="3"/>
        <v>0</v>
      </c>
      <c r="G144" s="123" t="s">
        <v>339</v>
      </c>
      <c r="I144" s="123"/>
    </row>
    <row r="145" spans="1:9" s="111" customFormat="1" hidden="1" x14ac:dyDescent="0.25">
      <c r="A145" s="303"/>
      <c r="B145" s="278"/>
      <c r="C145" s="278"/>
      <c r="D145" s="282"/>
      <c r="E145" s="278"/>
      <c r="F145" s="88">
        <f t="shared" si="3"/>
        <v>0</v>
      </c>
      <c r="G145" s="123" t="s">
        <v>339</v>
      </c>
      <c r="I145" s="123"/>
    </row>
    <row r="146" spans="1:9" s="111" customFormat="1" hidden="1" x14ac:dyDescent="0.25">
      <c r="A146" s="303"/>
      <c r="B146" s="278"/>
      <c r="C146" s="278"/>
      <c r="D146" s="282"/>
      <c r="E146" s="278"/>
      <c r="F146" s="88">
        <f t="shared" si="3"/>
        <v>0</v>
      </c>
      <c r="G146" s="123" t="s">
        <v>339</v>
      </c>
      <c r="I146" s="123"/>
    </row>
    <row r="147" spans="1:9" s="111" customFormat="1" hidden="1" x14ac:dyDescent="0.25">
      <c r="A147" s="303"/>
      <c r="B147" s="278"/>
      <c r="C147" s="278"/>
      <c r="D147" s="282"/>
      <c r="E147" s="278"/>
      <c r="F147" s="88">
        <f t="shared" si="3"/>
        <v>0</v>
      </c>
      <c r="G147" s="123" t="s">
        <v>339</v>
      </c>
      <c r="I147" s="123"/>
    </row>
    <row r="148" spans="1:9" s="111" customFormat="1" hidden="1" x14ac:dyDescent="0.25">
      <c r="A148" s="303"/>
      <c r="B148" s="278"/>
      <c r="C148" s="278"/>
      <c r="D148" s="282"/>
      <c r="E148" s="278"/>
      <c r="F148" s="88">
        <f t="shared" si="3"/>
        <v>0</v>
      </c>
      <c r="G148" s="123" t="s">
        <v>339</v>
      </c>
      <c r="I148" s="123"/>
    </row>
    <row r="149" spans="1:9" s="111" customFormat="1" hidden="1" x14ac:dyDescent="0.25">
      <c r="A149" s="303"/>
      <c r="B149" s="278"/>
      <c r="C149" s="278"/>
      <c r="D149" s="282"/>
      <c r="E149" s="278"/>
      <c r="F149" s="88">
        <f t="shared" si="3"/>
        <v>0</v>
      </c>
      <c r="G149" s="123" t="s">
        <v>339</v>
      </c>
      <c r="I149" s="123"/>
    </row>
    <row r="150" spans="1:9" s="111" customFormat="1" hidden="1" x14ac:dyDescent="0.25">
      <c r="A150" s="303"/>
      <c r="B150" s="278"/>
      <c r="C150" s="278"/>
      <c r="D150" s="282"/>
      <c r="E150" s="278"/>
      <c r="F150" s="88">
        <f t="shared" si="3"/>
        <v>0</v>
      </c>
      <c r="G150" s="123" t="s">
        <v>339</v>
      </c>
      <c r="I150" s="123"/>
    </row>
    <row r="151" spans="1:9" s="111" customFormat="1" hidden="1" x14ac:dyDescent="0.25">
      <c r="A151" s="303"/>
      <c r="B151" s="278"/>
      <c r="C151" s="278"/>
      <c r="D151" s="282"/>
      <c r="E151" s="278"/>
      <c r="F151" s="88">
        <f t="shared" si="3"/>
        <v>0</v>
      </c>
      <c r="G151" s="123" t="s">
        <v>339</v>
      </c>
      <c r="I151" s="123"/>
    </row>
    <row r="152" spans="1:9" s="111" customFormat="1" hidden="1" x14ac:dyDescent="0.25">
      <c r="A152" s="303"/>
      <c r="B152" s="278"/>
      <c r="C152" s="278"/>
      <c r="D152" s="282"/>
      <c r="E152" s="278"/>
      <c r="F152" s="88">
        <f t="shared" si="3"/>
        <v>0</v>
      </c>
      <c r="G152" s="123" t="s">
        <v>339</v>
      </c>
      <c r="I152" s="123"/>
    </row>
    <row r="153" spans="1:9" s="111" customFormat="1" hidden="1" x14ac:dyDescent="0.25">
      <c r="A153" s="303"/>
      <c r="B153" s="278"/>
      <c r="C153" s="278"/>
      <c r="D153" s="282"/>
      <c r="E153" s="278"/>
      <c r="F153" s="88">
        <f t="shared" si="3"/>
        <v>0</v>
      </c>
      <c r="G153" s="123" t="s">
        <v>339</v>
      </c>
      <c r="I153" s="123"/>
    </row>
    <row r="154" spans="1:9" s="111" customFormat="1" hidden="1" x14ac:dyDescent="0.25">
      <c r="A154" s="303"/>
      <c r="B154" s="278"/>
      <c r="C154" s="278"/>
      <c r="D154" s="282"/>
      <c r="E154" s="278"/>
      <c r="F154" s="88">
        <f t="shared" si="3"/>
        <v>0</v>
      </c>
      <c r="G154" s="123" t="s">
        <v>339</v>
      </c>
      <c r="I154" s="123"/>
    </row>
    <row r="155" spans="1:9" s="111" customFormat="1" hidden="1" x14ac:dyDescent="0.25">
      <c r="A155" s="303"/>
      <c r="B155" s="278"/>
      <c r="C155" s="278"/>
      <c r="D155" s="282"/>
      <c r="E155" s="278"/>
      <c r="F155" s="88">
        <f t="shared" si="3"/>
        <v>0</v>
      </c>
      <c r="G155" s="123" t="s">
        <v>339</v>
      </c>
      <c r="I155" s="123"/>
    </row>
    <row r="156" spans="1:9" s="111" customFormat="1" hidden="1" x14ac:dyDescent="0.25">
      <c r="A156" s="303"/>
      <c r="B156" s="278"/>
      <c r="C156" s="278"/>
      <c r="D156" s="282"/>
      <c r="E156" s="278"/>
      <c r="F156" s="88">
        <f t="shared" si="3"/>
        <v>0</v>
      </c>
      <c r="G156" s="123" t="s">
        <v>339</v>
      </c>
      <c r="I156" s="123"/>
    </row>
    <row r="157" spans="1:9" s="111" customFormat="1" hidden="1" x14ac:dyDescent="0.25">
      <c r="A157" s="303"/>
      <c r="B157" s="278"/>
      <c r="C157" s="278"/>
      <c r="D157" s="282"/>
      <c r="E157" s="278"/>
      <c r="F157" s="88">
        <f t="shared" si="3"/>
        <v>0</v>
      </c>
      <c r="G157" s="123" t="s">
        <v>339</v>
      </c>
      <c r="I157" s="123"/>
    </row>
    <row r="158" spans="1:9" s="111" customFormat="1" hidden="1" x14ac:dyDescent="0.25">
      <c r="A158" s="303"/>
      <c r="B158" s="278"/>
      <c r="C158" s="278"/>
      <c r="D158" s="282"/>
      <c r="E158" s="278"/>
      <c r="F158" s="88">
        <f t="shared" si="3"/>
        <v>0</v>
      </c>
      <c r="G158" s="123" t="s">
        <v>339</v>
      </c>
      <c r="I158" s="123"/>
    </row>
    <row r="159" spans="1:9" s="111" customFormat="1" hidden="1" x14ac:dyDescent="0.25">
      <c r="A159" s="303"/>
      <c r="B159" s="278"/>
      <c r="C159" s="278"/>
      <c r="D159" s="282"/>
      <c r="E159" s="278"/>
      <c r="F159" s="88">
        <f t="shared" si="3"/>
        <v>0</v>
      </c>
      <c r="G159" s="123" t="s">
        <v>339</v>
      </c>
      <c r="I159" s="123"/>
    </row>
    <row r="160" spans="1:9" s="111" customFormat="1" hidden="1" x14ac:dyDescent="0.25">
      <c r="A160" s="303"/>
      <c r="B160" s="278"/>
      <c r="C160" s="278"/>
      <c r="D160" s="282"/>
      <c r="E160" s="278"/>
      <c r="F160" s="88">
        <f t="shared" si="3"/>
        <v>0</v>
      </c>
      <c r="G160" s="123" t="s">
        <v>339</v>
      </c>
      <c r="I160" s="123"/>
    </row>
    <row r="161" spans="1:9" s="111" customFormat="1" hidden="1" x14ac:dyDescent="0.25">
      <c r="A161" s="303"/>
      <c r="B161" s="278"/>
      <c r="C161" s="278"/>
      <c r="D161" s="282"/>
      <c r="E161" s="278"/>
      <c r="F161" s="88">
        <f t="shared" si="3"/>
        <v>0</v>
      </c>
      <c r="G161" s="123" t="s">
        <v>339</v>
      </c>
      <c r="I161" s="123"/>
    </row>
    <row r="162" spans="1:9" s="111" customFormat="1" hidden="1" x14ac:dyDescent="0.25">
      <c r="A162" s="303"/>
      <c r="B162" s="278"/>
      <c r="C162" s="278"/>
      <c r="D162" s="282"/>
      <c r="E162" s="278"/>
      <c r="F162" s="88">
        <f t="shared" si="3"/>
        <v>0</v>
      </c>
      <c r="G162" s="123" t="s">
        <v>339</v>
      </c>
      <c r="I162" s="123"/>
    </row>
    <row r="163" spans="1:9" s="111" customFormat="1" hidden="1" x14ac:dyDescent="0.25">
      <c r="A163" s="303"/>
      <c r="B163" s="278"/>
      <c r="C163" s="278"/>
      <c r="D163" s="282"/>
      <c r="E163" s="278"/>
      <c r="F163" s="88">
        <f t="shared" si="3"/>
        <v>0</v>
      </c>
      <c r="G163" s="123" t="s">
        <v>339</v>
      </c>
      <c r="I163" s="123"/>
    </row>
    <row r="164" spans="1:9" s="111" customFormat="1" hidden="1" x14ac:dyDescent="0.25">
      <c r="A164" s="303"/>
      <c r="B164" s="278"/>
      <c r="C164" s="278"/>
      <c r="D164" s="282"/>
      <c r="E164" s="278"/>
      <c r="F164" s="88">
        <f t="shared" si="3"/>
        <v>0</v>
      </c>
      <c r="G164" s="123" t="s">
        <v>339</v>
      </c>
      <c r="I164" s="123"/>
    </row>
    <row r="165" spans="1:9" s="111" customFormat="1" hidden="1" x14ac:dyDescent="0.25">
      <c r="A165" s="303"/>
      <c r="B165" s="278"/>
      <c r="C165" s="278"/>
      <c r="D165" s="282"/>
      <c r="E165" s="278"/>
      <c r="F165" s="88">
        <f t="shared" si="3"/>
        <v>0</v>
      </c>
      <c r="G165" s="123" t="s">
        <v>339</v>
      </c>
      <c r="I165" s="123"/>
    </row>
    <row r="166" spans="1:9" s="111" customFormat="1" hidden="1" x14ac:dyDescent="0.25">
      <c r="A166" s="303"/>
      <c r="B166" s="278"/>
      <c r="C166" s="278"/>
      <c r="D166" s="282"/>
      <c r="E166" s="278"/>
      <c r="F166" s="88">
        <f t="shared" si="3"/>
        <v>0</v>
      </c>
      <c r="G166" s="123" t="s">
        <v>339</v>
      </c>
      <c r="I166" s="123"/>
    </row>
    <row r="167" spans="1:9" s="111" customFormat="1" hidden="1" x14ac:dyDescent="0.25">
      <c r="A167" s="303"/>
      <c r="B167" s="278"/>
      <c r="C167" s="278"/>
      <c r="D167" s="282"/>
      <c r="E167" s="278"/>
      <c r="F167" s="88">
        <f t="shared" si="3"/>
        <v>0</v>
      </c>
      <c r="G167" s="123" t="s">
        <v>339</v>
      </c>
      <c r="I167" s="123"/>
    </row>
    <row r="168" spans="1:9" s="111" customFormat="1" hidden="1" x14ac:dyDescent="0.25">
      <c r="A168" s="303"/>
      <c r="B168" s="278"/>
      <c r="C168" s="278"/>
      <c r="D168" s="282"/>
      <c r="E168" s="278"/>
      <c r="F168" s="88">
        <f t="shared" si="3"/>
        <v>0</v>
      </c>
      <c r="G168" s="123" t="s">
        <v>339</v>
      </c>
      <c r="I168" s="123"/>
    </row>
    <row r="169" spans="1:9" s="111" customFormat="1" hidden="1" x14ac:dyDescent="0.25">
      <c r="A169" s="303"/>
      <c r="B169" s="278"/>
      <c r="C169" s="278"/>
      <c r="D169" s="282"/>
      <c r="E169" s="278"/>
      <c r="F169" s="88">
        <f t="shared" si="3"/>
        <v>0</v>
      </c>
      <c r="G169" s="123" t="s">
        <v>339</v>
      </c>
      <c r="I169" s="123"/>
    </row>
    <row r="170" spans="1:9" s="111" customFormat="1" hidden="1" x14ac:dyDescent="0.25">
      <c r="A170" s="303"/>
      <c r="B170" s="278"/>
      <c r="C170" s="278"/>
      <c r="D170" s="282"/>
      <c r="E170" s="278"/>
      <c r="F170" s="88">
        <f t="shared" si="3"/>
        <v>0</v>
      </c>
      <c r="G170" s="123" t="s">
        <v>339</v>
      </c>
      <c r="I170" s="123"/>
    </row>
    <row r="171" spans="1:9" s="111" customFormat="1" hidden="1" x14ac:dyDescent="0.25">
      <c r="A171" s="303"/>
      <c r="B171" s="278"/>
      <c r="C171" s="278"/>
      <c r="D171" s="282"/>
      <c r="E171" s="278"/>
      <c r="F171" s="88">
        <f t="shared" si="3"/>
        <v>0</v>
      </c>
      <c r="G171" s="123" t="s">
        <v>339</v>
      </c>
      <c r="I171" s="123"/>
    </row>
    <row r="172" spans="1:9" s="111" customFormat="1" hidden="1" x14ac:dyDescent="0.25">
      <c r="A172" s="303"/>
      <c r="B172" s="278"/>
      <c r="C172" s="278"/>
      <c r="D172" s="282"/>
      <c r="E172" s="278"/>
      <c r="F172" s="88">
        <f t="shared" si="3"/>
        <v>0</v>
      </c>
      <c r="G172" s="123" t="s">
        <v>339</v>
      </c>
      <c r="I172" s="123"/>
    </row>
    <row r="173" spans="1:9" s="111" customFormat="1" hidden="1" x14ac:dyDescent="0.25">
      <c r="A173" s="303"/>
      <c r="B173" s="278"/>
      <c r="C173" s="278"/>
      <c r="D173" s="282"/>
      <c r="E173" s="278"/>
      <c r="F173" s="88">
        <f t="shared" si="3"/>
        <v>0</v>
      </c>
      <c r="G173" s="123" t="s">
        <v>339</v>
      </c>
      <c r="I173" s="123"/>
    </row>
    <row r="174" spans="1:9" s="111" customFormat="1" hidden="1" x14ac:dyDescent="0.25">
      <c r="A174" s="303"/>
      <c r="B174" s="278"/>
      <c r="C174" s="278"/>
      <c r="D174" s="282"/>
      <c r="E174" s="278"/>
      <c r="F174" s="88">
        <f t="shared" si="3"/>
        <v>0</v>
      </c>
      <c r="G174" s="123" t="s">
        <v>339</v>
      </c>
      <c r="I174" s="123"/>
    </row>
    <row r="175" spans="1:9" s="111" customFormat="1" hidden="1" x14ac:dyDescent="0.25">
      <c r="A175" s="303"/>
      <c r="B175" s="278"/>
      <c r="C175" s="278"/>
      <c r="D175" s="282"/>
      <c r="E175" s="278"/>
      <c r="F175" s="88">
        <f t="shared" si="3"/>
        <v>0</v>
      </c>
      <c r="G175" s="123" t="s">
        <v>339</v>
      </c>
      <c r="I175" s="123"/>
    </row>
    <row r="176" spans="1:9" s="111" customFormat="1" hidden="1" x14ac:dyDescent="0.25">
      <c r="A176" s="303"/>
      <c r="B176" s="278"/>
      <c r="C176" s="278"/>
      <c r="D176" s="282"/>
      <c r="E176" s="278"/>
      <c r="F176" s="88">
        <f t="shared" si="3"/>
        <v>0</v>
      </c>
      <c r="G176" s="123" t="s">
        <v>339</v>
      </c>
      <c r="I176" s="123"/>
    </row>
    <row r="177" spans="1:9" s="111" customFormat="1" hidden="1" x14ac:dyDescent="0.25">
      <c r="A177" s="303"/>
      <c r="B177" s="278"/>
      <c r="C177" s="278"/>
      <c r="D177" s="282"/>
      <c r="E177" s="278"/>
      <c r="F177" s="88">
        <f t="shared" si="3"/>
        <v>0</v>
      </c>
      <c r="G177" s="123" t="s">
        <v>339</v>
      </c>
      <c r="I177" s="123"/>
    </row>
    <row r="178" spans="1:9" s="111" customFormat="1" hidden="1" x14ac:dyDescent="0.25">
      <c r="A178" s="303"/>
      <c r="B178" s="278"/>
      <c r="C178" s="278"/>
      <c r="D178" s="282"/>
      <c r="E178" s="278"/>
      <c r="F178" s="88">
        <f t="shared" si="3"/>
        <v>0</v>
      </c>
      <c r="G178" s="123" t="s">
        <v>339</v>
      </c>
      <c r="I178" s="123"/>
    </row>
    <row r="179" spans="1:9" s="111" customFormat="1" hidden="1" x14ac:dyDescent="0.25">
      <c r="A179" s="303"/>
      <c r="B179" s="278"/>
      <c r="C179" s="278"/>
      <c r="D179" s="282"/>
      <c r="E179" s="278"/>
      <c r="F179" s="88">
        <f t="shared" si="3"/>
        <v>0</v>
      </c>
      <c r="G179" s="123" t="s">
        <v>339</v>
      </c>
      <c r="I179" s="123"/>
    </row>
    <row r="180" spans="1:9" s="111" customFormat="1" hidden="1" x14ac:dyDescent="0.25">
      <c r="A180" s="303"/>
      <c r="B180" s="278"/>
      <c r="C180" s="278"/>
      <c r="D180" s="282"/>
      <c r="E180" s="278"/>
      <c r="F180" s="88">
        <f t="shared" si="3"/>
        <v>0</v>
      </c>
      <c r="G180" s="123" t="s">
        <v>339</v>
      </c>
      <c r="I180" s="123"/>
    </row>
    <row r="181" spans="1:9" s="111" customFormat="1" hidden="1" x14ac:dyDescent="0.25">
      <c r="A181" s="303"/>
      <c r="B181" s="278"/>
      <c r="C181" s="278"/>
      <c r="D181" s="282"/>
      <c r="E181" s="278"/>
      <c r="F181" s="88">
        <f t="shared" si="3"/>
        <v>0</v>
      </c>
      <c r="G181" s="123" t="s">
        <v>339</v>
      </c>
      <c r="I181" s="123"/>
    </row>
    <row r="182" spans="1:9" s="111" customFormat="1" hidden="1" x14ac:dyDescent="0.25">
      <c r="A182" s="303"/>
      <c r="B182" s="278"/>
      <c r="C182" s="278"/>
      <c r="D182" s="282"/>
      <c r="E182" s="278"/>
      <c r="F182" s="88">
        <f t="shared" si="3"/>
        <v>0</v>
      </c>
      <c r="G182" s="123" t="s">
        <v>339</v>
      </c>
      <c r="I182" s="123"/>
    </row>
    <row r="183" spans="1:9" s="111" customFormat="1" hidden="1" x14ac:dyDescent="0.25">
      <c r="A183" s="303"/>
      <c r="B183" s="278"/>
      <c r="C183" s="278"/>
      <c r="D183" s="282"/>
      <c r="E183" s="278"/>
      <c r="F183" s="88">
        <f t="shared" si="3"/>
        <v>0</v>
      </c>
      <c r="G183" s="123" t="s">
        <v>339</v>
      </c>
      <c r="I183" s="123"/>
    </row>
    <row r="184" spans="1:9" s="111" customFormat="1" hidden="1" x14ac:dyDescent="0.25">
      <c r="A184" s="303"/>
      <c r="B184" s="278"/>
      <c r="C184" s="278"/>
      <c r="D184" s="282"/>
      <c r="E184" s="278"/>
      <c r="F184" s="88">
        <f t="shared" si="3"/>
        <v>0</v>
      </c>
      <c r="G184" s="123" t="s">
        <v>339</v>
      </c>
      <c r="I184" s="123"/>
    </row>
    <row r="185" spans="1:9" s="111" customFormat="1" hidden="1" x14ac:dyDescent="0.25">
      <c r="A185" s="303"/>
      <c r="B185" s="278"/>
      <c r="C185" s="278"/>
      <c r="D185" s="282"/>
      <c r="E185" s="278"/>
      <c r="F185" s="88">
        <f t="shared" si="3"/>
        <v>0</v>
      </c>
      <c r="G185" s="123" t="s">
        <v>339</v>
      </c>
      <c r="I185" s="123"/>
    </row>
    <row r="186" spans="1:9" s="111" customFormat="1" hidden="1" x14ac:dyDescent="0.25">
      <c r="A186" s="303"/>
      <c r="B186" s="278"/>
      <c r="C186" s="278"/>
      <c r="D186" s="282"/>
      <c r="E186" s="278"/>
      <c r="F186" s="88">
        <f t="shared" si="3"/>
        <v>0</v>
      </c>
      <c r="G186" s="123" t="s">
        <v>339</v>
      </c>
      <c r="I186" s="123"/>
    </row>
    <row r="187" spans="1:9" s="111" customFormat="1" hidden="1" x14ac:dyDescent="0.25">
      <c r="A187" s="303"/>
      <c r="B187" s="278"/>
      <c r="C187" s="278"/>
      <c r="D187" s="282"/>
      <c r="E187" s="278"/>
      <c r="F187" s="88">
        <f t="shared" si="3"/>
        <v>0</v>
      </c>
      <c r="G187" s="123" t="s">
        <v>339</v>
      </c>
      <c r="I187" s="123"/>
    </row>
    <row r="188" spans="1:9" s="111" customFormat="1" hidden="1" x14ac:dyDescent="0.25">
      <c r="A188" s="303"/>
      <c r="B188" s="278"/>
      <c r="C188" s="278"/>
      <c r="D188" s="282"/>
      <c r="E188" s="278"/>
      <c r="F188" s="88">
        <f t="shared" si="3"/>
        <v>0</v>
      </c>
      <c r="G188" s="123" t="s">
        <v>339</v>
      </c>
      <c r="I188" s="123"/>
    </row>
    <row r="189" spans="1:9" s="111" customFormat="1" hidden="1" x14ac:dyDescent="0.25">
      <c r="A189" s="303"/>
      <c r="B189" s="278"/>
      <c r="C189" s="278"/>
      <c r="D189" s="282"/>
      <c r="E189" s="278"/>
      <c r="F189" s="88">
        <f t="shared" si="3"/>
        <v>0</v>
      </c>
      <c r="G189" s="123" t="s">
        <v>339</v>
      </c>
      <c r="I189" s="123"/>
    </row>
    <row r="190" spans="1:9" s="111" customFormat="1" hidden="1" x14ac:dyDescent="0.25">
      <c r="A190" s="303"/>
      <c r="B190" s="278"/>
      <c r="C190" s="278"/>
      <c r="D190" s="282"/>
      <c r="E190" s="278"/>
      <c r="F190" s="88">
        <f t="shared" si="3"/>
        <v>0</v>
      </c>
      <c r="G190" s="123" t="s">
        <v>339</v>
      </c>
      <c r="I190" s="123"/>
    </row>
    <row r="191" spans="1:9" s="111" customFormat="1" hidden="1" x14ac:dyDescent="0.25">
      <c r="A191" s="303"/>
      <c r="B191" s="278"/>
      <c r="C191" s="278"/>
      <c r="D191" s="282"/>
      <c r="E191" s="278"/>
      <c r="F191" s="88">
        <f t="shared" si="3"/>
        <v>0</v>
      </c>
      <c r="G191" s="123" t="s">
        <v>339</v>
      </c>
      <c r="I191" s="123"/>
    </row>
    <row r="192" spans="1:9" s="111" customFormat="1" hidden="1" x14ac:dyDescent="0.25">
      <c r="A192" s="303"/>
      <c r="B192" s="278"/>
      <c r="C192" s="278"/>
      <c r="D192" s="282"/>
      <c r="E192" s="278"/>
      <c r="F192" s="88">
        <f t="shared" si="3"/>
        <v>0</v>
      </c>
      <c r="G192" s="123" t="s">
        <v>339</v>
      </c>
      <c r="I192" s="123"/>
    </row>
    <row r="193" spans="1:9" s="111" customFormat="1" hidden="1" x14ac:dyDescent="0.25">
      <c r="A193" s="303"/>
      <c r="B193" s="278"/>
      <c r="C193" s="278"/>
      <c r="D193" s="282"/>
      <c r="E193" s="278"/>
      <c r="F193" s="88">
        <f t="shared" si="3"/>
        <v>0</v>
      </c>
      <c r="G193" s="123" t="s">
        <v>339</v>
      </c>
      <c r="I193" s="123"/>
    </row>
    <row r="194" spans="1:9" s="111" customFormat="1" hidden="1" x14ac:dyDescent="0.25">
      <c r="A194" s="303"/>
      <c r="B194" s="278"/>
      <c r="C194" s="278"/>
      <c r="D194" s="282"/>
      <c r="E194" s="278"/>
      <c r="F194" s="88">
        <f t="shared" si="3"/>
        <v>0</v>
      </c>
      <c r="G194" s="123" t="s">
        <v>339</v>
      </c>
      <c r="I194" s="123"/>
    </row>
    <row r="195" spans="1:9" s="111" customFormat="1" hidden="1" x14ac:dyDescent="0.25">
      <c r="A195" s="303"/>
      <c r="B195" s="278"/>
      <c r="C195" s="278"/>
      <c r="D195" s="282"/>
      <c r="E195" s="278"/>
      <c r="F195" s="88">
        <f t="shared" si="3"/>
        <v>0</v>
      </c>
      <c r="G195" s="123" t="s">
        <v>339</v>
      </c>
      <c r="I195" s="123"/>
    </row>
    <row r="196" spans="1:9" s="111" customFormat="1" hidden="1" x14ac:dyDescent="0.25">
      <c r="A196" s="303"/>
      <c r="B196" s="278"/>
      <c r="C196" s="278"/>
      <c r="D196" s="282"/>
      <c r="E196" s="278"/>
      <c r="F196" s="88">
        <f t="shared" si="3"/>
        <v>0</v>
      </c>
      <c r="G196" s="123" t="s">
        <v>339</v>
      </c>
      <c r="I196" s="123"/>
    </row>
    <row r="197" spans="1:9" s="111" customFormat="1" hidden="1" x14ac:dyDescent="0.25">
      <c r="A197" s="303"/>
      <c r="B197" s="278"/>
      <c r="C197" s="278"/>
      <c r="D197" s="282"/>
      <c r="E197" s="278"/>
      <c r="F197" s="88">
        <f t="shared" si="3"/>
        <v>0</v>
      </c>
      <c r="G197" s="123" t="s">
        <v>339</v>
      </c>
      <c r="I197" s="123"/>
    </row>
    <row r="198" spans="1:9" s="111" customFormat="1" hidden="1" x14ac:dyDescent="0.25">
      <c r="A198" s="303"/>
      <c r="B198" s="278"/>
      <c r="C198" s="278"/>
      <c r="D198" s="282"/>
      <c r="E198" s="278"/>
      <c r="F198" s="88">
        <f t="shared" si="3"/>
        <v>0</v>
      </c>
      <c r="G198" s="123" t="s">
        <v>339</v>
      </c>
      <c r="I198" s="123"/>
    </row>
    <row r="199" spans="1:9" s="111" customFormat="1" hidden="1" x14ac:dyDescent="0.25">
      <c r="A199" s="303"/>
      <c r="B199" s="278"/>
      <c r="C199" s="278"/>
      <c r="D199" s="282"/>
      <c r="E199" s="278"/>
      <c r="F199" s="88">
        <f t="shared" si="3"/>
        <v>0</v>
      </c>
      <c r="G199" s="123" t="s">
        <v>339</v>
      </c>
      <c r="I199" s="123"/>
    </row>
    <row r="200" spans="1:9" s="111" customFormat="1" hidden="1" x14ac:dyDescent="0.25">
      <c r="A200" s="303"/>
      <c r="B200" s="278"/>
      <c r="C200" s="278"/>
      <c r="D200" s="282"/>
      <c r="E200" s="278"/>
      <c r="F200" s="88">
        <f t="shared" si="3"/>
        <v>0</v>
      </c>
      <c r="G200" s="123" t="s">
        <v>339</v>
      </c>
      <c r="I200" s="123"/>
    </row>
    <row r="201" spans="1:9" s="111" customFormat="1" hidden="1" x14ac:dyDescent="0.25">
      <c r="A201" s="303"/>
      <c r="B201" s="278"/>
      <c r="C201" s="278"/>
      <c r="D201" s="282"/>
      <c r="E201" s="278"/>
      <c r="F201" s="88">
        <f t="shared" si="3"/>
        <v>0</v>
      </c>
      <c r="G201" s="123" t="s">
        <v>339</v>
      </c>
      <c r="I201" s="123"/>
    </row>
    <row r="202" spans="1:9" s="111" customFormat="1" hidden="1" x14ac:dyDescent="0.25">
      <c r="A202" s="303"/>
      <c r="B202" s="278"/>
      <c r="C202" s="278"/>
      <c r="D202" s="282"/>
      <c r="E202" s="278"/>
      <c r="F202" s="88">
        <f t="shared" si="3"/>
        <v>0</v>
      </c>
      <c r="G202" s="123" t="s">
        <v>339</v>
      </c>
      <c r="I202" s="123"/>
    </row>
    <row r="203" spans="1:9" s="111" customFormat="1" hidden="1" x14ac:dyDescent="0.25">
      <c r="A203" s="303"/>
      <c r="B203" s="278"/>
      <c r="C203" s="278"/>
      <c r="D203" s="282"/>
      <c r="E203" s="278"/>
      <c r="F203" s="88">
        <f t="shared" si="3"/>
        <v>0</v>
      </c>
      <c r="G203" s="123" t="s">
        <v>339</v>
      </c>
      <c r="I203" s="123"/>
    </row>
    <row r="204" spans="1:9" s="111" customFormat="1" hidden="1" x14ac:dyDescent="0.25">
      <c r="A204" s="303"/>
      <c r="B204" s="278"/>
      <c r="C204" s="278"/>
      <c r="D204" s="282"/>
      <c r="E204" s="278"/>
      <c r="F204" s="88">
        <f t="shared" si="3"/>
        <v>0</v>
      </c>
      <c r="G204" s="123" t="s">
        <v>339</v>
      </c>
      <c r="I204" s="123"/>
    </row>
    <row r="205" spans="1:9" s="111" customFormat="1" hidden="1" x14ac:dyDescent="0.25">
      <c r="A205" s="303"/>
      <c r="B205" s="278"/>
      <c r="C205" s="278"/>
      <c r="D205" s="282"/>
      <c r="E205" s="278"/>
      <c r="F205" s="88">
        <f t="shared" si="3"/>
        <v>0</v>
      </c>
      <c r="G205" s="123" t="s">
        <v>339</v>
      </c>
      <c r="I205" s="123"/>
    </row>
    <row r="206" spans="1:9" s="111" customFormat="1" hidden="1" x14ac:dyDescent="0.25">
      <c r="A206" s="303"/>
      <c r="B206" s="278"/>
      <c r="C206" s="278"/>
      <c r="D206" s="282"/>
      <c r="E206" s="278"/>
      <c r="F206" s="88">
        <f t="shared" si="3"/>
        <v>0</v>
      </c>
      <c r="G206" s="123" t="s">
        <v>339</v>
      </c>
      <c r="I206" s="123"/>
    </row>
    <row r="207" spans="1:9" s="111" customFormat="1" hidden="1" x14ac:dyDescent="0.25">
      <c r="A207" s="303"/>
      <c r="B207" s="278"/>
      <c r="C207" s="278"/>
      <c r="D207" s="282"/>
      <c r="E207" s="278"/>
      <c r="F207" s="88">
        <f t="shared" si="3"/>
        <v>0</v>
      </c>
      <c r="G207" s="123" t="s">
        <v>339</v>
      </c>
      <c r="I207" s="123"/>
    </row>
    <row r="208" spans="1:9" s="111" customFormat="1" hidden="1" x14ac:dyDescent="0.25">
      <c r="A208" s="303"/>
      <c r="B208" s="278"/>
      <c r="C208" s="278"/>
      <c r="D208" s="282"/>
      <c r="E208" s="278"/>
      <c r="F208" s="88">
        <f t="shared" si="3"/>
        <v>0</v>
      </c>
      <c r="G208" s="123" t="s">
        <v>339</v>
      </c>
      <c r="I208" s="123"/>
    </row>
    <row r="209" spans="1:9" s="111" customFormat="1" hidden="1" x14ac:dyDescent="0.25">
      <c r="A209" s="303"/>
      <c r="B209" s="278"/>
      <c r="C209" s="278"/>
      <c r="D209" s="282"/>
      <c r="E209" s="278"/>
      <c r="F209" s="88">
        <f t="shared" si="3"/>
        <v>0</v>
      </c>
      <c r="G209" s="123" t="s">
        <v>339</v>
      </c>
      <c r="I209" s="123"/>
    </row>
    <row r="210" spans="1:9" s="111" customFormat="1" hidden="1" x14ac:dyDescent="0.25">
      <c r="A210" s="303"/>
      <c r="B210" s="278"/>
      <c r="C210" s="278"/>
      <c r="D210" s="282"/>
      <c r="E210" s="278"/>
      <c r="F210" s="88">
        <f t="shared" si="3"/>
        <v>0</v>
      </c>
      <c r="G210" s="123" t="s">
        <v>339</v>
      </c>
      <c r="I210" s="123"/>
    </row>
    <row r="211" spans="1:9" s="111" customFormat="1" hidden="1" x14ac:dyDescent="0.25">
      <c r="A211" s="303"/>
      <c r="B211" s="278"/>
      <c r="C211" s="278"/>
      <c r="D211" s="282"/>
      <c r="E211" s="278"/>
      <c r="F211" s="88">
        <f t="shared" si="3"/>
        <v>0</v>
      </c>
      <c r="G211" s="123" t="s">
        <v>339</v>
      </c>
      <c r="I211" s="123"/>
    </row>
    <row r="212" spans="1:9" s="111" customFormat="1" hidden="1" x14ac:dyDescent="0.25">
      <c r="A212" s="303"/>
      <c r="B212" s="278"/>
      <c r="C212" s="278"/>
      <c r="D212" s="282"/>
      <c r="E212" s="278"/>
      <c r="F212" s="88">
        <f t="shared" si="3"/>
        <v>0</v>
      </c>
      <c r="G212" s="123" t="s">
        <v>339</v>
      </c>
      <c r="I212" s="123"/>
    </row>
    <row r="213" spans="1:9" s="111" customFormat="1" hidden="1" x14ac:dyDescent="0.25">
      <c r="A213" s="303"/>
      <c r="B213" s="278"/>
      <c r="C213" s="278"/>
      <c r="D213" s="282"/>
      <c r="E213" s="278"/>
      <c r="F213" s="88">
        <f t="shared" si="3"/>
        <v>0</v>
      </c>
      <c r="G213" s="123" t="s">
        <v>339</v>
      </c>
      <c r="I213" s="123"/>
    </row>
    <row r="214" spans="1:9" s="111" customFormat="1" hidden="1" x14ac:dyDescent="0.25">
      <c r="A214" s="303"/>
      <c r="B214" s="278"/>
      <c r="C214" s="278"/>
      <c r="D214" s="282"/>
      <c r="E214" s="278"/>
      <c r="F214" s="88">
        <f t="shared" si="3"/>
        <v>0</v>
      </c>
      <c r="G214" s="123" t="s">
        <v>339</v>
      </c>
      <c r="I214" s="123"/>
    </row>
    <row r="215" spans="1:9" s="111" customFormat="1" hidden="1" x14ac:dyDescent="0.25">
      <c r="A215" s="303"/>
      <c r="B215" s="278"/>
      <c r="C215" s="278"/>
      <c r="D215" s="282"/>
      <c r="E215" s="278"/>
      <c r="F215" s="88">
        <f t="shared" si="3"/>
        <v>0</v>
      </c>
      <c r="G215" s="123" t="s">
        <v>339</v>
      </c>
      <c r="I215" s="123"/>
    </row>
    <row r="216" spans="1:9" s="111" customFormat="1" hidden="1" x14ac:dyDescent="0.25">
      <c r="A216" s="303"/>
      <c r="B216" s="278"/>
      <c r="C216" s="278"/>
      <c r="D216" s="282"/>
      <c r="E216" s="278"/>
      <c r="F216" s="88">
        <f t="shared" si="3"/>
        <v>0</v>
      </c>
      <c r="G216" s="123" t="s">
        <v>339</v>
      </c>
      <c r="I216" s="123"/>
    </row>
    <row r="217" spans="1:9" s="111" customFormat="1" hidden="1" x14ac:dyDescent="0.25">
      <c r="A217" s="303"/>
      <c r="B217" s="278"/>
      <c r="C217" s="278"/>
      <c r="D217" s="282"/>
      <c r="E217" s="278"/>
      <c r="F217" s="88">
        <f t="shared" si="3"/>
        <v>0</v>
      </c>
      <c r="G217" s="123" t="s">
        <v>339</v>
      </c>
      <c r="I217" s="123"/>
    </row>
    <row r="218" spans="1:9" s="111" customFormat="1" hidden="1" x14ac:dyDescent="0.25">
      <c r="A218" s="303"/>
      <c r="B218" s="278"/>
      <c r="C218" s="278"/>
      <c r="D218" s="282"/>
      <c r="E218" s="278"/>
      <c r="F218" s="88">
        <f t="shared" si="3"/>
        <v>0</v>
      </c>
      <c r="G218" s="123" t="s">
        <v>339</v>
      </c>
      <c r="I218" s="123"/>
    </row>
    <row r="219" spans="1:9" s="111" customFormat="1" hidden="1" x14ac:dyDescent="0.25">
      <c r="A219" s="303"/>
      <c r="B219" s="278"/>
      <c r="C219" s="278"/>
      <c r="D219" s="282"/>
      <c r="E219" s="278"/>
      <c r="F219" s="88">
        <f t="shared" si="3"/>
        <v>0</v>
      </c>
      <c r="G219" s="123" t="s">
        <v>339</v>
      </c>
      <c r="I219" s="123"/>
    </row>
    <row r="220" spans="1:9" s="111" customFormat="1" hidden="1" x14ac:dyDescent="0.25">
      <c r="A220" s="303"/>
      <c r="B220" s="278"/>
      <c r="C220" s="278"/>
      <c r="D220" s="282"/>
      <c r="E220" s="278"/>
      <c r="F220" s="88">
        <f t="shared" si="3"/>
        <v>0</v>
      </c>
      <c r="G220" s="123" t="s">
        <v>339</v>
      </c>
      <c r="I220" s="123"/>
    </row>
    <row r="221" spans="1:9" s="111" customFormat="1" hidden="1" x14ac:dyDescent="0.25">
      <c r="A221" s="303"/>
      <c r="B221" s="278"/>
      <c r="C221" s="278"/>
      <c r="D221" s="282"/>
      <c r="E221" s="278"/>
      <c r="F221" s="88">
        <f t="shared" si="3"/>
        <v>0</v>
      </c>
      <c r="G221" s="123" t="s">
        <v>339</v>
      </c>
      <c r="I221" s="123"/>
    </row>
    <row r="222" spans="1:9" s="111" customFormat="1" hidden="1" x14ac:dyDescent="0.25">
      <c r="A222" s="303"/>
      <c r="B222" s="278"/>
      <c r="C222" s="278"/>
      <c r="D222" s="282"/>
      <c r="E222" s="278"/>
      <c r="F222" s="88">
        <f t="shared" si="3"/>
        <v>0</v>
      </c>
      <c r="G222" s="123" t="s">
        <v>339</v>
      </c>
      <c r="I222" s="123"/>
    </row>
    <row r="223" spans="1:9" s="111" customFormat="1" hidden="1" x14ac:dyDescent="0.25">
      <c r="A223" s="303"/>
      <c r="B223" s="278"/>
      <c r="C223" s="278"/>
      <c r="D223" s="282"/>
      <c r="E223" s="278"/>
      <c r="F223" s="88">
        <f t="shared" si="3"/>
        <v>0</v>
      </c>
      <c r="G223" s="123" t="s">
        <v>339</v>
      </c>
      <c r="I223" s="123"/>
    </row>
    <row r="224" spans="1:9" s="111" customFormat="1" hidden="1" x14ac:dyDescent="0.25">
      <c r="A224" s="303"/>
      <c r="B224" s="278"/>
      <c r="C224" s="278"/>
      <c r="D224" s="282"/>
      <c r="E224" s="278"/>
      <c r="F224" s="88">
        <f t="shared" si="3"/>
        <v>0</v>
      </c>
      <c r="G224" s="123" t="s">
        <v>339</v>
      </c>
      <c r="I224" s="123"/>
    </row>
    <row r="225" spans="1:9" s="111" customFormat="1" hidden="1" x14ac:dyDescent="0.25">
      <c r="A225" s="303"/>
      <c r="B225" s="278"/>
      <c r="C225" s="278"/>
      <c r="D225" s="282"/>
      <c r="E225" s="278"/>
      <c r="F225" s="88">
        <f t="shared" si="3"/>
        <v>0</v>
      </c>
      <c r="G225" s="123" t="s">
        <v>339</v>
      </c>
      <c r="I225" s="123"/>
    </row>
    <row r="226" spans="1:9" s="111" customFormat="1" hidden="1" x14ac:dyDescent="0.25">
      <c r="A226" s="303"/>
      <c r="B226" s="278"/>
      <c r="C226" s="278"/>
      <c r="D226" s="282"/>
      <c r="E226" s="278"/>
      <c r="F226" s="88">
        <f t="shared" si="3"/>
        <v>0</v>
      </c>
      <c r="G226" s="123" t="s">
        <v>339</v>
      </c>
      <c r="I226" s="123"/>
    </row>
    <row r="227" spans="1:9" s="111" customFormat="1" hidden="1" x14ac:dyDescent="0.25">
      <c r="A227" s="303"/>
      <c r="B227" s="278"/>
      <c r="C227" s="278"/>
      <c r="D227" s="282"/>
      <c r="E227" s="278"/>
      <c r="F227" s="88">
        <f t="shared" si="3"/>
        <v>0</v>
      </c>
      <c r="G227" s="123" t="s">
        <v>339</v>
      </c>
      <c r="I227" s="123"/>
    </row>
    <row r="228" spans="1:9" s="111" customFormat="1" hidden="1" x14ac:dyDescent="0.25">
      <c r="A228" s="303"/>
      <c r="B228" s="278"/>
      <c r="C228" s="278"/>
      <c r="D228" s="282"/>
      <c r="E228" s="278"/>
      <c r="F228" s="88">
        <f t="shared" si="3"/>
        <v>0</v>
      </c>
      <c r="G228" s="123" t="s">
        <v>339</v>
      </c>
      <c r="I228" s="123"/>
    </row>
    <row r="229" spans="1:9" s="111" customFormat="1" hidden="1" x14ac:dyDescent="0.25">
      <c r="A229" s="303"/>
      <c r="B229" s="278"/>
      <c r="C229" s="278"/>
      <c r="D229" s="282"/>
      <c r="E229" s="278"/>
      <c r="F229" s="88">
        <f t="shared" si="3"/>
        <v>0</v>
      </c>
      <c r="G229" s="123" t="s">
        <v>339</v>
      </c>
      <c r="I229" s="123"/>
    </row>
    <row r="230" spans="1:9" s="111" customFormat="1" hidden="1" x14ac:dyDescent="0.25">
      <c r="A230" s="303"/>
      <c r="B230" s="278"/>
      <c r="C230" s="278"/>
      <c r="D230" s="282"/>
      <c r="E230" s="278"/>
      <c r="F230" s="88">
        <f t="shared" si="3"/>
        <v>0</v>
      </c>
      <c r="G230" s="123" t="s">
        <v>339</v>
      </c>
      <c r="I230" s="123"/>
    </row>
    <row r="231" spans="1:9" s="111" customFormat="1" hidden="1" x14ac:dyDescent="0.25">
      <c r="A231" s="303"/>
      <c r="B231" s="278"/>
      <c r="C231" s="278"/>
      <c r="D231" s="282"/>
      <c r="E231" s="278"/>
      <c r="F231" s="88">
        <f t="shared" si="3"/>
        <v>0</v>
      </c>
      <c r="G231" s="123" t="s">
        <v>339</v>
      </c>
      <c r="I231" s="123"/>
    </row>
    <row r="232" spans="1:9" s="111" customFormat="1" hidden="1" x14ac:dyDescent="0.25">
      <c r="A232" s="303"/>
      <c r="B232" s="278"/>
      <c r="C232" s="278"/>
      <c r="D232" s="282"/>
      <c r="E232" s="278"/>
      <c r="F232" s="88">
        <f t="shared" si="3"/>
        <v>0</v>
      </c>
      <c r="G232" s="123" t="s">
        <v>339</v>
      </c>
      <c r="I232" s="123"/>
    </row>
    <row r="233" spans="1:9" s="111" customFormat="1" hidden="1" x14ac:dyDescent="0.25">
      <c r="A233" s="303"/>
      <c r="B233" s="278"/>
      <c r="C233" s="278"/>
      <c r="D233" s="282"/>
      <c r="E233" s="278"/>
      <c r="F233" s="88">
        <f t="shared" si="3"/>
        <v>0</v>
      </c>
      <c r="G233" s="123" t="s">
        <v>339</v>
      </c>
      <c r="I233" s="123"/>
    </row>
    <row r="234" spans="1:9" s="111" customFormat="1" hidden="1" x14ac:dyDescent="0.25">
      <c r="A234" s="303"/>
      <c r="B234" s="278"/>
      <c r="C234" s="278"/>
      <c r="D234" s="282"/>
      <c r="E234" s="278"/>
      <c r="F234" s="88">
        <f t="shared" si="3"/>
        <v>0</v>
      </c>
      <c r="G234" s="123" t="s">
        <v>339</v>
      </c>
      <c r="I234" s="123"/>
    </row>
    <row r="235" spans="1:9" s="111" customFormat="1" hidden="1" x14ac:dyDescent="0.25">
      <c r="A235" s="303"/>
      <c r="B235" s="278"/>
      <c r="C235" s="278"/>
      <c r="D235" s="282"/>
      <c r="E235" s="278"/>
      <c r="F235" s="88">
        <f t="shared" si="3"/>
        <v>0</v>
      </c>
      <c r="G235" s="123" t="s">
        <v>339</v>
      </c>
      <c r="I235" s="123"/>
    </row>
    <row r="236" spans="1:9" s="111" customFormat="1" hidden="1" x14ac:dyDescent="0.25">
      <c r="A236" s="303"/>
      <c r="B236" s="278"/>
      <c r="C236" s="278"/>
      <c r="D236" s="282"/>
      <c r="E236" s="278"/>
      <c r="F236" s="88">
        <f t="shared" si="3"/>
        <v>0</v>
      </c>
      <c r="G236" s="123" t="s">
        <v>339</v>
      </c>
      <c r="I236" s="123"/>
    </row>
    <row r="237" spans="1:9" s="111" customFormat="1" hidden="1" x14ac:dyDescent="0.25">
      <c r="A237" s="303"/>
      <c r="B237" s="278"/>
      <c r="C237" s="278"/>
      <c r="D237" s="282"/>
      <c r="E237" s="278"/>
      <c r="F237" s="88">
        <f t="shared" si="3"/>
        <v>0</v>
      </c>
      <c r="G237" s="123" t="s">
        <v>339</v>
      </c>
      <c r="I237" s="123"/>
    </row>
    <row r="238" spans="1:9" s="111" customFormat="1" hidden="1" x14ac:dyDescent="0.25">
      <c r="A238" s="303"/>
      <c r="B238" s="278"/>
      <c r="C238" s="278"/>
      <c r="D238" s="282"/>
      <c r="E238" s="278"/>
      <c r="F238" s="88">
        <f t="shared" si="3"/>
        <v>0</v>
      </c>
      <c r="G238" s="123" t="s">
        <v>339</v>
      </c>
      <c r="I238" s="123"/>
    </row>
    <row r="239" spans="1:9" s="111" customFormat="1" hidden="1" x14ac:dyDescent="0.25">
      <c r="A239" s="303"/>
      <c r="B239" s="278"/>
      <c r="C239" s="278"/>
      <c r="D239" s="282"/>
      <c r="E239" s="278"/>
      <c r="F239" s="88">
        <f t="shared" si="3"/>
        <v>0</v>
      </c>
      <c r="G239" s="123" t="s">
        <v>339</v>
      </c>
      <c r="I239" s="123"/>
    </row>
    <row r="240" spans="1:9" s="111" customFormat="1" hidden="1" x14ac:dyDescent="0.25">
      <c r="A240" s="303"/>
      <c r="B240" s="278"/>
      <c r="C240" s="278"/>
      <c r="D240" s="282"/>
      <c r="E240" s="278"/>
      <c r="F240" s="88">
        <f t="shared" si="3"/>
        <v>0</v>
      </c>
      <c r="G240" s="123" t="s">
        <v>339</v>
      </c>
      <c r="I240" s="123"/>
    </row>
    <row r="241" spans="1:9" s="111" customFormat="1" hidden="1" x14ac:dyDescent="0.25">
      <c r="A241" s="303"/>
      <c r="B241" s="278"/>
      <c r="C241" s="278"/>
      <c r="D241" s="282"/>
      <c r="E241" s="278"/>
      <c r="F241" s="88">
        <f t="shared" si="3"/>
        <v>0</v>
      </c>
      <c r="G241" s="123" t="s">
        <v>339</v>
      </c>
      <c r="I241" s="123"/>
    </row>
    <row r="242" spans="1:9" s="111" customFormat="1" hidden="1" x14ac:dyDescent="0.25">
      <c r="A242" s="303"/>
      <c r="B242" s="278"/>
      <c r="C242" s="278"/>
      <c r="D242" s="282"/>
      <c r="E242" s="278"/>
      <c r="F242" s="88">
        <f t="shared" si="3"/>
        <v>0</v>
      </c>
      <c r="G242" s="123" t="s">
        <v>339</v>
      </c>
      <c r="I242" s="123"/>
    </row>
    <row r="243" spans="1:9" s="111" customFormat="1" hidden="1" x14ac:dyDescent="0.25">
      <c r="A243" s="303"/>
      <c r="B243" s="278"/>
      <c r="C243" s="278"/>
      <c r="D243" s="282"/>
      <c r="E243" s="278"/>
      <c r="F243" s="88">
        <f t="shared" si="3"/>
        <v>0</v>
      </c>
      <c r="G243" s="123" t="s">
        <v>339</v>
      </c>
      <c r="I243" s="123"/>
    </row>
    <row r="244" spans="1:9" s="111" customFormat="1" hidden="1" x14ac:dyDescent="0.25">
      <c r="A244" s="303"/>
      <c r="B244" s="278"/>
      <c r="C244" s="278"/>
      <c r="D244" s="282"/>
      <c r="E244" s="278"/>
      <c r="F244" s="88">
        <f t="shared" si="3"/>
        <v>0</v>
      </c>
      <c r="G244" s="123" t="s">
        <v>339</v>
      </c>
      <c r="I244" s="123"/>
    </row>
    <row r="245" spans="1:9" s="111" customFormat="1" hidden="1" x14ac:dyDescent="0.25">
      <c r="A245" s="303"/>
      <c r="B245" s="278"/>
      <c r="C245" s="278"/>
      <c r="D245" s="282"/>
      <c r="E245" s="278"/>
      <c r="F245" s="88">
        <f t="shared" si="3"/>
        <v>0</v>
      </c>
      <c r="G245" s="123" t="s">
        <v>339</v>
      </c>
      <c r="I245" s="123"/>
    </row>
    <row r="246" spans="1:9" s="111" customFormat="1" hidden="1" x14ac:dyDescent="0.25">
      <c r="A246" s="303"/>
      <c r="B246" s="278"/>
      <c r="C246" s="278"/>
      <c r="D246" s="282"/>
      <c r="E246" s="278"/>
      <c r="F246" s="88">
        <f t="shared" si="3"/>
        <v>0</v>
      </c>
      <c r="G246" s="123" t="s">
        <v>339</v>
      </c>
      <c r="I246" s="123"/>
    </row>
    <row r="247" spans="1:9" s="111" customFormat="1" hidden="1" x14ac:dyDescent="0.25">
      <c r="A247" s="303"/>
      <c r="B247" s="278"/>
      <c r="C247" s="278"/>
      <c r="D247" s="282"/>
      <c r="E247" s="278"/>
      <c r="F247" s="88">
        <f t="shared" si="3"/>
        <v>0</v>
      </c>
      <c r="G247" s="123" t="s">
        <v>339</v>
      </c>
      <c r="I247" s="123"/>
    </row>
    <row r="248" spans="1:9" s="111" customFormat="1" hidden="1" x14ac:dyDescent="0.25">
      <c r="A248" s="303"/>
      <c r="B248" s="278"/>
      <c r="C248" s="278"/>
      <c r="D248" s="282"/>
      <c r="E248" s="278"/>
      <c r="F248" s="88">
        <f t="shared" si="3"/>
        <v>0</v>
      </c>
      <c r="G248" s="123" t="s">
        <v>339</v>
      </c>
      <c r="I248" s="123"/>
    </row>
    <row r="249" spans="1:9" s="111" customFormat="1" hidden="1" x14ac:dyDescent="0.25">
      <c r="A249" s="303"/>
      <c r="B249" s="278"/>
      <c r="C249" s="278"/>
      <c r="D249" s="282"/>
      <c r="E249" s="278"/>
      <c r="F249" s="88">
        <f t="shared" si="3"/>
        <v>0</v>
      </c>
      <c r="G249" s="123" t="s">
        <v>339</v>
      </c>
      <c r="I249" s="123"/>
    </row>
    <row r="250" spans="1:9" s="111" customFormat="1" hidden="1" x14ac:dyDescent="0.25">
      <c r="A250" s="303"/>
      <c r="B250" s="278"/>
      <c r="C250" s="278"/>
      <c r="D250" s="282"/>
      <c r="E250" s="278"/>
      <c r="F250" s="88">
        <f t="shared" si="3"/>
        <v>0</v>
      </c>
      <c r="G250" s="123" t="s">
        <v>339</v>
      </c>
      <c r="I250" s="123"/>
    </row>
    <row r="251" spans="1:9" s="111" customFormat="1" hidden="1" x14ac:dyDescent="0.25">
      <c r="A251" s="303"/>
      <c r="B251" s="278"/>
      <c r="C251" s="278"/>
      <c r="D251" s="282"/>
      <c r="E251" s="278"/>
      <c r="F251" s="88">
        <f t="shared" si="3"/>
        <v>0</v>
      </c>
      <c r="G251" s="123" t="s">
        <v>339</v>
      </c>
      <c r="I251" s="123"/>
    </row>
    <row r="252" spans="1:9" s="111" customFormat="1" hidden="1" x14ac:dyDescent="0.25">
      <c r="A252" s="303"/>
      <c r="B252" s="278"/>
      <c r="C252" s="278"/>
      <c r="D252" s="282"/>
      <c r="E252" s="278"/>
      <c r="F252" s="88">
        <f t="shared" si="3"/>
        <v>0</v>
      </c>
      <c r="G252" s="123" t="s">
        <v>339</v>
      </c>
      <c r="I252" s="123"/>
    </row>
    <row r="253" spans="1:9" s="111" customFormat="1" hidden="1" x14ac:dyDescent="0.25">
      <c r="A253" s="303"/>
      <c r="B253" s="278"/>
      <c r="C253" s="278"/>
      <c r="D253" s="282"/>
      <c r="E253" s="278"/>
      <c r="F253" s="88">
        <f t="shared" si="3"/>
        <v>0</v>
      </c>
      <c r="G253" s="123" t="s">
        <v>339</v>
      </c>
      <c r="I253" s="123"/>
    </row>
    <row r="254" spans="1:9" s="111" customFormat="1" hidden="1" x14ac:dyDescent="0.25">
      <c r="A254" s="303"/>
      <c r="B254" s="278"/>
      <c r="C254" s="278"/>
      <c r="D254" s="282"/>
      <c r="E254" s="278"/>
      <c r="F254" s="88">
        <f t="shared" si="3"/>
        <v>0</v>
      </c>
      <c r="G254" s="123" t="s">
        <v>339</v>
      </c>
      <c r="I254" s="123"/>
    </row>
    <row r="255" spans="1:9" s="111" customFormat="1" hidden="1" x14ac:dyDescent="0.25">
      <c r="A255" s="303"/>
      <c r="B255" s="278"/>
      <c r="C255" s="278"/>
      <c r="D255" s="282"/>
      <c r="E255" s="278"/>
      <c r="F255" s="88">
        <f t="shared" si="3"/>
        <v>0</v>
      </c>
      <c r="G255" s="123" t="s">
        <v>339</v>
      </c>
      <c r="I255" s="123"/>
    </row>
    <row r="256" spans="1:9" s="111" customFormat="1" hidden="1" x14ac:dyDescent="0.25">
      <c r="A256" s="303"/>
      <c r="B256" s="278"/>
      <c r="C256" s="278"/>
      <c r="D256" s="282"/>
      <c r="E256" s="278"/>
      <c r="F256" s="88">
        <f t="shared" si="3"/>
        <v>0</v>
      </c>
      <c r="G256" s="123" t="s">
        <v>339</v>
      </c>
      <c r="I256" s="123"/>
    </row>
    <row r="257" spans="1:9" s="111" customFormat="1" hidden="1" x14ac:dyDescent="0.25">
      <c r="A257" s="303"/>
      <c r="B257" s="278"/>
      <c r="C257" s="278"/>
      <c r="D257" s="282"/>
      <c r="E257" s="278"/>
      <c r="F257" s="88">
        <f t="shared" si="3"/>
        <v>0</v>
      </c>
      <c r="G257" s="123" t="s">
        <v>339</v>
      </c>
      <c r="I257" s="123"/>
    </row>
    <row r="258" spans="1:9" s="111" customFormat="1" hidden="1" x14ac:dyDescent="0.25">
      <c r="A258" s="303"/>
      <c r="B258" s="278"/>
      <c r="C258" s="278"/>
      <c r="D258" s="282"/>
      <c r="E258" s="278"/>
      <c r="F258" s="88">
        <f t="shared" si="3"/>
        <v>0</v>
      </c>
      <c r="G258" s="123" t="s">
        <v>339</v>
      </c>
      <c r="I258" s="123"/>
    </row>
    <row r="259" spans="1:9" s="111" customFormat="1" hidden="1" x14ac:dyDescent="0.25">
      <c r="A259" s="303"/>
      <c r="B259" s="278"/>
      <c r="C259" s="278"/>
      <c r="D259" s="282"/>
      <c r="E259" s="278"/>
      <c r="F259" s="88">
        <f t="shared" si="3"/>
        <v>0</v>
      </c>
      <c r="G259" s="123" t="s">
        <v>339</v>
      </c>
      <c r="I259" s="123"/>
    </row>
    <row r="260" spans="1:9" s="111" customFormat="1" hidden="1" x14ac:dyDescent="0.25">
      <c r="A260" s="303"/>
      <c r="B260" s="278"/>
      <c r="C260" s="278"/>
      <c r="D260" s="282"/>
      <c r="E260" s="278"/>
      <c r="F260" s="88">
        <f t="shared" si="3"/>
        <v>0</v>
      </c>
      <c r="G260" s="123" t="s">
        <v>339</v>
      </c>
      <c r="I260" s="123"/>
    </row>
    <row r="261" spans="1:9" s="111" customFormat="1" hidden="1" x14ac:dyDescent="0.25">
      <c r="A261" s="303"/>
      <c r="B261" s="278"/>
      <c r="C261" s="278"/>
      <c r="D261" s="282"/>
      <c r="E261" s="278"/>
      <c r="F261" s="88">
        <f t="shared" si="3"/>
        <v>0</v>
      </c>
      <c r="G261" s="123" t="s">
        <v>339</v>
      </c>
      <c r="I261" s="123"/>
    </row>
    <row r="262" spans="1:9" s="111" customFormat="1" hidden="1" x14ac:dyDescent="0.25">
      <c r="A262" s="303"/>
      <c r="B262" s="278"/>
      <c r="C262" s="278"/>
      <c r="D262" s="282"/>
      <c r="E262" s="278"/>
      <c r="F262" s="88">
        <f t="shared" si="3"/>
        <v>0</v>
      </c>
      <c r="G262" s="123" t="s">
        <v>339</v>
      </c>
      <c r="I262" s="123"/>
    </row>
    <row r="263" spans="1:9" s="111" customFormat="1" hidden="1" x14ac:dyDescent="0.25">
      <c r="A263" s="303"/>
      <c r="B263" s="278"/>
      <c r="C263" s="278"/>
      <c r="D263" s="282"/>
      <c r="E263" s="278"/>
      <c r="F263" s="88">
        <f t="shared" si="3"/>
        <v>0</v>
      </c>
      <c r="G263" s="123" t="s">
        <v>339</v>
      </c>
      <c r="I263" s="123"/>
    </row>
    <row r="264" spans="1:9" s="111" customFormat="1" hidden="1" x14ac:dyDescent="0.25">
      <c r="A264" s="303"/>
      <c r="B264" s="278"/>
      <c r="C264" s="278"/>
      <c r="D264" s="282"/>
      <c r="E264" s="278"/>
      <c r="F264" s="88">
        <f t="shared" si="3"/>
        <v>0</v>
      </c>
      <c r="G264" s="123" t="s">
        <v>339</v>
      </c>
      <c r="I264" s="123"/>
    </row>
    <row r="265" spans="1:9" s="111" customFormat="1" hidden="1" x14ac:dyDescent="0.25">
      <c r="A265" s="303"/>
      <c r="B265" s="278"/>
      <c r="C265" s="278"/>
      <c r="D265" s="282"/>
      <c r="E265" s="278"/>
      <c r="F265" s="88">
        <f t="shared" si="3"/>
        <v>0</v>
      </c>
      <c r="G265" s="123" t="s">
        <v>339</v>
      </c>
      <c r="I265" s="123"/>
    </row>
    <row r="266" spans="1:9" s="111" customFormat="1" hidden="1" x14ac:dyDescent="0.25">
      <c r="A266" s="303"/>
      <c r="B266" s="278"/>
      <c r="C266" s="278"/>
      <c r="D266" s="282"/>
      <c r="E266" s="278"/>
      <c r="F266" s="88">
        <f t="shared" si="3"/>
        <v>0</v>
      </c>
      <c r="G266" s="123" t="s">
        <v>339</v>
      </c>
      <c r="I266" s="123"/>
    </row>
    <row r="267" spans="1:9" s="111" customFormat="1" x14ac:dyDescent="0.25">
      <c r="A267" s="303" t="s">
        <v>319</v>
      </c>
      <c r="B267" s="278">
        <v>3</v>
      </c>
      <c r="C267" s="278" t="s">
        <v>317</v>
      </c>
      <c r="D267" s="282">
        <f t="shared" ref="D267" ca="1" si="4">RAND()*400000</f>
        <v>362232.10688296612</v>
      </c>
      <c r="E267" s="278">
        <v>7</v>
      </c>
      <c r="F267" s="310">
        <f ca="1">ROUND(+B267*D267*E267,2)</f>
        <v>7606874.2400000002</v>
      </c>
      <c r="G267" s="123" t="s">
        <v>339</v>
      </c>
    </row>
    <row r="268" spans="1:9" s="111" customFormat="1" x14ac:dyDescent="0.25">
      <c r="A268" s="302"/>
      <c r="B268" s="99"/>
      <c r="C268" s="99"/>
      <c r="D268" s="211"/>
      <c r="E268" s="216" t="s">
        <v>36</v>
      </c>
      <c r="F268" s="324">
        <f ca="1">ROUND(SUBTOTAL(109,F137:F267),2)</f>
        <v>17139694.48</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26771784.84</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378</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267165.21689441398</v>
      </c>
      <c r="E6" s="278">
        <v>7</v>
      </c>
      <c r="F6" s="88">
        <f t="shared" ref="F6:F134" ca="1" si="0">ROUND(+B6*D6*E6,2)</f>
        <v>5610469.5499999998</v>
      </c>
      <c r="G6" s="123" t="s">
        <v>338</v>
      </c>
      <c r="I6" s="123"/>
    </row>
    <row r="7" spans="1:9" s="111" customFormat="1" x14ac:dyDescent="0.25">
      <c r="A7" s="307" t="s">
        <v>347</v>
      </c>
      <c r="B7" s="278">
        <v>3</v>
      </c>
      <c r="C7" s="278" t="s">
        <v>317</v>
      </c>
      <c r="D7" s="282">
        <f t="shared" ref="D7:D8" ca="1" si="1">RAND()*400000</f>
        <v>206902.33439360646</v>
      </c>
      <c r="E7" s="278">
        <v>7</v>
      </c>
      <c r="F7" s="88">
        <f t="shared" ca="1" si="0"/>
        <v>4344949.0199999996</v>
      </c>
      <c r="G7" s="123" t="s">
        <v>338</v>
      </c>
      <c r="I7" s="123"/>
    </row>
    <row r="8" spans="1:9" s="111" customFormat="1" x14ac:dyDescent="0.25">
      <c r="A8" s="307" t="s">
        <v>348</v>
      </c>
      <c r="B8" s="278">
        <v>3</v>
      </c>
      <c r="C8" s="278" t="s">
        <v>317</v>
      </c>
      <c r="D8" s="282">
        <f t="shared" ca="1" si="1"/>
        <v>310179.60038544668</v>
      </c>
      <c r="E8" s="278">
        <v>7</v>
      </c>
      <c r="F8" s="88">
        <f t="shared" ca="1" si="0"/>
        <v>6513771.6100000003</v>
      </c>
      <c r="G8" s="123" t="s">
        <v>338</v>
      </c>
      <c r="I8" s="123"/>
    </row>
    <row r="9" spans="1:9" s="111" customFormat="1" hidden="1" x14ac:dyDescent="0.25">
      <c r="A9" s="307"/>
      <c r="B9" s="278"/>
      <c r="C9" s="278"/>
      <c r="D9" s="282"/>
      <c r="E9" s="278"/>
      <c r="F9" s="88">
        <f t="shared" si="0"/>
        <v>0</v>
      </c>
      <c r="G9" s="123" t="s">
        <v>338</v>
      </c>
      <c r="I9" s="123"/>
    </row>
    <row r="10" spans="1:9" s="111" customFormat="1" hidden="1" x14ac:dyDescent="0.25">
      <c r="A10" s="307"/>
      <c r="B10" s="278"/>
      <c r="C10" s="278"/>
      <c r="D10" s="282"/>
      <c r="E10" s="278"/>
      <c r="F10" s="88">
        <f t="shared" si="0"/>
        <v>0</v>
      </c>
      <c r="G10" s="123" t="s">
        <v>338</v>
      </c>
      <c r="I10" s="123"/>
    </row>
    <row r="11" spans="1:9" s="111" customFormat="1" hidden="1" x14ac:dyDescent="0.25">
      <c r="A11" s="307"/>
      <c r="B11" s="278"/>
      <c r="C11" s="278"/>
      <c r="D11" s="282"/>
      <c r="E11" s="278"/>
      <c r="F11" s="88">
        <f t="shared" si="0"/>
        <v>0</v>
      </c>
      <c r="G11" s="123" t="s">
        <v>338</v>
      </c>
      <c r="I11" s="123"/>
    </row>
    <row r="12" spans="1:9" s="111" customFormat="1" hidden="1" x14ac:dyDescent="0.25">
      <c r="A12" s="307"/>
      <c r="B12" s="278"/>
      <c r="C12" s="278"/>
      <c r="D12" s="282"/>
      <c r="E12" s="278"/>
      <c r="F12" s="88">
        <f t="shared" si="0"/>
        <v>0</v>
      </c>
      <c r="G12" s="123" t="s">
        <v>338</v>
      </c>
      <c r="I12" s="123"/>
    </row>
    <row r="13" spans="1:9" s="111" customFormat="1" hidden="1" x14ac:dyDescent="0.25">
      <c r="A13" s="307"/>
      <c r="B13" s="278"/>
      <c r="C13" s="278"/>
      <c r="D13" s="282"/>
      <c r="E13" s="278"/>
      <c r="F13" s="88">
        <f t="shared" si="0"/>
        <v>0</v>
      </c>
      <c r="G13" s="123" t="s">
        <v>338</v>
      </c>
      <c r="I13" s="123"/>
    </row>
    <row r="14" spans="1:9" s="111" customFormat="1" hidden="1" x14ac:dyDescent="0.25">
      <c r="A14" s="307"/>
      <c r="B14" s="278"/>
      <c r="C14" s="278"/>
      <c r="D14" s="282"/>
      <c r="E14" s="278"/>
      <c r="F14" s="88">
        <f t="shared" si="0"/>
        <v>0</v>
      </c>
      <c r="G14" s="123" t="s">
        <v>338</v>
      </c>
      <c r="I14" s="123"/>
    </row>
    <row r="15" spans="1:9" s="111" customFormat="1" hidden="1" x14ac:dyDescent="0.25">
      <c r="A15" s="307"/>
      <c r="B15" s="278"/>
      <c r="C15" s="278"/>
      <c r="D15" s="282"/>
      <c r="E15" s="278"/>
      <c r="F15" s="88">
        <f t="shared" si="0"/>
        <v>0</v>
      </c>
      <c r="G15" s="123" t="s">
        <v>338</v>
      </c>
      <c r="I15" s="123"/>
    </row>
    <row r="16" spans="1:9" s="111" customFormat="1" hidden="1" x14ac:dyDescent="0.25">
      <c r="A16" s="307"/>
      <c r="B16" s="278"/>
      <c r="C16" s="278"/>
      <c r="D16" s="282"/>
      <c r="E16" s="278"/>
      <c r="F16" s="88">
        <f t="shared" si="0"/>
        <v>0</v>
      </c>
      <c r="G16" s="123" t="s">
        <v>338</v>
      </c>
      <c r="I16" s="123"/>
    </row>
    <row r="17" spans="1:9" s="111" customFormat="1" hidden="1" x14ac:dyDescent="0.25">
      <c r="A17" s="307"/>
      <c r="B17" s="278"/>
      <c r="C17" s="278"/>
      <c r="D17" s="282"/>
      <c r="E17" s="278"/>
      <c r="F17" s="88">
        <f t="shared" si="0"/>
        <v>0</v>
      </c>
      <c r="G17" s="123" t="s">
        <v>338</v>
      </c>
      <c r="I17" s="123"/>
    </row>
    <row r="18" spans="1:9" s="111" customFormat="1" hidden="1" x14ac:dyDescent="0.25">
      <c r="A18" s="307"/>
      <c r="B18" s="278"/>
      <c r="C18" s="278"/>
      <c r="D18" s="282"/>
      <c r="E18" s="278"/>
      <c r="F18" s="88">
        <f t="shared" si="0"/>
        <v>0</v>
      </c>
      <c r="G18" s="123" t="s">
        <v>338</v>
      </c>
      <c r="I18" s="123"/>
    </row>
    <row r="19" spans="1:9" s="111" customFormat="1" hidden="1" x14ac:dyDescent="0.25">
      <c r="A19" s="307"/>
      <c r="B19" s="278"/>
      <c r="C19" s="278"/>
      <c r="D19" s="282"/>
      <c r="E19" s="278"/>
      <c r="F19" s="88">
        <f t="shared" si="0"/>
        <v>0</v>
      </c>
      <c r="G19" s="123" t="s">
        <v>338</v>
      </c>
      <c r="I19" s="123"/>
    </row>
    <row r="20" spans="1:9" s="111" customFormat="1" hidden="1" x14ac:dyDescent="0.25">
      <c r="A20" s="307"/>
      <c r="B20" s="278"/>
      <c r="C20" s="278"/>
      <c r="D20" s="282"/>
      <c r="E20" s="278"/>
      <c r="F20" s="88">
        <f t="shared" si="0"/>
        <v>0</v>
      </c>
      <c r="G20" s="123" t="s">
        <v>338</v>
      </c>
      <c r="I20" s="123"/>
    </row>
    <row r="21" spans="1:9" s="111" customFormat="1" hidden="1" x14ac:dyDescent="0.25">
      <c r="A21" s="307"/>
      <c r="B21" s="278"/>
      <c r="C21" s="278"/>
      <c r="D21" s="282"/>
      <c r="E21" s="278"/>
      <c r="F21" s="88">
        <f t="shared" si="0"/>
        <v>0</v>
      </c>
      <c r="G21" s="123" t="s">
        <v>338</v>
      </c>
      <c r="I21" s="123"/>
    </row>
    <row r="22" spans="1:9" s="111" customFormat="1" hidden="1" x14ac:dyDescent="0.25">
      <c r="A22" s="307"/>
      <c r="B22" s="278"/>
      <c r="C22" s="278"/>
      <c r="D22" s="282"/>
      <c r="E22" s="278"/>
      <c r="F22" s="88">
        <f t="shared" si="0"/>
        <v>0</v>
      </c>
      <c r="G22" s="123" t="s">
        <v>338</v>
      </c>
      <c r="I22" s="123"/>
    </row>
    <row r="23" spans="1:9" s="111" customFormat="1" hidden="1" x14ac:dyDescent="0.25">
      <c r="A23" s="307"/>
      <c r="B23" s="278"/>
      <c r="C23" s="278"/>
      <c r="D23" s="282"/>
      <c r="E23" s="278"/>
      <c r="F23" s="88">
        <f t="shared" si="0"/>
        <v>0</v>
      </c>
      <c r="G23" s="123" t="s">
        <v>338</v>
      </c>
      <c r="I23" s="123"/>
    </row>
    <row r="24" spans="1:9" s="111" customFormat="1" hidden="1" x14ac:dyDescent="0.25">
      <c r="A24" s="307"/>
      <c r="B24" s="278"/>
      <c r="C24" s="278"/>
      <c r="D24" s="282"/>
      <c r="E24" s="278"/>
      <c r="F24" s="88">
        <f t="shared" si="0"/>
        <v>0</v>
      </c>
      <c r="G24" s="123" t="s">
        <v>338</v>
      </c>
      <c r="I24" s="123"/>
    </row>
    <row r="25" spans="1:9" s="111" customFormat="1" hidden="1" x14ac:dyDescent="0.25">
      <c r="A25" s="307"/>
      <c r="B25" s="278"/>
      <c r="C25" s="278"/>
      <c r="D25" s="282"/>
      <c r="E25" s="278"/>
      <c r="F25" s="88">
        <f t="shared" si="0"/>
        <v>0</v>
      </c>
      <c r="G25" s="123" t="s">
        <v>338</v>
      </c>
      <c r="I25" s="123"/>
    </row>
    <row r="26" spans="1:9" s="111" customFormat="1" hidden="1" x14ac:dyDescent="0.25">
      <c r="A26" s="307"/>
      <c r="B26" s="278"/>
      <c r="C26" s="278"/>
      <c r="D26" s="282"/>
      <c r="E26" s="278"/>
      <c r="F26" s="88">
        <f t="shared" si="0"/>
        <v>0</v>
      </c>
      <c r="G26" s="123" t="s">
        <v>338</v>
      </c>
      <c r="I26" s="123"/>
    </row>
    <row r="27" spans="1:9" s="111" customFormat="1" hidden="1" x14ac:dyDescent="0.25">
      <c r="A27" s="307"/>
      <c r="B27" s="278"/>
      <c r="C27" s="278"/>
      <c r="D27" s="282"/>
      <c r="E27" s="278"/>
      <c r="F27" s="88">
        <f t="shared" si="0"/>
        <v>0</v>
      </c>
      <c r="G27" s="123" t="s">
        <v>338</v>
      </c>
      <c r="I27" s="123"/>
    </row>
    <row r="28" spans="1:9" s="111" customFormat="1" hidden="1" x14ac:dyDescent="0.25">
      <c r="A28" s="307"/>
      <c r="B28" s="278"/>
      <c r="C28" s="278"/>
      <c r="D28" s="282"/>
      <c r="E28" s="278"/>
      <c r="F28" s="88">
        <f t="shared" si="0"/>
        <v>0</v>
      </c>
      <c r="G28" s="123" t="s">
        <v>338</v>
      </c>
      <c r="I28" s="123"/>
    </row>
    <row r="29" spans="1:9" s="111" customFormat="1" hidden="1" x14ac:dyDescent="0.25">
      <c r="A29" s="307"/>
      <c r="B29" s="278"/>
      <c r="C29" s="278"/>
      <c r="D29" s="282"/>
      <c r="E29" s="278"/>
      <c r="F29" s="88">
        <f t="shared" si="0"/>
        <v>0</v>
      </c>
      <c r="G29" s="123" t="s">
        <v>338</v>
      </c>
      <c r="I29" s="123"/>
    </row>
    <row r="30" spans="1:9" s="111" customFormat="1" hidden="1" x14ac:dyDescent="0.25">
      <c r="A30" s="307"/>
      <c r="B30" s="278"/>
      <c r="C30" s="278"/>
      <c r="D30" s="282"/>
      <c r="E30" s="278"/>
      <c r="F30" s="88">
        <f t="shared" si="0"/>
        <v>0</v>
      </c>
      <c r="G30" s="123" t="s">
        <v>338</v>
      </c>
      <c r="I30" s="123"/>
    </row>
    <row r="31" spans="1:9" s="111" customFormat="1" hidden="1" x14ac:dyDescent="0.25">
      <c r="A31" s="307"/>
      <c r="B31" s="278"/>
      <c r="C31" s="278"/>
      <c r="D31" s="282"/>
      <c r="E31" s="278"/>
      <c r="F31" s="88">
        <f t="shared" si="0"/>
        <v>0</v>
      </c>
      <c r="G31" s="123" t="s">
        <v>338</v>
      </c>
      <c r="I31" s="123"/>
    </row>
    <row r="32" spans="1:9" s="111" customFormat="1" hidden="1" x14ac:dyDescent="0.25">
      <c r="A32" s="307"/>
      <c r="B32" s="278"/>
      <c r="C32" s="278"/>
      <c r="D32" s="282"/>
      <c r="E32" s="278"/>
      <c r="F32" s="88">
        <f t="shared" si="0"/>
        <v>0</v>
      </c>
      <c r="G32" s="123" t="s">
        <v>338</v>
      </c>
      <c r="I32" s="123"/>
    </row>
    <row r="33" spans="1:9" s="111" customFormat="1" hidden="1" x14ac:dyDescent="0.25">
      <c r="A33" s="307"/>
      <c r="B33" s="278"/>
      <c r="C33" s="278"/>
      <c r="D33" s="282"/>
      <c r="E33" s="278"/>
      <c r="F33" s="88">
        <f t="shared" si="0"/>
        <v>0</v>
      </c>
      <c r="G33" s="123" t="s">
        <v>338</v>
      </c>
      <c r="I33" s="123"/>
    </row>
    <row r="34" spans="1:9" s="111" customFormat="1" hidden="1" x14ac:dyDescent="0.25">
      <c r="A34" s="307"/>
      <c r="B34" s="278"/>
      <c r="C34" s="278"/>
      <c r="D34" s="282"/>
      <c r="E34" s="278"/>
      <c r="F34" s="88">
        <f t="shared" si="0"/>
        <v>0</v>
      </c>
      <c r="G34" s="123" t="s">
        <v>338</v>
      </c>
      <c r="I34" s="123"/>
    </row>
    <row r="35" spans="1:9" s="111" customFormat="1" hidden="1" x14ac:dyDescent="0.25">
      <c r="A35" s="307"/>
      <c r="B35" s="278"/>
      <c r="C35" s="278"/>
      <c r="D35" s="282"/>
      <c r="E35" s="278"/>
      <c r="F35" s="88">
        <f t="shared" si="0"/>
        <v>0</v>
      </c>
      <c r="G35" s="123" t="s">
        <v>338</v>
      </c>
      <c r="I35" s="123"/>
    </row>
    <row r="36" spans="1:9" s="111" customFormat="1" hidden="1" x14ac:dyDescent="0.25">
      <c r="A36" s="307"/>
      <c r="B36" s="278"/>
      <c r="C36" s="278"/>
      <c r="D36" s="282"/>
      <c r="E36" s="278"/>
      <c r="F36" s="88">
        <f t="shared" si="0"/>
        <v>0</v>
      </c>
      <c r="G36" s="123" t="s">
        <v>338</v>
      </c>
      <c r="I36" s="123"/>
    </row>
    <row r="37" spans="1:9" s="111" customFormat="1" hidden="1" x14ac:dyDescent="0.25">
      <c r="A37" s="307"/>
      <c r="B37" s="278"/>
      <c r="C37" s="278"/>
      <c r="D37" s="282"/>
      <c r="E37" s="278"/>
      <c r="F37" s="88">
        <f t="shared" si="0"/>
        <v>0</v>
      </c>
      <c r="G37" s="123" t="s">
        <v>338</v>
      </c>
      <c r="I37" s="123"/>
    </row>
    <row r="38" spans="1:9" s="111" customFormat="1" hidden="1" x14ac:dyDescent="0.25">
      <c r="A38" s="307"/>
      <c r="B38" s="278"/>
      <c r="C38" s="278"/>
      <c r="D38" s="282"/>
      <c r="E38" s="278"/>
      <c r="F38" s="88">
        <f t="shared" si="0"/>
        <v>0</v>
      </c>
      <c r="G38" s="123" t="s">
        <v>338</v>
      </c>
      <c r="I38" s="123"/>
    </row>
    <row r="39" spans="1:9" s="111" customFormat="1" hidden="1" x14ac:dyDescent="0.25">
      <c r="A39" s="307"/>
      <c r="B39" s="278"/>
      <c r="C39" s="278"/>
      <c r="D39" s="282"/>
      <c r="E39" s="278"/>
      <c r="F39" s="88">
        <f t="shared" si="0"/>
        <v>0</v>
      </c>
      <c r="G39" s="123" t="s">
        <v>338</v>
      </c>
      <c r="I39" s="123"/>
    </row>
    <row r="40" spans="1:9" s="111" customFormat="1" hidden="1" x14ac:dyDescent="0.25">
      <c r="A40" s="307"/>
      <c r="B40" s="278"/>
      <c r="C40" s="278"/>
      <c r="D40" s="282"/>
      <c r="E40" s="278"/>
      <c r="F40" s="88">
        <f t="shared" si="0"/>
        <v>0</v>
      </c>
      <c r="G40" s="123" t="s">
        <v>338</v>
      </c>
      <c r="I40" s="123"/>
    </row>
    <row r="41" spans="1:9" s="111" customFormat="1" hidden="1" x14ac:dyDescent="0.25">
      <c r="A41" s="307"/>
      <c r="B41" s="278"/>
      <c r="C41" s="278"/>
      <c r="D41" s="282"/>
      <c r="E41" s="278"/>
      <c r="F41" s="88">
        <f t="shared" si="0"/>
        <v>0</v>
      </c>
      <c r="G41" s="123" t="s">
        <v>338</v>
      </c>
      <c r="I41" s="123"/>
    </row>
    <row r="42" spans="1:9" s="111" customFormat="1" hidden="1" x14ac:dyDescent="0.25">
      <c r="A42" s="307"/>
      <c r="B42" s="278"/>
      <c r="C42" s="278"/>
      <c r="D42" s="282"/>
      <c r="E42" s="278"/>
      <c r="F42" s="88">
        <f t="shared" si="0"/>
        <v>0</v>
      </c>
      <c r="G42" s="123" t="s">
        <v>338</v>
      </c>
      <c r="I42" s="123"/>
    </row>
    <row r="43" spans="1:9" s="111" customFormat="1" hidden="1" x14ac:dyDescent="0.25">
      <c r="A43" s="307"/>
      <c r="B43" s="278"/>
      <c r="C43" s="278"/>
      <c r="D43" s="282"/>
      <c r="E43" s="278"/>
      <c r="F43" s="88">
        <f t="shared" si="0"/>
        <v>0</v>
      </c>
      <c r="G43" s="123" t="s">
        <v>338</v>
      </c>
      <c r="I43" s="123"/>
    </row>
    <row r="44" spans="1:9" s="111" customFormat="1" hidden="1" x14ac:dyDescent="0.25">
      <c r="A44" s="307"/>
      <c r="B44" s="278"/>
      <c r="C44" s="278"/>
      <c r="D44" s="282"/>
      <c r="E44" s="278"/>
      <c r="F44" s="88">
        <f t="shared" si="0"/>
        <v>0</v>
      </c>
      <c r="G44" s="123" t="s">
        <v>338</v>
      </c>
      <c r="I44" s="123"/>
    </row>
    <row r="45" spans="1:9" s="111" customFormat="1" hidden="1" x14ac:dyDescent="0.25">
      <c r="A45" s="307"/>
      <c r="B45" s="278"/>
      <c r="C45" s="278"/>
      <c r="D45" s="282"/>
      <c r="E45" s="278"/>
      <c r="F45" s="88">
        <f t="shared" si="0"/>
        <v>0</v>
      </c>
      <c r="G45" s="123" t="s">
        <v>338</v>
      </c>
      <c r="I45" s="123"/>
    </row>
    <row r="46" spans="1:9" s="111" customFormat="1" hidden="1" x14ac:dyDescent="0.25">
      <c r="A46" s="307"/>
      <c r="B46" s="278"/>
      <c r="C46" s="278"/>
      <c r="D46" s="282"/>
      <c r="E46" s="278"/>
      <c r="F46" s="88">
        <f t="shared" si="0"/>
        <v>0</v>
      </c>
      <c r="G46" s="123" t="s">
        <v>338</v>
      </c>
      <c r="I46" s="123"/>
    </row>
    <row r="47" spans="1:9" s="111" customFormat="1" hidden="1" x14ac:dyDescent="0.25">
      <c r="A47" s="307"/>
      <c r="B47" s="278"/>
      <c r="C47" s="278"/>
      <c r="D47" s="282"/>
      <c r="E47" s="278"/>
      <c r="F47" s="88">
        <f t="shared" si="0"/>
        <v>0</v>
      </c>
      <c r="G47" s="123" t="s">
        <v>338</v>
      </c>
      <c r="I47" s="123"/>
    </row>
    <row r="48" spans="1:9" s="111" customFormat="1" hidden="1" x14ac:dyDescent="0.25">
      <c r="A48" s="307"/>
      <c r="B48" s="278"/>
      <c r="C48" s="278"/>
      <c r="D48" s="282"/>
      <c r="E48" s="278"/>
      <c r="F48" s="88">
        <f t="shared" si="0"/>
        <v>0</v>
      </c>
      <c r="G48" s="123" t="s">
        <v>338</v>
      </c>
      <c r="I48" s="123"/>
    </row>
    <row r="49" spans="1:9" s="111" customFormat="1" hidden="1" x14ac:dyDescent="0.25">
      <c r="A49" s="307"/>
      <c r="B49" s="278"/>
      <c r="C49" s="278"/>
      <c r="D49" s="282"/>
      <c r="E49" s="278"/>
      <c r="F49" s="88">
        <f t="shared" si="0"/>
        <v>0</v>
      </c>
      <c r="G49" s="123" t="s">
        <v>338</v>
      </c>
      <c r="I49" s="123"/>
    </row>
    <row r="50" spans="1:9" s="111" customFormat="1" hidden="1" x14ac:dyDescent="0.25">
      <c r="A50" s="307"/>
      <c r="B50" s="278"/>
      <c r="C50" s="278"/>
      <c r="D50" s="282"/>
      <c r="E50" s="278"/>
      <c r="F50" s="88">
        <f t="shared" si="0"/>
        <v>0</v>
      </c>
      <c r="G50" s="123" t="s">
        <v>338</v>
      </c>
      <c r="I50" s="123"/>
    </row>
    <row r="51" spans="1:9" s="111" customFormat="1" hidden="1" x14ac:dyDescent="0.25">
      <c r="A51" s="307"/>
      <c r="B51" s="278"/>
      <c r="C51" s="278"/>
      <c r="D51" s="282"/>
      <c r="E51" s="278"/>
      <c r="F51" s="88">
        <f t="shared" si="0"/>
        <v>0</v>
      </c>
      <c r="G51" s="123" t="s">
        <v>338</v>
      </c>
      <c r="I51" s="123"/>
    </row>
    <row r="52" spans="1:9" s="111" customFormat="1" hidden="1" x14ac:dyDescent="0.25">
      <c r="A52" s="307"/>
      <c r="B52" s="278"/>
      <c r="C52" s="278"/>
      <c r="D52" s="282"/>
      <c r="E52" s="278"/>
      <c r="F52" s="88">
        <f t="shared" si="0"/>
        <v>0</v>
      </c>
      <c r="G52" s="123" t="s">
        <v>338</v>
      </c>
      <c r="I52" s="123"/>
    </row>
    <row r="53" spans="1:9" s="111" customFormat="1" hidden="1" x14ac:dyDescent="0.25">
      <c r="A53" s="307"/>
      <c r="B53" s="278"/>
      <c r="C53" s="278"/>
      <c r="D53" s="282"/>
      <c r="E53" s="278"/>
      <c r="F53" s="88">
        <f t="shared" si="0"/>
        <v>0</v>
      </c>
      <c r="G53" s="123" t="s">
        <v>338</v>
      </c>
      <c r="I53" s="123"/>
    </row>
    <row r="54" spans="1:9" s="111" customFormat="1" hidden="1" x14ac:dyDescent="0.25">
      <c r="A54" s="307"/>
      <c r="B54" s="278"/>
      <c r="C54" s="278"/>
      <c r="D54" s="282"/>
      <c r="E54" s="278"/>
      <c r="F54" s="88">
        <f t="shared" si="0"/>
        <v>0</v>
      </c>
      <c r="G54" s="123" t="s">
        <v>338</v>
      </c>
      <c r="I54" s="123"/>
    </row>
    <row r="55" spans="1:9" s="111" customFormat="1" hidden="1" x14ac:dyDescent="0.25">
      <c r="A55" s="307"/>
      <c r="B55" s="278"/>
      <c r="C55" s="278"/>
      <c r="D55" s="282"/>
      <c r="E55" s="278"/>
      <c r="F55" s="88">
        <f t="shared" si="0"/>
        <v>0</v>
      </c>
      <c r="G55" s="123" t="s">
        <v>338</v>
      </c>
      <c r="I55" s="123"/>
    </row>
    <row r="56" spans="1:9" s="111" customFormat="1" hidden="1" x14ac:dyDescent="0.25">
      <c r="A56" s="307"/>
      <c r="B56" s="278"/>
      <c r="C56" s="278"/>
      <c r="D56" s="282"/>
      <c r="E56" s="278"/>
      <c r="F56" s="88">
        <f t="shared" si="0"/>
        <v>0</v>
      </c>
      <c r="G56" s="123" t="s">
        <v>338</v>
      </c>
      <c r="I56" s="123"/>
    </row>
    <row r="57" spans="1:9" s="111" customFormat="1" hidden="1" x14ac:dyDescent="0.25">
      <c r="A57" s="307"/>
      <c r="B57" s="278"/>
      <c r="C57" s="278"/>
      <c r="D57" s="282"/>
      <c r="E57" s="278"/>
      <c r="F57" s="88">
        <f t="shared" si="0"/>
        <v>0</v>
      </c>
      <c r="G57" s="123" t="s">
        <v>338</v>
      </c>
      <c r="I57" s="123"/>
    </row>
    <row r="58" spans="1:9" s="111" customFormat="1" hidden="1" x14ac:dyDescent="0.25">
      <c r="A58" s="307"/>
      <c r="B58" s="278"/>
      <c r="C58" s="278"/>
      <c r="D58" s="282"/>
      <c r="E58" s="278"/>
      <c r="F58" s="88">
        <f t="shared" si="0"/>
        <v>0</v>
      </c>
      <c r="G58" s="123" t="s">
        <v>338</v>
      </c>
      <c r="I58" s="123"/>
    </row>
    <row r="59" spans="1:9" s="111" customFormat="1" hidden="1" x14ac:dyDescent="0.25">
      <c r="A59" s="307"/>
      <c r="B59" s="278"/>
      <c r="C59" s="278"/>
      <c r="D59" s="282"/>
      <c r="E59" s="278"/>
      <c r="F59" s="88">
        <f t="shared" si="0"/>
        <v>0</v>
      </c>
      <c r="G59" s="123" t="s">
        <v>338</v>
      </c>
      <c r="I59" s="123"/>
    </row>
    <row r="60" spans="1:9" s="111" customFormat="1" hidden="1" x14ac:dyDescent="0.25">
      <c r="A60" s="307"/>
      <c r="B60" s="278"/>
      <c r="C60" s="278"/>
      <c r="D60" s="282"/>
      <c r="E60" s="278"/>
      <c r="F60" s="88">
        <f t="shared" si="0"/>
        <v>0</v>
      </c>
      <c r="G60" s="123" t="s">
        <v>338</v>
      </c>
      <c r="I60" s="123"/>
    </row>
    <row r="61" spans="1:9" s="111" customFormat="1" hidden="1" x14ac:dyDescent="0.25">
      <c r="A61" s="307"/>
      <c r="B61" s="278"/>
      <c r="C61" s="278"/>
      <c r="D61" s="282"/>
      <c r="E61" s="278"/>
      <c r="F61" s="88">
        <f t="shared" si="0"/>
        <v>0</v>
      </c>
      <c r="G61" s="123" t="s">
        <v>338</v>
      </c>
      <c r="I61" s="123"/>
    </row>
    <row r="62" spans="1:9" s="111" customFormat="1" hidden="1" x14ac:dyDescent="0.25">
      <c r="A62" s="307"/>
      <c r="B62" s="278"/>
      <c r="C62" s="278"/>
      <c r="D62" s="282"/>
      <c r="E62" s="278"/>
      <c r="F62" s="88">
        <f t="shared" si="0"/>
        <v>0</v>
      </c>
      <c r="G62" s="123" t="s">
        <v>338</v>
      </c>
      <c r="I62" s="123"/>
    </row>
    <row r="63" spans="1:9" s="111" customFormat="1" hidden="1" x14ac:dyDescent="0.25">
      <c r="A63" s="307"/>
      <c r="B63" s="278"/>
      <c r="C63" s="278"/>
      <c r="D63" s="282"/>
      <c r="E63" s="278"/>
      <c r="F63" s="88">
        <f t="shared" si="0"/>
        <v>0</v>
      </c>
      <c r="G63" s="123" t="s">
        <v>338</v>
      </c>
      <c r="I63" s="123"/>
    </row>
    <row r="64" spans="1:9" s="111" customFormat="1" hidden="1" x14ac:dyDescent="0.25">
      <c r="A64" s="307"/>
      <c r="B64" s="278"/>
      <c r="C64" s="278"/>
      <c r="D64" s="282"/>
      <c r="E64" s="278"/>
      <c r="F64" s="88">
        <f t="shared" si="0"/>
        <v>0</v>
      </c>
      <c r="G64" s="123" t="s">
        <v>338</v>
      </c>
      <c r="I64" s="123"/>
    </row>
    <row r="65" spans="1:9" s="111" customFormat="1" hidden="1" x14ac:dyDescent="0.25">
      <c r="A65" s="307"/>
      <c r="B65" s="278"/>
      <c r="C65" s="278"/>
      <c r="D65" s="282"/>
      <c r="E65" s="278"/>
      <c r="F65" s="88">
        <f t="shared" si="0"/>
        <v>0</v>
      </c>
      <c r="G65" s="123" t="s">
        <v>338</v>
      </c>
      <c r="I65" s="123"/>
    </row>
    <row r="66" spans="1:9" s="111" customFormat="1" hidden="1" x14ac:dyDescent="0.25">
      <c r="A66" s="307"/>
      <c r="B66" s="278"/>
      <c r="C66" s="278"/>
      <c r="D66" s="282"/>
      <c r="E66" s="278"/>
      <c r="F66" s="88">
        <f t="shared" si="0"/>
        <v>0</v>
      </c>
      <c r="G66" s="123" t="s">
        <v>338</v>
      </c>
      <c r="I66" s="123"/>
    </row>
    <row r="67" spans="1:9" s="111" customFormat="1" hidden="1" x14ac:dyDescent="0.25">
      <c r="A67" s="307"/>
      <c r="B67" s="278"/>
      <c r="C67" s="278"/>
      <c r="D67" s="282"/>
      <c r="E67" s="278"/>
      <c r="F67" s="88">
        <f t="shared" si="0"/>
        <v>0</v>
      </c>
      <c r="G67" s="123" t="s">
        <v>338</v>
      </c>
      <c r="I67" s="123"/>
    </row>
    <row r="68" spans="1:9" s="111" customFormat="1" hidden="1" x14ac:dyDescent="0.25">
      <c r="A68" s="307"/>
      <c r="B68" s="278"/>
      <c r="C68" s="278"/>
      <c r="D68" s="282"/>
      <c r="E68" s="278"/>
      <c r="F68" s="88">
        <f t="shared" si="0"/>
        <v>0</v>
      </c>
      <c r="G68" s="123" t="s">
        <v>338</v>
      </c>
      <c r="I68" s="123"/>
    </row>
    <row r="69" spans="1:9" s="111" customFormat="1" hidden="1" x14ac:dyDescent="0.25">
      <c r="A69" s="307"/>
      <c r="B69" s="278"/>
      <c r="C69" s="278"/>
      <c r="D69" s="282"/>
      <c r="E69" s="278"/>
      <c r="F69" s="88">
        <f t="shared" si="0"/>
        <v>0</v>
      </c>
      <c r="G69" s="123" t="s">
        <v>338</v>
      </c>
      <c r="I69" s="123"/>
    </row>
    <row r="70" spans="1:9" s="111" customFormat="1" hidden="1" x14ac:dyDescent="0.25">
      <c r="A70" s="307"/>
      <c r="B70" s="278"/>
      <c r="C70" s="278"/>
      <c r="D70" s="282"/>
      <c r="E70" s="278"/>
      <c r="F70" s="88">
        <f t="shared" si="0"/>
        <v>0</v>
      </c>
      <c r="G70" s="123" t="s">
        <v>338</v>
      </c>
      <c r="I70" s="123"/>
    </row>
    <row r="71" spans="1:9" s="111" customFormat="1" hidden="1" x14ac:dyDescent="0.25">
      <c r="A71" s="307"/>
      <c r="B71" s="278"/>
      <c r="C71" s="278"/>
      <c r="D71" s="282"/>
      <c r="E71" s="278"/>
      <c r="F71" s="88">
        <f t="shared" si="0"/>
        <v>0</v>
      </c>
      <c r="G71" s="123" t="s">
        <v>338</v>
      </c>
      <c r="I71" s="123"/>
    </row>
    <row r="72" spans="1:9" s="111" customFormat="1" hidden="1" x14ac:dyDescent="0.25">
      <c r="A72" s="307"/>
      <c r="B72" s="278"/>
      <c r="C72" s="278"/>
      <c r="D72" s="282"/>
      <c r="E72" s="278"/>
      <c r="F72" s="88">
        <f t="shared" si="0"/>
        <v>0</v>
      </c>
      <c r="G72" s="123" t="s">
        <v>338</v>
      </c>
      <c r="I72" s="123"/>
    </row>
    <row r="73" spans="1:9" s="111" customFormat="1" hidden="1" x14ac:dyDescent="0.25">
      <c r="A73" s="307"/>
      <c r="B73" s="278"/>
      <c r="C73" s="278"/>
      <c r="D73" s="282"/>
      <c r="E73" s="278"/>
      <c r="F73" s="88">
        <f t="shared" si="0"/>
        <v>0</v>
      </c>
      <c r="G73" s="123" t="s">
        <v>338</v>
      </c>
      <c r="I73" s="123"/>
    </row>
    <row r="74" spans="1:9" s="111" customFormat="1" hidden="1" x14ac:dyDescent="0.25">
      <c r="A74" s="307"/>
      <c r="B74" s="278"/>
      <c r="C74" s="278"/>
      <c r="D74" s="282"/>
      <c r="E74" s="278"/>
      <c r="F74" s="88">
        <f t="shared" si="0"/>
        <v>0</v>
      </c>
      <c r="G74" s="123" t="s">
        <v>338</v>
      </c>
      <c r="I74" s="123"/>
    </row>
    <row r="75" spans="1:9" s="111" customFormat="1" hidden="1" x14ac:dyDescent="0.25">
      <c r="A75" s="307"/>
      <c r="B75" s="278"/>
      <c r="C75" s="278"/>
      <c r="D75" s="282"/>
      <c r="E75" s="278"/>
      <c r="F75" s="88">
        <f t="shared" si="0"/>
        <v>0</v>
      </c>
      <c r="G75" s="123" t="s">
        <v>338</v>
      </c>
      <c r="I75" s="123"/>
    </row>
    <row r="76" spans="1:9" s="111" customFormat="1" hidden="1" x14ac:dyDescent="0.25">
      <c r="A76" s="307"/>
      <c r="B76" s="278"/>
      <c r="C76" s="278"/>
      <c r="D76" s="282"/>
      <c r="E76" s="278"/>
      <c r="F76" s="88">
        <f t="shared" si="0"/>
        <v>0</v>
      </c>
      <c r="G76" s="123" t="s">
        <v>338</v>
      </c>
      <c r="I76" s="123"/>
    </row>
    <row r="77" spans="1:9" s="111" customFormat="1" hidden="1" x14ac:dyDescent="0.25">
      <c r="A77" s="307"/>
      <c r="B77" s="278"/>
      <c r="C77" s="278"/>
      <c r="D77" s="282"/>
      <c r="E77" s="278"/>
      <c r="F77" s="88">
        <f t="shared" si="0"/>
        <v>0</v>
      </c>
      <c r="G77" s="123" t="s">
        <v>338</v>
      </c>
      <c r="I77" s="123"/>
    </row>
    <row r="78" spans="1:9" s="111" customFormat="1" hidden="1" x14ac:dyDescent="0.25">
      <c r="A78" s="307"/>
      <c r="B78" s="278"/>
      <c r="C78" s="278"/>
      <c r="D78" s="282"/>
      <c r="E78" s="278"/>
      <c r="F78" s="88">
        <f t="shared" si="0"/>
        <v>0</v>
      </c>
      <c r="G78" s="123" t="s">
        <v>338</v>
      </c>
      <c r="I78" s="123"/>
    </row>
    <row r="79" spans="1:9" s="111" customFormat="1" hidden="1" x14ac:dyDescent="0.25">
      <c r="A79" s="307"/>
      <c r="B79" s="278"/>
      <c r="C79" s="278"/>
      <c r="D79" s="282"/>
      <c r="E79" s="278"/>
      <c r="F79" s="88">
        <f t="shared" si="0"/>
        <v>0</v>
      </c>
      <c r="G79" s="123" t="s">
        <v>338</v>
      </c>
      <c r="I79" s="123"/>
    </row>
    <row r="80" spans="1:9" s="111" customFormat="1" hidden="1" x14ac:dyDescent="0.25">
      <c r="A80" s="307"/>
      <c r="B80" s="278"/>
      <c r="C80" s="278"/>
      <c r="D80" s="282"/>
      <c r="E80" s="278"/>
      <c r="F80" s="88">
        <f t="shared" si="0"/>
        <v>0</v>
      </c>
      <c r="G80" s="123" t="s">
        <v>338</v>
      </c>
      <c r="I80" s="123"/>
    </row>
    <row r="81" spans="1:9" s="111" customFormat="1" hidden="1" x14ac:dyDescent="0.25">
      <c r="A81" s="307"/>
      <c r="B81" s="278"/>
      <c r="C81" s="278"/>
      <c r="D81" s="282"/>
      <c r="E81" s="278"/>
      <c r="F81" s="88">
        <f t="shared" si="0"/>
        <v>0</v>
      </c>
      <c r="G81" s="123" t="s">
        <v>338</v>
      </c>
      <c r="I81" s="123"/>
    </row>
    <row r="82" spans="1:9" s="111" customFormat="1" hidden="1" x14ac:dyDescent="0.25">
      <c r="A82" s="307"/>
      <c r="B82" s="278"/>
      <c r="C82" s="278"/>
      <c r="D82" s="282"/>
      <c r="E82" s="278"/>
      <c r="F82" s="88">
        <f t="shared" si="0"/>
        <v>0</v>
      </c>
      <c r="G82" s="123" t="s">
        <v>338</v>
      </c>
      <c r="I82" s="123"/>
    </row>
    <row r="83" spans="1:9" s="111" customFormat="1" hidden="1" x14ac:dyDescent="0.25">
      <c r="A83" s="307"/>
      <c r="B83" s="278"/>
      <c r="C83" s="278"/>
      <c r="D83" s="282"/>
      <c r="E83" s="278"/>
      <c r="F83" s="88">
        <f t="shared" si="0"/>
        <v>0</v>
      </c>
      <c r="G83" s="123" t="s">
        <v>338</v>
      </c>
      <c r="I83" s="123"/>
    </row>
    <row r="84" spans="1:9" s="111" customFormat="1" hidden="1" x14ac:dyDescent="0.25">
      <c r="A84" s="307"/>
      <c r="B84" s="278"/>
      <c r="C84" s="278"/>
      <c r="D84" s="282"/>
      <c r="E84" s="278"/>
      <c r="F84" s="88">
        <f t="shared" si="0"/>
        <v>0</v>
      </c>
      <c r="G84" s="123" t="s">
        <v>338</v>
      </c>
      <c r="I84" s="123"/>
    </row>
    <row r="85" spans="1:9" s="111" customFormat="1" hidden="1" x14ac:dyDescent="0.25">
      <c r="A85" s="307"/>
      <c r="B85" s="278"/>
      <c r="C85" s="278"/>
      <c r="D85" s="282"/>
      <c r="E85" s="278"/>
      <c r="F85" s="88">
        <f t="shared" si="0"/>
        <v>0</v>
      </c>
      <c r="G85" s="123" t="s">
        <v>338</v>
      </c>
      <c r="I85" s="123"/>
    </row>
    <row r="86" spans="1:9" s="111" customFormat="1" hidden="1" x14ac:dyDescent="0.25">
      <c r="A86" s="307"/>
      <c r="B86" s="278"/>
      <c r="C86" s="278"/>
      <c r="D86" s="282"/>
      <c r="E86" s="278"/>
      <c r="F86" s="88">
        <f t="shared" si="0"/>
        <v>0</v>
      </c>
      <c r="G86" s="123" t="s">
        <v>338</v>
      </c>
      <c r="I86" s="123"/>
    </row>
    <row r="87" spans="1:9" s="111" customFormat="1" hidden="1" x14ac:dyDescent="0.25">
      <c r="A87" s="307"/>
      <c r="B87" s="278"/>
      <c r="C87" s="278"/>
      <c r="D87" s="282"/>
      <c r="E87" s="278"/>
      <c r="F87" s="88">
        <f t="shared" si="0"/>
        <v>0</v>
      </c>
      <c r="G87" s="123" t="s">
        <v>338</v>
      </c>
      <c r="I87" s="123"/>
    </row>
    <row r="88" spans="1:9" s="111" customFormat="1" hidden="1" x14ac:dyDescent="0.25">
      <c r="A88" s="307"/>
      <c r="B88" s="278"/>
      <c r="C88" s="278"/>
      <c r="D88" s="282"/>
      <c r="E88" s="278"/>
      <c r="F88" s="88">
        <f t="shared" si="0"/>
        <v>0</v>
      </c>
      <c r="G88" s="123" t="s">
        <v>338</v>
      </c>
      <c r="I88" s="123"/>
    </row>
    <row r="89" spans="1:9" s="111" customFormat="1" hidden="1" x14ac:dyDescent="0.25">
      <c r="A89" s="307"/>
      <c r="B89" s="278"/>
      <c r="C89" s="278"/>
      <c r="D89" s="282"/>
      <c r="E89" s="278"/>
      <c r="F89" s="88">
        <f t="shared" si="0"/>
        <v>0</v>
      </c>
      <c r="G89" s="123" t="s">
        <v>338</v>
      </c>
      <c r="I89" s="123"/>
    </row>
    <row r="90" spans="1:9" s="111" customFormat="1" hidden="1" x14ac:dyDescent="0.25">
      <c r="A90" s="307"/>
      <c r="B90" s="278"/>
      <c r="C90" s="278"/>
      <c r="D90" s="282"/>
      <c r="E90" s="278"/>
      <c r="F90" s="88">
        <f t="shared" si="0"/>
        <v>0</v>
      </c>
      <c r="G90" s="123" t="s">
        <v>338</v>
      </c>
      <c r="I90" s="123"/>
    </row>
    <row r="91" spans="1:9" s="111" customFormat="1" hidden="1" x14ac:dyDescent="0.25">
      <c r="A91" s="307"/>
      <c r="B91" s="278"/>
      <c r="C91" s="278"/>
      <c r="D91" s="282"/>
      <c r="E91" s="278"/>
      <c r="F91" s="88">
        <f t="shared" si="0"/>
        <v>0</v>
      </c>
      <c r="G91" s="123" t="s">
        <v>338</v>
      </c>
      <c r="I91" s="123"/>
    </row>
    <row r="92" spans="1:9" s="111" customFormat="1" hidden="1" x14ac:dyDescent="0.25">
      <c r="A92" s="307"/>
      <c r="B92" s="278"/>
      <c r="C92" s="278"/>
      <c r="D92" s="282"/>
      <c r="E92" s="278"/>
      <c r="F92" s="88">
        <f t="shared" si="0"/>
        <v>0</v>
      </c>
      <c r="G92" s="123" t="s">
        <v>338</v>
      </c>
      <c r="I92" s="123"/>
    </row>
    <row r="93" spans="1:9" s="111" customFormat="1" hidden="1" x14ac:dyDescent="0.25">
      <c r="A93" s="307"/>
      <c r="B93" s="278"/>
      <c r="C93" s="278"/>
      <c r="D93" s="282"/>
      <c r="E93" s="278"/>
      <c r="F93" s="88">
        <f t="shared" si="0"/>
        <v>0</v>
      </c>
      <c r="G93" s="123" t="s">
        <v>338</v>
      </c>
      <c r="I93" s="123"/>
    </row>
    <row r="94" spans="1:9" s="111" customFormat="1" hidden="1" x14ac:dyDescent="0.25">
      <c r="A94" s="307"/>
      <c r="B94" s="278"/>
      <c r="C94" s="278"/>
      <c r="D94" s="282"/>
      <c r="E94" s="278"/>
      <c r="F94" s="88">
        <f t="shared" si="0"/>
        <v>0</v>
      </c>
      <c r="G94" s="123" t="s">
        <v>338</v>
      </c>
      <c r="I94" s="123"/>
    </row>
    <row r="95" spans="1:9" s="111" customFormat="1" hidden="1" x14ac:dyDescent="0.25">
      <c r="A95" s="307"/>
      <c r="B95" s="278"/>
      <c r="C95" s="278"/>
      <c r="D95" s="282"/>
      <c r="E95" s="278"/>
      <c r="F95" s="88">
        <f t="shared" si="0"/>
        <v>0</v>
      </c>
      <c r="G95" s="123" t="s">
        <v>338</v>
      </c>
      <c r="I95" s="123"/>
    </row>
    <row r="96" spans="1:9" s="111" customFormat="1" hidden="1" x14ac:dyDescent="0.25">
      <c r="A96" s="307"/>
      <c r="B96" s="278"/>
      <c r="C96" s="278"/>
      <c r="D96" s="282"/>
      <c r="E96" s="278"/>
      <c r="F96" s="88">
        <f t="shared" si="0"/>
        <v>0</v>
      </c>
      <c r="G96" s="123" t="s">
        <v>338</v>
      </c>
      <c r="I96" s="123"/>
    </row>
    <row r="97" spans="1:9" s="111" customFormat="1" hidden="1" x14ac:dyDescent="0.25">
      <c r="A97" s="307"/>
      <c r="B97" s="278"/>
      <c r="C97" s="278"/>
      <c r="D97" s="282"/>
      <c r="E97" s="278"/>
      <c r="F97" s="88">
        <f t="shared" si="0"/>
        <v>0</v>
      </c>
      <c r="G97" s="123" t="s">
        <v>338</v>
      </c>
      <c r="I97" s="123"/>
    </row>
    <row r="98" spans="1:9" s="111" customFormat="1" hidden="1" x14ac:dyDescent="0.25">
      <c r="A98" s="307"/>
      <c r="B98" s="278"/>
      <c r="C98" s="278"/>
      <c r="D98" s="282"/>
      <c r="E98" s="278"/>
      <c r="F98" s="88">
        <f t="shared" si="0"/>
        <v>0</v>
      </c>
      <c r="G98" s="123" t="s">
        <v>338</v>
      </c>
      <c r="I98" s="123"/>
    </row>
    <row r="99" spans="1:9" s="111" customFormat="1" hidden="1" x14ac:dyDescent="0.25">
      <c r="A99" s="307"/>
      <c r="B99" s="278"/>
      <c r="C99" s="278"/>
      <c r="D99" s="282"/>
      <c r="E99" s="278"/>
      <c r="F99" s="88">
        <f t="shared" si="0"/>
        <v>0</v>
      </c>
      <c r="G99" s="123" t="s">
        <v>338</v>
      </c>
      <c r="I99" s="123"/>
    </row>
    <row r="100" spans="1:9" s="111" customFormat="1" hidden="1" x14ac:dyDescent="0.25">
      <c r="A100" s="307"/>
      <c r="B100" s="278"/>
      <c r="C100" s="278"/>
      <c r="D100" s="282"/>
      <c r="E100" s="278"/>
      <c r="F100" s="88">
        <f t="shared" si="0"/>
        <v>0</v>
      </c>
      <c r="G100" s="123" t="s">
        <v>338</v>
      </c>
      <c r="I100" s="123"/>
    </row>
    <row r="101" spans="1:9" s="111" customFormat="1" hidden="1" x14ac:dyDescent="0.25">
      <c r="A101" s="307"/>
      <c r="B101" s="278"/>
      <c r="C101" s="278"/>
      <c r="D101" s="282"/>
      <c r="E101" s="278"/>
      <c r="F101" s="88">
        <f t="shared" si="0"/>
        <v>0</v>
      </c>
      <c r="G101" s="123" t="s">
        <v>338</v>
      </c>
      <c r="I101" s="123"/>
    </row>
    <row r="102" spans="1:9" s="111" customFormat="1" hidden="1" x14ac:dyDescent="0.25">
      <c r="A102" s="307"/>
      <c r="B102" s="278"/>
      <c r="C102" s="278"/>
      <c r="D102" s="282"/>
      <c r="E102" s="278"/>
      <c r="F102" s="88">
        <f t="shared" si="0"/>
        <v>0</v>
      </c>
      <c r="G102" s="123" t="s">
        <v>338</v>
      </c>
      <c r="I102" s="123"/>
    </row>
    <row r="103" spans="1:9" s="111" customFormat="1" hidden="1" x14ac:dyDescent="0.25">
      <c r="A103" s="307"/>
      <c r="B103" s="278"/>
      <c r="C103" s="278"/>
      <c r="D103" s="282"/>
      <c r="E103" s="278"/>
      <c r="F103" s="88">
        <f t="shared" si="0"/>
        <v>0</v>
      </c>
      <c r="G103" s="123" t="s">
        <v>338</v>
      </c>
      <c r="I103" s="123"/>
    </row>
    <row r="104" spans="1:9" s="111" customFormat="1" hidden="1" x14ac:dyDescent="0.25">
      <c r="A104" s="307"/>
      <c r="B104" s="278"/>
      <c r="C104" s="278"/>
      <c r="D104" s="282"/>
      <c r="E104" s="278"/>
      <c r="F104" s="88">
        <f t="shared" si="0"/>
        <v>0</v>
      </c>
      <c r="G104" s="123" t="s">
        <v>338</v>
      </c>
      <c r="I104" s="123"/>
    </row>
    <row r="105" spans="1:9" s="111" customFormat="1" hidden="1" x14ac:dyDescent="0.25">
      <c r="A105" s="307"/>
      <c r="B105" s="278"/>
      <c r="C105" s="278"/>
      <c r="D105" s="282"/>
      <c r="E105" s="278"/>
      <c r="F105" s="88">
        <f t="shared" si="0"/>
        <v>0</v>
      </c>
      <c r="G105" s="123" t="s">
        <v>338</v>
      </c>
      <c r="I105" s="123"/>
    </row>
    <row r="106" spans="1:9" s="111" customFormat="1" hidden="1" x14ac:dyDescent="0.25">
      <c r="A106" s="307"/>
      <c r="B106" s="278"/>
      <c r="C106" s="278"/>
      <c r="D106" s="282"/>
      <c r="E106" s="278"/>
      <c r="F106" s="88">
        <f t="shared" si="0"/>
        <v>0</v>
      </c>
      <c r="G106" s="123" t="s">
        <v>338</v>
      </c>
      <c r="I106" s="123"/>
    </row>
    <row r="107" spans="1:9" s="111" customFormat="1" hidden="1" x14ac:dyDescent="0.25">
      <c r="A107" s="307"/>
      <c r="B107" s="278"/>
      <c r="C107" s="278"/>
      <c r="D107" s="282"/>
      <c r="E107" s="278"/>
      <c r="F107" s="88">
        <f t="shared" si="0"/>
        <v>0</v>
      </c>
      <c r="G107" s="123" t="s">
        <v>338</v>
      </c>
      <c r="I107" s="123"/>
    </row>
    <row r="108" spans="1:9" s="111" customFormat="1" hidden="1" x14ac:dyDescent="0.25">
      <c r="A108" s="307"/>
      <c r="B108" s="278"/>
      <c r="C108" s="278"/>
      <c r="D108" s="282"/>
      <c r="E108" s="278"/>
      <c r="F108" s="88">
        <f t="shared" si="0"/>
        <v>0</v>
      </c>
      <c r="G108" s="123" t="s">
        <v>338</v>
      </c>
      <c r="I108" s="123"/>
    </row>
    <row r="109" spans="1:9" s="111" customFormat="1" hidden="1" x14ac:dyDescent="0.25">
      <c r="A109" s="307"/>
      <c r="B109" s="278"/>
      <c r="C109" s="278"/>
      <c r="D109" s="282"/>
      <c r="E109" s="278"/>
      <c r="F109" s="88">
        <f t="shared" si="0"/>
        <v>0</v>
      </c>
      <c r="G109" s="123" t="s">
        <v>338</v>
      </c>
      <c r="I109" s="123"/>
    </row>
    <row r="110" spans="1:9" s="111" customFormat="1" hidden="1" x14ac:dyDescent="0.25">
      <c r="A110" s="307"/>
      <c r="B110" s="278"/>
      <c r="C110" s="278"/>
      <c r="D110" s="282"/>
      <c r="E110" s="278"/>
      <c r="F110" s="88">
        <f t="shared" si="0"/>
        <v>0</v>
      </c>
      <c r="G110" s="123" t="s">
        <v>338</v>
      </c>
      <c r="I110" s="123"/>
    </row>
    <row r="111" spans="1:9" s="111" customFormat="1" hidden="1" x14ac:dyDescent="0.25">
      <c r="A111" s="307"/>
      <c r="B111" s="278"/>
      <c r="C111" s="278"/>
      <c r="D111" s="282"/>
      <c r="E111" s="278"/>
      <c r="F111" s="88">
        <f t="shared" si="0"/>
        <v>0</v>
      </c>
      <c r="G111" s="123" t="s">
        <v>338</v>
      </c>
      <c r="I111" s="123"/>
    </row>
    <row r="112" spans="1:9" s="111" customFormat="1" hidden="1" x14ac:dyDescent="0.25">
      <c r="A112" s="307"/>
      <c r="B112" s="278"/>
      <c r="C112" s="278"/>
      <c r="D112" s="282"/>
      <c r="E112" s="278"/>
      <c r="F112" s="88">
        <f t="shared" si="0"/>
        <v>0</v>
      </c>
      <c r="G112" s="123" t="s">
        <v>338</v>
      </c>
      <c r="I112" s="123"/>
    </row>
    <row r="113" spans="1:9" s="111" customFormat="1" hidden="1" x14ac:dyDescent="0.25">
      <c r="A113" s="307"/>
      <c r="B113" s="278"/>
      <c r="C113" s="278"/>
      <c r="D113" s="282"/>
      <c r="E113" s="278"/>
      <c r="F113" s="88">
        <f t="shared" si="0"/>
        <v>0</v>
      </c>
      <c r="G113" s="123" t="s">
        <v>338</v>
      </c>
      <c r="I113" s="123"/>
    </row>
    <row r="114" spans="1:9" s="111" customFormat="1" hidden="1" x14ac:dyDescent="0.25">
      <c r="A114" s="307"/>
      <c r="B114" s="278"/>
      <c r="C114" s="278"/>
      <c r="D114" s="282"/>
      <c r="E114" s="278"/>
      <c r="F114" s="88">
        <f t="shared" si="0"/>
        <v>0</v>
      </c>
      <c r="G114" s="123" t="s">
        <v>338</v>
      </c>
      <c r="I114" s="123"/>
    </row>
    <row r="115" spans="1:9" s="111" customFormat="1" hidden="1" x14ac:dyDescent="0.25">
      <c r="A115" s="307"/>
      <c r="B115" s="278"/>
      <c r="C115" s="278"/>
      <c r="D115" s="282"/>
      <c r="E115" s="278"/>
      <c r="F115" s="88">
        <f t="shared" si="0"/>
        <v>0</v>
      </c>
      <c r="G115" s="123" t="s">
        <v>338</v>
      </c>
      <c r="I115" s="123"/>
    </row>
    <row r="116" spans="1:9" s="111" customFormat="1" hidden="1" x14ac:dyDescent="0.25">
      <c r="A116" s="307"/>
      <c r="B116" s="278"/>
      <c r="C116" s="278"/>
      <c r="D116" s="282"/>
      <c r="E116" s="278"/>
      <c r="F116" s="88">
        <f t="shared" si="0"/>
        <v>0</v>
      </c>
      <c r="G116" s="123" t="s">
        <v>338</v>
      </c>
      <c r="I116" s="123"/>
    </row>
    <row r="117" spans="1:9" s="111" customFormat="1" hidden="1" x14ac:dyDescent="0.25">
      <c r="A117" s="307"/>
      <c r="B117" s="278"/>
      <c r="C117" s="278"/>
      <c r="D117" s="282"/>
      <c r="E117" s="278"/>
      <c r="F117" s="88">
        <f t="shared" si="0"/>
        <v>0</v>
      </c>
      <c r="G117" s="123" t="s">
        <v>338</v>
      </c>
      <c r="I117" s="123"/>
    </row>
    <row r="118" spans="1:9" s="111" customFormat="1" hidden="1" x14ac:dyDescent="0.25">
      <c r="A118" s="307"/>
      <c r="B118" s="278"/>
      <c r="C118" s="278"/>
      <c r="D118" s="282"/>
      <c r="E118" s="278"/>
      <c r="F118" s="88">
        <f t="shared" si="0"/>
        <v>0</v>
      </c>
      <c r="G118" s="123" t="s">
        <v>338</v>
      </c>
      <c r="I118" s="123"/>
    </row>
    <row r="119" spans="1:9" s="111" customFormat="1" hidden="1" x14ac:dyDescent="0.25">
      <c r="A119" s="307"/>
      <c r="B119" s="278"/>
      <c r="C119" s="278"/>
      <c r="D119" s="282"/>
      <c r="E119" s="278"/>
      <c r="F119" s="88">
        <f t="shared" si="0"/>
        <v>0</v>
      </c>
      <c r="G119" s="123" t="s">
        <v>338</v>
      </c>
      <c r="I119" s="123"/>
    </row>
    <row r="120" spans="1:9" s="111" customFormat="1" hidden="1" x14ac:dyDescent="0.25">
      <c r="A120" s="307"/>
      <c r="B120" s="278"/>
      <c r="C120" s="278"/>
      <c r="D120" s="282"/>
      <c r="E120" s="278"/>
      <c r="F120" s="88">
        <f t="shared" si="0"/>
        <v>0</v>
      </c>
      <c r="G120" s="123" t="s">
        <v>338</v>
      </c>
      <c r="I120" s="123"/>
    </row>
    <row r="121" spans="1:9" s="111" customFormat="1" hidden="1" x14ac:dyDescent="0.25">
      <c r="A121" s="307"/>
      <c r="B121" s="278"/>
      <c r="C121" s="278"/>
      <c r="D121" s="282"/>
      <c r="E121" s="278"/>
      <c r="F121" s="88">
        <f t="shared" si="0"/>
        <v>0</v>
      </c>
      <c r="G121" s="123" t="s">
        <v>338</v>
      </c>
      <c r="I121" s="123"/>
    </row>
    <row r="122" spans="1:9" s="111" customFormat="1" hidden="1" x14ac:dyDescent="0.25">
      <c r="A122" s="307"/>
      <c r="B122" s="278"/>
      <c r="C122" s="278"/>
      <c r="D122" s="282"/>
      <c r="E122" s="278"/>
      <c r="F122" s="88">
        <f t="shared" si="0"/>
        <v>0</v>
      </c>
      <c r="G122" s="123" t="s">
        <v>338</v>
      </c>
      <c r="I122" s="123"/>
    </row>
    <row r="123" spans="1:9" s="111" customFormat="1" hidden="1" x14ac:dyDescent="0.25">
      <c r="A123" s="307"/>
      <c r="B123" s="278"/>
      <c r="C123" s="278"/>
      <c r="D123" s="282"/>
      <c r="E123" s="278"/>
      <c r="F123" s="88">
        <f t="shared" si="0"/>
        <v>0</v>
      </c>
      <c r="G123" s="123" t="s">
        <v>338</v>
      </c>
      <c r="I123" s="123"/>
    </row>
    <row r="124" spans="1:9" s="111" customFormat="1" hidden="1" x14ac:dyDescent="0.25">
      <c r="A124" s="307"/>
      <c r="B124" s="278"/>
      <c r="C124" s="278"/>
      <c r="D124" s="282"/>
      <c r="E124" s="278"/>
      <c r="F124" s="88">
        <f t="shared" si="0"/>
        <v>0</v>
      </c>
      <c r="G124" s="123" t="s">
        <v>338</v>
      </c>
      <c r="I124" s="123"/>
    </row>
    <row r="125" spans="1:9" s="111" customFormat="1" hidden="1" x14ac:dyDescent="0.25">
      <c r="A125" s="307"/>
      <c r="B125" s="278"/>
      <c r="C125" s="278"/>
      <c r="D125" s="282"/>
      <c r="E125" s="278"/>
      <c r="F125" s="88">
        <f t="shared" si="0"/>
        <v>0</v>
      </c>
      <c r="G125" s="123" t="s">
        <v>338</v>
      </c>
      <c r="I125" s="123"/>
    </row>
    <row r="126" spans="1:9" s="111" customFormat="1" hidden="1" x14ac:dyDescent="0.25">
      <c r="A126" s="307"/>
      <c r="B126" s="278"/>
      <c r="C126" s="278"/>
      <c r="D126" s="282"/>
      <c r="E126" s="278"/>
      <c r="F126" s="88">
        <f t="shared" si="0"/>
        <v>0</v>
      </c>
      <c r="G126" s="123" t="s">
        <v>338</v>
      </c>
      <c r="I126" s="123"/>
    </row>
    <row r="127" spans="1:9" s="111" customFormat="1" hidden="1" x14ac:dyDescent="0.25">
      <c r="A127" s="307"/>
      <c r="B127" s="278"/>
      <c r="C127" s="278"/>
      <c r="D127" s="282"/>
      <c r="E127" s="278"/>
      <c r="F127" s="88">
        <f t="shared" si="0"/>
        <v>0</v>
      </c>
      <c r="G127" s="123" t="s">
        <v>338</v>
      </c>
      <c r="I127" s="123"/>
    </row>
    <row r="128" spans="1:9" s="111" customFormat="1" hidden="1" x14ac:dyDescent="0.25">
      <c r="A128" s="307"/>
      <c r="B128" s="278"/>
      <c r="C128" s="278"/>
      <c r="D128" s="282"/>
      <c r="E128" s="278"/>
      <c r="F128" s="88">
        <f t="shared" si="0"/>
        <v>0</v>
      </c>
      <c r="G128" s="123" t="s">
        <v>338</v>
      </c>
      <c r="I128" s="123"/>
    </row>
    <row r="129" spans="1:9" s="111" customFormat="1" hidden="1" x14ac:dyDescent="0.25">
      <c r="A129" s="307"/>
      <c r="B129" s="278"/>
      <c r="C129" s="278"/>
      <c r="D129" s="282"/>
      <c r="E129" s="278"/>
      <c r="F129" s="88">
        <f t="shared" si="0"/>
        <v>0</v>
      </c>
      <c r="G129" s="123" t="s">
        <v>338</v>
      </c>
      <c r="I129" s="123"/>
    </row>
    <row r="130" spans="1:9" s="111" customFormat="1" hidden="1" x14ac:dyDescent="0.25">
      <c r="A130" s="307"/>
      <c r="B130" s="278"/>
      <c r="C130" s="278"/>
      <c r="D130" s="282"/>
      <c r="E130" s="278"/>
      <c r="F130" s="88">
        <f t="shared" si="0"/>
        <v>0</v>
      </c>
      <c r="G130" s="123" t="s">
        <v>338</v>
      </c>
      <c r="I130" s="123"/>
    </row>
    <row r="131" spans="1:9" s="111" customFormat="1" hidden="1" x14ac:dyDescent="0.25">
      <c r="A131" s="307"/>
      <c r="B131" s="278"/>
      <c r="C131" s="278"/>
      <c r="D131" s="282"/>
      <c r="E131" s="278"/>
      <c r="F131" s="88">
        <f t="shared" si="0"/>
        <v>0</v>
      </c>
      <c r="G131" s="123" t="s">
        <v>338</v>
      </c>
      <c r="I131" s="123"/>
    </row>
    <row r="132" spans="1:9" s="111" customFormat="1" hidden="1" x14ac:dyDescent="0.25">
      <c r="A132" s="307"/>
      <c r="B132" s="278"/>
      <c r="C132" s="278"/>
      <c r="D132" s="282"/>
      <c r="E132" s="278"/>
      <c r="F132" s="88">
        <f t="shared" si="0"/>
        <v>0</v>
      </c>
      <c r="G132" s="123" t="s">
        <v>338</v>
      </c>
      <c r="I132" s="123"/>
    </row>
    <row r="133" spans="1:9" s="111" customFormat="1" hidden="1" x14ac:dyDescent="0.25">
      <c r="A133" s="307"/>
      <c r="B133" s="278"/>
      <c r="C133" s="278"/>
      <c r="D133" s="282"/>
      <c r="E133" s="278"/>
      <c r="F133" s="88">
        <f t="shared" si="0"/>
        <v>0</v>
      </c>
      <c r="G133" s="123" t="s">
        <v>338</v>
      </c>
      <c r="I133" s="123"/>
    </row>
    <row r="134" spans="1:9" s="111" customFormat="1" hidden="1" x14ac:dyDescent="0.25">
      <c r="A134" s="307"/>
      <c r="B134" s="278"/>
      <c r="C134" s="278"/>
      <c r="D134" s="282"/>
      <c r="E134" s="278"/>
      <c r="F134" s="88">
        <f t="shared" si="0"/>
        <v>0</v>
      </c>
      <c r="G134" s="123" t="s">
        <v>338</v>
      </c>
      <c r="I134" s="123"/>
    </row>
    <row r="135" spans="1:9" s="111" customFormat="1" x14ac:dyDescent="0.25">
      <c r="A135" s="307" t="s">
        <v>64</v>
      </c>
      <c r="B135" s="278">
        <v>3</v>
      </c>
      <c r="C135" s="278" t="s">
        <v>317</v>
      </c>
      <c r="D135" s="282">
        <f t="shared" ref="D135:D140" ca="1" si="2">RAND()*400000</f>
        <v>23498.969217090384</v>
      </c>
      <c r="E135" s="278">
        <v>7</v>
      </c>
      <c r="F135" s="310">
        <f ca="1">ROUND(+B135*D135*E135,2)</f>
        <v>493478.35</v>
      </c>
      <c r="G135" s="123" t="s">
        <v>338</v>
      </c>
      <c r="I135" s="123"/>
    </row>
    <row r="136" spans="1:9" s="111" customFormat="1" x14ac:dyDescent="0.25">
      <c r="A136" s="306"/>
      <c r="B136" s="99"/>
      <c r="C136" s="99"/>
      <c r="D136" s="145"/>
      <c r="E136" s="217" t="s">
        <v>42</v>
      </c>
      <c r="F136" s="323">
        <f ca="1">ROUND(SUBTOTAL(109,F6:F135),2)</f>
        <v>16962668.530000001</v>
      </c>
      <c r="G136" s="123" t="s">
        <v>338</v>
      </c>
      <c r="I136" s="126" t="s">
        <v>342</v>
      </c>
    </row>
    <row r="137" spans="1:9" s="111" customFormat="1" x14ac:dyDescent="0.25">
      <c r="A137" s="306"/>
      <c r="B137" s="99"/>
      <c r="C137" s="99"/>
      <c r="D137" s="145"/>
      <c r="E137" s="99"/>
      <c r="F137" s="311"/>
      <c r="G137" s="123" t="s">
        <v>339</v>
      </c>
    </row>
    <row r="138" spans="1:9" s="111" customFormat="1" x14ac:dyDescent="0.25">
      <c r="A138" s="307" t="s">
        <v>319</v>
      </c>
      <c r="B138" s="278">
        <v>3</v>
      </c>
      <c r="C138" s="278" t="s">
        <v>317</v>
      </c>
      <c r="D138" s="282">
        <f t="shared" ca="1" si="2"/>
        <v>24917.513520487013</v>
      </c>
      <c r="E138" s="278">
        <v>7</v>
      </c>
      <c r="F138" s="88">
        <f ca="1">ROUND(+B138*D138*E138,2)</f>
        <v>523267.78</v>
      </c>
      <c r="G138" s="123" t="s">
        <v>339</v>
      </c>
    </row>
    <row r="139" spans="1:9" s="111" customFormat="1" x14ac:dyDescent="0.25">
      <c r="A139" s="307" t="s">
        <v>347</v>
      </c>
      <c r="B139" s="278">
        <v>3</v>
      </c>
      <c r="C139" s="278" t="s">
        <v>317</v>
      </c>
      <c r="D139" s="282">
        <f t="shared" ca="1" si="2"/>
        <v>86404.221632043482</v>
      </c>
      <c r="E139" s="278">
        <v>7</v>
      </c>
      <c r="F139" s="88">
        <f t="shared" ref="F139:F266" ca="1" si="3">ROUND(+B139*D139*E139,2)</f>
        <v>1814488.65</v>
      </c>
      <c r="G139" s="123" t="s">
        <v>339</v>
      </c>
      <c r="I139" s="123"/>
    </row>
    <row r="140" spans="1:9" s="111" customFormat="1" x14ac:dyDescent="0.25">
      <c r="A140" s="307" t="s">
        <v>348</v>
      </c>
      <c r="B140" s="278">
        <v>3</v>
      </c>
      <c r="C140" s="278" t="s">
        <v>317</v>
      </c>
      <c r="D140" s="282">
        <f t="shared" ca="1" si="2"/>
        <v>320193.94752879575</v>
      </c>
      <c r="E140" s="278">
        <v>7</v>
      </c>
      <c r="F140" s="88">
        <f t="shared" ca="1" si="3"/>
        <v>6724072.9000000004</v>
      </c>
      <c r="G140" s="123" t="s">
        <v>339</v>
      </c>
      <c r="I140" s="123"/>
    </row>
    <row r="141" spans="1:9" s="111" customFormat="1" hidden="1" x14ac:dyDescent="0.25">
      <c r="A141" s="307"/>
      <c r="B141" s="278"/>
      <c r="C141" s="278"/>
      <c r="D141" s="282"/>
      <c r="E141" s="278"/>
      <c r="F141" s="88">
        <f t="shared" si="3"/>
        <v>0</v>
      </c>
      <c r="G141" s="123" t="s">
        <v>339</v>
      </c>
      <c r="I141" s="123"/>
    </row>
    <row r="142" spans="1:9" s="111" customFormat="1" hidden="1" x14ac:dyDescent="0.25">
      <c r="A142" s="307"/>
      <c r="B142" s="278"/>
      <c r="C142" s="278"/>
      <c r="D142" s="282"/>
      <c r="E142" s="278"/>
      <c r="F142" s="88">
        <f t="shared" si="3"/>
        <v>0</v>
      </c>
      <c r="G142" s="123" t="s">
        <v>339</v>
      </c>
      <c r="I142" s="123"/>
    </row>
    <row r="143" spans="1:9" s="111" customFormat="1" hidden="1" x14ac:dyDescent="0.25">
      <c r="A143" s="307"/>
      <c r="B143" s="278"/>
      <c r="C143" s="278"/>
      <c r="D143" s="282"/>
      <c r="E143" s="278"/>
      <c r="F143" s="88">
        <f t="shared" si="3"/>
        <v>0</v>
      </c>
      <c r="G143" s="123" t="s">
        <v>339</v>
      </c>
      <c r="I143" s="123"/>
    </row>
    <row r="144" spans="1:9" s="111" customFormat="1" hidden="1" x14ac:dyDescent="0.25">
      <c r="A144" s="307"/>
      <c r="B144" s="278"/>
      <c r="C144" s="278"/>
      <c r="D144" s="282"/>
      <c r="E144" s="278"/>
      <c r="F144" s="88">
        <f t="shared" si="3"/>
        <v>0</v>
      </c>
      <c r="G144" s="123" t="s">
        <v>339</v>
      </c>
      <c r="I144" s="123"/>
    </row>
    <row r="145" spans="1:9" s="111" customFormat="1" hidden="1" x14ac:dyDescent="0.25">
      <c r="A145" s="307"/>
      <c r="B145" s="278"/>
      <c r="C145" s="278"/>
      <c r="D145" s="282"/>
      <c r="E145" s="278"/>
      <c r="F145" s="88">
        <f t="shared" si="3"/>
        <v>0</v>
      </c>
      <c r="G145" s="123" t="s">
        <v>339</v>
      </c>
      <c r="I145" s="123"/>
    </row>
    <row r="146" spans="1:9" s="111" customFormat="1" hidden="1" x14ac:dyDescent="0.25">
      <c r="A146" s="307"/>
      <c r="B146" s="278"/>
      <c r="C146" s="278"/>
      <c r="D146" s="282"/>
      <c r="E146" s="278"/>
      <c r="F146" s="88">
        <f t="shared" si="3"/>
        <v>0</v>
      </c>
      <c r="G146" s="123" t="s">
        <v>339</v>
      </c>
      <c r="I146" s="123"/>
    </row>
    <row r="147" spans="1:9" s="111" customFormat="1" hidden="1" x14ac:dyDescent="0.25">
      <c r="A147" s="307"/>
      <c r="B147" s="278"/>
      <c r="C147" s="278"/>
      <c r="D147" s="282"/>
      <c r="E147" s="278"/>
      <c r="F147" s="88">
        <f t="shared" si="3"/>
        <v>0</v>
      </c>
      <c r="G147" s="123" t="s">
        <v>339</v>
      </c>
      <c r="I147" s="123"/>
    </row>
    <row r="148" spans="1:9" s="111" customFormat="1" hidden="1" x14ac:dyDescent="0.25">
      <c r="A148" s="307"/>
      <c r="B148" s="278"/>
      <c r="C148" s="278"/>
      <c r="D148" s="282"/>
      <c r="E148" s="278"/>
      <c r="F148" s="88">
        <f t="shared" si="3"/>
        <v>0</v>
      </c>
      <c r="G148" s="123" t="s">
        <v>339</v>
      </c>
      <c r="I148" s="123"/>
    </row>
    <row r="149" spans="1:9" s="111" customFormat="1" hidden="1" x14ac:dyDescent="0.25">
      <c r="A149" s="307"/>
      <c r="B149" s="278"/>
      <c r="C149" s="278"/>
      <c r="D149" s="282"/>
      <c r="E149" s="278"/>
      <c r="F149" s="88">
        <f t="shared" si="3"/>
        <v>0</v>
      </c>
      <c r="G149" s="123" t="s">
        <v>339</v>
      </c>
      <c r="I149" s="123"/>
    </row>
    <row r="150" spans="1:9" s="111" customFormat="1" hidden="1" x14ac:dyDescent="0.25">
      <c r="A150" s="307"/>
      <c r="B150" s="278"/>
      <c r="C150" s="278"/>
      <c r="D150" s="282"/>
      <c r="E150" s="278"/>
      <c r="F150" s="88">
        <f t="shared" si="3"/>
        <v>0</v>
      </c>
      <c r="G150" s="123" t="s">
        <v>339</v>
      </c>
      <c r="I150" s="123"/>
    </row>
    <row r="151" spans="1:9" s="111" customFormat="1" hidden="1" x14ac:dyDescent="0.25">
      <c r="A151" s="307"/>
      <c r="B151" s="278"/>
      <c r="C151" s="278"/>
      <c r="D151" s="282"/>
      <c r="E151" s="278"/>
      <c r="F151" s="88">
        <f t="shared" si="3"/>
        <v>0</v>
      </c>
      <c r="G151" s="123" t="s">
        <v>339</v>
      </c>
      <c r="I151" s="123"/>
    </row>
    <row r="152" spans="1:9" s="111" customFormat="1" hidden="1" x14ac:dyDescent="0.25">
      <c r="A152" s="307"/>
      <c r="B152" s="278"/>
      <c r="C152" s="278"/>
      <c r="D152" s="282"/>
      <c r="E152" s="278"/>
      <c r="F152" s="88">
        <f t="shared" si="3"/>
        <v>0</v>
      </c>
      <c r="G152" s="123" t="s">
        <v>339</v>
      </c>
      <c r="I152" s="123"/>
    </row>
    <row r="153" spans="1:9" s="111" customFormat="1" hidden="1" x14ac:dyDescent="0.25">
      <c r="A153" s="307"/>
      <c r="B153" s="278"/>
      <c r="C153" s="278"/>
      <c r="D153" s="282"/>
      <c r="E153" s="278"/>
      <c r="F153" s="88">
        <f t="shared" si="3"/>
        <v>0</v>
      </c>
      <c r="G153" s="123" t="s">
        <v>339</v>
      </c>
      <c r="I153" s="123"/>
    </row>
    <row r="154" spans="1:9" s="111" customFormat="1" hidden="1" x14ac:dyDescent="0.25">
      <c r="A154" s="307"/>
      <c r="B154" s="278"/>
      <c r="C154" s="278"/>
      <c r="D154" s="282"/>
      <c r="E154" s="278"/>
      <c r="F154" s="88">
        <f t="shared" si="3"/>
        <v>0</v>
      </c>
      <c r="G154" s="123" t="s">
        <v>339</v>
      </c>
      <c r="I154" s="123"/>
    </row>
    <row r="155" spans="1:9" s="111" customFormat="1" hidden="1" x14ac:dyDescent="0.25">
      <c r="A155" s="307"/>
      <c r="B155" s="278"/>
      <c r="C155" s="278"/>
      <c r="D155" s="282"/>
      <c r="E155" s="278"/>
      <c r="F155" s="88">
        <f t="shared" si="3"/>
        <v>0</v>
      </c>
      <c r="G155" s="123" t="s">
        <v>339</v>
      </c>
      <c r="I155" s="123"/>
    </row>
    <row r="156" spans="1:9" s="111" customFormat="1" hidden="1" x14ac:dyDescent="0.25">
      <c r="A156" s="307"/>
      <c r="B156" s="278"/>
      <c r="C156" s="278"/>
      <c r="D156" s="282"/>
      <c r="E156" s="278"/>
      <c r="F156" s="88">
        <f t="shared" si="3"/>
        <v>0</v>
      </c>
      <c r="G156" s="123" t="s">
        <v>339</v>
      </c>
      <c r="I156" s="123"/>
    </row>
    <row r="157" spans="1:9" s="111" customFormat="1" hidden="1" x14ac:dyDescent="0.25">
      <c r="A157" s="307"/>
      <c r="B157" s="278"/>
      <c r="C157" s="278"/>
      <c r="D157" s="282"/>
      <c r="E157" s="278"/>
      <c r="F157" s="88">
        <f t="shared" si="3"/>
        <v>0</v>
      </c>
      <c r="G157" s="123" t="s">
        <v>339</v>
      </c>
      <c r="I157" s="123"/>
    </row>
    <row r="158" spans="1:9" s="111" customFormat="1" hidden="1" x14ac:dyDescent="0.25">
      <c r="A158" s="307"/>
      <c r="B158" s="278"/>
      <c r="C158" s="278"/>
      <c r="D158" s="282"/>
      <c r="E158" s="278"/>
      <c r="F158" s="88">
        <f t="shared" si="3"/>
        <v>0</v>
      </c>
      <c r="G158" s="123" t="s">
        <v>339</v>
      </c>
      <c r="I158" s="123"/>
    </row>
    <row r="159" spans="1:9" s="111" customFormat="1" hidden="1" x14ac:dyDescent="0.25">
      <c r="A159" s="307"/>
      <c r="B159" s="278"/>
      <c r="C159" s="278"/>
      <c r="D159" s="282"/>
      <c r="E159" s="278"/>
      <c r="F159" s="88">
        <f t="shared" si="3"/>
        <v>0</v>
      </c>
      <c r="G159" s="123" t="s">
        <v>339</v>
      </c>
      <c r="I159" s="123"/>
    </row>
    <row r="160" spans="1:9" s="111" customFormat="1" hidden="1" x14ac:dyDescent="0.25">
      <c r="A160" s="307"/>
      <c r="B160" s="278"/>
      <c r="C160" s="278"/>
      <c r="D160" s="282"/>
      <c r="E160" s="278"/>
      <c r="F160" s="88">
        <f t="shared" si="3"/>
        <v>0</v>
      </c>
      <c r="G160" s="123" t="s">
        <v>339</v>
      </c>
      <c r="I160" s="123"/>
    </row>
    <row r="161" spans="1:9" s="111" customFormat="1" hidden="1" x14ac:dyDescent="0.25">
      <c r="A161" s="307"/>
      <c r="B161" s="278"/>
      <c r="C161" s="278"/>
      <c r="D161" s="282"/>
      <c r="E161" s="278"/>
      <c r="F161" s="88">
        <f t="shared" si="3"/>
        <v>0</v>
      </c>
      <c r="G161" s="123" t="s">
        <v>339</v>
      </c>
      <c r="I161" s="123"/>
    </row>
    <row r="162" spans="1:9" s="111" customFormat="1" hidden="1" x14ac:dyDescent="0.25">
      <c r="A162" s="307"/>
      <c r="B162" s="278"/>
      <c r="C162" s="278"/>
      <c r="D162" s="282"/>
      <c r="E162" s="278"/>
      <c r="F162" s="88">
        <f t="shared" si="3"/>
        <v>0</v>
      </c>
      <c r="G162" s="123" t="s">
        <v>339</v>
      </c>
      <c r="I162" s="123"/>
    </row>
    <row r="163" spans="1:9" s="111" customFormat="1" hidden="1" x14ac:dyDescent="0.25">
      <c r="A163" s="307"/>
      <c r="B163" s="278"/>
      <c r="C163" s="278"/>
      <c r="D163" s="282"/>
      <c r="E163" s="278"/>
      <c r="F163" s="88">
        <f t="shared" si="3"/>
        <v>0</v>
      </c>
      <c r="G163" s="123" t="s">
        <v>339</v>
      </c>
      <c r="I163" s="123"/>
    </row>
    <row r="164" spans="1:9" s="111" customFormat="1" hidden="1" x14ac:dyDescent="0.25">
      <c r="A164" s="307"/>
      <c r="B164" s="278"/>
      <c r="C164" s="278"/>
      <c r="D164" s="282"/>
      <c r="E164" s="278"/>
      <c r="F164" s="88">
        <f t="shared" si="3"/>
        <v>0</v>
      </c>
      <c r="G164" s="123" t="s">
        <v>339</v>
      </c>
      <c r="I164" s="123"/>
    </row>
    <row r="165" spans="1:9" s="111" customFormat="1" hidden="1" x14ac:dyDescent="0.25">
      <c r="A165" s="307"/>
      <c r="B165" s="278"/>
      <c r="C165" s="278"/>
      <c r="D165" s="282"/>
      <c r="E165" s="278"/>
      <c r="F165" s="88">
        <f t="shared" si="3"/>
        <v>0</v>
      </c>
      <c r="G165" s="123" t="s">
        <v>339</v>
      </c>
      <c r="I165" s="123"/>
    </row>
    <row r="166" spans="1:9" s="111" customFormat="1" hidden="1" x14ac:dyDescent="0.25">
      <c r="A166" s="307"/>
      <c r="B166" s="278"/>
      <c r="C166" s="278"/>
      <c r="D166" s="282"/>
      <c r="E166" s="278"/>
      <c r="F166" s="88">
        <f t="shared" si="3"/>
        <v>0</v>
      </c>
      <c r="G166" s="123" t="s">
        <v>339</v>
      </c>
      <c r="I166" s="123"/>
    </row>
    <row r="167" spans="1:9" s="111" customFormat="1" hidden="1" x14ac:dyDescent="0.25">
      <c r="A167" s="307"/>
      <c r="B167" s="278"/>
      <c r="C167" s="278"/>
      <c r="D167" s="282"/>
      <c r="E167" s="278"/>
      <c r="F167" s="88">
        <f t="shared" si="3"/>
        <v>0</v>
      </c>
      <c r="G167" s="123" t="s">
        <v>339</v>
      </c>
      <c r="I167" s="123"/>
    </row>
    <row r="168" spans="1:9" s="111" customFormat="1" hidden="1" x14ac:dyDescent="0.25">
      <c r="A168" s="307"/>
      <c r="B168" s="278"/>
      <c r="C168" s="278"/>
      <c r="D168" s="282"/>
      <c r="E168" s="278"/>
      <c r="F168" s="88">
        <f t="shared" si="3"/>
        <v>0</v>
      </c>
      <c r="G168" s="123" t="s">
        <v>339</v>
      </c>
      <c r="I168" s="123"/>
    </row>
    <row r="169" spans="1:9" s="111" customFormat="1" hidden="1" x14ac:dyDescent="0.25">
      <c r="A169" s="307"/>
      <c r="B169" s="278"/>
      <c r="C169" s="278"/>
      <c r="D169" s="282"/>
      <c r="E169" s="278"/>
      <c r="F169" s="88">
        <f t="shared" si="3"/>
        <v>0</v>
      </c>
      <c r="G169" s="123" t="s">
        <v>339</v>
      </c>
      <c r="I169" s="123"/>
    </row>
    <row r="170" spans="1:9" s="111" customFormat="1" hidden="1" x14ac:dyDescent="0.25">
      <c r="A170" s="307"/>
      <c r="B170" s="278"/>
      <c r="C170" s="278"/>
      <c r="D170" s="282"/>
      <c r="E170" s="278"/>
      <c r="F170" s="88">
        <f t="shared" si="3"/>
        <v>0</v>
      </c>
      <c r="G170" s="123" t="s">
        <v>339</v>
      </c>
      <c r="I170" s="123"/>
    </row>
    <row r="171" spans="1:9" s="111" customFormat="1" hidden="1" x14ac:dyDescent="0.25">
      <c r="A171" s="307"/>
      <c r="B171" s="278"/>
      <c r="C171" s="278"/>
      <c r="D171" s="282"/>
      <c r="E171" s="278"/>
      <c r="F171" s="88">
        <f t="shared" si="3"/>
        <v>0</v>
      </c>
      <c r="G171" s="123" t="s">
        <v>339</v>
      </c>
      <c r="I171" s="123"/>
    </row>
    <row r="172" spans="1:9" s="111" customFormat="1" hidden="1" x14ac:dyDescent="0.25">
      <c r="A172" s="307"/>
      <c r="B172" s="278"/>
      <c r="C172" s="278"/>
      <c r="D172" s="282"/>
      <c r="E172" s="278"/>
      <c r="F172" s="88">
        <f t="shared" si="3"/>
        <v>0</v>
      </c>
      <c r="G172" s="123" t="s">
        <v>339</v>
      </c>
      <c r="I172" s="123"/>
    </row>
    <row r="173" spans="1:9" s="111" customFormat="1" hidden="1" x14ac:dyDescent="0.25">
      <c r="A173" s="307"/>
      <c r="B173" s="278"/>
      <c r="C173" s="278"/>
      <c r="D173" s="282"/>
      <c r="E173" s="278"/>
      <c r="F173" s="88">
        <f t="shared" si="3"/>
        <v>0</v>
      </c>
      <c r="G173" s="123" t="s">
        <v>339</v>
      </c>
      <c r="I173" s="123"/>
    </row>
    <row r="174" spans="1:9" s="111" customFormat="1" hidden="1" x14ac:dyDescent="0.25">
      <c r="A174" s="307"/>
      <c r="B174" s="278"/>
      <c r="C174" s="278"/>
      <c r="D174" s="282"/>
      <c r="E174" s="278"/>
      <c r="F174" s="88">
        <f t="shared" si="3"/>
        <v>0</v>
      </c>
      <c r="G174" s="123" t="s">
        <v>339</v>
      </c>
      <c r="I174" s="123"/>
    </row>
    <row r="175" spans="1:9" s="111" customFormat="1" hidden="1" x14ac:dyDescent="0.25">
      <c r="A175" s="307"/>
      <c r="B175" s="278"/>
      <c r="C175" s="278"/>
      <c r="D175" s="282"/>
      <c r="E175" s="278"/>
      <c r="F175" s="88">
        <f t="shared" si="3"/>
        <v>0</v>
      </c>
      <c r="G175" s="123" t="s">
        <v>339</v>
      </c>
      <c r="I175" s="123"/>
    </row>
    <row r="176" spans="1:9" s="111" customFormat="1" hidden="1" x14ac:dyDescent="0.25">
      <c r="A176" s="307"/>
      <c r="B176" s="278"/>
      <c r="C176" s="278"/>
      <c r="D176" s="282"/>
      <c r="E176" s="278"/>
      <c r="F176" s="88">
        <f t="shared" si="3"/>
        <v>0</v>
      </c>
      <c r="G176" s="123" t="s">
        <v>339</v>
      </c>
      <c r="I176" s="123"/>
    </row>
    <row r="177" spans="1:9" s="111" customFormat="1" hidden="1" x14ac:dyDescent="0.25">
      <c r="A177" s="307"/>
      <c r="B177" s="278"/>
      <c r="C177" s="278"/>
      <c r="D177" s="282"/>
      <c r="E177" s="278"/>
      <c r="F177" s="88">
        <f t="shared" si="3"/>
        <v>0</v>
      </c>
      <c r="G177" s="123" t="s">
        <v>339</v>
      </c>
      <c r="I177" s="123"/>
    </row>
    <row r="178" spans="1:9" s="111" customFormat="1" hidden="1" x14ac:dyDescent="0.25">
      <c r="A178" s="307"/>
      <c r="B178" s="278"/>
      <c r="C178" s="278"/>
      <c r="D178" s="282"/>
      <c r="E178" s="278"/>
      <c r="F178" s="88">
        <f t="shared" si="3"/>
        <v>0</v>
      </c>
      <c r="G178" s="123" t="s">
        <v>339</v>
      </c>
      <c r="I178" s="123"/>
    </row>
    <row r="179" spans="1:9" s="111" customFormat="1" hidden="1" x14ac:dyDescent="0.25">
      <c r="A179" s="307"/>
      <c r="B179" s="278"/>
      <c r="C179" s="278"/>
      <c r="D179" s="282"/>
      <c r="E179" s="278"/>
      <c r="F179" s="88">
        <f t="shared" si="3"/>
        <v>0</v>
      </c>
      <c r="G179" s="123" t="s">
        <v>339</v>
      </c>
      <c r="I179" s="123"/>
    </row>
    <row r="180" spans="1:9" s="111" customFormat="1" hidden="1" x14ac:dyDescent="0.25">
      <c r="A180" s="307"/>
      <c r="B180" s="278"/>
      <c r="C180" s="278"/>
      <c r="D180" s="282"/>
      <c r="E180" s="278"/>
      <c r="F180" s="88">
        <f t="shared" si="3"/>
        <v>0</v>
      </c>
      <c r="G180" s="123" t="s">
        <v>339</v>
      </c>
      <c r="I180" s="123"/>
    </row>
    <row r="181" spans="1:9" s="111" customFormat="1" hidden="1" x14ac:dyDescent="0.25">
      <c r="A181" s="307"/>
      <c r="B181" s="278"/>
      <c r="C181" s="278"/>
      <c r="D181" s="282"/>
      <c r="E181" s="278"/>
      <c r="F181" s="88">
        <f t="shared" si="3"/>
        <v>0</v>
      </c>
      <c r="G181" s="123" t="s">
        <v>339</v>
      </c>
      <c r="I181" s="123"/>
    </row>
    <row r="182" spans="1:9" s="111" customFormat="1" hidden="1" x14ac:dyDescent="0.25">
      <c r="A182" s="307"/>
      <c r="B182" s="278"/>
      <c r="C182" s="278"/>
      <c r="D182" s="282"/>
      <c r="E182" s="278"/>
      <c r="F182" s="88">
        <f t="shared" si="3"/>
        <v>0</v>
      </c>
      <c r="G182" s="123" t="s">
        <v>339</v>
      </c>
      <c r="I182" s="123"/>
    </row>
    <row r="183" spans="1:9" s="111" customFormat="1" hidden="1" x14ac:dyDescent="0.25">
      <c r="A183" s="307"/>
      <c r="B183" s="278"/>
      <c r="C183" s="278"/>
      <c r="D183" s="282"/>
      <c r="E183" s="278"/>
      <c r="F183" s="88">
        <f t="shared" si="3"/>
        <v>0</v>
      </c>
      <c r="G183" s="123" t="s">
        <v>339</v>
      </c>
      <c r="I183" s="123"/>
    </row>
    <row r="184" spans="1:9" s="111" customFormat="1" hidden="1" x14ac:dyDescent="0.25">
      <c r="A184" s="307"/>
      <c r="B184" s="278"/>
      <c r="C184" s="278"/>
      <c r="D184" s="282"/>
      <c r="E184" s="278"/>
      <c r="F184" s="88">
        <f t="shared" si="3"/>
        <v>0</v>
      </c>
      <c r="G184" s="123" t="s">
        <v>339</v>
      </c>
      <c r="I184" s="123"/>
    </row>
    <row r="185" spans="1:9" s="111" customFormat="1" hidden="1" x14ac:dyDescent="0.25">
      <c r="A185" s="307"/>
      <c r="B185" s="278"/>
      <c r="C185" s="278"/>
      <c r="D185" s="282"/>
      <c r="E185" s="278"/>
      <c r="F185" s="88">
        <f t="shared" si="3"/>
        <v>0</v>
      </c>
      <c r="G185" s="123" t="s">
        <v>339</v>
      </c>
      <c r="I185" s="123"/>
    </row>
    <row r="186" spans="1:9" s="111" customFormat="1" hidden="1" x14ac:dyDescent="0.25">
      <c r="A186" s="307"/>
      <c r="B186" s="278"/>
      <c r="C186" s="278"/>
      <c r="D186" s="282"/>
      <c r="E186" s="278"/>
      <c r="F186" s="88">
        <f t="shared" si="3"/>
        <v>0</v>
      </c>
      <c r="G186" s="123" t="s">
        <v>339</v>
      </c>
      <c r="I186" s="123"/>
    </row>
    <row r="187" spans="1:9" s="111" customFormat="1" hidden="1" x14ac:dyDescent="0.25">
      <c r="A187" s="307"/>
      <c r="B187" s="278"/>
      <c r="C187" s="278"/>
      <c r="D187" s="282"/>
      <c r="E187" s="278"/>
      <c r="F187" s="88">
        <f t="shared" si="3"/>
        <v>0</v>
      </c>
      <c r="G187" s="123" t="s">
        <v>339</v>
      </c>
      <c r="I187" s="123"/>
    </row>
    <row r="188" spans="1:9" s="111" customFormat="1" hidden="1" x14ac:dyDescent="0.25">
      <c r="A188" s="307"/>
      <c r="B188" s="278"/>
      <c r="C188" s="278"/>
      <c r="D188" s="282"/>
      <c r="E188" s="278"/>
      <c r="F188" s="88">
        <f t="shared" si="3"/>
        <v>0</v>
      </c>
      <c r="G188" s="123" t="s">
        <v>339</v>
      </c>
      <c r="I188" s="123"/>
    </row>
    <row r="189" spans="1:9" s="111" customFormat="1" hidden="1" x14ac:dyDescent="0.25">
      <c r="A189" s="307"/>
      <c r="B189" s="278"/>
      <c r="C189" s="278"/>
      <c r="D189" s="282"/>
      <c r="E189" s="278"/>
      <c r="F189" s="88">
        <f t="shared" si="3"/>
        <v>0</v>
      </c>
      <c r="G189" s="123" t="s">
        <v>339</v>
      </c>
      <c r="I189" s="123"/>
    </row>
    <row r="190" spans="1:9" s="111" customFormat="1" hidden="1" x14ac:dyDescent="0.25">
      <c r="A190" s="307"/>
      <c r="B190" s="278"/>
      <c r="C190" s="278"/>
      <c r="D190" s="282"/>
      <c r="E190" s="278"/>
      <c r="F190" s="88">
        <f t="shared" si="3"/>
        <v>0</v>
      </c>
      <c r="G190" s="123" t="s">
        <v>339</v>
      </c>
      <c r="I190" s="123"/>
    </row>
    <row r="191" spans="1:9" s="111" customFormat="1" hidden="1" x14ac:dyDescent="0.25">
      <c r="A191" s="307"/>
      <c r="B191" s="278"/>
      <c r="C191" s="278"/>
      <c r="D191" s="282"/>
      <c r="E191" s="278"/>
      <c r="F191" s="88">
        <f t="shared" si="3"/>
        <v>0</v>
      </c>
      <c r="G191" s="123" t="s">
        <v>339</v>
      </c>
      <c r="I191" s="123"/>
    </row>
    <row r="192" spans="1:9" s="111" customFormat="1" hidden="1" x14ac:dyDescent="0.25">
      <c r="A192" s="307"/>
      <c r="B192" s="278"/>
      <c r="C192" s="278"/>
      <c r="D192" s="282"/>
      <c r="E192" s="278"/>
      <c r="F192" s="88">
        <f t="shared" si="3"/>
        <v>0</v>
      </c>
      <c r="G192" s="123" t="s">
        <v>339</v>
      </c>
      <c r="I192" s="123"/>
    </row>
    <row r="193" spans="1:9" s="111" customFormat="1" hidden="1" x14ac:dyDescent="0.25">
      <c r="A193" s="307"/>
      <c r="B193" s="278"/>
      <c r="C193" s="278"/>
      <c r="D193" s="282"/>
      <c r="E193" s="278"/>
      <c r="F193" s="88">
        <f t="shared" si="3"/>
        <v>0</v>
      </c>
      <c r="G193" s="123" t="s">
        <v>339</v>
      </c>
      <c r="I193" s="123"/>
    </row>
    <row r="194" spans="1:9" s="111" customFormat="1" hidden="1" x14ac:dyDescent="0.25">
      <c r="A194" s="307"/>
      <c r="B194" s="278"/>
      <c r="C194" s="278"/>
      <c r="D194" s="282"/>
      <c r="E194" s="278"/>
      <c r="F194" s="88">
        <f t="shared" si="3"/>
        <v>0</v>
      </c>
      <c r="G194" s="123" t="s">
        <v>339</v>
      </c>
      <c r="I194" s="123"/>
    </row>
    <row r="195" spans="1:9" s="111" customFormat="1" hidden="1" x14ac:dyDescent="0.25">
      <c r="A195" s="307"/>
      <c r="B195" s="278"/>
      <c r="C195" s="278"/>
      <c r="D195" s="282"/>
      <c r="E195" s="278"/>
      <c r="F195" s="88">
        <f t="shared" si="3"/>
        <v>0</v>
      </c>
      <c r="G195" s="123" t="s">
        <v>339</v>
      </c>
      <c r="I195" s="123"/>
    </row>
    <row r="196" spans="1:9" s="111" customFormat="1" hidden="1" x14ac:dyDescent="0.25">
      <c r="A196" s="307"/>
      <c r="B196" s="278"/>
      <c r="C196" s="278"/>
      <c r="D196" s="282"/>
      <c r="E196" s="278"/>
      <c r="F196" s="88">
        <f t="shared" si="3"/>
        <v>0</v>
      </c>
      <c r="G196" s="123" t="s">
        <v>339</v>
      </c>
      <c r="I196" s="123"/>
    </row>
    <row r="197" spans="1:9" s="111" customFormat="1" hidden="1" x14ac:dyDescent="0.25">
      <c r="A197" s="307"/>
      <c r="B197" s="278"/>
      <c r="C197" s="278"/>
      <c r="D197" s="282"/>
      <c r="E197" s="278"/>
      <c r="F197" s="88">
        <f t="shared" si="3"/>
        <v>0</v>
      </c>
      <c r="G197" s="123" t="s">
        <v>339</v>
      </c>
      <c r="I197" s="123"/>
    </row>
    <row r="198" spans="1:9" s="111" customFormat="1" hidden="1" x14ac:dyDescent="0.25">
      <c r="A198" s="307"/>
      <c r="B198" s="278"/>
      <c r="C198" s="278"/>
      <c r="D198" s="282"/>
      <c r="E198" s="278"/>
      <c r="F198" s="88">
        <f t="shared" si="3"/>
        <v>0</v>
      </c>
      <c r="G198" s="123" t="s">
        <v>339</v>
      </c>
      <c r="I198" s="123"/>
    </row>
    <row r="199" spans="1:9" s="111" customFormat="1" hidden="1" x14ac:dyDescent="0.25">
      <c r="A199" s="307"/>
      <c r="B199" s="278"/>
      <c r="C199" s="278"/>
      <c r="D199" s="282"/>
      <c r="E199" s="278"/>
      <c r="F199" s="88">
        <f t="shared" si="3"/>
        <v>0</v>
      </c>
      <c r="G199" s="123" t="s">
        <v>339</v>
      </c>
      <c r="I199" s="123"/>
    </row>
    <row r="200" spans="1:9" s="111" customFormat="1" hidden="1" x14ac:dyDescent="0.25">
      <c r="A200" s="307"/>
      <c r="B200" s="278"/>
      <c r="C200" s="278"/>
      <c r="D200" s="282"/>
      <c r="E200" s="278"/>
      <c r="F200" s="88">
        <f t="shared" si="3"/>
        <v>0</v>
      </c>
      <c r="G200" s="123" t="s">
        <v>339</v>
      </c>
      <c r="I200" s="123"/>
    </row>
    <row r="201" spans="1:9" s="111" customFormat="1" hidden="1" x14ac:dyDescent="0.25">
      <c r="A201" s="307"/>
      <c r="B201" s="278"/>
      <c r="C201" s="278"/>
      <c r="D201" s="282"/>
      <c r="E201" s="278"/>
      <c r="F201" s="88">
        <f t="shared" si="3"/>
        <v>0</v>
      </c>
      <c r="G201" s="123" t="s">
        <v>339</v>
      </c>
      <c r="I201" s="123"/>
    </row>
    <row r="202" spans="1:9" s="111" customFormat="1" hidden="1" x14ac:dyDescent="0.25">
      <c r="A202" s="307"/>
      <c r="B202" s="278"/>
      <c r="C202" s="278"/>
      <c r="D202" s="282"/>
      <c r="E202" s="278"/>
      <c r="F202" s="88">
        <f t="shared" si="3"/>
        <v>0</v>
      </c>
      <c r="G202" s="123" t="s">
        <v>339</v>
      </c>
      <c r="I202" s="123"/>
    </row>
    <row r="203" spans="1:9" s="111" customFormat="1" hidden="1" x14ac:dyDescent="0.25">
      <c r="A203" s="307"/>
      <c r="B203" s="278"/>
      <c r="C203" s="278"/>
      <c r="D203" s="282"/>
      <c r="E203" s="278"/>
      <c r="F203" s="88">
        <f t="shared" si="3"/>
        <v>0</v>
      </c>
      <c r="G203" s="123" t="s">
        <v>339</v>
      </c>
      <c r="I203" s="123"/>
    </row>
    <row r="204" spans="1:9" s="111" customFormat="1" hidden="1" x14ac:dyDescent="0.25">
      <c r="A204" s="307"/>
      <c r="B204" s="278"/>
      <c r="C204" s="278"/>
      <c r="D204" s="282"/>
      <c r="E204" s="278"/>
      <c r="F204" s="88">
        <f t="shared" si="3"/>
        <v>0</v>
      </c>
      <c r="G204" s="123" t="s">
        <v>339</v>
      </c>
      <c r="I204" s="123"/>
    </row>
    <row r="205" spans="1:9" s="111" customFormat="1" hidden="1" x14ac:dyDescent="0.25">
      <c r="A205" s="307"/>
      <c r="B205" s="278"/>
      <c r="C205" s="278"/>
      <c r="D205" s="282"/>
      <c r="E205" s="278"/>
      <c r="F205" s="88">
        <f t="shared" si="3"/>
        <v>0</v>
      </c>
      <c r="G205" s="123" t="s">
        <v>339</v>
      </c>
      <c r="I205" s="123"/>
    </row>
    <row r="206" spans="1:9" s="111" customFormat="1" hidden="1" x14ac:dyDescent="0.25">
      <c r="A206" s="307"/>
      <c r="B206" s="278"/>
      <c r="C206" s="278"/>
      <c r="D206" s="282"/>
      <c r="E206" s="278"/>
      <c r="F206" s="88">
        <f t="shared" si="3"/>
        <v>0</v>
      </c>
      <c r="G206" s="123" t="s">
        <v>339</v>
      </c>
      <c r="I206" s="123"/>
    </row>
    <row r="207" spans="1:9" s="111" customFormat="1" hidden="1" x14ac:dyDescent="0.25">
      <c r="A207" s="307"/>
      <c r="B207" s="278"/>
      <c r="C207" s="278"/>
      <c r="D207" s="282"/>
      <c r="E207" s="278"/>
      <c r="F207" s="88">
        <f t="shared" si="3"/>
        <v>0</v>
      </c>
      <c r="G207" s="123" t="s">
        <v>339</v>
      </c>
      <c r="I207" s="123"/>
    </row>
    <row r="208" spans="1:9" s="111" customFormat="1" hidden="1" x14ac:dyDescent="0.25">
      <c r="A208" s="307"/>
      <c r="B208" s="278"/>
      <c r="C208" s="278"/>
      <c r="D208" s="282"/>
      <c r="E208" s="278"/>
      <c r="F208" s="88">
        <f t="shared" si="3"/>
        <v>0</v>
      </c>
      <c r="G208" s="123" t="s">
        <v>339</v>
      </c>
      <c r="I208" s="123"/>
    </row>
    <row r="209" spans="1:9" s="111" customFormat="1" hidden="1" x14ac:dyDescent="0.25">
      <c r="A209" s="307"/>
      <c r="B209" s="278"/>
      <c r="C209" s="278"/>
      <c r="D209" s="282"/>
      <c r="E209" s="278"/>
      <c r="F209" s="88">
        <f t="shared" si="3"/>
        <v>0</v>
      </c>
      <c r="G209" s="123" t="s">
        <v>339</v>
      </c>
      <c r="I209" s="123"/>
    </row>
    <row r="210" spans="1:9" s="111" customFormat="1" hidden="1" x14ac:dyDescent="0.25">
      <c r="A210" s="307"/>
      <c r="B210" s="278"/>
      <c r="C210" s="278"/>
      <c r="D210" s="282"/>
      <c r="E210" s="278"/>
      <c r="F210" s="88">
        <f t="shared" si="3"/>
        <v>0</v>
      </c>
      <c r="G210" s="123" t="s">
        <v>339</v>
      </c>
      <c r="I210" s="123"/>
    </row>
    <row r="211" spans="1:9" s="111" customFormat="1" hidden="1" x14ac:dyDescent="0.25">
      <c r="A211" s="307"/>
      <c r="B211" s="278"/>
      <c r="C211" s="278"/>
      <c r="D211" s="282"/>
      <c r="E211" s="278"/>
      <c r="F211" s="88">
        <f t="shared" si="3"/>
        <v>0</v>
      </c>
      <c r="G211" s="123" t="s">
        <v>339</v>
      </c>
      <c r="I211" s="123"/>
    </row>
    <row r="212" spans="1:9" s="111" customFormat="1" hidden="1" x14ac:dyDescent="0.25">
      <c r="A212" s="307"/>
      <c r="B212" s="278"/>
      <c r="C212" s="278"/>
      <c r="D212" s="282"/>
      <c r="E212" s="278"/>
      <c r="F212" s="88">
        <f t="shared" si="3"/>
        <v>0</v>
      </c>
      <c r="G212" s="123" t="s">
        <v>339</v>
      </c>
      <c r="I212" s="123"/>
    </row>
    <row r="213" spans="1:9" s="111" customFormat="1" hidden="1" x14ac:dyDescent="0.25">
      <c r="A213" s="307"/>
      <c r="B213" s="278"/>
      <c r="C213" s="278"/>
      <c r="D213" s="282"/>
      <c r="E213" s="278"/>
      <c r="F213" s="88">
        <f t="shared" si="3"/>
        <v>0</v>
      </c>
      <c r="G213" s="123" t="s">
        <v>339</v>
      </c>
      <c r="I213" s="123"/>
    </row>
    <row r="214" spans="1:9" s="111" customFormat="1" hidden="1" x14ac:dyDescent="0.25">
      <c r="A214" s="307"/>
      <c r="B214" s="278"/>
      <c r="C214" s="278"/>
      <c r="D214" s="282"/>
      <c r="E214" s="278"/>
      <c r="F214" s="88">
        <f t="shared" si="3"/>
        <v>0</v>
      </c>
      <c r="G214" s="123" t="s">
        <v>339</v>
      </c>
      <c r="I214" s="123"/>
    </row>
    <row r="215" spans="1:9" s="111" customFormat="1" hidden="1" x14ac:dyDescent="0.25">
      <c r="A215" s="307"/>
      <c r="B215" s="278"/>
      <c r="C215" s="278"/>
      <c r="D215" s="282"/>
      <c r="E215" s="278"/>
      <c r="F215" s="88">
        <f t="shared" si="3"/>
        <v>0</v>
      </c>
      <c r="G215" s="123" t="s">
        <v>339</v>
      </c>
      <c r="I215" s="123"/>
    </row>
    <row r="216" spans="1:9" s="111" customFormat="1" hidden="1" x14ac:dyDescent="0.25">
      <c r="A216" s="307"/>
      <c r="B216" s="278"/>
      <c r="C216" s="278"/>
      <c r="D216" s="282"/>
      <c r="E216" s="278"/>
      <c r="F216" s="88">
        <f t="shared" si="3"/>
        <v>0</v>
      </c>
      <c r="G216" s="123" t="s">
        <v>339</v>
      </c>
      <c r="I216" s="123"/>
    </row>
    <row r="217" spans="1:9" s="111" customFormat="1" hidden="1" x14ac:dyDescent="0.25">
      <c r="A217" s="307"/>
      <c r="B217" s="278"/>
      <c r="C217" s="278"/>
      <c r="D217" s="282"/>
      <c r="E217" s="278"/>
      <c r="F217" s="88">
        <f t="shared" si="3"/>
        <v>0</v>
      </c>
      <c r="G217" s="123" t="s">
        <v>339</v>
      </c>
      <c r="I217" s="123"/>
    </row>
    <row r="218" spans="1:9" s="111" customFormat="1" hidden="1" x14ac:dyDescent="0.25">
      <c r="A218" s="307"/>
      <c r="B218" s="278"/>
      <c r="C218" s="278"/>
      <c r="D218" s="282"/>
      <c r="E218" s="278"/>
      <c r="F218" s="88">
        <f t="shared" si="3"/>
        <v>0</v>
      </c>
      <c r="G218" s="123" t="s">
        <v>339</v>
      </c>
      <c r="I218" s="123"/>
    </row>
    <row r="219" spans="1:9" s="111" customFormat="1" hidden="1" x14ac:dyDescent="0.25">
      <c r="A219" s="307"/>
      <c r="B219" s="278"/>
      <c r="C219" s="278"/>
      <c r="D219" s="282"/>
      <c r="E219" s="278"/>
      <c r="F219" s="88">
        <f t="shared" si="3"/>
        <v>0</v>
      </c>
      <c r="G219" s="123" t="s">
        <v>339</v>
      </c>
      <c r="I219" s="123"/>
    </row>
    <row r="220" spans="1:9" s="111" customFormat="1" hidden="1" x14ac:dyDescent="0.25">
      <c r="A220" s="307"/>
      <c r="B220" s="278"/>
      <c r="C220" s="278"/>
      <c r="D220" s="282"/>
      <c r="E220" s="278"/>
      <c r="F220" s="88">
        <f t="shared" si="3"/>
        <v>0</v>
      </c>
      <c r="G220" s="123" t="s">
        <v>339</v>
      </c>
      <c r="I220" s="123"/>
    </row>
    <row r="221" spans="1:9" s="111" customFormat="1" hidden="1" x14ac:dyDescent="0.25">
      <c r="A221" s="307"/>
      <c r="B221" s="278"/>
      <c r="C221" s="278"/>
      <c r="D221" s="282"/>
      <c r="E221" s="278"/>
      <c r="F221" s="88">
        <f t="shared" si="3"/>
        <v>0</v>
      </c>
      <c r="G221" s="123" t="s">
        <v>339</v>
      </c>
      <c r="I221" s="123"/>
    </row>
    <row r="222" spans="1:9" s="111" customFormat="1" hidden="1" x14ac:dyDescent="0.25">
      <c r="A222" s="307"/>
      <c r="B222" s="278"/>
      <c r="C222" s="278"/>
      <c r="D222" s="282"/>
      <c r="E222" s="278"/>
      <c r="F222" s="88">
        <f t="shared" si="3"/>
        <v>0</v>
      </c>
      <c r="G222" s="123" t="s">
        <v>339</v>
      </c>
      <c r="I222" s="123"/>
    </row>
    <row r="223" spans="1:9" s="111" customFormat="1" hidden="1" x14ac:dyDescent="0.25">
      <c r="A223" s="307"/>
      <c r="B223" s="278"/>
      <c r="C223" s="278"/>
      <c r="D223" s="282"/>
      <c r="E223" s="278"/>
      <c r="F223" s="88">
        <f t="shared" si="3"/>
        <v>0</v>
      </c>
      <c r="G223" s="123" t="s">
        <v>339</v>
      </c>
      <c r="I223" s="123"/>
    </row>
    <row r="224" spans="1:9" s="111" customFormat="1" hidden="1" x14ac:dyDescent="0.25">
      <c r="A224" s="307"/>
      <c r="B224" s="278"/>
      <c r="C224" s="278"/>
      <c r="D224" s="282"/>
      <c r="E224" s="278"/>
      <c r="F224" s="88">
        <f t="shared" si="3"/>
        <v>0</v>
      </c>
      <c r="G224" s="123" t="s">
        <v>339</v>
      </c>
      <c r="I224" s="123"/>
    </row>
    <row r="225" spans="1:9" s="111" customFormat="1" hidden="1" x14ac:dyDescent="0.25">
      <c r="A225" s="307"/>
      <c r="B225" s="278"/>
      <c r="C225" s="278"/>
      <c r="D225" s="282"/>
      <c r="E225" s="278"/>
      <c r="F225" s="88">
        <f t="shared" si="3"/>
        <v>0</v>
      </c>
      <c r="G225" s="123" t="s">
        <v>339</v>
      </c>
      <c r="I225" s="123"/>
    </row>
    <row r="226" spans="1:9" s="111" customFormat="1" hidden="1" x14ac:dyDescent="0.25">
      <c r="A226" s="307"/>
      <c r="B226" s="278"/>
      <c r="C226" s="278"/>
      <c r="D226" s="282"/>
      <c r="E226" s="278"/>
      <c r="F226" s="88">
        <f t="shared" si="3"/>
        <v>0</v>
      </c>
      <c r="G226" s="123" t="s">
        <v>339</v>
      </c>
      <c r="I226" s="123"/>
    </row>
    <row r="227" spans="1:9" s="111" customFormat="1" hidden="1" x14ac:dyDescent="0.25">
      <c r="A227" s="307"/>
      <c r="B227" s="278"/>
      <c r="C227" s="278"/>
      <c r="D227" s="282"/>
      <c r="E227" s="278"/>
      <c r="F227" s="88">
        <f t="shared" si="3"/>
        <v>0</v>
      </c>
      <c r="G227" s="123" t="s">
        <v>339</v>
      </c>
      <c r="I227" s="123"/>
    </row>
    <row r="228" spans="1:9" s="111" customFormat="1" hidden="1" x14ac:dyDescent="0.25">
      <c r="A228" s="307"/>
      <c r="B228" s="278"/>
      <c r="C228" s="278"/>
      <c r="D228" s="282"/>
      <c r="E228" s="278"/>
      <c r="F228" s="88">
        <f t="shared" si="3"/>
        <v>0</v>
      </c>
      <c r="G228" s="123" t="s">
        <v>339</v>
      </c>
      <c r="I228" s="123"/>
    </row>
    <row r="229" spans="1:9" s="111" customFormat="1" hidden="1" x14ac:dyDescent="0.25">
      <c r="A229" s="307"/>
      <c r="B229" s="278"/>
      <c r="C229" s="278"/>
      <c r="D229" s="282"/>
      <c r="E229" s="278"/>
      <c r="F229" s="88">
        <f t="shared" si="3"/>
        <v>0</v>
      </c>
      <c r="G229" s="123" t="s">
        <v>339</v>
      </c>
      <c r="I229" s="123"/>
    </row>
    <row r="230" spans="1:9" s="111" customFormat="1" hidden="1" x14ac:dyDescent="0.25">
      <c r="A230" s="307"/>
      <c r="B230" s="278"/>
      <c r="C230" s="278"/>
      <c r="D230" s="282"/>
      <c r="E230" s="278"/>
      <c r="F230" s="88">
        <f t="shared" si="3"/>
        <v>0</v>
      </c>
      <c r="G230" s="123" t="s">
        <v>339</v>
      </c>
      <c r="I230" s="123"/>
    </row>
    <row r="231" spans="1:9" s="111" customFormat="1" hidden="1" x14ac:dyDescent="0.25">
      <c r="A231" s="307"/>
      <c r="B231" s="278"/>
      <c r="C231" s="278"/>
      <c r="D231" s="282"/>
      <c r="E231" s="278"/>
      <c r="F231" s="88">
        <f t="shared" si="3"/>
        <v>0</v>
      </c>
      <c r="G231" s="123" t="s">
        <v>339</v>
      </c>
      <c r="I231" s="123"/>
    </row>
    <row r="232" spans="1:9" s="111" customFormat="1" hidden="1" x14ac:dyDescent="0.25">
      <c r="A232" s="307"/>
      <c r="B232" s="278"/>
      <c r="C232" s="278"/>
      <c r="D232" s="282"/>
      <c r="E232" s="278"/>
      <c r="F232" s="88">
        <f t="shared" si="3"/>
        <v>0</v>
      </c>
      <c r="G232" s="123" t="s">
        <v>339</v>
      </c>
      <c r="I232" s="123"/>
    </row>
    <row r="233" spans="1:9" s="111" customFormat="1" hidden="1" x14ac:dyDescent="0.25">
      <c r="A233" s="307"/>
      <c r="B233" s="278"/>
      <c r="C233" s="278"/>
      <c r="D233" s="282"/>
      <c r="E233" s="278"/>
      <c r="F233" s="88">
        <f t="shared" si="3"/>
        <v>0</v>
      </c>
      <c r="G233" s="123" t="s">
        <v>339</v>
      </c>
      <c r="I233" s="123"/>
    </row>
    <row r="234" spans="1:9" s="111" customFormat="1" hidden="1" x14ac:dyDescent="0.25">
      <c r="A234" s="307"/>
      <c r="B234" s="278"/>
      <c r="C234" s="278"/>
      <c r="D234" s="282"/>
      <c r="E234" s="278"/>
      <c r="F234" s="88">
        <f t="shared" si="3"/>
        <v>0</v>
      </c>
      <c r="G234" s="123" t="s">
        <v>339</v>
      </c>
      <c r="I234" s="123"/>
    </row>
    <row r="235" spans="1:9" s="111" customFormat="1" hidden="1" x14ac:dyDescent="0.25">
      <c r="A235" s="307"/>
      <c r="B235" s="278"/>
      <c r="C235" s="278"/>
      <c r="D235" s="282"/>
      <c r="E235" s="278"/>
      <c r="F235" s="88">
        <f t="shared" si="3"/>
        <v>0</v>
      </c>
      <c r="G235" s="123" t="s">
        <v>339</v>
      </c>
      <c r="I235" s="123"/>
    </row>
    <row r="236" spans="1:9" s="111" customFormat="1" hidden="1" x14ac:dyDescent="0.25">
      <c r="A236" s="307"/>
      <c r="B236" s="278"/>
      <c r="C236" s="278"/>
      <c r="D236" s="282"/>
      <c r="E236" s="278"/>
      <c r="F236" s="88">
        <f t="shared" si="3"/>
        <v>0</v>
      </c>
      <c r="G236" s="123" t="s">
        <v>339</v>
      </c>
      <c r="I236" s="123"/>
    </row>
    <row r="237" spans="1:9" s="111" customFormat="1" hidden="1" x14ac:dyDescent="0.25">
      <c r="A237" s="307"/>
      <c r="B237" s="278"/>
      <c r="C237" s="278"/>
      <c r="D237" s="282"/>
      <c r="E237" s="278"/>
      <c r="F237" s="88">
        <f t="shared" si="3"/>
        <v>0</v>
      </c>
      <c r="G237" s="123" t="s">
        <v>339</v>
      </c>
      <c r="I237" s="123"/>
    </row>
    <row r="238" spans="1:9" s="111" customFormat="1" hidden="1" x14ac:dyDescent="0.25">
      <c r="A238" s="307"/>
      <c r="B238" s="278"/>
      <c r="C238" s="278"/>
      <c r="D238" s="282"/>
      <c r="E238" s="278"/>
      <c r="F238" s="88">
        <f t="shared" si="3"/>
        <v>0</v>
      </c>
      <c r="G238" s="123" t="s">
        <v>339</v>
      </c>
      <c r="I238" s="123"/>
    </row>
    <row r="239" spans="1:9" s="111" customFormat="1" hidden="1" x14ac:dyDescent="0.25">
      <c r="A239" s="307"/>
      <c r="B239" s="278"/>
      <c r="C239" s="278"/>
      <c r="D239" s="282"/>
      <c r="E239" s="278"/>
      <c r="F239" s="88">
        <f t="shared" si="3"/>
        <v>0</v>
      </c>
      <c r="G239" s="123" t="s">
        <v>339</v>
      </c>
      <c r="I239" s="123"/>
    </row>
    <row r="240" spans="1:9" s="111" customFormat="1" hidden="1" x14ac:dyDescent="0.25">
      <c r="A240" s="307"/>
      <c r="B240" s="278"/>
      <c r="C240" s="278"/>
      <c r="D240" s="282"/>
      <c r="E240" s="278"/>
      <c r="F240" s="88">
        <f t="shared" si="3"/>
        <v>0</v>
      </c>
      <c r="G240" s="123" t="s">
        <v>339</v>
      </c>
      <c r="I240" s="123"/>
    </row>
    <row r="241" spans="1:9" s="111" customFormat="1" hidden="1" x14ac:dyDescent="0.25">
      <c r="A241" s="307"/>
      <c r="B241" s="278"/>
      <c r="C241" s="278"/>
      <c r="D241" s="282"/>
      <c r="E241" s="278"/>
      <c r="F241" s="88">
        <f t="shared" si="3"/>
        <v>0</v>
      </c>
      <c r="G241" s="123" t="s">
        <v>339</v>
      </c>
      <c r="I241" s="123"/>
    </row>
    <row r="242" spans="1:9" s="111" customFormat="1" hidden="1" x14ac:dyDescent="0.25">
      <c r="A242" s="307"/>
      <c r="B242" s="278"/>
      <c r="C242" s="278"/>
      <c r="D242" s="282"/>
      <c r="E242" s="278"/>
      <c r="F242" s="88">
        <f t="shared" si="3"/>
        <v>0</v>
      </c>
      <c r="G242" s="123" t="s">
        <v>339</v>
      </c>
      <c r="I242" s="123"/>
    </row>
    <row r="243" spans="1:9" s="111" customFormat="1" hidden="1" x14ac:dyDescent="0.25">
      <c r="A243" s="307"/>
      <c r="B243" s="278"/>
      <c r="C243" s="278"/>
      <c r="D243" s="282"/>
      <c r="E243" s="278"/>
      <c r="F243" s="88">
        <f t="shared" si="3"/>
        <v>0</v>
      </c>
      <c r="G243" s="123" t="s">
        <v>339</v>
      </c>
      <c r="I243" s="123"/>
    </row>
    <row r="244" spans="1:9" s="111" customFormat="1" hidden="1" x14ac:dyDescent="0.25">
      <c r="A244" s="307"/>
      <c r="B244" s="278"/>
      <c r="C244" s="278"/>
      <c r="D244" s="282"/>
      <c r="E244" s="278"/>
      <c r="F244" s="88">
        <f t="shared" si="3"/>
        <v>0</v>
      </c>
      <c r="G244" s="123" t="s">
        <v>339</v>
      </c>
      <c r="I244" s="123"/>
    </row>
    <row r="245" spans="1:9" s="111" customFormat="1" hidden="1" x14ac:dyDescent="0.25">
      <c r="A245" s="307"/>
      <c r="B245" s="278"/>
      <c r="C245" s="278"/>
      <c r="D245" s="282"/>
      <c r="E245" s="278"/>
      <c r="F245" s="88">
        <f t="shared" si="3"/>
        <v>0</v>
      </c>
      <c r="G245" s="123" t="s">
        <v>339</v>
      </c>
      <c r="I245" s="123"/>
    </row>
    <row r="246" spans="1:9" s="111" customFormat="1" hidden="1" x14ac:dyDescent="0.25">
      <c r="A246" s="307"/>
      <c r="B246" s="278"/>
      <c r="C246" s="278"/>
      <c r="D246" s="282"/>
      <c r="E246" s="278"/>
      <c r="F246" s="88">
        <f t="shared" si="3"/>
        <v>0</v>
      </c>
      <c r="G246" s="123" t="s">
        <v>339</v>
      </c>
      <c r="I246" s="123"/>
    </row>
    <row r="247" spans="1:9" s="111" customFormat="1" hidden="1" x14ac:dyDescent="0.25">
      <c r="A247" s="307"/>
      <c r="B247" s="278"/>
      <c r="C247" s="278"/>
      <c r="D247" s="282"/>
      <c r="E247" s="278"/>
      <c r="F247" s="88">
        <f t="shared" si="3"/>
        <v>0</v>
      </c>
      <c r="G247" s="123" t="s">
        <v>339</v>
      </c>
      <c r="I247" s="123"/>
    </row>
    <row r="248" spans="1:9" s="111" customFormat="1" hidden="1" x14ac:dyDescent="0.25">
      <c r="A248" s="307"/>
      <c r="B248" s="278"/>
      <c r="C248" s="278"/>
      <c r="D248" s="282"/>
      <c r="E248" s="278"/>
      <c r="F248" s="88">
        <f t="shared" si="3"/>
        <v>0</v>
      </c>
      <c r="G248" s="123" t="s">
        <v>339</v>
      </c>
      <c r="I248" s="123"/>
    </row>
    <row r="249" spans="1:9" s="111" customFormat="1" hidden="1" x14ac:dyDescent="0.25">
      <c r="A249" s="307"/>
      <c r="B249" s="278"/>
      <c r="C249" s="278"/>
      <c r="D249" s="282"/>
      <c r="E249" s="278"/>
      <c r="F249" s="88">
        <f t="shared" si="3"/>
        <v>0</v>
      </c>
      <c r="G249" s="123" t="s">
        <v>339</v>
      </c>
      <c r="I249" s="123"/>
    </row>
    <row r="250" spans="1:9" s="111" customFormat="1" hidden="1" x14ac:dyDescent="0.25">
      <c r="A250" s="307"/>
      <c r="B250" s="278"/>
      <c r="C250" s="278"/>
      <c r="D250" s="282"/>
      <c r="E250" s="278"/>
      <c r="F250" s="88">
        <f t="shared" si="3"/>
        <v>0</v>
      </c>
      <c r="G250" s="123" t="s">
        <v>339</v>
      </c>
      <c r="I250" s="123"/>
    </row>
    <row r="251" spans="1:9" s="111" customFormat="1" hidden="1" x14ac:dyDescent="0.25">
      <c r="A251" s="307"/>
      <c r="B251" s="278"/>
      <c r="C251" s="278"/>
      <c r="D251" s="282"/>
      <c r="E251" s="278"/>
      <c r="F251" s="88">
        <f t="shared" si="3"/>
        <v>0</v>
      </c>
      <c r="G251" s="123" t="s">
        <v>339</v>
      </c>
      <c r="I251" s="123"/>
    </row>
    <row r="252" spans="1:9" s="111" customFormat="1" hidden="1" x14ac:dyDescent="0.25">
      <c r="A252" s="307"/>
      <c r="B252" s="278"/>
      <c r="C252" s="278"/>
      <c r="D252" s="282"/>
      <c r="E252" s="278"/>
      <c r="F252" s="88">
        <f t="shared" si="3"/>
        <v>0</v>
      </c>
      <c r="G252" s="123" t="s">
        <v>339</v>
      </c>
      <c r="I252" s="123"/>
    </row>
    <row r="253" spans="1:9" s="111" customFormat="1" hidden="1" x14ac:dyDescent="0.25">
      <c r="A253" s="307"/>
      <c r="B253" s="278"/>
      <c r="C253" s="278"/>
      <c r="D253" s="282"/>
      <c r="E253" s="278"/>
      <c r="F253" s="88">
        <f t="shared" si="3"/>
        <v>0</v>
      </c>
      <c r="G253" s="123" t="s">
        <v>339</v>
      </c>
      <c r="I253" s="123"/>
    </row>
    <row r="254" spans="1:9" s="111" customFormat="1" hidden="1" x14ac:dyDescent="0.25">
      <c r="A254" s="307"/>
      <c r="B254" s="278"/>
      <c r="C254" s="278"/>
      <c r="D254" s="282"/>
      <c r="E254" s="278"/>
      <c r="F254" s="88">
        <f t="shared" si="3"/>
        <v>0</v>
      </c>
      <c r="G254" s="123" t="s">
        <v>339</v>
      </c>
      <c r="I254" s="123"/>
    </row>
    <row r="255" spans="1:9" s="111" customFormat="1" hidden="1" x14ac:dyDescent="0.25">
      <c r="A255" s="307"/>
      <c r="B255" s="278"/>
      <c r="C255" s="278"/>
      <c r="D255" s="282"/>
      <c r="E255" s="278"/>
      <c r="F255" s="88">
        <f t="shared" si="3"/>
        <v>0</v>
      </c>
      <c r="G255" s="123" t="s">
        <v>339</v>
      </c>
      <c r="I255" s="123"/>
    </row>
    <row r="256" spans="1:9" s="111" customFormat="1" hidden="1" x14ac:dyDescent="0.25">
      <c r="A256" s="307"/>
      <c r="B256" s="278"/>
      <c r="C256" s="278"/>
      <c r="D256" s="282"/>
      <c r="E256" s="278"/>
      <c r="F256" s="88">
        <f t="shared" si="3"/>
        <v>0</v>
      </c>
      <c r="G256" s="123" t="s">
        <v>339</v>
      </c>
      <c r="I256" s="123"/>
    </row>
    <row r="257" spans="1:9" s="111" customFormat="1" hidden="1" x14ac:dyDescent="0.25">
      <c r="A257" s="307"/>
      <c r="B257" s="278"/>
      <c r="C257" s="278"/>
      <c r="D257" s="282"/>
      <c r="E257" s="278"/>
      <c r="F257" s="88">
        <f t="shared" si="3"/>
        <v>0</v>
      </c>
      <c r="G257" s="123" t="s">
        <v>339</v>
      </c>
      <c r="I257" s="123"/>
    </row>
    <row r="258" spans="1:9" s="111" customFormat="1" hidden="1" x14ac:dyDescent="0.25">
      <c r="A258" s="307"/>
      <c r="B258" s="278"/>
      <c r="C258" s="278"/>
      <c r="D258" s="282"/>
      <c r="E258" s="278"/>
      <c r="F258" s="88">
        <f t="shared" si="3"/>
        <v>0</v>
      </c>
      <c r="G258" s="123" t="s">
        <v>339</v>
      </c>
      <c r="I258" s="123"/>
    </row>
    <row r="259" spans="1:9" s="111" customFormat="1" hidden="1" x14ac:dyDescent="0.25">
      <c r="A259" s="307"/>
      <c r="B259" s="278"/>
      <c r="C259" s="278"/>
      <c r="D259" s="282"/>
      <c r="E259" s="278"/>
      <c r="F259" s="88">
        <f t="shared" si="3"/>
        <v>0</v>
      </c>
      <c r="G259" s="123" t="s">
        <v>339</v>
      </c>
      <c r="I259" s="123"/>
    </row>
    <row r="260" spans="1:9" s="111" customFormat="1" hidden="1" x14ac:dyDescent="0.25">
      <c r="A260" s="307"/>
      <c r="B260" s="278"/>
      <c r="C260" s="278"/>
      <c r="D260" s="282"/>
      <c r="E260" s="278"/>
      <c r="F260" s="88">
        <f t="shared" si="3"/>
        <v>0</v>
      </c>
      <c r="G260" s="123" t="s">
        <v>339</v>
      </c>
      <c r="I260" s="123"/>
    </row>
    <row r="261" spans="1:9" s="111" customFormat="1" hidden="1" x14ac:dyDescent="0.25">
      <c r="A261" s="307"/>
      <c r="B261" s="278"/>
      <c r="C261" s="278"/>
      <c r="D261" s="282"/>
      <c r="E261" s="278"/>
      <c r="F261" s="88">
        <f t="shared" si="3"/>
        <v>0</v>
      </c>
      <c r="G261" s="123" t="s">
        <v>339</v>
      </c>
      <c r="I261" s="123"/>
    </row>
    <row r="262" spans="1:9" s="111" customFormat="1" hidden="1" x14ac:dyDescent="0.25">
      <c r="A262" s="307"/>
      <c r="B262" s="278"/>
      <c r="C262" s="278"/>
      <c r="D262" s="282"/>
      <c r="E262" s="278"/>
      <c r="F262" s="88">
        <f t="shared" si="3"/>
        <v>0</v>
      </c>
      <c r="G262" s="123" t="s">
        <v>339</v>
      </c>
      <c r="I262" s="123"/>
    </row>
    <row r="263" spans="1:9" s="111" customFormat="1" hidden="1" x14ac:dyDescent="0.25">
      <c r="A263" s="307"/>
      <c r="B263" s="278"/>
      <c r="C263" s="278"/>
      <c r="D263" s="282"/>
      <c r="E263" s="278"/>
      <c r="F263" s="88">
        <f t="shared" si="3"/>
        <v>0</v>
      </c>
      <c r="G263" s="123" t="s">
        <v>339</v>
      </c>
      <c r="I263" s="123"/>
    </row>
    <row r="264" spans="1:9" s="111" customFormat="1" hidden="1" x14ac:dyDescent="0.25">
      <c r="A264" s="307"/>
      <c r="B264" s="278"/>
      <c r="C264" s="278"/>
      <c r="D264" s="282"/>
      <c r="E264" s="278"/>
      <c r="F264" s="88">
        <f t="shared" si="3"/>
        <v>0</v>
      </c>
      <c r="G264" s="123" t="s">
        <v>339</v>
      </c>
      <c r="I264" s="123"/>
    </row>
    <row r="265" spans="1:9" s="111" customFormat="1" hidden="1" x14ac:dyDescent="0.25">
      <c r="A265" s="307"/>
      <c r="B265" s="278"/>
      <c r="C265" s="278"/>
      <c r="D265" s="282"/>
      <c r="E265" s="278"/>
      <c r="F265" s="88">
        <f t="shared" si="3"/>
        <v>0</v>
      </c>
      <c r="G265" s="123" t="s">
        <v>339</v>
      </c>
      <c r="I265" s="123"/>
    </row>
    <row r="266" spans="1:9" s="111" customFormat="1" hidden="1" x14ac:dyDescent="0.25">
      <c r="A266" s="307"/>
      <c r="B266" s="278"/>
      <c r="C266" s="278"/>
      <c r="D266" s="282"/>
      <c r="E266" s="278"/>
      <c r="F266" s="88">
        <f t="shared" si="3"/>
        <v>0</v>
      </c>
      <c r="G266" s="123" t="s">
        <v>339</v>
      </c>
      <c r="I266" s="123"/>
    </row>
    <row r="267" spans="1:9" s="111" customFormat="1" x14ac:dyDescent="0.25">
      <c r="A267" s="307" t="s">
        <v>319</v>
      </c>
      <c r="B267" s="278">
        <v>3</v>
      </c>
      <c r="C267" s="278" t="s">
        <v>317</v>
      </c>
      <c r="D267" s="282">
        <f t="shared" ref="D267" ca="1" si="4">RAND()*400000</f>
        <v>349293.5605789033</v>
      </c>
      <c r="E267" s="278">
        <v>7</v>
      </c>
      <c r="F267" s="310">
        <f ca="1">ROUND(+B267*D267*E267,2)</f>
        <v>7335164.7699999996</v>
      </c>
      <c r="G267" s="123" t="s">
        <v>339</v>
      </c>
    </row>
    <row r="268" spans="1:9" s="111" customFormat="1" x14ac:dyDescent="0.25">
      <c r="A268" s="306"/>
      <c r="B268" s="99"/>
      <c r="C268" s="99"/>
      <c r="D268" s="211"/>
      <c r="E268" s="216" t="s">
        <v>36</v>
      </c>
      <c r="F268" s="324">
        <f ca="1">ROUND(SUBTOTAL(109,F137:F267),2)</f>
        <v>16396994.1</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33359662.630000003</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377</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288274.83650494623</v>
      </c>
      <c r="E6" s="278">
        <v>7</v>
      </c>
      <c r="F6" s="88">
        <f t="shared" ref="F6:F134" ca="1" si="0">ROUND(+B6*D6*E6,2)</f>
        <v>6053771.5700000003</v>
      </c>
      <c r="G6" s="123" t="s">
        <v>338</v>
      </c>
      <c r="I6" s="123"/>
    </row>
    <row r="7" spans="1:9" s="111" customFormat="1" x14ac:dyDescent="0.25">
      <c r="A7" s="307" t="s">
        <v>347</v>
      </c>
      <c r="B7" s="278">
        <v>3</v>
      </c>
      <c r="C7" s="278" t="s">
        <v>317</v>
      </c>
      <c r="D7" s="282">
        <f t="shared" ref="D7:D8" ca="1" si="1">RAND()*400000</f>
        <v>298063.60043072683</v>
      </c>
      <c r="E7" s="278">
        <v>7</v>
      </c>
      <c r="F7" s="88">
        <f t="shared" ca="1" si="0"/>
        <v>6259335.6100000003</v>
      </c>
      <c r="G7" s="123" t="s">
        <v>338</v>
      </c>
      <c r="I7" s="123"/>
    </row>
    <row r="8" spans="1:9" s="111" customFormat="1" x14ac:dyDescent="0.25">
      <c r="A8" s="307" t="s">
        <v>348</v>
      </c>
      <c r="B8" s="278">
        <v>3</v>
      </c>
      <c r="C8" s="278" t="s">
        <v>317</v>
      </c>
      <c r="D8" s="282">
        <f t="shared" ca="1" si="1"/>
        <v>204387.80286564451</v>
      </c>
      <c r="E8" s="278">
        <v>7</v>
      </c>
      <c r="F8" s="88">
        <f t="shared" ca="1" si="0"/>
        <v>4292143.8600000003</v>
      </c>
      <c r="G8" s="123" t="s">
        <v>338</v>
      </c>
      <c r="I8" s="123"/>
    </row>
    <row r="9" spans="1:9" s="111" customFormat="1" hidden="1" x14ac:dyDescent="0.25">
      <c r="A9" s="307"/>
      <c r="B9" s="278"/>
      <c r="C9" s="278"/>
      <c r="D9" s="282"/>
      <c r="E9" s="278"/>
      <c r="F9" s="88">
        <f t="shared" si="0"/>
        <v>0</v>
      </c>
      <c r="G9" s="123" t="s">
        <v>338</v>
      </c>
      <c r="I9" s="123"/>
    </row>
    <row r="10" spans="1:9" s="111" customFormat="1" hidden="1" x14ac:dyDescent="0.25">
      <c r="A10" s="307"/>
      <c r="B10" s="278"/>
      <c r="C10" s="278"/>
      <c r="D10" s="282"/>
      <c r="E10" s="278"/>
      <c r="F10" s="88">
        <f t="shared" si="0"/>
        <v>0</v>
      </c>
      <c r="G10" s="123" t="s">
        <v>338</v>
      </c>
      <c r="I10" s="123"/>
    </row>
    <row r="11" spans="1:9" s="111" customFormat="1" hidden="1" x14ac:dyDescent="0.25">
      <c r="A11" s="307"/>
      <c r="B11" s="278"/>
      <c r="C11" s="278"/>
      <c r="D11" s="282"/>
      <c r="E11" s="278"/>
      <c r="F11" s="88">
        <f t="shared" si="0"/>
        <v>0</v>
      </c>
      <c r="G11" s="123" t="s">
        <v>338</v>
      </c>
      <c r="I11" s="123"/>
    </row>
    <row r="12" spans="1:9" s="111" customFormat="1" hidden="1" x14ac:dyDescent="0.25">
      <c r="A12" s="307"/>
      <c r="B12" s="278"/>
      <c r="C12" s="278"/>
      <c r="D12" s="282"/>
      <c r="E12" s="278"/>
      <c r="F12" s="88">
        <f t="shared" si="0"/>
        <v>0</v>
      </c>
      <c r="G12" s="123" t="s">
        <v>338</v>
      </c>
      <c r="I12" s="123"/>
    </row>
    <row r="13" spans="1:9" s="111" customFormat="1" hidden="1" x14ac:dyDescent="0.25">
      <c r="A13" s="307"/>
      <c r="B13" s="278"/>
      <c r="C13" s="278"/>
      <c r="D13" s="282"/>
      <c r="E13" s="278"/>
      <c r="F13" s="88">
        <f t="shared" si="0"/>
        <v>0</v>
      </c>
      <c r="G13" s="123" t="s">
        <v>338</v>
      </c>
      <c r="I13" s="123"/>
    </row>
    <row r="14" spans="1:9" s="111" customFormat="1" hidden="1" x14ac:dyDescent="0.25">
      <c r="A14" s="307"/>
      <c r="B14" s="278"/>
      <c r="C14" s="278"/>
      <c r="D14" s="282"/>
      <c r="E14" s="278"/>
      <c r="F14" s="88">
        <f t="shared" si="0"/>
        <v>0</v>
      </c>
      <c r="G14" s="123" t="s">
        <v>338</v>
      </c>
      <c r="I14" s="123"/>
    </row>
    <row r="15" spans="1:9" s="111" customFormat="1" hidden="1" x14ac:dyDescent="0.25">
      <c r="A15" s="307"/>
      <c r="B15" s="278"/>
      <c r="C15" s="278"/>
      <c r="D15" s="282"/>
      <c r="E15" s="278"/>
      <c r="F15" s="88">
        <f t="shared" si="0"/>
        <v>0</v>
      </c>
      <c r="G15" s="123" t="s">
        <v>338</v>
      </c>
      <c r="I15" s="123"/>
    </row>
    <row r="16" spans="1:9" s="111" customFormat="1" hidden="1" x14ac:dyDescent="0.25">
      <c r="A16" s="307"/>
      <c r="B16" s="278"/>
      <c r="C16" s="278"/>
      <c r="D16" s="282"/>
      <c r="E16" s="278"/>
      <c r="F16" s="88">
        <f t="shared" si="0"/>
        <v>0</v>
      </c>
      <c r="G16" s="123" t="s">
        <v>338</v>
      </c>
      <c r="I16" s="123"/>
    </row>
    <row r="17" spans="1:9" s="111" customFormat="1" hidden="1" x14ac:dyDescent="0.25">
      <c r="A17" s="307"/>
      <c r="B17" s="278"/>
      <c r="C17" s="278"/>
      <c r="D17" s="282"/>
      <c r="E17" s="278"/>
      <c r="F17" s="88">
        <f t="shared" si="0"/>
        <v>0</v>
      </c>
      <c r="G17" s="123" t="s">
        <v>338</v>
      </c>
      <c r="I17" s="123"/>
    </row>
    <row r="18" spans="1:9" s="111" customFormat="1" hidden="1" x14ac:dyDescent="0.25">
      <c r="A18" s="307"/>
      <c r="B18" s="278"/>
      <c r="C18" s="278"/>
      <c r="D18" s="282"/>
      <c r="E18" s="278"/>
      <c r="F18" s="88">
        <f t="shared" si="0"/>
        <v>0</v>
      </c>
      <c r="G18" s="123" t="s">
        <v>338</v>
      </c>
      <c r="I18" s="123"/>
    </row>
    <row r="19" spans="1:9" s="111" customFormat="1" hidden="1" x14ac:dyDescent="0.25">
      <c r="A19" s="307"/>
      <c r="B19" s="278"/>
      <c r="C19" s="278"/>
      <c r="D19" s="282"/>
      <c r="E19" s="278"/>
      <c r="F19" s="88">
        <f t="shared" si="0"/>
        <v>0</v>
      </c>
      <c r="G19" s="123" t="s">
        <v>338</v>
      </c>
      <c r="I19" s="123"/>
    </row>
    <row r="20" spans="1:9" s="111" customFormat="1" hidden="1" x14ac:dyDescent="0.25">
      <c r="A20" s="307"/>
      <c r="B20" s="278"/>
      <c r="C20" s="278"/>
      <c r="D20" s="282"/>
      <c r="E20" s="278"/>
      <c r="F20" s="88">
        <f t="shared" si="0"/>
        <v>0</v>
      </c>
      <c r="G20" s="123" t="s">
        <v>338</v>
      </c>
      <c r="I20" s="123"/>
    </row>
    <row r="21" spans="1:9" s="111" customFormat="1" hidden="1" x14ac:dyDescent="0.25">
      <c r="A21" s="307"/>
      <c r="B21" s="278"/>
      <c r="C21" s="278"/>
      <c r="D21" s="282"/>
      <c r="E21" s="278"/>
      <c r="F21" s="88">
        <f t="shared" si="0"/>
        <v>0</v>
      </c>
      <c r="G21" s="123" t="s">
        <v>338</v>
      </c>
      <c r="I21" s="123"/>
    </row>
    <row r="22" spans="1:9" s="111" customFormat="1" hidden="1" x14ac:dyDescent="0.25">
      <c r="A22" s="307"/>
      <c r="B22" s="278"/>
      <c r="C22" s="278"/>
      <c r="D22" s="282"/>
      <c r="E22" s="278"/>
      <c r="F22" s="88">
        <f t="shared" si="0"/>
        <v>0</v>
      </c>
      <c r="G22" s="123" t="s">
        <v>338</v>
      </c>
      <c r="I22" s="123"/>
    </row>
    <row r="23" spans="1:9" s="111" customFormat="1" hidden="1" x14ac:dyDescent="0.25">
      <c r="A23" s="307"/>
      <c r="B23" s="278"/>
      <c r="C23" s="278"/>
      <c r="D23" s="282"/>
      <c r="E23" s="278"/>
      <c r="F23" s="88">
        <f t="shared" si="0"/>
        <v>0</v>
      </c>
      <c r="G23" s="123" t="s">
        <v>338</v>
      </c>
      <c r="I23" s="123"/>
    </row>
    <row r="24" spans="1:9" s="111" customFormat="1" hidden="1" x14ac:dyDescent="0.25">
      <c r="A24" s="307"/>
      <c r="B24" s="278"/>
      <c r="C24" s="278"/>
      <c r="D24" s="282"/>
      <c r="E24" s="278"/>
      <c r="F24" s="88">
        <f t="shared" si="0"/>
        <v>0</v>
      </c>
      <c r="G24" s="123" t="s">
        <v>338</v>
      </c>
      <c r="I24" s="123"/>
    </row>
    <row r="25" spans="1:9" s="111" customFormat="1" hidden="1" x14ac:dyDescent="0.25">
      <c r="A25" s="307"/>
      <c r="B25" s="278"/>
      <c r="C25" s="278"/>
      <c r="D25" s="282"/>
      <c r="E25" s="278"/>
      <c r="F25" s="88">
        <f t="shared" si="0"/>
        <v>0</v>
      </c>
      <c r="G25" s="123" t="s">
        <v>338</v>
      </c>
      <c r="I25" s="123"/>
    </row>
    <row r="26" spans="1:9" s="111" customFormat="1" hidden="1" x14ac:dyDescent="0.25">
      <c r="A26" s="307"/>
      <c r="B26" s="278"/>
      <c r="C26" s="278"/>
      <c r="D26" s="282"/>
      <c r="E26" s="278"/>
      <c r="F26" s="88">
        <f t="shared" si="0"/>
        <v>0</v>
      </c>
      <c r="G26" s="123" t="s">
        <v>338</v>
      </c>
      <c r="I26" s="123"/>
    </row>
    <row r="27" spans="1:9" s="111" customFormat="1" hidden="1" x14ac:dyDescent="0.25">
      <c r="A27" s="307"/>
      <c r="B27" s="278"/>
      <c r="C27" s="278"/>
      <c r="D27" s="282"/>
      <c r="E27" s="278"/>
      <c r="F27" s="88">
        <f t="shared" si="0"/>
        <v>0</v>
      </c>
      <c r="G27" s="123" t="s">
        <v>338</v>
      </c>
      <c r="I27" s="123"/>
    </row>
    <row r="28" spans="1:9" s="111" customFormat="1" hidden="1" x14ac:dyDescent="0.25">
      <c r="A28" s="307"/>
      <c r="B28" s="278"/>
      <c r="C28" s="278"/>
      <c r="D28" s="282"/>
      <c r="E28" s="278"/>
      <c r="F28" s="88">
        <f t="shared" si="0"/>
        <v>0</v>
      </c>
      <c r="G28" s="123" t="s">
        <v>338</v>
      </c>
      <c r="I28" s="123"/>
    </row>
    <row r="29" spans="1:9" s="111" customFormat="1" hidden="1" x14ac:dyDescent="0.25">
      <c r="A29" s="307"/>
      <c r="B29" s="278"/>
      <c r="C29" s="278"/>
      <c r="D29" s="282"/>
      <c r="E29" s="278"/>
      <c r="F29" s="88">
        <f t="shared" si="0"/>
        <v>0</v>
      </c>
      <c r="G29" s="123" t="s">
        <v>338</v>
      </c>
      <c r="I29" s="123"/>
    </row>
    <row r="30" spans="1:9" s="111" customFormat="1" hidden="1" x14ac:dyDescent="0.25">
      <c r="A30" s="307"/>
      <c r="B30" s="278"/>
      <c r="C30" s="278"/>
      <c r="D30" s="282"/>
      <c r="E30" s="278"/>
      <c r="F30" s="88">
        <f t="shared" si="0"/>
        <v>0</v>
      </c>
      <c r="G30" s="123" t="s">
        <v>338</v>
      </c>
      <c r="I30" s="123"/>
    </row>
    <row r="31" spans="1:9" s="111" customFormat="1" hidden="1" x14ac:dyDescent="0.25">
      <c r="A31" s="307"/>
      <c r="B31" s="278"/>
      <c r="C31" s="278"/>
      <c r="D31" s="282"/>
      <c r="E31" s="278"/>
      <c r="F31" s="88">
        <f t="shared" si="0"/>
        <v>0</v>
      </c>
      <c r="G31" s="123" t="s">
        <v>338</v>
      </c>
      <c r="I31" s="123"/>
    </row>
    <row r="32" spans="1:9" s="111" customFormat="1" hidden="1" x14ac:dyDescent="0.25">
      <c r="A32" s="307"/>
      <c r="B32" s="278"/>
      <c r="C32" s="278"/>
      <c r="D32" s="282"/>
      <c r="E32" s="278"/>
      <c r="F32" s="88">
        <f t="shared" si="0"/>
        <v>0</v>
      </c>
      <c r="G32" s="123" t="s">
        <v>338</v>
      </c>
      <c r="I32" s="123"/>
    </row>
    <row r="33" spans="1:9" s="111" customFormat="1" hidden="1" x14ac:dyDescent="0.25">
      <c r="A33" s="307"/>
      <c r="B33" s="278"/>
      <c r="C33" s="278"/>
      <c r="D33" s="282"/>
      <c r="E33" s="278"/>
      <c r="F33" s="88">
        <f t="shared" si="0"/>
        <v>0</v>
      </c>
      <c r="G33" s="123" t="s">
        <v>338</v>
      </c>
      <c r="I33" s="123"/>
    </row>
    <row r="34" spans="1:9" s="111" customFormat="1" hidden="1" x14ac:dyDescent="0.25">
      <c r="A34" s="307"/>
      <c r="B34" s="278"/>
      <c r="C34" s="278"/>
      <c r="D34" s="282"/>
      <c r="E34" s="278"/>
      <c r="F34" s="88">
        <f t="shared" si="0"/>
        <v>0</v>
      </c>
      <c r="G34" s="123" t="s">
        <v>338</v>
      </c>
      <c r="I34" s="123"/>
    </row>
    <row r="35" spans="1:9" s="111" customFormat="1" hidden="1" x14ac:dyDescent="0.25">
      <c r="A35" s="307"/>
      <c r="B35" s="278"/>
      <c r="C35" s="278"/>
      <c r="D35" s="282"/>
      <c r="E35" s="278"/>
      <c r="F35" s="88">
        <f t="shared" si="0"/>
        <v>0</v>
      </c>
      <c r="G35" s="123" t="s">
        <v>338</v>
      </c>
      <c r="I35" s="123"/>
    </row>
    <row r="36" spans="1:9" s="111" customFormat="1" hidden="1" x14ac:dyDescent="0.25">
      <c r="A36" s="307"/>
      <c r="B36" s="278"/>
      <c r="C36" s="278"/>
      <c r="D36" s="282"/>
      <c r="E36" s="278"/>
      <c r="F36" s="88">
        <f t="shared" si="0"/>
        <v>0</v>
      </c>
      <c r="G36" s="123" t="s">
        <v>338</v>
      </c>
      <c r="I36" s="123"/>
    </row>
    <row r="37" spans="1:9" s="111" customFormat="1" hidden="1" x14ac:dyDescent="0.25">
      <c r="A37" s="307"/>
      <c r="B37" s="278"/>
      <c r="C37" s="278"/>
      <c r="D37" s="282"/>
      <c r="E37" s="278"/>
      <c r="F37" s="88">
        <f t="shared" si="0"/>
        <v>0</v>
      </c>
      <c r="G37" s="123" t="s">
        <v>338</v>
      </c>
      <c r="I37" s="123"/>
    </row>
    <row r="38" spans="1:9" s="111" customFormat="1" hidden="1" x14ac:dyDescent="0.25">
      <c r="A38" s="307"/>
      <c r="B38" s="278"/>
      <c r="C38" s="278"/>
      <c r="D38" s="282"/>
      <c r="E38" s="278"/>
      <c r="F38" s="88">
        <f t="shared" si="0"/>
        <v>0</v>
      </c>
      <c r="G38" s="123" t="s">
        <v>338</v>
      </c>
      <c r="I38" s="123"/>
    </row>
    <row r="39" spans="1:9" s="111" customFormat="1" hidden="1" x14ac:dyDescent="0.25">
      <c r="A39" s="307"/>
      <c r="B39" s="278"/>
      <c r="C39" s="278"/>
      <c r="D39" s="282"/>
      <c r="E39" s="278"/>
      <c r="F39" s="88">
        <f t="shared" si="0"/>
        <v>0</v>
      </c>
      <c r="G39" s="123" t="s">
        <v>338</v>
      </c>
      <c r="I39" s="123"/>
    </row>
    <row r="40" spans="1:9" s="111" customFormat="1" hidden="1" x14ac:dyDescent="0.25">
      <c r="A40" s="307"/>
      <c r="B40" s="278"/>
      <c r="C40" s="278"/>
      <c r="D40" s="282"/>
      <c r="E40" s="278"/>
      <c r="F40" s="88">
        <f t="shared" si="0"/>
        <v>0</v>
      </c>
      <c r="G40" s="123" t="s">
        <v>338</v>
      </c>
      <c r="I40" s="123"/>
    </row>
    <row r="41" spans="1:9" s="111" customFormat="1" hidden="1" x14ac:dyDescent="0.25">
      <c r="A41" s="307"/>
      <c r="B41" s="278"/>
      <c r="C41" s="278"/>
      <c r="D41" s="282"/>
      <c r="E41" s="278"/>
      <c r="F41" s="88">
        <f t="shared" si="0"/>
        <v>0</v>
      </c>
      <c r="G41" s="123" t="s">
        <v>338</v>
      </c>
      <c r="I41" s="123"/>
    </row>
    <row r="42" spans="1:9" s="111" customFormat="1" hidden="1" x14ac:dyDescent="0.25">
      <c r="A42" s="307"/>
      <c r="B42" s="278"/>
      <c r="C42" s="278"/>
      <c r="D42" s="282"/>
      <c r="E42" s="278"/>
      <c r="F42" s="88">
        <f t="shared" si="0"/>
        <v>0</v>
      </c>
      <c r="G42" s="123" t="s">
        <v>338</v>
      </c>
      <c r="I42" s="123"/>
    </row>
    <row r="43" spans="1:9" s="111" customFormat="1" hidden="1" x14ac:dyDescent="0.25">
      <c r="A43" s="307"/>
      <c r="B43" s="278"/>
      <c r="C43" s="278"/>
      <c r="D43" s="282"/>
      <c r="E43" s="278"/>
      <c r="F43" s="88">
        <f t="shared" si="0"/>
        <v>0</v>
      </c>
      <c r="G43" s="123" t="s">
        <v>338</v>
      </c>
      <c r="I43" s="123"/>
    </row>
    <row r="44" spans="1:9" s="111" customFormat="1" hidden="1" x14ac:dyDescent="0.25">
      <c r="A44" s="307"/>
      <c r="B44" s="278"/>
      <c r="C44" s="278"/>
      <c r="D44" s="282"/>
      <c r="E44" s="278"/>
      <c r="F44" s="88">
        <f t="shared" si="0"/>
        <v>0</v>
      </c>
      <c r="G44" s="123" t="s">
        <v>338</v>
      </c>
      <c r="I44" s="123"/>
    </row>
    <row r="45" spans="1:9" s="111" customFormat="1" hidden="1" x14ac:dyDescent="0.25">
      <c r="A45" s="307"/>
      <c r="B45" s="278"/>
      <c r="C45" s="278"/>
      <c r="D45" s="282"/>
      <c r="E45" s="278"/>
      <c r="F45" s="88">
        <f t="shared" si="0"/>
        <v>0</v>
      </c>
      <c r="G45" s="123" t="s">
        <v>338</v>
      </c>
      <c r="I45" s="123"/>
    </row>
    <row r="46" spans="1:9" s="111" customFormat="1" hidden="1" x14ac:dyDescent="0.25">
      <c r="A46" s="307"/>
      <c r="B46" s="278"/>
      <c r="C46" s="278"/>
      <c r="D46" s="282"/>
      <c r="E46" s="278"/>
      <c r="F46" s="88">
        <f t="shared" si="0"/>
        <v>0</v>
      </c>
      <c r="G46" s="123" t="s">
        <v>338</v>
      </c>
      <c r="I46" s="123"/>
    </row>
    <row r="47" spans="1:9" s="111" customFormat="1" hidden="1" x14ac:dyDescent="0.25">
      <c r="A47" s="307"/>
      <c r="B47" s="278"/>
      <c r="C47" s="278"/>
      <c r="D47" s="282"/>
      <c r="E47" s="278"/>
      <c r="F47" s="88">
        <f t="shared" si="0"/>
        <v>0</v>
      </c>
      <c r="G47" s="123" t="s">
        <v>338</v>
      </c>
      <c r="I47" s="123"/>
    </row>
    <row r="48" spans="1:9" s="111" customFormat="1" hidden="1" x14ac:dyDescent="0.25">
      <c r="A48" s="307"/>
      <c r="B48" s="278"/>
      <c r="C48" s="278"/>
      <c r="D48" s="282"/>
      <c r="E48" s="278"/>
      <c r="F48" s="88">
        <f t="shared" si="0"/>
        <v>0</v>
      </c>
      <c r="G48" s="123" t="s">
        <v>338</v>
      </c>
      <c r="I48" s="123"/>
    </row>
    <row r="49" spans="1:9" s="111" customFormat="1" hidden="1" x14ac:dyDescent="0.25">
      <c r="A49" s="307"/>
      <c r="B49" s="278"/>
      <c r="C49" s="278"/>
      <c r="D49" s="282"/>
      <c r="E49" s="278"/>
      <c r="F49" s="88">
        <f t="shared" si="0"/>
        <v>0</v>
      </c>
      <c r="G49" s="123" t="s">
        <v>338</v>
      </c>
      <c r="I49" s="123"/>
    </row>
    <row r="50" spans="1:9" s="111" customFormat="1" hidden="1" x14ac:dyDescent="0.25">
      <c r="A50" s="307"/>
      <c r="B50" s="278"/>
      <c r="C50" s="278"/>
      <c r="D50" s="282"/>
      <c r="E50" s="278"/>
      <c r="F50" s="88">
        <f t="shared" si="0"/>
        <v>0</v>
      </c>
      <c r="G50" s="123" t="s">
        <v>338</v>
      </c>
      <c r="I50" s="123"/>
    </row>
    <row r="51" spans="1:9" s="111" customFormat="1" hidden="1" x14ac:dyDescent="0.25">
      <c r="A51" s="307"/>
      <c r="B51" s="278"/>
      <c r="C51" s="278"/>
      <c r="D51" s="282"/>
      <c r="E51" s="278"/>
      <c r="F51" s="88">
        <f t="shared" si="0"/>
        <v>0</v>
      </c>
      <c r="G51" s="123" t="s">
        <v>338</v>
      </c>
      <c r="I51" s="123"/>
    </row>
    <row r="52" spans="1:9" s="111" customFormat="1" hidden="1" x14ac:dyDescent="0.25">
      <c r="A52" s="307"/>
      <c r="B52" s="278"/>
      <c r="C52" s="278"/>
      <c r="D52" s="282"/>
      <c r="E52" s="278"/>
      <c r="F52" s="88">
        <f t="shared" si="0"/>
        <v>0</v>
      </c>
      <c r="G52" s="123" t="s">
        <v>338</v>
      </c>
      <c r="I52" s="123"/>
    </row>
    <row r="53" spans="1:9" s="111" customFormat="1" hidden="1" x14ac:dyDescent="0.25">
      <c r="A53" s="307"/>
      <c r="B53" s="278"/>
      <c r="C53" s="278"/>
      <c r="D53" s="282"/>
      <c r="E53" s="278"/>
      <c r="F53" s="88">
        <f t="shared" si="0"/>
        <v>0</v>
      </c>
      <c r="G53" s="123" t="s">
        <v>338</v>
      </c>
      <c r="I53" s="123"/>
    </row>
    <row r="54" spans="1:9" s="111" customFormat="1" hidden="1" x14ac:dyDescent="0.25">
      <c r="A54" s="307"/>
      <c r="B54" s="278"/>
      <c r="C54" s="278"/>
      <c r="D54" s="282"/>
      <c r="E54" s="278"/>
      <c r="F54" s="88">
        <f t="shared" si="0"/>
        <v>0</v>
      </c>
      <c r="G54" s="123" t="s">
        <v>338</v>
      </c>
      <c r="I54" s="123"/>
    </row>
    <row r="55" spans="1:9" s="111" customFormat="1" hidden="1" x14ac:dyDescent="0.25">
      <c r="A55" s="307"/>
      <c r="B55" s="278"/>
      <c r="C55" s="278"/>
      <c r="D55" s="282"/>
      <c r="E55" s="278"/>
      <c r="F55" s="88">
        <f t="shared" si="0"/>
        <v>0</v>
      </c>
      <c r="G55" s="123" t="s">
        <v>338</v>
      </c>
      <c r="I55" s="123"/>
    </row>
    <row r="56" spans="1:9" s="111" customFormat="1" hidden="1" x14ac:dyDescent="0.25">
      <c r="A56" s="307"/>
      <c r="B56" s="278"/>
      <c r="C56" s="278"/>
      <c r="D56" s="282"/>
      <c r="E56" s="278"/>
      <c r="F56" s="88">
        <f t="shared" si="0"/>
        <v>0</v>
      </c>
      <c r="G56" s="123" t="s">
        <v>338</v>
      </c>
      <c r="I56" s="123"/>
    </row>
    <row r="57" spans="1:9" s="111" customFormat="1" hidden="1" x14ac:dyDescent="0.25">
      <c r="A57" s="307"/>
      <c r="B57" s="278"/>
      <c r="C57" s="278"/>
      <c r="D57" s="282"/>
      <c r="E57" s="278"/>
      <c r="F57" s="88">
        <f t="shared" si="0"/>
        <v>0</v>
      </c>
      <c r="G57" s="123" t="s">
        <v>338</v>
      </c>
      <c r="I57" s="123"/>
    </row>
    <row r="58" spans="1:9" s="111" customFormat="1" hidden="1" x14ac:dyDescent="0.25">
      <c r="A58" s="307"/>
      <c r="B58" s="278"/>
      <c r="C58" s="278"/>
      <c r="D58" s="282"/>
      <c r="E58" s="278"/>
      <c r="F58" s="88">
        <f t="shared" si="0"/>
        <v>0</v>
      </c>
      <c r="G58" s="123" t="s">
        <v>338</v>
      </c>
      <c r="I58" s="123"/>
    </row>
    <row r="59" spans="1:9" s="111" customFormat="1" hidden="1" x14ac:dyDescent="0.25">
      <c r="A59" s="307"/>
      <c r="B59" s="278"/>
      <c r="C59" s="278"/>
      <c r="D59" s="282"/>
      <c r="E59" s="278"/>
      <c r="F59" s="88">
        <f t="shared" si="0"/>
        <v>0</v>
      </c>
      <c r="G59" s="123" t="s">
        <v>338</v>
      </c>
      <c r="I59" s="123"/>
    </row>
    <row r="60" spans="1:9" s="111" customFormat="1" hidden="1" x14ac:dyDescent="0.25">
      <c r="A60" s="307"/>
      <c r="B60" s="278"/>
      <c r="C60" s="278"/>
      <c r="D60" s="282"/>
      <c r="E60" s="278"/>
      <c r="F60" s="88">
        <f t="shared" si="0"/>
        <v>0</v>
      </c>
      <c r="G60" s="123" t="s">
        <v>338</v>
      </c>
      <c r="I60" s="123"/>
    </row>
    <row r="61" spans="1:9" s="111" customFormat="1" hidden="1" x14ac:dyDescent="0.25">
      <c r="A61" s="307"/>
      <c r="B61" s="278"/>
      <c r="C61" s="278"/>
      <c r="D61" s="282"/>
      <c r="E61" s="278"/>
      <c r="F61" s="88">
        <f t="shared" si="0"/>
        <v>0</v>
      </c>
      <c r="G61" s="123" t="s">
        <v>338</v>
      </c>
      <c r="I61" s="123"/>
    </row>
    <row r="62" spans="1:9" s="111" customFormat="1" hidden="1" x14ac:dyDescent="0.25">
      <c r="A62" s="307"/>
      <c r="B62" s="278"/>
      <c r="C62" s="278"/>
      <c r="D62" s="282"/>
      <c r="E62" s="278"/>
      <c r="F62" s="88">
        <f t="shared" si="0"/>
        <v>0</v>
      </c>
      <c r="G62" s="123" t="s">
        <v>338</v>
      </c>
      <c r="I62" s="123"/>
    </row>
    <row r="63" spans="1:9" s="111" customFormat="1" hidden="1" x14ac:dyDescent="0.25">
      <c r="A63" s="307"/>
      <c r="B63" s="278"/>
      <c r="C63" s="278"/>
      <c r="D63" s="282"/>
      <c r="E63" s="278"/>
      <c r="F63" s="88">
        <f t="shared" si="0"/>
        <v>0</v>
      </c>
      <c r="G63" s="123" t="s">
        <v>338</v>
      </c>
      <c r="I63" s="123"/>
    </row>
    <row r="64" spans="1:9" s="111" customFormat="1" hidden="1" x14ac:dyDescent="0.25">
      <c r="A64" s="307"/>
      <c r="B64" s="278"/>
      <c r="C64" s="278"/>
      <c r="D64" s="282"/>
      <c r="E64" s="278"/>
      <c r="F64" s="88">
        <f t="shared" si="0"/>
        <v>0</v>
      </c>
      <c r="G64" s="123" t="s">
        <v>338</v>
      </c>
      <c r="I64" s="123"/>
    </row>
    <row r="65" spans="1:9" s="111" customFormat="1" hidden="1" x14ac:dyDescent="0.25">
      <c r="A65" s="307"/>
      <c r="B65" s="278"/>
      <c r="C65" s="278"/>
      <c r="D65" s="282"/>
      <c r="E65" s="278"/>
      <c r="F65" s="88">
        <f t="shared" si="0"/>
        <v>0</v>
      </c>
      <c r="G65" s="123" t="s">
        <v>338</v>
      </c>
      <c r="I65" s="123"/>
    </row>
    <row r="66" spans="1:9" s="111" customFormat="1" hidden="1" x14ac:dyDescent="0.25">
      <c r="A66" s="307"/>
      <c r="B66" s="278"/>
      <c r="C66" s="278"/>
      <c r="D66" s="282"/>
      <c r="E66" s="278"/>
      <c r="F66" s="88">
        <f t="shared" si="0"/>
        <v>0</v>
      </c>
      <c r="G66" s="123" t="s">
        <v>338</v>
      </c>
      <c r="I66" s="123"/>
    </row>
    <row r="67" spans="1:9" s="111" customFormat="1" hidden="1" x14ac:dyDescent="0.25">
      <c r="A67" s="307"/>
      <c r="B67" s="278"/>
      <c r="C67" s="278"/>
      <c r="D67" s="282"/>
      <c r="E67" s="278"/>
      <c r="F67" s="88">
        <f t="shared" si="0"/>
        <v>0</v>
      </c>
      <c r="G67" s="123" t="s">
        <v>338</v>
      </c>
      <c r="I67" s="123"/>
    </row>
    <row r="68" spans="1:9" s="111" customFormat="1" hidden="1" x14ac:dyDescent="0.25">
      <c r="A68" s="307"/>
      <c r="B68" s="278"/>
      <c r="C68" s="278"/>
      <c r="D68" s="282"/>
      <c r="E68" s="278"/>
      <c r="F68" s="88">
        <f t="shared" si="0"/>
        <v>0</v>
      </c>
      <c r="G68" s="123" t="s">
        <v>338</v>
      </c>
      <c r="I68" s="123"/>
    </row>
    <row r="69" spans="1:9" s="111" customFormat="1" hidden="1" x14ac:dyDescent="0.25">
      <c r="A69" s="307"/>
      <c r="B69" s="278"/>
      <c r="C69" s="278"/>
      <c r="D69" s="282"/>
      <c r="E69" s="278"/>
      <c r="F69" s="88">
        <f t="shared" si="0"/>
        <v>0</v>
      </c>
      <c r="G69" s="123" t="s">
        <v>338</v>
      </c>
      <c r="I69" s="123"/>
    </row>
    <row r="70" spans="1:9" s="111" customFormat="1" hidden="1" x14ac:dyDescent="0.25">
      <c r="A70" s="307"/>
      <c r="B70" s="278"/>
      <c r="C70" s="278"/>
      <c r="D70" s="282"/>
      <c r="E70" s="278"/>
      <c r="F70" s="88">
        <f t="shared" si="0"/>
        <v>0</v>
      </c>
      <c r="G70" s="123" t="s">
        <v>338</v>
      </c>
      <c r="I70" s="123"/>
    </row>
    <row r="71" spans="1:9" s="111" customFormat="1" hidden="1" x14ac:dyDescent="0.25">
      <c r="A71" s="307"/>
      <c r="B71" s="278"/>
      <c r="C71" s="278"/>
      <c r="D71" s="282"/>
      <c r="E71" s="278"/>
      <c r="F71" s="88">
        <f t="shared" si="0"/>
        <v>0</v>
      </c>
      <c r="G71" s="123" t="s">
        <v>338</v>
      </c>
      <c r="I71" s="123"/>
    </row>
    <row r="72" spans="1:9" s="111" customFormat="1" hidden="1" x14ac:dyDescent="0.25">
      <c r="A72" s="307"/>
      <c r="B72" s="278"/>
      <c r="C72" s="278"/>
      <c r="D72" s="282"/>
      <c r="E72" s="278"/>
      <c r="F72" s="88">
        <f t="shared" si="0"/>
        <v>0</v>
      </c>
      <c r="G72" s="123" t="s">
        <v>338</v>
      </c>
      <c r="I72" s="123"/>
    </row>
    <row r="73" spans="1:9" s="111" customFormat="1" hidden="1" x14ac:dyDescent="0.25">
      <c r="A73" s="307"/>
      <c r="B73" s="278"/>
      <c r="C73" s="278"/>
      <c r="D73" s="282"/>
      <c r="E73" s="278"/>
      <c r="F73" s="88">
        <f t="shared" si="0"/>
        <v>0</v>
      </c>
      <c r="G73" s="123" t="s">
        <v>338</v>
      </c>
      <c r="I73" s="123"/>
    </row>
    <row r="74" spans="1:9" s="111" customFormat="1" hidden="1" x14ac:dyDescent="0.25">
      <c r="A74" s="307"/>
      <c r="B74" s="278"/>
      <c r="C74" s="278"/>
      <c r="D74" s="282"/>
      <c r="E74" s="278"/>
      <c r="F74" s="88">
        <f t="shared" si="0"/>
        <v>0</v>
      </c>
      <c r="G74" s="123" t="s">
        <v>338</v>
      </c>
      <c r="I74" s="123"/>
    </row>
    <row r="75" spans="1:9" s="111" customFormat="1" hidden="1" x14ac:dyDescent="0.25">
      <c r="A75" s="307"/>
      <c r="B75" s="278"/>
      <c r="C75" s="278"/>
      <c r="D75" s="282"/>
      <c r="E75" s="278"/>
      <c r="F75" s="88">
        <f t="shared" si="0"/>
        <v>0</v>
      </c>
      <c r="G75" s="123" t="s">
        <v>338</v>
      </c>
      <c r="I75" s="123"/>
    </row>
    <row r="76" spans="1:9" s="111" customFormat="1" hidden="1" x14ac:dyDescent="0.25">
      <c r="A76" s="307"/>
      <c r="B76" s="278"/>
      <c r="C76" s="278"/>
      <c r="D76" s="282"/>
      <c r="E76" s="278"/>
      <c r="F76" s="88">
        <f t="shared" si="0"/>
        <v>0</v>
      </c>
      <c r="G76" s="123" t="s">
        <v>338</v>
      </c>
      <c r="I76" s="123"/>
    </row>
    <row r="77" spans="1:9" s="111" customFormat="1" hidden="1" x14ac:dyDescent="0.25">
      <c r="A77" s="307"/>
      <c r="B77" s="278"/>
      <c r="C77" s="278"/>
      <c r="D77" s="282"/>
      <c r="E77" s="278"/>
      <c r="F77" s="88">
        <f t="shared" si="0"/>
        <v>0</v>
      </c>
      <c r="G77" s="123" t="s">
        <v>338</v>
      </c>
      <c r="I77" s="123"/>
    </row>
    <row r="78" spans="1:9" s="111" customFormat="1" hidden="1" x14ac:dyDescent="0.25">
      <c r="A78" s="307"/>
      <c r="B78" s="278"/>
      <c r="C78" s="278"/>
      <c r="D78" s="282"/>
      <c r="E78" s="278"/>
      <c r="F78" s="88">
        <f t="shared" si="0"/>
        <v>0</v>
      </c>
      <c r="G78" s="123" t="s">
        <v>338</v>
      </c>
      <c r="I78" s="123"/>
    </row>
    <row r="79" spans="1:9" s="111" customFormat="1" hidden="1" x14ac:dyDescent="0.25">
      <c r="A79" s="307"/>
      <c r="B79" s="278"/>
      <c r="C79" s="278"/>
      <c r="D79" s="282"/>
      <c r="E79" s="278"/>
      <c r="F79" s="88">
        <f t="shared" si="0"/>
        <v>0</v>
      </c>
      <c r="G79" s="123" t="s">
        <v>338</v>
      </c>
      <c r="I79" s="123"/>
    </row>
    <row r="80" spans="1:9" s="111" customFormat="1" hidden="1" x14ac:dyDescent="0.25">
      <c r="A80" s="307"/>
      <c r="B80" s="278"/>
      <c r="C80" s="278"/>
      <c r="D80" s="282"/>
      <c r="E80" s="278"/>
      <c r="F80" s="88">
        <f t="shared" si="0"/>
        <v>0</v>
      </c>
      <c r="G80" s="123" t="s">
        <v>338</v>
      </c>
      <c r="I80" s="123"/>
    </row>
    <row r="81" spans="1:9" s="111" customFormat="1" hidden="1" x14ac:dyDescent="0.25">
      <c r="A81" s="307"/>
      <c r="B81" s="278"/>
      <c r="C81" s="278"/>
      <c r="D81" s="282"/>
      <c r="E81" s="278"/>
      <c r="F81" s="88">
        <f t="shared" si="0"/>
        <v>0</v>
      </c>
      <c r="G81" s="123" t="s">
        <v>338</v>
      </c>
      <c r="I81" s="123"/>
    </row>
    <row r="82" spans="1:9" s="111" customFormat="1" hidden="1" x14ac:dyDescent="0.25">
      <c r="A82" s="307"/>
      <c r="B82" s="278"/>
      <c r="C82" s="278"/>
      <c r="D82" s="282"/>
      <c r="E82" s="278"/>
      <c r="F82" s="88">
        <f t="shared" si="0"/>
        <v>0</v>
      </c>
      <c r="G82" s="123" t="s">
        <v>338</v>
      </c>
      <c r="I82" s="123"/>
    </row>
    <row r="83" spans="1:9" s="111" customFormat="1" hidden="1" x14ac:dyDescent="0.25">
      <c r="A83" s="307"/>
      <c r="B83" s="278"/>
      <c r="C83" s="278"/>
      <c r="D83" s="282"/>
      <c r="E83" s="278"/>
      <c r="F83" s="88">
        <f t="shared" si="0"/>
        <v>0</v>
      </c>
      <c r="G83" s="123" t="s">
        <v>338</v>
      </c>
      <c r="I83" s="123"/>
    </row>
    <row r="84" spans="1:9" s="111" customFormat="1" hidden="1" x14ac:dyDescent="0.25">
      <c r="A84" s="307"/>
      <c r="B84" s="278"/>
      <c r="C84" s="278"/>
      <c r="D84" s="282"/>
      <c r="E84" s="278"/>
      <c r="F84" s="88">
        <f t="shared" si="0"/>
        <v>0</v>
      </c>
      <c r="G84" s="123" t="s">
        <v>338</v>
      </c>
      <c r="I84" s="123"/>
    </row>
    <row r="85" spans="1:9" s="111" customFormat="1" hidden="1" x14ac:dyDescent="0.25">
      <c r="A85" s="307"/>
      <c r="B85" s="278"/>
      <c r="C85" s="278"/>
      <c r="D85" s="282"/>
      <c r="E85" s="278"/>
      <c r="F85" s="88">
        <f t="shared" si="0"/>
        <v>0</v>
      </c>
      <c r="G85" s="123" t="s">
        <v>338</v>
      </c>
      <c r="I85" s="123"/>
    </row>
    <row r="86" spans="1:9" s="111" customFormat="1" hidden="1" x14ac:dyDescent="0.25">
      <c r="A86" s="307"/>
      <c r="B86" s="278"/>
      <c r="C86" s="278"/>
      <c r="D86" s="282"/>
      <c r="E86" s="278"/>
      <c r="F86" s="88">
        <f t="shared" si="0"/>
        <v>0</v>
      </c>
      <c r="G86" s="123" t="s">
        <v>338</v>
      </c>
      <c r="I86" s="123"/>
    </row>
    <row r="87" spans="1:9" s="111" customFormat="1" hidden="1" x14ac:dyDescent="0.25">
      <c r="A87" s="307"/>
      <c r="B87" s="278"/>
      <c r="C87" s="278"/>
      <c r="D87" s="282"/>
      <c r="E87" s="278"/>
      <c r="F87" s="88">
        <f t="shared" si="0"/>
        <v>0</v>
      </c>
      <c r="G87" s="123" t="s">
        <v>338</v>
      </c>
      <c r="I87" s="123"/>
    </row>
    <row r="88" spans="1:9" s="111" customFormat="1" hidden="1" x14ac:dyDescent="0.25">
      <c r="A88" s="307"/>
      <c r="B88" s="278"/>
      <c r="C88" s="278"/>
      <c r="D88" s="282"/>
      <c r="E88" s="278"/>
      <c r="F88" s="88">
        <f t="shared" si="0"/>
        <v>0</v>
      </c>
      <c r="G88" s="123" t="s">
        <v>338</v>
      </c>
      <c r="I88" s="123"/>
    </row>
    <row r="89" spans="1:9" s="111" customFormat="1" hidden="1" x14ac:dyDescent="0.25">
      <c r="A89" s="307"/>
      <c r="B89" s="278"/>
      <c r="C89" s="278"/>
      <c r="D89" s="282"/>
      <c r="E89" s="278"/>
      <c r="F89" s="88">
        <f t="shared" si="0"/>
        <v>0</v>
      </c>
      <c r="G89" s="123" t="s">
        <v>338</v>
      </c>
      <c r="I89" s="123"/>
    </row>
    <row r="90" spans="1:9" s="111" customFormat="1" hidden="1" x14ac:dyDescent="0.25">
      <c r="A90" s="307"/>
      <c r="B90" s="278"/>
      <c r="C90" s="278"/>
      <c r="D90" s="282"/>
      <c r="E90" s="278"/>
      <c r="F90" s="88">
        <f t="shared" si="0"/>
        <v>0</v>
      </c>
      <c r="G90" s="123" t="s">
        <v>338</v>
      </c>
      <c r="I90" s="123"/>
    </row>
    <row r="91" spans="1:9" s="111" customFormat="1" hidden="1" x14ac:dyDescent="0.25">
      <c r="A91" s="307"/>
      <c r="B91" s="278"/>
      <c r="C91" s="278"/>
      <c r="D91" s="282"/>
      <c r="E91" s="278"/>
      <c r="F91" s="88">
        <f t="shared" si="0"/>
        <v>0</v>
      </c>
      <c r="G91" s="123" t="s">
        <v>338</v>
      </c>
      <c r="I91" s="123"/>
    </row>
    <row r="92" spans="1:9" s="111" customFormat="1" hidden="1" x14ac:dyDescent="0.25">
      <c r="A92" s="307"/>
      <c r="B92" s="278"/>
      <c r="C92" s="278"/>
      <c r="D92" s="282"/>
      <c r="E92" s="278"/>
      <c r="F92" s="88">
        <f t="shared" si="0"/>
        <v>0</v>
      </c>
      <c r="G92" s="123" t="s">
        <v>338</v>
      </c>
      <c r="I92" s="123"/>
    </row>
    <row r="93" spans="1:9" s="111" customFormat="1" hidden="1" x14ac:dyDescent="0.25">
      <c r="A93" s="307"/>
      <c r="B93" s="278"/>
      <c r="C93" s="278"/>
      <c r="D93" s="282"/>
      <c r="E93" s="278"/>
      <c r="F93" s="88">
        <f t="shared" si="0"/>
        <v>0</v>
      </c>
      <c r="G93" s="123" t="s">
        <v>338</v>
      </c>
      <c r="I93" s="123"/>
    </row>
    <row r="94" spans="1:9" s="111" customFormat="1" hidden="1" x14ac:dyDescent="0.25">
      <c r="A94" s="307"/>
      <c r="B94" s="278"/>
      <c r="C94" s="278"/>
      <c r="D94" s="282"/>
      <c r="E94" s="278"/>
      <c r="F94" s="88">
        <f t="shared" si="0"/>
        <v>0</v>
      </c>
      <c r="G94" s="123" t="s">
        <v>338</v>
      </c>
      <c r="I94" s="123"/>
    </row>
    <row r="95" spans="1:9" s="111" customFormat="1" hidden="1" x14ac:dyDescent="0.25">
      <c r="A95" s="307"/>
      <c r="B95" s="278"/>
      <c r="C95" s="278"/>
      <c r="D95" s="282"/>
      <c r="E95" s="278"/>
      <c r="F95" s="88">
        <f t="shared" si="0"/>
        <v>0</v>
      </c>
      <c r="G95" s="123" t="s">
        <v>338</v>
      </c>
      <c r="I95" s="123"/>
    </row>
    <row r="96" spans="1:9" s="111" customFormat="1" hidden="1" x14ac:dyDescent="0.25">
      <c r="A96" s="307"/>
      <c r="B96" s="278"/>
      <c r="C96" s="278"/>
      <c r="D96" s="282"/>
      <c r="E96" s="278"/>
      <c r="F96" s="88">
        <f t="shared" si="0"/>
        <v>0</v>
      </c>
      <c r="G96" s="123" t="s">
        <v>338</v>
      </c>
      <c r="I96" s="123"/>
    </row>
    <row r="97" spans="1:9" s="111" customFormat="1" hidden="1" x14ac:dyDescent="0.25">
      <c r="A97" s="307"/>
      <c r="B97" s="278"/>
      <c r="C97" s="278"/>
      <c r="D97" s="282"/>
      <c r="E97" s="278"/>
      <c r="F97" s="88">
        <f t="shared" si="0"/>
        <v>0</v>
      </c>
      <c r="G97" s="123" t="s">
        <v>338</v>
      </c>
      <c r="I97" s="123"/>
    </row>
    <row r="98" spans="1:9" s="111" customFormat="1" hidden="1" x14ac:dyDescent="0.25">
      <c r="A98" s="307"/>
      <c r="B98" s="278"/>
      <c r="C98" s="278"/>
      <c r="D98" s="282"/>
      <c r="E98" s="278"/>
      <c r="F98" s="88">
        <f t="shared" si="0"/>
        <v>0</v>
      </c>
      <c r="G98" s="123" t="s">
        <v>338</v>
      </c>
      <c r="I98" s="123"/>
    </row>
    <row r="99" spans="1:9" s="111" customFormat="1" hidden="1" x14ac:dyDescent="0.25">
      <c r="A99" s="307"/>
      <c r="B99" s="278"/>
      <c r="C99" s="278"/>
      <c r="D99" s="282"/>
      <c r="E99" s="278"/>
      <c r="F99" s="88">
        <f t="shared" si="0"/>
        <v>0</v>
      </c>
      <c r="G99" s="123" t="s">
        <v>338</v>
      </c>
      <c r="I99" s="123"/>
    </row>
    <row r="100" spans="1:9" s="111" customFormat="1" hidden="1" x14ac:dyDescent="0.25">
      <c r="A100" s="307"/>
      <c r="B100" s="278"/>
      <c r="C100" s="278"/>
      <c r="D100" s="282"/>
      <c r="E100" s="278"/>
      <c r="F100" s="88">
        <f t="shared" si="0"/>
        <v>0</v>
      </c>
      <c r="G100" s="123" t="s">
        <v>338</v>
      </c>
      <c r="I100" s="123"/>
    </row>
    <row r="101" spans="1:9" s="111" customFormat="1" hidden="1" x14ac:dyDescent="0.25">
      <c r="A101" s="307"/>
      <c r="B101" s="278"/>
      <c r="C101" s="278"/>
      <c r="D101" s="282"/>
      <c r="E101" s="278"/>
      <c r="F101" s="88">
        <f t="shared" si="0"/>
        <v>0</v>
      </c>
      <c r="G101" s="123" t="s">
        <v>338</v>
      </c>
      <c r="I101" s="123"/>
    </row>
    <row r="102" spans="1:9" s="111" customFormat="1" hidden="1" x14ac:dyDescent="0.25">
      <c r="A102" s="307"/>
      <c r="B102" s="278"/>
      <c r="C102" s="278"/>
      <c r="D102" s="282"/>
      <c r="E102" s="278"/>
      <c r="F102" s="88">
        <f t="shared" si="0"/>
        <v>0</v>
      </c>
      <c r="G102" s="123" t="s">
        <v>338</v>
      </c>
      <c r="I102" s="123"/>
    </row>
    <row r="103" spans="1:9" s="111" customFormat="1" hidden="1" x14ac:dyDescent="0.25">
      <c r="A103" s="307"/>
      <c r="B103" s="278"/>
      <c r="C103" s="278"/>
      <c r="D103" s="282"/>
      <c r="E103" s="278"/>
      <c r="F103" s="88">
        <f t="shared" si="0"/>
        <v>0</v>
      </c>
      <c r="G103" s="123" t="s">
        <v>338</v>
      </c>
      <c r="I103" s="123"/>
    </row>
    <row r="104" spans="1:9" s="111" customFormat="1" hidden="1" x14ac:dyDescent="0.25">
      <c r="A104" s="307"/>
      <c r="B104" s="278"/>
      <c r="C104" s="278"/>
      <c r="D104" s="282"/>
      <c r="E104" s="278"/>
      <c r="F104" s="88">
        <f t="shared" si="0"/>
        <v>0</v>
      </c>
      <c r="G104" s="123" t="s">
        <v>338</v>
      </c>
      <c r="I104" s="123"/>
    </row>
    <row r="105" spans="1:9" s="111" customFormat="1" hidden="1" x14ac:dyDescent="0.25">
      <c r="A105" s="307"/>
      <c r="B105" s="278"/>
      <c r="C105" s="278"/>
      <c r="D105" s="282"/>
      <c r="E105" s="278"/>
      <c r="F105" s="88">
        <f t="shared" si="0"/>
        <v>0</v>
      </c>
      <c r="G105" s="123" t="s">
        <v>338</v>
      </c>
      <c r="I105" s="123"/>
    </row>
    <row r="106" spans="1:9" s="111" customFormat="1" hidden="1" x14ac:dyDescent="0.25">
      <c r="A106" s="307"/>
      <c r="B106" s="278"/>
      <c r="C106" s="278"/>
      <c r="D106" s="282"/>
      <c r="E106" s="278"/>
      <c r="F106" s="88">
        <f t="shared" si="0"/>
        <v>0</v>
      </c>
      <c r="G106" s="123" t="s">
        <v>338</v>
      </c>
      <c r="I106" s="123"/>
    </row>
    <row r="107" spans="1:9" s="111" customFormat="1" hidden="1" x14ac:dyDescent="0.25">
      <c r="A107" s="307"/>
      <c r="B107" s="278"/>
      <c r="C107" s="278"/>
      <c r="D107" s="282"/>
      <c r="E107" s="278"/>
      <c r="F107" s="88">
        <f t="shared" si="0"/>
        <v>0</v>
      </c>
      <c r="G107" s="123" t="s">
        <v>338</v>
      </c>
      <c r="I107" s="123"/>
    </row>
    <row r="108" spans="1:9" s="111" customFormat="1" hidden="1" x14ac:dyDescent="0.25">
      <c r="A108" s="307"/>
      <c r="B108" s="278"/>
      <c r="C108" s="278"/>
      <c r="D108" s="282"/>
      <c r="E108" s="278"/>
      <c r="F108" s="88">
        <f t="shared" si="0"/>
        <v>0</v>
      </c>
      <c r="G108" s="123" t="s">
        <v>338</v>
      </c>
      <c r="I108" s="123"/>
    </row>
    <row r="109" spans="1:9" s="111" customFormat="1" hidden="1" x14ac:dyDescent="0.25">
      <c r="A109" s="307"/>
      <c r="B109" s="278"/>
      <c r="C109" s="278"/>
      <c r="D109" s="282"/>
      <c r="E109" s="278"/>
      <c r="F109" s="88">
        <f t="shared" si="0"/>
        <v>0</v>
      </c>
      <c r="G109" s="123" t="s">
        <v>338</v>
      </c>
      <c r="I109" s="123"/>
    </row>
    <row r="110" spans="1:9" s="111" customFormat="1" hidden="1" x14ac:dyDescent="0.25">
      <c r="A110" s="307"/>
      <c r="B110" s="278"/>
      <c r="C110" s="278"/>
      <c r="D110" s="282"/>
      <c r="E110" s="278"/>
      <c r="F110" s="88">
        <f t="shared" si="0"/>
        <v>0</v>
      </c>
      <c r="G110" s="123" t="s">
        <v>338</v>
      </c>
      <c r="I110" s="123"/>
    </row>
    <row r="111" spans="1:9" s="111" customFormat="1" hidden="1" x14ac:dyDescent="0.25">
      <c r="A111" s="307"/>
      <c r="B111" s="278"/>
      <c r="C111" s="278"/>
      <c r="D111" s="282"/>
      <c r="E111" s="278"/>
      <c r="F111" s="88">
        <f t="shared" si="0"/>
        <v>0</v>
      </c>
      <c r="G111" s="123" t="s">
        <v>338</v>
      </c>
      <c r="I111" s="123"/>
    </row>
    <row r="112" spans="1:9" s="111" customFormat="1" hidden="1" x14ac:dyDescent="0.25">
      <c r="A112" s="307"/>
      <c r="B112" s="278"/>
      <c r="C112" s="278"/>
      <c r="D112" s="282"/>
      <c r="E112" s="278"/>
      <c r="F112" s="88">
        <f t="shared" si="0"/>
        <v>0</v>
      </c>
      <c r="G112" s="123" t="s">
        <v>338</v>
      </c>
      <c r="I112" s="123"/>
    </row>
    <row r="113" spans="1:9" s="111" customFormat="1" hidden="1" x14ac:dyDescent="0.25">
      <c r="A113" s="307"/>
      <c r="B113" s="278"/>
      <c r="C113" s="278"/>
      <c r="D113" s="282"/>
      <c r="E113" s="278"/>
      <c r="F113" s="88">
        <f t="shared" si="0"/>
        <v>0</v>
      </c>
      <c r="G113" s="123" t="s">
        <v>338</v>
      </c>
      <c r="I113" s="123"/>
    </row>
    <row r="114" spans="1:9" s="111" customFormat="1" hidden="1" x14ac:dyDescent="0.25">
      <c r="A114" s="307"/>
      <c r="B114" s="278"/>
      <c r="C114" s="278"/>
      <c r="D114" s="282"/>
      <c r="E114" s="278"/>
      <c r="F114" s="88">
        <f t="shared" si="0"/>
        <v>0</v>
      </c>
      <c r="G114" s="123" t="s">
        <v>338</v>
      </c>
      <c r="I114" s="123"/>
    </row>
    <row r="115" spans="1:9" s="111" customFormat="1" hidden="1" x14ac:dyDescent="0.25">
      <c r="A115" s="307"/>
      <c r="B115" s="278"/>
      <c r="C115" s="278"/>
      <c r="D115" s="282"/>
      <c r="E115" s="278"/>
      <c r="F115" s="88">
        <f t="shared" si="0"/>
        <v>0</v>
      </c>
      <c r="G115" s="123" t="s">
        <v>338</v>
      </c>
      <c r="I115" s="123"/>
    </row>
    <row r="116" spans="1:9" s="111" customFormat="1" hidden="1" x14ac:dyDescent="0.25">
      <c r="A116" s="307"/>
      <c r="B116" s="278"/>
      <c r="C116" s="278"/>
      <c r="D116" s="282"/>
      <c r="E116" s="278"/>
      <c r="F116" s="88">
        <f t="shared" si="0"/>
        <v>0</v>
      </c>
      <c r="G116" s="123" t="s">
        <v>338</v>
      </c>
      <c r="I116" s="123"/>
    </row>
    <row r="117" spans="1:9" s="111" customFormat="1" hidden="1" x14ac:dyDescent="0.25">
      <c r="A117" s="307"/>
      <c r="B117" s="278"/>
      <c r="C117" s="278"/>
      <c r="D117" s="282"/>
      <c r="E117" s="278"/>
      <c r="F117" s="88">
        <f t="shared" si="0"/>
        <v>0</v>
      </c>
      <c r="G117" s="123" t="s">
        <v>338</v>
      </c>
      <c r="I117" s="123"/>
    </row>
    <row r="118" spans="1:9" s="111" customFormat="1" hidden="1" x14ac:dyDescent="0.25">
      <c r="A118" s="307"/>
      <c r="B118" s="278"/>
      <c r="C118" s="278"/>
      <c r="D118" s="282"/>
      <c r="E118" s="278"/>
      <c r="F118" s="88">
        <f t="shared" si="0"/>
        <v>0</v>
      </c>
      <c r="G118" s="123" t="s">
        <v>338</v>
      </c>
      <c r="I118" s="123"/>
    </row>
    <row r="119" spans="1:9" s="111" customFormat="1" hidden="1" x14ac:dyDescent="0.25">
      <c r="A119" s="307"/>
      <c r="B119" s="278"/>
      <c r="C119" s="278"/>
      <c r="D119" s="282"/>
      <c r="E119" s="278"/>
      <c r="F119" s="88">
        <f t="shared" si="0"/>
        <v>0</v>
      </c>
      <c r="G119" s="123" t="s">
        <v>338</v>
      </c>
      <c r="I119" s="123"/>
    </row>
    <row r="120" spans="1:9" s="111" customFormat="1" hidden="1" x14ac:dyDescent="0.25">
      <c r="A120" s="307"/>
      <c r="B120" s="278"/>
      <c r="C120" s="278"/>
      <c r="D120" s="282"/>
      <c r="E120" s="278"/>
      <c r="F120" s="88">
        <f t="shared" si="0"/>
        <v>0</v>
      </c>
      <c r="G120" s="123" t="s">
        <v>338</v>
      </c>
      <c r="I120" s="123"/>
    </row>
    <row r="121" spans="1:9" s="111" customFormat="1" hidden="1" x14ac:dyDescent="0.25">
      <c r="A121" s="307"/>
      <c r="B121" s="278"/>
      <c r="C121" s="278"/>
      <c r="D121" s="282"/>
      <c r="E121" s="278"/>
      <c r="F121" s="88">
        <f t="shared" si="0"/>
        <v>0</v>
      </c>
      <c r="G121" s="123" t="s">
        <v>338</v>
      </c>
      <c r="I121" s="123"/>
    </row>
    <row r="122" spans="1:9" s="111" customFormat="1" hidden="1" x14ac:dyDescent="0.25">
      <c r="A122" s="307"/>
      <c r="B122" s="278"/>
      <c r="C122" s="278"/>
      <c r="D122" s="282"/>
      <c r="E122" s="278"/>
      <c r="F122" s="88">
        <f t="shared" si="0"/>
        <v>0</v>
      </c>
      <c r="G122" s="123" t="s">
        <v>338</v>
      </c>
      <c r="I122" s="123"/>
    </row>
    <row r="123" spans="1:9" s="111" customFormat="1" hidden="1" x14ac:dyDescent="0.25">
      <c r="A123" s="307"/>
      <c r="B123" s="278"/>
      <c r="C123" s="278"/>
      <c r="D123" s="282"/>
      <c r="E123" s="278"/>
      <c r="F123" s="88">
        <f t="shared" si="0"/>
        <v>0</v>
      </c>
      <c r="G123" s="123" t="s">
        <v>338</v>
      </c>
      <c r="I123" s="123"/>
    </row>
    <row r="124" spans="1:9" s="111" customFormat="1" hidden="1" x14ac:dyDescent="0.25">
      <c r="A124" s="307"/>
      <c r="B124" s="278"/>
      <c r="C124" s="278"/>
      <c r="D124" s="282"/>
      <c r="E124" s="278"/>
      <c r="F124" s="88">
        <f t="shared" si="0"/>
        <v>0</v>
      </c>
      <c r="G124" s="123" t="s">
        <v>338</v>
      </c>
      <c r="I124" s="123"/>
    </row>
    <row r="125" spans="1:9" s="111" customFormat="1" hidden="1" x14ac:dyDescent="0.25">
      <c r="A125" s="307"/>
      <c r="B125" s="278"/>
      <c r="C125" s="278"/>
      <c r="D125" s="282"/>
      <c r="E125" s="278"/>
      <c r="F125" s="88">
        <f t="shared" si="0"/>
        <v>0</v>
      </c>
      <c r="G125" s="123" t="s">
        <v>338</v>
      </c>
      <c r="I125" s="123"/>
    </row>
    <row r="126" spans="1:9" s="111" customFormat="1" hidden="1" x14ac:dyDescent="0.25">
      <c r="A126" s="307"/>
      <c r="B126" s="278"/>
      <c r="C126" s="278"/>
      <c r="D126" s="282"/>
      <c r="E126" s="278"/>
      <c r="F126" s="88">
        <f t="shared" si="0"/>
        <v>0</v>
      </c>
      <c r="G126" s="123" t="s">
        <v>338</v>
      </c>
      <c r="I126" s="123"/>
    </row>
    <row r="127" spans="1:9" s="111" customFormat="1" hidden="1" x14ac:dyDescent="0.25">
      <c r="A127" s="307"/>
      <c r="B127" s="278"/>
      <c r="C127" s="278"/>
      <c r="D127" s="282"/>
      <c r="E127" s="278"/>
      <c r="F127" s="88">
        <f t="shared" si="0"/>
        <v>0</v>
      </c>
      <c r="G127" s="123" t="s">
        <v>338</v>
      </c>
      <c r="I127" s="123"/>
    </row>
    <row r="128" spans="1:9" s="111" customFormat="1" hidden="1" x14ac:dyDescent="0.25">
      <c r="A128" s="307"/>
      <c r="B128" s="278"/>
      <c r="C128" s="278"/>
      <c r="D128" s="282"/>
      <c r="E128" s="278"/>
      <c r="F128" s="88">
        <f t="shared" si="0"/>
        <v>0</v>
      </c>
      <c r="G128" s="123" t="s">
        <v>338</v>
      </c>
      <c r="I128" s="123"/>
    </row>
    <row r="129" spans="1:9" s="111" customFormat="1" hidden="1" x14ac:dyDescent="0.25">
      <c r="A129" s="307"/>
      <c r="B129" s="278"/>
      <c r="C129" s="278"/>
      <c r="D129" s="282"/>
      <c r="E129" s="278"/>
      <c r="F129" s="88">
        <f t="shared" si="0"/>
        <v>0</v>
      </c>
      <c r="G129" s="123" t="s">
        <v>338</v>
      </c>
      <c r="I129" s="123"/>
    </row>
    <row r="130" spans="1:9" s="111" customFormat="1" hidden="1" x14ac:dyDescent="0.25">
      <c r="A130" s="307"/>
      <c r="B130" s="278"/>
      <c r="C130" s="278"/>
      <c r="D130" s="282"/>
      <c r="E130" s="278"/>
      <c r="F130" s="88">
        <f t="shared" si="0"/>
        <v>0</v>
      </c>
      <c r="G130" s="123" t="s">
        <v>338</v>
      </c>
      <c r="I130" s="123"/>
    </row>
    <row r="131" spans="1:9" s="111" customFormat="1" hidden="1" x14ac:dyDescent="0.25">
      <c r="A131" s="307"/>
      <c r="B131" s="278"/>
      <c r="C131" s="278"/>
      <c r="D131" s="282"/>
      <c r="E131" s="278"/>
      <c r="F131" s="88">
        <f t="shared" si="0"/>
        <v>0</v>
      </c>
      <c r="G131" s="123" t="s">
        <v>338</v>
      </c>
      <c r="I131" s="123"/>
    </row>
    <row r="132" spans="1:9" s="111" customFormat="1" hidden="1" x14ac:dyDescent="0.25">
      <c r="A132" s="307"/>
      <c r="B132" s="278"/>
      <c r="C132" s="278"/>
      <c r="D132" s="282"/>
      <c r="E132" s="278"/>
      <c r="F132" s="88">
        <f t="shared" si="0"/>
        <v>0</v>
      </c>
      <c r="G132" s="123" t="s">
        <v>338</v>
      </c>
      <c r="I132" s="123"/>
    </row>
    <row r="133" spans="1:9" s="111" customFormat="1" hidden="1" x14ac:dyDescent="0.25">
      <c r="A133" s="307"/>
      <c r="B133" s="278"/>
      <c r="C133" s="278"/>
      <c r="D133" s="282"/>
      <c r="E133" s="278"/>
      <c r="F133" s="88">
        <f t="shared" si="0"/>
        <v>0</v>
      </c>
      <c r="G133" s="123" t="s">
        <v>338</v>
      </c>
      <c r="I133" s="123"/>
    </row>
    <row r="134" spans="1:9" s="111" customFormat="1" hidden="1" x14ac:dyDescent="0.25">
      <c r="A134" s="307"/>
      <c r="B134" s="278"/>
      <c r="C134" s="278"/>
      <c r="D134" s="282"/>
      <c r="E134" s="278"/>
      <c r="F134" s="88">
        <f t="shared" si="0"/>
        <v>0</v>
      </c>
      <c r="G134" s="123" t="s">
        <v>338</v>
      </c>
      <c r="I134" s="123"/>
    </row>
    <row r="135" spans="1:9" s="111" customFormat="1" x14ac:dyDescent="0.25">
      <c r="A135" s="307" t="s">
        <v>64</v>
      </c>
      <c r="B135" s="278">
        <v>3</v>
      </c>
      <c r="C135" s="278" t="s">
        <v>317</v>
      </c>
      <c r="D135" s="282">
        <f t="shared" ref="D135:D140" ca="1" si="2">RAND()*400000</f>
        <v>215612.44195353444</v>
      </c>
      <c r="E135" s="278">
        <v>7</v>
      </c>
      <c r="F135" s="310">
        <f ca="1">ROUND(+B135*D135*E135,2)</f>
        <v>4527861.28</v>
      </c>
      <c r="G135" s="123" t="s">
        <v>338</v>
      </c>
      <c r="I135" s="123"/>
    </row>
    <row r="136" spans="1:9" s="111" customFormat="1" x14ac:dyDescent="0.25">
      <c r="A136" s="306"/>
      <c r="B136" s="99"/>
      <c r="C136" s="99"/>
      <c r="D136" s="145"/>
      <c r="E136" s="217" t="s">
        <v>42</v>
      </c>
      <c r="F136" s="323">
        <f ca="1">ROUND(SUBTOTAL(109,F6:F135),2)</f>
        <v>21133112.32</v>
      </c>
      <c r="G136" s="123" t="s">
        <v>338</v>
      </c>
      <c r="I136" s="126" t="s">
        <v>342</v>
      </c>
    </row>
    <row r="137" spans="1:9" s="111" customFormat="1" x14ac:dyDescent="0.25">
      <c r="A137" s="306"/>
      <c r="B137" s="99"/>
      <c r="C137" s="99"/>
      <c r="D137" s="145"/>
      <c r="E137" s="99"/>
      <c r="F137" s="311"/>
      <c r="G137" s="123" t="s">
        <v>339</v>
      </c>
    </row>
    <row r="138" spans="1:9" s="111" customFormat="1" x14ac:dyDescent="0.25">
      <c r="A138" s="307" t="s">
        <v>319</v>
      </c>
      <c r="B138" s="278">
        <v>3</v>
      </c>
      <c r="C138" s="278" t="s">
        <v>317</v>
      </c>
      <c r="D138" s="282">
        <f t="shared" ca="1" si="2"/>
        <v>329220.73102242197</v>
      </c>
      <c r="E138" s="278">
        <v>7</v>
      </c>
      <c r="F138" s="88">
        <f ca="1">ROUND(+B138*D138*E138,2)</f>
        <v>6913635.3499999996</v>
      </c>
      <c r="G138" s="123" t="s">
        <v>339</v>
      </c>
    </row>
    <row r="139" spans="1:9" s="111" customFormat="1" x14ac:dyDescent="0.25">
      <c r="A139" s="307" t="s">
        <v>347</v>
      </c>
      <c r="B139" s="278">
        <v>3</v>
      </c>
      <c r="C139" s="278" t="s">
        <v>317</v>
      </c>
      <c r="D139" s="282">
        <f t="shared" ca="1" si="2"/>
        <v>370901.25193946564</v>
      </c>
      <c r="E139" s="278">
        <v>7</v>
      </c>
      <c r="F139" s="88">
        <f t="shared" ref="F139:F266" ca="1" si="3">ROUND(+B139*D139*E139,2)</f>
        <v>7788926.29</v>
      </c>
      <c r="G139" s="123" t="s">
        <v>339</v>
      </c>
      <c r="I139" s="123"/>
    </row>
    <row r="140" spans="1:9" s="111" customFormat="1" x14ac:dyDescent="0.25">
      <c r="A140" s="307" t="s">
        <v>348</v>
      </c>
      <c r="B140" s="278">
        <v>3</v>
      </c>
      <c r="C140" s="278" t="s">
        <v>317</v>
      </c>
      <c r="D140" s="282">
        <f t="shared" ca="1" si="2"/>
        <v>289380.06858320575</v>
      </c>
      <c r="E140" s="278">
        <v>7</v>
      </c>
      <c r="F140" s="88">
        <f t="shared" ca="1" si="3"/>
        <v>6076981.4400000004</v>
      </c>
      <c r="G140" s="123" t="s">
        <v>339</v>
      </c>
      <c r="I140" s="123"/>
    </row>
    <row r="141" spans="1:9" s="111" customFormat="1" hidden="1" x14ac:dyDescent="0.25">
      <c r="A141" s="307"/>
      <c r="B141" s="278"/>
      <c r="C141" s="278"/>
      <c r="D141" s="282"/>
      <c r="E141" s="278"/>
      <c r="F141" s="88">
        <f t="shared" si="3"/>
        <v>0</v>
      </c>
      <c r="G141" s="123" t="s">
        <v>339</v>
      </c>
      <c r="I141" s="123"/>
    </row>
    <row r="142" spans="1:9" s="111" customFormat="1" hidden="1" x14ac:dyDescent="0.25">
      <c r="A142" s="307"/>
      <c r="B142" s="278"/>
      <c r="C142" s="278"/>
      <c r="D142" s="282"/>
      <c r="E142" s="278"/>
      <c r="F142" s="88">
        <f t="shared" si="3"/>
        <v>0</v>
      </c>
      <c r="G142" s="123" t="s">
        <v>339</v>
      </c>
      <c r="I142" s="123"/>
    </row>
    <row r="143" spans="1:9" s="111" customFormat="1" hidden="1" x14ac:dyDescent="0.25">
      <c r="A143" s="307"/>
      <c r="B143" s="278"/>
      <c r="C143" s="278"/>
      <c r="D143" s="282"/>
      <c r="E143" s="278"/>
      <c r="F143" s="88">
        <f t="shared" si="3"/>
        <v>0</v>
      </c>
      <c r="G143" s="123" t="s">
        <v>339</v>
      </c>
      <c r="I143" s="123"/>
    </row>
    <row r="144" spans="1:9" s="111" customFormat="1" hidden="1" x14ac:dyDescent="0.25">
      <c r="A144" s="307"/>
      <c r="B144" s="278"/>
      <c r="C144" s="278"/>
      <c r="D144" s="282"/>
      <c r="E144" s="278"/>
      <c r="F144" s="88">
        <f t="shared" si="3"/>
        <v>0</v>
      </c>
      <c r="G144" s="123" t="s">
        <v>339</v>
      </c>
      <c r="I144" s="123"/>
    </row>
    <row r="145" spans="1:9" s="111" customFormat="1" hidden="1" x14ac:dyDescent="0.25">
      <c r="A145" s="307"/>
      <c r="B145" s="278"/>
      <c r="C145" s="278"/>
      <c r="D145" s="282"/>
      <c r="E145" s="278"/>
      <c r="F145" s="88">
        <f t="shared" si="3"/>
        <v>0</v>
      </c>
      <c r="G145" s="123" t="s">
        <v>339</v>
      </c>
      <c r="I145" s="123"/>
    </row>
    <row r="146" spans="1:9" s="111" customFormat="1" hidden="1" x14ac:dyDescent="0.25">
      <c r="A146" s="307"/>
      <c r="B146" s="278"/>
      <c r="C146" s="278"/>
      <c r="D146" s="282"/>
      <c r="E146" s="278"/>
      <c r="F146" s="88">
        <f t="shared" si="3"/>
        <v>0</v>
      </c>
      <c r="G146" s="123" t="s">
        <v>339</v>
      </c>
      <c r="I146" s="123"/>
    </row>
    <row r="147" spans="1:9" s="111" customFormat="1" hidden="1" x14ac:dyDescent="0.25">
      <c r="A147" s="307"/>
      <c r="B147" s="278"/>
      <c r="C147" s="278"/>
      <c r="D147" s="282"/>
      <c r="E147" s="278"/>
      <c r="F147" s="88">
        <f t="shared" si="3"/>
        <v>0</v>
      </c>
      <c r="G147" s="123" t="s">
        <v>339</v>
      </c>
      <c r="I147" s="123"/>
    </row>
    <row r="148" spans="1:9" s="111" customFormat="1" hidden="1" x14ac:dyDescent="0.25">
      <c r="A148" s="307"/>
      <c r="B148" s="278"/>
      <c r="C148" s="278"/>
      <c r="D148" s="282"/>
      <c r="E148" s="278"/>
      <c r="F148" s="88">
        <f t="shared" si="3"/>
        <v>0</v>
      </c>
      <c r="G148" s="123" t="s">
        <v>339</v>
      </c>
      <c r="I148" s="123"/>
    </row>
    <row r="149" spans="1:9" s="111" customFormat="1" hidden="1" x14ac:dyDescent="0.25">
      <c r="A149" s="307"/>
      <c r="B149" s="278"/>
      <c r="C149" s="278"/>
      <c r="D149" s="282"/>
      <c r="E149" s="278"/>
      <c r="F149" s="88">
        <f t="shared" si="3"/>
        <v>0</v>
      </c>
      <c r="G149" s="123" t="s">
        <v>339</v>
      </c>
      <c r="I149" s="123"/>
    </row>
    <row r="150" spans="1:9" s="111" customFormat="1" hidden="1" x14ac:dyDescent="0.25">
      <c r="A150" s="307"/>
      <c r="B150" s="278"/>
      <c r="C150" s="278"/>
      <c r="D150" s="282"/>
      <c r="E150" s="278"/>
      <c r="F150" s="88">
        <f t="shared" si="3"/>
        <v>0</v>
      </c>
      <c r="G150" s="123" t="s">
        <v>339</v>
      </c>
      <c r="I150" s="123"/>
    </row>
    <row r="151" spans="1:9" s="111" customFormat="1" hidden="1" x14ac:dyDescent="0.25">
      <c r="A151" s="307"/>
      <c r="B151" s="278"/>
      <c r="C151" s="278"/>
      <c r="D151" s="282"/>
      <c r="E151" s="278"/>
      <c r="F151" s="88">
        <f t="shared" si="3"/>
        <v>0</v>
      </c>
      <c r="G151" s="123" t="s">
        <v>339</v>
      </c>
      <c r="I151" s="123"/>
    </row>
    <row r="152" spans="1:9" s="111" customFormat="1" hidden="1" x14ac:dyDescent="0.25">
      <c r="A152" s="307"/>
      <c r="B152" s="278"/>
      <c r="C152" s="278"/>
      <c r="D152" s="282"/>
      <c r="E152" s="278"/>
      <c r="F152" s="88">
        <f t="shared" si="3"/>
        <v>0</v>
      </c>
      <c r="G152" s="123" t="s">
        <v>339</v>
      </c>
      <c r="I152" s="123"/>
    </row>
    <row r="153" spans="1:9" s="111" customFormat="1" hidden="1" x14ac:dyDescent="0.25">
      <c r="A153" s="307"/>
      <c r="B153" s="278"/>
      <c r="C153" s="278"/>
      <c r="D153" s="282"/>
      <c r="E153" s="278"/>
      <c r="F153" s="88">
        <f t="shared" si="3"/>
        <v>0</v>
      </c>
      <c r="G153" s="123" t="s">
        <v>339</v>
      </c>
      <c r="I153" s="123"/>
    </row>
    <row r="154" spans="1:9" s="111" customFormat="1" hidden="1" x14ac:dyDescent="0.25">
      <c r="A154" s="307"/>
      <c r="B154" s="278"/>
      <c r="C154" s="278"/>
      <c r="D154" s="282"/>
      <c r="E154" s="278"/>
      <c r="F154" s="88">
        <f t="shared" si="3"/>
        <v>0</v>
      </c>
      <c r="G154" s="123" t="s">
        <v>339</v>
      </c>
      <c r="I154" s="123"/>
    </row>
    <row r="155" spans="1:9" s="111" customFormat="1" hidden="1" x14ac:dyDescent="0.25">
      <c r="A155" s="307"/>
      <c r="B155" s="278"/>
      <c r="C155" s="278"/>
      <c r="D155" s="282"/>
      <c r="E155" s="278"/>
      <c r="F155" s="88">
        <f t="shared" si="3"/>
        <v>0</v>
      </c>
      <c r="G155" s="123" t="s">
        <v>339</v>
      </c>
      <c r="I155" s="123"/>
    </row>
    <row r="156" spans="1:9" s="111" customFormat="1" hidden="1" x14ac:dyDescent="0.25">
      <c r="A156" s="307"/>
      <c r="B156" s="278"/>
      <c r="C156" s="278"/>
      <c r="D156" s="282"/>
      <c r="E156" s="278"/>
      <c r="F156" s="88">
        <f t="shared" si="3"/>
        <v>0</v>
      </c>
      <c r="G156" s="123" t="s">
        <v>339</v>
      </c>
      <c r="I156" s="123"/>
    </row>
    <row r="157" spans="1:9" s="111" customFormat="1" hidden="1" x14ac:dyDescent="0.25">
      <c r="A157" s="307"/>
      <c r="B157" s="278"/>
      <c r="C157" s="278"/>
      <c r="D157" s="282"/>
      <c r="E157" s="278"/>
      <c r="F157" s="88">
        <f t="shared" si="3"/>
        <v>0</v>
      </c>
      <c r="G157" s="123" t="s">
        <v>339</v>
      </c>
      <c r="I157" s="123"/>
    </row>
    <row r="158" spans="1:9" s="111" customFormat="1" hidden="1" x14ac:dyDescent="0.25">
      <c r="A158" s="307"/>
      <c r="B158" s="278"/>
      <c r="C158" s="278"/>
      <c r="D158" s="282"/>
      <c r="E158" s="278"/>
      <c r="F158" s="88">
        <f t="shared" si="3"/>
        <v>0</v>
      </c>
      <c r="G158" s="123" t="s">
        <v>339</v>
      </c>
      <c r="I158" s="123"/>
    </row>
    <row r="159" spans="1:9" s="111" customFormat="1" hidden="1" x14ac:dyDescent="0.25">
      <c r="A159" s="307"/>
      <c r="B159" s="278"/>
      <c r="C159" s="278"/>
      <c r="D159" s="282"/>
      <c r="E159" s="278"/>
      <c r="F159" s="88">
        <f t="shared" si="3"/>
        <v>0</v>
      </c>
      <c r="G159" s="123" t="s">
        <v>339</v>
      </c>
      <c r="I159" s="123"/>
    </row>
    <row r="160" spans="1:9" s="111" customFormat="1" hidden="1" x14ac:dyDescent="0.25">
      <c r="A160" s="307"/>
      <c r="B160" s="278"/>
      <c r="C160" s="278"/>
      <c r="D160" s="282"/>
      <c r="E160" s="278"/>
      <c r="F160" s="88">
        <f t="shared" si="3"/>
        <v>0</v>
      </c>
      <c r="G160" s="123" t="s">
        <v>339</v>
      </c>
      <c r="I160" s="123"/>
    </row>
    <row r="161" spans="1:9" s="111" customFormat="1" hidden="1" x14ac:dyDescent="0.25">
      <c r="A161" s="307"/>
      <c r="B161" s="278"/>
      <c r="C161" s="278"/>
      <c r="D161" s="282"/>
      <c r="E161" s="278"/>
      <c r="F161" s="88">
        <f t="shared" si="3"/>
        <v>0</v>
      </c>
      <c r="G161" s="123" t="s">
        <v>339</v>
      </c>
      <c r="I161" s="123"/>
    </row>
    <row r="162" spans="1:9" s="111" customFormat="1" hidden="1" x14ac:dyDescent="0.25">
      <c r="A162" s="307"/>
      <c r="B162" s="278"/>
      <c r="C162" s="278"/>
      <c r="D162" s="282"/>
      <c r="E162" s="278"/>
      <c r="F162" s="88">
        <f t="shared" si="3"/>
        <v>0</v>
      </c>
      <c r="G162" s="123" t="s">
        <v>339</v>
      </c>
      <c r="I162" s="123"/>
    </row>
    <row r="163" spans="1:9" s="111" customFormat="1" hidden="1" x14ac:dyDescent="0.25">
      <c r="A163" s="307"/>
      <c r="B163" s="278"/>
      <c r="C163" s="278"/>
      <c r="D163" s="282"/>
      <c r="E163" s="278"/>
      <c r="F163" s="88">
        <f t="shared" si="3"/>
        <v>0</v>
      </c>
      <c r="G163" s="123" t="s">
        <v>339</v>
      </c>
      <c r="I163" s="123"/>
    </row>
    <row r="164" spans="1:9" s="111" customFormat="1" hidden="1" x14ac:dyDescent="0.25">
      <c r="A164" s="307"/>
      <c r="B164" s="278"/>
      <c r="C164" s="278"/>
      <c r="D164" s="282"/>
      <c r="E164" s="278"/>
      <c r="F164" s="88">
        <f t="shared" si="3"/>
        <v>0</v>
      </c>
      <c r="G164" s="123" t="s">
        <v>339</v>
      </c>
      <c r="I164" s="123"/>
    </row>
    <row r="165" spans="1:9" s="111" customFormat="1" hidden="1" x14ac:dyDescent="0.25">
      <c r="A165" s="307"/>
      <c r="B165" s="278"/>
      <c r="C165" s="278"/>
      <c r="D165" s="282"/>
      <c r="E165" s="278"/>
      <c r="F165" s="88">
        <f t="shared" si="3"/>
        <v>0</v>
      </c>
      <c r="G165" s="123" t="s">
        <v>339</v>
      </c>
      <c r="I165" s="123"/>
    </row>
    <row r="166" spans="1:9" s="111" customFormat="1" hidden="1" x14ac:dyDescent="0.25">
      <c r="A166" s="307"/>
      <c r="B166" s="278"/>
      <c r="C166" s="278"/>
      <c r="D166" s="282"/>
      <c r="E166" s="278"/>
      <c r="F166" s="88">
        <f t="shared" si="3"/>
        <v>0</v>
      </c>
      <c r="G166" s="123" t="s">
        <v>339</v>
      </c>
      <c r="I166" s="123"/>
    </row>
    <row r="167" spans="1:9" s="111" customFormat="1" hidden="1" x14ac:dyDescent="0.25">
      <c r="A167" s="307"/>
      <c r="B167" s="278"/>
      <c r="C167" s="278"/>
      <c r="D167" s="282"/>
      <c r="E167" s="278"/>
      <c r="F167" s="88">
        <f t="shared" si="3"/>
        <v>0</v>
      </c>
      <c r="G167" s="123" t="s">
        <v>339</v>
      </c>
      <c r="I167" s="123"/>
    </row>
    <row r="168" spans="1:9" s="111" customFormat="1" hidden="1" x14ac:dyDescent="0.25">
      <c r="A168" s="307"/>
      <c r="B168" s="278"/>
      <c r="C168" s="278"/>
      <c r="D168" s="282"/>
      <c r="E168" s="278"/>
      <c r="F168" s="88">
        <f t="shared" si="3"/>
        <v>0</v>
      </c>
      <c r="G168" s="123" t="s">
        <v>339</v>
      </c>
      <c r="I168" s="123"/>
    </row>
    <row r="169" spans="1:9" s="111" customFormat="1" hidden="1" x14ac:dyDescent="0.25">
      <c r="A169" s="307"/>
      <c r="B169" s="278"/>
      <c r="C169" s="278"/>
      <c r="D169" s="282"/>
      <c r="E169" s="278"/>
      <c r="F169" s="88">
        <f t="shared" si="3"/>
        <v>0</v>
      </c>
      <c r="G169" s="123" t="s">
        <v>339</v>
      </c>
      <c r="I169" s="123"/>
    </row>
    <row r="170" spans="1:9" s="111" customFormat="1" hidden="1" x14ac:dyDescent="0.25">
      <c r="A170" s="307"/>
      <c r="B170" s="278"/>
      <c r="C170" s="278"/>
      <c r="D170" s="282"/>
      <c r="E170" s="278"/>
      <c r="F170" s="88">
        <f t="shared" si="3"/>
        <v>0</v>
      </c>
      <c r="G170" s="123" t="s">
        <v>339</v>
      </c>
      <c r="I170" s="123"/>
    </row>
    <row r="171" spans="1:9" s="111" customFormat="1" hidden="1" x14ac:dyDescent="0.25">
      <c r="A171" s="307"/>
      <c r="B171" s="278"/>
      <c r="C171" s="278"/>
      <c r="D171" s="282"/>
      <c r="E171" s="278"/>
      <c r="F171" s="88">
        <f t="shared" si="3"/>
        <v>0</v>
      </c>
      <c r="G171" s="123" t="s">
        <v>339</v>
      </c>
      <c r="I171" s="123"/>
    </row>
    <row r="172" spans="1:9" s="111" customFormat="1" hidden="1" x14ac:dyDescent="0.25">
      <c r="A172" s="307"/>
      <c r="B172" s="278"/>
      <c r="C172" s="278"/>
      <c r="D172" s="282"/>
      <c r="E172" s="278"/>
      <c r="F172" s="88">
        <f t="shared" si="3"/>
        <v>0</v>
      </c>
      <c r="G172" s="123" t="s">
        <v>339</v>
      </c>
      <c r="I172" s="123"/>
    </row>
    <row r="173" spans="1:9" s="111" customFormat="1" hidden="1" x14ac:dyDescent="0.25">
      <c r="A173" s="307"/>
      <c r="B173" s="278"/>
      <c r="C173" s="278"/>
      <c r="D173" s="282"/>
      <c r="E173" s="278"/>
      <c r="F173" s="88">
        <f t="shared" si="3"/>
        <v>0</v>
      </c>
      <c r="G173" s="123" t="s">
        <v>339</v>
      </c>
      <c r="I173" s="123"/>
    </row>
    <row r="174" spans="1:9" s="111" customFormat="1" hidden="1" x14ac:dyDescent="0.25">
      <c r="A174" s="307"/>
      <c r="B174" s="278"/>
      <c r="C174" s="278"/>
      <c r="D174" s="282"/>
      <c r="E174" s="278"/>
      <c r="F174" s="88">
        <f t="shared" si="3"/>
        <v>0</v>
      </c>
      <c r="G174" s="123" t="s">
        <v>339</v>
      </c>
      <c r="I174" s="123"/>
    </row>
    <row r="175" spans="1:9" s="111" customFormat="1" hidden="1" x14ac:dyDescent="0.25">
      <c r="A175" s="307"/>
      <c r="B175" s="278"/>
      <c r="C175" s="278"/>
      <c r="D175" s="282"/>
      <c r="E175" s="278"/>
      <c r="F175" s="88">
        <f t="shared" si="3"/>
        <v>0</v>
      </c>
      <c r="G175" s="123" t="s">
        <v>339</v>
      </c>
      <c r="I175" s="123"/>
    </row>
    <row r="176" spans="1:9" s="111" customFormat="1" hidden="1" x14ac:dyDescent="0.25">
      <c r="A176" s="307"/>
      <c r="B176" s="278"/>
      <c r="C176" s="278"/>
      <c r="D176" s="282"/>
      <c r="E176" s="278"/>
      <c r="F176" s="88">
        <f t="shared" si="3"/>
        <v>0</v>
      </c>
      <c r="G176" s="123" t="s">
        <v>339</v>
      </c>
      <c r="I176" s="123"/>
    </row>
    <row r="177" spans="1:9" s="111" customFormat="1" hidden="1" x14ac:dyDescent="0.25">
      <c r="A177" s="307"/>
      <c r="B177" s="278"/>
      <c r="C177" s="278"/>
      <c r="D177" s="282"/>
      <c r="E177" s="278"/>
      <c r="F177" s="88">
        <f t="shared" si="3"/>
        <v>0</v>
      </c>
      <c r="G177" s="123" t="s">
        <v>339</v>
      </c>
      <c r="I177" s="123"/>
    </row>
    <row r="178" spans="1:9" s="111" customFormat="1" hidden="1" x14ac:dyDescent="0.25">
      <c r="A178" s="307"/>
      <c r="B178" s="278"/>
      <c r="C178" s="278"/>
      <c r="D178" s="282"/>
      <c r="E178" s="278"/>
      <c r="F178" s="88">
        <f t="shared" si="3"/>
        <v>0</v>
      </c>
      <c r="G178" s="123" t="s">
        <v>339</v>
      </c>
      <c r="I178" s="123"/>
    </row>
    <row r="179" spans="1:9" s="111" customFormat="1" hidden="1" x14ac:dyDescent="0.25">
      <c r="A179" s="307"/>
      <c r="B179" s="278"/>
      <c r="C179" s="278"/>
      <c r="D179" s="282"/>
      <c r="E179" s="278"/>
      <c r="F179" s="88">
        <f t="shared" si="3"/>
        <v>0</v>
      </c>
      <c r="G179" s="123" t="s">
        <v>339</v>
      </c>
      <c r="I179" s="123"/>
    </row>
    <row r="180" spans="1:9" s="111" customFormat="1" hidden="1" x14ac:dyDescent="0.25">
      <c r="A180" s="307"/>
      <c r="B180" s="278"/>
      <c r="C180" s="278"/>
      <c r="D180" s="282"/>
      <c r="E180" s="278"/>
      <c r="F180" s="88">
        <f t="shared" si="3"/>
        <v>0</v>
      </c>
      <c r="G180" s="123" t="s">
        <v>339</v>
      </c>
      <c r="I180" s="123"/>
    </row>
    <row r="181" spans="1:9" s="111" customFormat="1" hidden="1" x14ac:dyDescent="0.25">
      <c r="A181" s="307"/>
      <c r="B181" s="278"/>
      <c r="C181" s="278"/>
      <c r="D181" s="282"/>
      <c r="E181" s="278"/>
      <c r="F181" s="88">
        <f t="shared" si="3"/>
        <v>0</v>
      </c>
      <c r="G181" s="123" t="s">
        <v>339</v>
      </c>
      <c r="I181" s="123"/>
    </row>
    <row r="182" spans="1:9" s="111" customFormat="1" hidden="1" x14ac:dyDescent="0.25">
      <c r="A182" s="307"/>
      <c r="B182" s="278"/>
      <c r="C182" s="278"/>
      <c r="D182" s="282"/>
      <c r="E182" s="278"/>
      <c r="F182" s="88">
        <f t="shared" si="3"/>
        <v>0</v>
      </c>
      <c r="G182" s="123" t="s">
        <v>339</v>
      </c>
      <c r="I182" s="123"/>
    </row>
    <row r="183" spans="1:9" s="111" customFormat="1" hidden="1" x14ac:dyDescent="0.25">
      <c r="A183" s="307"/>
      <c r="B183" s="278"/>
      <c r="C183" s="278"/>
      <c r="D183" s="282"/>
      <c r="E183" s="278"/>
      <c r="F183" s="88">
        <f t="shared" si="3"/>
        <v>0</v>
      </c>
      <c r="G183" s="123" t="s">
        <v>339</v>
      </c>
      <c r="I183" s="123"/>
    </row>
    <row r="184" spans="1:9" s="111" customFormat="1" hidden="1" x14ac:dyDescent="0.25">
      <c r="A184" s="307"/>
      <c r="B184" s="278"/>
      <c r="C184" s="278"/>
      <c r="D184" s="282"/>
      <c r="E184" s="278"/>
      <c r="F184" s="88">
        <f t="shared" si="3"/>
        <v>0</v>
      </c>
      <c r="G184" s="123" t="s">
        <v>339</v>
      </c>
      <c r="I184" s="123"/>
    </row>
    <row r="185" spans="1:9" s="111" customFormat="1" hidden="1" x14ac:dyDescent="0.25">
      <c r="A185" s="307"/>
      <c r="B185" s="278"/>
      <c r="C185" s="278"/>
      <c r="D185" s="282"/>
      <c r="E185" s="278"/>
      <c r="F185" s="88">
        <f t="shared" si="3"/>
        <v>0</v>
      </c>
      <c r="G185" s="123" t="s">
        <v>339</v>
      </c>
      <c r="I185" s="123"/>
    </row>
    <row r="186" spans="1:9" s="111" customFormat="1" hidden="1" x14ac:dyDescent="0.25">
      <c r="A186" s="307"/>
      <c r="B186" s="278"/>
      <c r="C186" s="278"/>
      <c r="D186" s="282"/>
      <c r="E186" s="278"/>
      <c r="F186" s="88">
        <f t="shared" si="3"/>
        <v>0</v>
      </c>
      <c r="G186" s="123" t="s">
        <v>339</v>
      </c>
      <c r="I186" s="123"/>
    </row>
    <row r="187" spans="1:9" s="111" customFormat="1" hidden="1" x14ac:dyDescent="0.25">
      <c r="A187" s="307"/>
      <c r="B187" s="278"/>
      <c r="C187" s="278"/>
      <c r="D187" s="282"/>
      <c r="E187" s="278"/>
      <c r="F187" s="88">
        <f t="shared" si="3"/>
        <v>0</v>
      </c>
      <c r="G187" s="123" t="s">
        <v>339</v>
      </c>
      <c r="I187" s="123"/>
    </row>
    <row r="188" spans="1:9" s="111" customFormat="1" hidden="1" x14ac:dyDescent="0.25">
      <c r="A188" s="307"/>
      <c r="B188" s="278"/>
      <c r="C188" s="278"/>
      <c r="D188" s="282"/>
      <c r="E188" s="278"/>
      <c r="F188" s="88">
        <f t="shared" si="3"/>
        <v>0</v>
      </c>
      <c r="G188" s="123" t="s">
        <v>339</v>
      </c>
      <c r="I188" s="123"/>
    </row>
    <row r="189" spans="1:9" s="111" customFormat="1" hidden="1" x14ac:dyDescent="0.25">
      <c r="A189" s="307"/>
      <c r="B189" s="278"/>
      <c r="C189" s="278"/>
      <c r="D189" s="282"/>
      <c r="E189" s="278"/>
      <c r="F189" s="88">
        <f t="shared" si="3"/>
        <v>0</v>
      </c>
      <c r="G189" s="123" t="s">
        <v>339</v>
      </c>
      <c r="I189" s="123"/>
    </row>
    <row r="190" spans="1:9" s="111" customFormat="1" hidden="1" x14ac:dyDescent="0.25">
      <c r="A190" s="307"/>
      <c r="B190" s="278"/>
      <c r="C190" s="278"/>
      <c r="D190" s="282"/>
      <c r="E190" s="278"/>
      <c r="F190" s="88">
        <f t="shared" si="3"/>
        <v>0</v>
      </c>
      <c r="G190" s="123" t="s">
        <v>339</v>
      </c>
      <c r="I190" s="123"/>
    </row>
    <row r="191" spans="1:9" s="111" customFormat="1" hidden="1" x14ac:dyDescent="0.25">
      <c r="A191" s="307"/>
      <c r="B191" s="278"/>
      <c r="C191" s="278"/>
      <c r="D191" s="282"/>
      <c r="E191" s="278"/>
      <c r="F191" s="88">
        <f t="shared" si="3"/>
        <v>0</v>
      </c>
      <c r="G191" s="123" t="s">
        <v>339</v>
      </c>
      <c r="I191" s="123"/>
    </row>
    <row r="192" spans="1:9" s="111" customFormat="1" hidden="1" x14ac:dyDescent="0.25">
      <c r="A192" s="307"/>
      <c r="B192" s="278"/>
      <c r="C192" s="278"/>
      <c r="D192" s="282"/>
      <c r="E192" s="278"/>
      <c r="F192" s="88">
        <f t="shared" si="3"/>
        <v>0</v>
      </c>
      <c r="G192" s="123" t="s">
        <v>339</v>
      </c>
      <c r="I192" s="123"/>
    </row>
    <row r="193" spans="1:9" s="111" customFormat="1" hidden="1" x14ac:dyDescent="0.25">
      <c r="A193" s="307"/>
      <c r="B193" s="278"/>
      <c r="C193" s="278"/>
      <c r="D193" s="282"/>
      <c r="E193" s="278"/>
      <c r="F193" s="88">
        <f t="shared" si="3"/>
        <v>0</v>
      </c>
      <c r="G193" s="123" t="s">
        <v>339</v>
      </c>
      <c r="I193" s="123"/>
    </row>
    <row r="194" spans="1:9" s="111" customFormat="1" hidden="1" x14ac:dyDescent="0.25">
      <c r="A194" s="307"/>
      <c r="B194" s="278"/>
      <c r="C194" s="278"/>
      <c r="D194" s="282"/>
      <c r="E194" s="278"/>
      <c r="F194" s="88">
        <f t="shared" si="3"/>
        <v>0</v>
      </c>
      <c r="G194" s="123" t="s">
        <v>339</v>
      </c>
      <c r="I194" s="123"/>
    </row>
    <row r="195" spans="1:9" s="111" customFormat="1" hidden="1" x14ac:dyDescent="0.25">
      <c r="A195" s="307"/>
      <c r="B195" s="278"/>
      <c r="C195" s="278"/>
      <c r="D195" s="282"/>
      <c r="E195" s="278"/>
      <c r="F195" s="88">
        <f t="shared" si="3"/>
        <v>0</v>
      </c>
      <c r="G195" s="123" t="s">
        <v>339</v>
      </c>
      <c r="I195" s="123"/>
    </row>
    <row r="196" spans="1:9" s="111" customFormat="1" hidden="1" x14ac:dyDescent="0.25">
      <c r="A196" s="307"/>
      <c r="B196" s="278"/>
      <c r="C196" s="278"/>
      <c r="D196" s="282"/>
      <c r="E196" s="278"/>
      <c r="F196" s="88">
        <f t="shared" si="3"/>
        <v>0</v>
      </c>
      <c r="G196" s="123" t="s">
        <v>339</v>
      </c>
      <c r="I196" s="123"/>
    </row>
    <row r="197" spans="1:9" s="111" customFormat="1" hidden="1" x14ac:dyDescent="0.25">
      <c r="A197" s="307"/>
      <c r="B197" s="278"/>
      <c r="C197" s="278"/>
      <c r="D197" s="282"/>
      <c r="E197" s="278"/>
      <c r="F197" s="88">
        <f t="shared" si="3"/>
        <v>0</v>
      </c>
      <c r="G197" s="123" t="s">
        <v>339</v>
      </c>
      <c r="I197" s="123"/>
    </row>
    <row r="198" spans="1:9" s="111" customFormat="1" hidden="1" x14ac:dyDescent="0.25">
      <c r="A198" s="307"/>
      <c r="B198" s="278"/>
      <c r="C198" s="278"/>
      <c r="D198" s="282"/>
      <c r="E198" s="278"/>
      <c r="F198" s="88">
        <f t="shared" si="3"/>
        <v>0</v>
      </c>
      <c r="G198" s="123" t="s">
        <v>339</v>
      </c>
      <c r="I198" s="123"/>
    </row>
    <row r="199" spans="1:9" s="111" customFormat="1" hidden="1" x14ac:dyDescent="0.25">
      <c r="A199" s="307"/>
      <c r="B199" s="278"/>
      <c r="C199" s="278"/>
      <c r="D199" s="282"/>
      <c r="E199" s="278"/>
      <c r="F199" s="88">
        <f t="shared" si="3"/>
        <v>0</v>
      </c>
      <c r="G199" s="123" t="s">
        <v>339</v>
      </c>
      <c r="I199" s="123"/>
    </row>
    <row r="200" spans="1:9" s="111" customFormat="1" hidden="1" x14ac:dyDescent="0.25">
      <c r="A200" s="307"/>
      <c r="B200" s="278"/>
      <c r="C200" s="278"/>
      <c r="D200" s="282"/>
      <c r="E200" s="278"/>
      <c r="F200" s="88">
        <f t="shared" si="3"/>
        <v>0</v>
      </c>
      <c r="G200" s="123" t="s">
        <v>339</v>
      </c>
      <c r="I200" s="123"/>
    </row>
    <row r="201" spans="1:9" s="111" customFormat="1" hidden="1" x14ac:dyDescent="0.25">
      <c r="A201" s="307"/>
      <c r="B201" s="278"/>
      <c r="C201" s="278"/>
      <c r="D201" s="282"/>
      <c r="E201" s="278"/>
      <c r="F201" s="88">
        <f t="shared" si="3"/>
        <v>0</v>
      </c>
      <c r="G201" s="123" t="s">
        <v>339</v>
      </c>
      <c r="I201" s="123"/>
    </row>
    <row r="202" spans="1:9" s="111" customFormat="1" hidden="1" x14ac:dyDescent="0.25">
      <c r="A202" s="307"/>
      <c r="B202" s="278"/>
      <c r="C202" s="278"/>
      <c r="D202" s="282"/>
      <c r="E202" s="278"/>
      <c r="F202" s="88">
        <f t="shared" si="3"/>
        <v>0</v>
      </c>
      <c r="G202" s="123" t="s">
        <v>339</v>
      </c>
      <c r="I202" s="123"/>
    </row>
    <row r="203" spans="1:9" s="111" customFormat="1" hidden="1" x14ac:dyDescent="0.25">
      <c r="A203" s="307"/>
      <c r="B203" s="278"/>
      <c r="C203" s="278"/>
      <c r="D203" s="282"/>
      <c r="E203" s="278"/>
      <c r="F203" s="88">
        <f t="shared" si="3"/>
        <v>0</v>
      </c>
      <c r="G203" s="123" t="s">
        <v>339</v>
      </c>
      <c r="I203" s="123"/>
    </row>
    <row r="204" spans="1:9" s="111" customFormat="1" hidden="1" x14ac:dyDescent="0.25">
      <c r="A204" s="307"/>
      <c r="B204" s="278"/>
      <c r="C204" s="278"/>
      <c r="D204" s="282"/>
      <c r="E204" s="278"/>
      <c r="F204" s="88">
        <f t="shared" si="3"/>
        <v>0</v>
      </c>
      <c r="G204" s="123" t="s">
        <v>339</v>
      </c>
      <c r="I204" s="123"/>
    </row>
    <row r="205" spans="1:9" s="111" customFormat="1" hidden="1" x14ac:dyDescent="0.25">
      <c r="A205" s="307"/>
      <c r="B205" s="278"/>
      <c r="C205" s="278"/>
      <c r="D205" s="282"/>
      <c r="E205" s="278"/>
      <c r="F205" s="88">
        <f t="shared" si="3"/>
        <v>0</v>
      </c>
      <c r="G205" s="123" t="s">
        <v>339</v>
      </c>
      <c r="I205" s="123"/>
    </row>
    <row r="206" spans="1:9" s="111" customFormat="1" hidden="1" x14ac:dyDescent="0.25">
      <c r="A206" s="307"/>
      <c r="B206" s="278"/>
      <c r="C206" s="278"/>
      <c r="D206" s="282"/>
      <c r="E206" s="278"/>
      <c r="F206" s="88">
        <f t="shared" si="3"/>
        <v>0</v>
      </c>
      <c r="G206" s="123" t="s">
        <v>339</v>
      </c>
      <c r="I206" s="123"/>
    </row>
    <row r="207" spans="1:9" s="111" customFormat="1" hidden="1" x14ac:dyDescent="0.25">
      <c r="A207" s="307"/>
      <c r="B207" s="278"/>
      <c r="C207" s="278"/>
      <c r="D207" s="282"/>
      <c r="E207" s="278"/>
      <c r="F207" s="88">
        <f t="shared" si="3"/>
        <v>0</v>
      </c>
      <c r="G207" s="123" t="s">
        <v>339</v>
      </c>
      <c r="I207" s="123"/>
    </row>
    <row r="208" spans="1:9" s="111" customFormat="1" hidden="1" x14ac:dyDescent="0.25">
      <c r="A208" s="307"/>
      <c r="B208" s="278"/>
      <c r="C208" s="278"/>
      <c r="D208" s="282"/>
      <c r="E208" s="278"/>
      <c r="F208" s="88">
        <f t="shared" si="3"/>
        <v>0</v>
      </c>
      <c r="G208" s="123" t="s">
        <v>339</v>
      </c>
      <c r="I208" s="123"/>
    </row>
    <row r="209" spans="1:9" s="111" customFormat="1" hidden="1" x14ac:dyDescent="0.25">
      <c r="A209" s="307"/>
      <c r="B209" s="278"/>
      <c r="C209" s="278"/>
      <c r="D209" s="282"/>
      <c r="E209" s="278"/>
      <c r="F209" s="88">
        <f t="shared" si="3"/>
        <v>0</v>
      </c>
      <c r="G209" s="123" t="s">
        <v>339</v>
      </c>
      <c r="I209" s="123"/>
    </row>
    <row r="210" spans="1:9" s="111" customFormat="1" hidden="1" x14ac:dyDescent="0.25">
      <c r="A210" s="307"/>
      <c r="B210" s="278"/>
      <c r="C210" s="278"/>
      <c r="D210" s="282"/>
      <c r="E210" s="278"/>
      <c r="F210" s="88">
        <f t="shared" si="3"/>
        <v>0</v>
      </c>
      <c r="G210" s="123" t="s">
        <v>339</v>
      </c>
      <c r="I210" s="123"/>
    </row>
    <row r="211" spans="1:9" s="111" customFormat="1" hidden="1" x14ac:dyDescent="0.25">
      <c r="A211" s="307"/>
      <c r="B211" s="278"/>
      <c r="C211" s="278"/>
      <c r="D211" s="282"/>
      <c r="E211" s="278"/>
      <c r="F211" s="88">
        <f t="shared" si="3"/>
        <v>0</v>
      </c>
      <c r="G211" s="123" t="s">
        <v>339</v>
      </c>
      <c r="I211" s="123"/>
    </row>
    <row r="212" spans="1:9" s="111" customFormat="1" hidden="1" x14ac:dyDescent="0.25">
      <c r="A212" s="307"/>
      <c r="B212" s="278"/>
      <c r="C212" s="278"/>
      <c r="D212" s="282"/>
      <c r="E212" s="278"/>
      <c r="F212" s="88">
        <f t="shared" si="3"/>
        <v>0</v>
      </c>
      <c r="G212" s="123" t="s">
        <v>339</v>
      </c>
      <c r="I212" s="123"/>
    </row>
    <row r="213" spans="1:9" s="111" customFormat="1" hidden="1" x14ac:dyDescent="0.25">
      <c r="A213" s="307"/>
      <c r="B213" s="278"/>
      <c r="C213" s="278"/>
      <c r="D213" s="282"/>
      <c r="E213" s="278"/>
      <c r="F213" s="88">
        <f t="shared" si="3"/>
        <v>0</v>
      </c>
      <c r="G213" s="123" t="s">
        <v>339</v>
      </c>
      <c r="I213" s="123"/>
    </row>
    <row r="214" spans="1:9" s="111" customFormat="1" hidden="1" x14ac:dyDescent="0.25">
      <c r="A214" s="307"/>
      <c r="B214" s="278"/>
      <c r="C214" s="278"/>
      <c r="D214" s="282"/>
      <c r="E214" s="278"/>
      <c r="F214" s="88">
        <f t="shared" si="3"/>
        <v>0</v>
      </c>
      <c r="G214" s="123" t="s">
        <v>339</v>
      </c>
      <c r="I214" s="123"/>
    </row>
    <row r="215" spans="1:9" s="111" customFormat="1" hidden="1" x14ac:dyDescent="0.25">
      <c r="A215" s="307"/>
      <c r="B215" s="278"/>
      <c r="C215" s="278"/>
      <c r="D215" s="282"/>
      <c r="E215" s="278"/>
      <c r="F215" s="88">
        <f t="shared" si="3"/>
        <v>0</v>
      </c>
      <c r="G215" s="123" t="s">
        <v>339</v>
      </c>
      <c r="I215" s="123"/>
    </row>
    <row r="216" spans="1:9" s="111" customFormat="1" hidden="1" x14ac:dyDescent="0.25">
      <c r="A216" s="307"/>
      <c r="B216" s="278"/>
      <c r="C216" s="278"/>
      <c r="D216" s="282"/>
      <c r="E216" s="278"/>
      <c r="F216" s="88">
        <f t="shared" si="3"/>
        <v>0</v>
      </c>
      <c r="G216" s="123" t="s">
        <v>339</v>
      </c>
      <c r="I216" s="123"/>
    </row>
    <row r="217" spans="1:9" s="111" customFormat="1" hidden="1" x14ac:dyDescent="0.25">
      <c r="A217" s="307"/>
      <c r="B217" s="278"/>
      <c r="C217" s="278"/>
      <c r="D217" s="282"/>
      <c r="E217" s="278"/>
      <c r="F217" s="88">
        <f t="shared" si="3"/>
        <v>0</v>
      </c>
      <c r="G217" s="123" t="s">
        <v>339</v>
      </c>
      <c r="I217" s="123"/>
    </row>
    <row r="218" spans="1:9" s="111" customFormat="1" hidden="1" x14ac:dyDescent="0.25">
      <c r="A218" s="307"/>
      <c r="B218" s="278"/>
      <c r="C218" s="278"/>
      <c r="D218" s="282"/>
      <c r="E218" s="278"/>
      <c r="F218" s="88">
        <f t="shared" si="3"/>
        <v>0</v>
      </c>
      <c r="G218" s="123" t="s">
        <v>339</v>
      </c>
      <c r="I218" s="123"/>
    </row>
    <row r="219" spans="1:9" s="111" customFormat="1" hidden="1" x14ac:dyDescent="0.25">
      <c r="A219" s="307"/>
      <c r="B219" s="278"/>
      <c r="C219" s="278"/>
      <c r="D219" s="282"/>
      <c r="E219" s="278"/>
      <c r="F219" s="88">
        <f t="shared" si="3"/>
        <v>0</v>
      </c>
      <c r="G219" s="123" t="s">
        <v>339</v>
      </c>
      <c r="I219" s="123"/>
    </row>
    <row r="220" spans="1:9" s="111" customFormat="1" hidden="1" x14ac:dyDescent="0.25">
      <c r="A220" s="307"/>
      <c r="B220" s="278"/>
      <c r="C220" s="278"/>
      <c r="D220" s="282"/>
      <c r="E220" s="278"/>
      <c r="F220" s="88">
        <f t="shared" si="3"/>
        <v>0</v>
      </c>
      <c r="G220" s="123" t="s">
        <v>339</v>
      </c>
      <c r="I220" s="123"/>
    </row>
    <row r="221" spans="1:9" s="111" customFormat="1" hidden="1" x14ac:dyDescent="0.25">
      <c r="A221" s="307"/>
      <c r="B221" s="278"/>
      <c r="C221" s="278"/>
      <c r="D221" s="282"/>
      <c r="E221" s="278"/>
      <c r="F221" s="88">
        <f t="shared" si="3"/>
        <v>0</v>
      </c>
      <c r="G221" s="123" t="s">
        <v>339</v>
      </c>
      <c r="I221" s="123"/>
    </row>
    <row r="222" spans="1:9" s="111" customFormat="1" hidden="1" x14ac:dyDescent="0.25">
      <c r="A222" s="307"/>
      <c r="B222" s="278"/>
      <c r="C222" s="278"/>
      <c r="D222" s="282"/>
      <c r="E222" s="278"/>
      <c r="F222" s="88">
        <f t="shared" si="3"/>
        <v>0</v>
      </c>
      <c r="G222" s="123" t="s">
        <v>339</v>
      </c>
      <c r="I222" s="123"/>
    </row>
    <row r="223" spans="1:9" s="111" customFormat="1" hidden="1" x14ac:dyDescent="0.25">
      <c r="A223" s="307"/>
      <c r="B223" s="278"/>
      <c r="C223" s="278"/>
      <c r="D223" s="282"/>
      <c r="E223" s="278"/>
      <c r="F223" s="88">
        <f t="shared" si="3"/>
        <v>0</v>
      </c>
      <c r="G223" s="123" t="s">
        <v>339</v>
      </c>
      <c r="I223" s="123"/>
    </row>
    <row r="224" spans="1:9" s="111" customFormat="1" hidden="1" x14ac:dyDescent="0.25">
      <c r="A224" s="307"/>
      <c r="B224" s="278"/>
      <c r="C224" s="278"/>
      <c r="D224" s="282"/>
      <c r="E224" s="278"/>
      <c r="F224" s="88">
        <f t="shared" si="3"/>
        <v>0</v>
      </c>
      <c r="G224" s="123" t="s">
        <v>339</v>
      </c>
      <c r="I224" s="123"/>
    </row>
    <row r="225" spans="1:9" s="111" customFormat="1" hidden="1" x14ac:dyDescent="0.25">
      <c r="A225" s="307"/>
      <c r="B225" s="278"/>
      <c r="C225" s="278"/>
      <c r="D225" s="282"/>
      <c r="E225" s="278"/>
      <c r="F225" s="88">
        <f t="shared" si="3"/>
        <v>0</v>
      </c>
      <c r="G225" s="123" t="s">
        <v>339</v>
      </c>
      <c r="I225" s="123"/>
    </row>
    <row r="226" spans="1:9" s="111" customFormat="1" hidden="1" x14ac:dyDescent="0.25">
      <c r="A226" s="307"/>
      <c r="B226" s="278"/>
      <c r="C226" s="278"/>
      <c r="D226" s="282"/>
      <c r="E226" s="278"/>
      <c r="F226" s="88">
        <f t="shared" si="3"/>
        <v>0</v>
      </c>
      <c r="G226" s="123" t="s">
        <v>339</v>
      </c>
      <c r="I226" s="123"/>
    </row>
    <row r="227" spans="1:9" s="111" customFormat="1" hidden="1" x14ac:dyDescent="0.25">
      <c r="A227" s="307"/>
      <c r="B227" s="278"/>
      <c r="C227" s="278"/>
      <c r="D227" s="282"/>
      <c r="E227" s="278"/>
      <c r="F227" s="88">
        <f t="shared" si="3"/>
        <v>0</v>
      </c>
      <c r="G227" s="123" t="s">
        <v>339</v>
      </c>
      <c r="I227" s="123"/>
    </row>
    <row r="228" spans="1:9" s="111" customFormat="1" hidden="1" x14ac:dyDescent="0.25">
      <c r="A228" s="307"/>
      <c r="B228" s="278"/>
      <c r="C228" s="278"/>
      <c r="D228" s="282"/>
      <c r="E228" s="278"/>
      <c r="F228" s="88">
        <f t="shared" si="3"/>
        <v>0</v>
      </c>
      <c r="G228" s="123" t="s">
        <v>339</v>
      </c>
      <c r="I228" s="123"/>
    </row>
    <row r="229" spans="1:9" s="111" customFormat="1" hidden="1" x14ac:dyDescent="0.25">
      <c r="A229" s="307"/>
      <c r="B229" s="278"/>
      <c r="C229" s="278"/>
      <c r="D229" s="282"/>
      <c r="E229" s="278"/>
      <c r="F229" s="88">
        <f t="shared" si="3"/>
        <v>0</v>
      </c>
      <c r="G229" s="123" t="s">
        <v>339</v>
      </c>
      <c r="I229" s="123"/>
    </row>
    <row r="230" spans="1:9" s="111" customFormat="1" hidden="1" x14ac:dyDescent="0.25">
      <c r="A230" s="307"/>
      <c r="B230" s="278"/>
      <c r="C230" s="278"/>
      <c r="D230" s="282"/>
      <c r="E230" s="278"/>
      <c r="F230" s="88">
        <f t="shared" si="3"/>
        <v>0</v>
      </c>
      <c r="G230" s="123" t="s">
        <v>339</v>
      </c>
      <c r="I230" s="123"/>
    </row>
    <row r="231" spans="1:9" s="111" customFormat="1" hidden="1" x14ac:dyDescent="0.25">
      <c r="A231" s="307"/>
      <c r="B231" s="278"/>
      <c r="C231" s="278"/>
      <c r="D231" s="282"/>
      <c r="E231" s="278"/>
      <c r="F231" s="88">
        <f t="shared" si="3"/>
        <v>0</v>
      </c>
      <c r="G231" s="123" t="s">
        <v>339</v>
      </c>
      <c r="I231" s="123"/>
    </row>
    <row r="232" spans="1:9" s="111" customFormat="1" hidden="1" x14ac:dyDescent="0.25">
      <c r="A232" s="307"/>
      <c r="B232" s="278"/>
      <c r="C232" s="278"/>
      <c r="D232" s="282"/>
      <c r="E232" s="278"/>
      <c r="F232" s="88">
        <f t="shared" si="3"/>
        <v>0</v>
      </c>
      <c r="G232" s="123" t="s">
        <v>339</v>
      </c>
      <c r="I232" s="123"/>
    </row>
    <row r="233" spans="1:9" s="111" customFormat="1" hidden="1" x14ac:dyDescent="0.25">
      <c r="A233" s="307"/>
      <c r="B233" s="278"/>
      <c r="C233" s="278"/>
      <c r="D233" s="282"/>
      <c r="E233" s="278"/>
      <c r="F233" s="88">
        <f t="shared" si="3"/>
        <v>0</v>
      </c>
      <c r="G233" s="123" t="s">
        <v>339</v>
      </c>
      <c r="I233" s="123"/>
    </row>
    <row r="234" spans="1:9" s="111" customFormat="1" hidden="1" x14ac:dyDescent="0.25">
      <c r="A234" s="307"/>
      <c r="B234" s="278"/>
      <c r="C234" s="278"/>
      <c r="D234" s="282"/>
      <c r="E234" s="278"/>
      <c r="F234" s="88">
        <f t="shared" si="3"/>
        <v>0</v>
      </c>
      <c r="G234" s="123" t="s">
        <v>339</v>
      </c>
      <c r="I234" s="123"/>
    </row>
    <row r="235" spans="1:9" s="111" customFormat="1" hidden="1" x14ac:dyDescent="0.25">
      <c r="A235" s="307"/>
      <c r="B235" s="278"/>
      <c r="C235" s="278"/>
      <c r="D235" s="282"/>
      <c r="E235" s="278"/>
      <c r="F235" s="88">
        <f t="shared" si="3"/>
        <v>0</v>
      </c>
      <c r="G235" s="123" t="s">
        <v>339</v>
      </c>
      <c r="I235" s="123"/>
    </row>
    <row r="236" spans="1:9" s="111" customFormat="1" hidden="1" x14ac:dyDescent="0.25">
      <c r="A236" s="307"/>
      <c r="B236" s="278"/>
      <c r="C236" s="278"/>
      <c r="D236" s="282"/>
      <c r="E236" s="278"/>
      <c r="F236" s="88">
        <f t="shared" si="3"/>
        <v>0</v>
      </c>
      <c r="G236" s="123" t="s">
        <v>339</v>
      </c>
      <c r="I236" s="123"/>
    </row>
    <row r="237" spans="1:9" s="111" customFormat="1" hidden="1" x14ac:dyDescent="0.25">
      <c r="A237" s="307"/>
      <c r="B237" s="278"/>
      <c r="C237" s="278"/>
      <c r="D237" s="282"/>
      <c r="E237" s="278"/>
      <c r="F237" s="88">
        <f t="shared" si="3"/>
        <v>0</v>
      </c>
      <c r="G237" s="123" t="s">
        <v>339</v>
      </c>
      <c r="I237" s="123"/>
    </row>
    <row r="238" spans="1:9" s="111" customFormat="1" hidden="1" x14ac:dyDescent="0.25">
      <c r="A238" s="307"/>
      <c r="B238" s="278"/>
      <c r="C238" s="278"/>
      <c r="D238" s="282"/>
      <c r="E238" s="278"/>
      <c r="F238" s="88">
        <f t="shared" si="3"/>
        <v>0</v>
      </c>
      <c r="G238" s="123" t="s">
        <v>339</v>
      </c>
      <c r="I238" s="123"/>
    </row>
    <row r="239" spans="1:9" s="111" customFormat="1" hidden="1" x14ac:dyDescent="0.25">
      <c r="A239" s="307"/>
      <c r="B239" s="278"/>
      <c r="C239" s="278"/>
      <c r="D239" s="282"/>
      <c r="E239" s="278"/>
      <c r="F239" s="88">
        <f t="shared" si="3"/>
        <v>0</v>
      </c>
      <c r="G239" s="123" t="s">
        <v>339</v>
      </c>
      <c r="I239" s="123"/>
    </row>
    <row r="240" spans="1:9" s="111" customFormat="1" hidden="1" x14ac:dyDescent="0.25">
      <c r="A240" s="307"/>
      <c r="B240" s="278"/>
      <c r="C240" s="278"/>
      <c r="D240" s="282"/>
      <c r="E240" s="278"/>
      <c r="F240" s="88">
        <f t="shared" si="3"/>
        <v>0</v>
      </c>
      <c r="G240" s="123" t="s">
        <v>339</v>
      </c>
      <c r="I240" s="123"/>
    </row>
    <row r="241" spans="1:9" s="111" customFormat="1" hidden="1" x14ac:dyDescent="0.25">
      <c r="A241" s="307"/>
      <c r="B241" s="278"/>
      <c r="C241" s="278"/>
      <c r="D241" s="282"/>
      <c r="E241" s="278"/>
      <c r="F241" s="88">
        <f t="shared" si="3"/>
        <v>0</v>
      </c>
      <c r="G241" s="123" t="s">
        <v>339</v>
      </c>
      <c r="I241" s="123"/>
    </row>
    <row r="242" spans="1:9" s="111" customFormat="1" hidden="1" x14ac:dyDescent="0.25">
      <c r="A242" s="307"/>
      <c r="B242" s="278"/>
      <c r="C242" s="278"/>
      <c r="D242" s="282"/>
      <c r="E242" s="278"/>
      <c r="F242" s="88">
        <f t="shared" si="3"/>
        <v>0</v>
      </c>
      <c r="G242" s="123" t="s">
        <v>339</v>
      </c>
      <c r="I242" s="123"/>
    </row>
    <row r="243" spans="1:9" s="111" customFormat="1" hidden="1" x14ac:dyDescent="0.25">
      <c r="A243" s="307"/>
      <c r="B243" s="278"/>
      <c r="C243" s="278"/>
      <c r="D243" s="282"/>
      <c r="E243" s="278"/>
      <c r="F243" s="88">
        <f t="shared" si="3"/>
        <v>0</v>
      </c>
      <c r="G243" s="123" t="s">
        <v>339</v>
      </c>
      <c r="I243" s="123"/>
    </row>
    <row r="244" spans="1:9" s="111" customFormat="1" hidden="1" x14ac:dyDescent="0.25">
      <c r="A244" s="307"/>
      <c r="B244" s="278"/>
      <c r="C244" s="278"/>
      <c r="D244" s="282"/>
      <c r="E244" s="278"/>
      <c r="F244" s="88">
        <f t="shared" si="3"/>
        <v>0</v>
      </c>
      <c r="G244" s="123" t="s">
        <v>339</v>
      </c>
      <c r="I244" s="123"/>
    </row>
    <row r="245" spans="1:9" s="111" customFormat="1" hidden="1" x14ac:dyDescent="0.25">
      <c r="A245" s="307"/>
      <c r="B245" s="278"/>
      <c r="C245" s="278"/>
      <c r="D245" s="282"/>
      <c r="E245" s="278"/>
      <c r="F245" s="88">
        <f t="shared" si="3"/>
        <v>0</v>
      </c>
      <c r="G245" s="123" t="s">
        <v>339</v>
      </c>
      <c r="I245" s="123"/>
    </row>
    <row r="246" spans="1:9" s="111" customFormat="1" hidden="1" x14ac:dyDescent="0.25">
      <c r="A246" s="307"/>
      <c r="B246" s="278"/>
      <c r="C246" s="278"/>
      <c r="D246" s="282"/>
      <c r="E246" s="278"/>
      <c r="F246" s="88">
        <f t="shared" si="3"/>
        <v>0</v>
      </c>
      <c r="G246" s="123" t="s">
        <v>339</v>
      </c>
      <c r="I246" s="123"/>
    </row>
    <row r="247" spans="1:9" s="111" customFormat="1" hidden="1" x14ac:dyDescent="0.25">
      <c r="A247" s="307"/>
      <c r="B247" s="278"/>
      <c r="C247" s="278"/>
      <c r="D247" s="282"/>
      <c r="E247" s="278"/>
      <c r="F247" s="88">
        <f t="shared" si="3"/>
        <v>0</v>
      </c>
      <c r="G247" s="123" t="s">
        <v>339</v>
      </c>
      <c r="I247" s="123"/>
    </row>
    <row r="248" spans="1:9" s="111" customFormat="1" hidden="1" x14ac:dyDescent="0.25">
      <c r="A248" s="307"/>
      <c r="B248" s="278"/>
      <c r="C248" s="278"/>
      <c r="D248" s="282"/>
      <c r="E248" s="278"/>
      <c r="F248" s="88">
        <f t="shared" si="3"/>
        <v>0</v>
      </c>
      <c r="G248" s="123" t="s">
        <v>339</v>
      </c>
      <c r="I248" s="123"/>
    </row>
    <row r="249" spans="1:9" s="111" customFormat="1" hidden="1" x14ac:dyDescent="0.25">
      <c r="A249" s="307"/>
      <c r="B249" s="278"/>
      <c r="C249" s="278"/>
      <c r="D249" s="282"/>
      <c r="E249" s="278"/>
      <c r="F249" s="88">
        <f t="shared" si="3"/>
        <v>0</v>
      </c>
      <c r="G249" s="123" t="s">
        <v>339</v>
      </c>
      <c r="I249" s="123"/>
    </row>
    <row r="250" spans="1:9" s="111" customFormat="1" hidden="1" x14ac:dyDescent="0.25">
      <c r="A250" s="307"/>
      <c r="B250" s="278"/>
      <c r="C250" s="278"/>
      <c r="D250" s="282"/>
      <c r="E250" s="278"/>
      <c r="F250" s="88">
        <f t="shared" si="3"/>
        <v>0</v>
      </c>
      <c r="G250" s="123" t="s">
        <v>339</v>
      </c>
      <c r="I250" s="123"/>
    </row>
    <row r="251" spans="1:9" s="111" customFormat="1" hidden="1" x14ac:dyDescent="0.25">
      <c r="A251" s="307"/>
      <c r="B251" s="278"/>
      <c r="C251" s="278"/>
      <c r="D251" s="282"/>
      <c r="E251" s="278"/>
      <c r="F251" s="88">
        <f t="shared" si="3"/>
        <v>0</v>
      </c>
      <c r="G251" s="123" t="s">
        <v>339</v>
      </c>
      <c r="I251" s="123"/>
    </row>
    <row r="252" spans="1:9" s="111" customFormat="1" hidden="1" x14ac:dyDescent="0.25">
      <c r="A252" s="307"/>
      <c r="B252" s="278"/>
      <c r="C252" s="278"/>
      <c r="D252" s="282"/>
      <c r="E252" s="278"/>
      <c r="F252" s="88">
        <f t="shared" si="3"/>
        <v>0</v>
      </c>
      <c r="G252" s="123" t="s">
        <v>339</v>
      </c>
      <c r="I252" s="123"/>
    </row>
    <row r="253" spans="1:9" s="111" customFormat="1" hidden="1" x14ac:dyDescent="0.25">
      <c r="A253" s="307"/>
      <c r="B253" s="278"/>
      <c r="C253" s="278"/>
      <c r="D253" s="282"/>
      <c r="E253" s="278"/>
      <c r="F253" s="88">
        <f t="shared" si="3"/>
        <v>0</v>
      </c>
      <c r="G253" s="123" t="s">
        <v>339</v>
      </c>
      <c r="I253" s="123"/>
    </row>
    <row r="254" spans="1:9" s="111" customFormat="1" hidden="1" x14ac:dyDescent="0.25">
      <c r="A254" s="307"/>
      <c r="B254" s="278"/>
      <c r="C254" s="278"/>
      <c r="D254" s="282"/>
      <c r="E254" s="278"/>
      <c r="F254" s="88">
        <f t="shared" si="3"/>
        <v>0</v>
      </c>
      <c r="G254" s="123" t="s">
        <v>339</v>
      </c>
      <c r="I254" s="123"/>
    </row>
    <row r="255" spans="1:9" s="111" customFormat="1" hidden="1" x14ac:dyDescent="0.25">
      <c r="A255" s="307"/>
      <c r="B255" s="278"/>
      <c r="C255" s="278"/>
      <c r="D255" s="282"/>
      <c r="E255" s="278"/>
      <c r="F255" s="88">
        <f t="shared" si="3"/>
        <v>0</v>
      </c>
      <c r="G255" s="123" t="s">
        <v>339</v>
      </c>
      <c r="I255" s="123"/>
    </row>
    <row r="256" spans="1:9" s="111" customFormat="1" hidden="1" x14ac:dyDescent="0.25">
      <c r="A256" s="307"/>
      <c r="B256" s="278"/>
      <c r="C256" s="278"/>
      <c r="D256" s="282"/>
      <c r="E256" s="278"/>
      <c r="F256" s="88">
        <f t="shared" si="3"/>
        <v>0</v>
      </c>
      <c r="G256" s="123" t="s">
        <v>339</v>
      </c>
      <c r="I256" s="123"/>
    </row>
    <row r="257" spans="1:9" s="111" customFormat="1" hidden="1" x14ac:dyDescent="0.25">
      <c r="A257" s="307"/>
      <c r="B257" s="278"/>
      <c r="C257" s="278"/>
      <c r="D257" s="282"/>
      <c r="E257" s="278"/>
      <c r="F257" s="88">
        <f t="shared" si="3"/>
        <v>0</v>
      </c>
      <c r="G257" s="123" t="s">
        <v>339</v>
      </c>
      <c r="I257" s="123"/>
    </row>
    <row r="258" spans="1:9" s="111" customFormat="1" hidden="1" x14ac:dyDescent="0.25">
      <c r="A258" s="307"/>
      <c r="B258" s="278"/>
      <c r="C258" s="278"/>
      <c r="D258" s="282"/>
      <c r="E258" s="278"/>
      <c r="F258" s="88">
        <f t="shared" si="3"/>
        <v>0</v>
      </c>
      <c r="G258" s="123" t="s">
        <v>339</v>
      </c>
      <c r="I258" s="123"/>
    </row>
    <row r="259" spans="1:9" s="111" customFormat="1" hidden="1" x14ac:dyDescent="0.25">
      <c r="A259" s="307"/>
      <c r="B259" s="278"/>
      <c r="C259" s="278"/>
      <c r="D259" s="282"/>
      <c r="E259" s="278"/>
      <c r="F259" s="88">
        <f t="shared" si="3"/>
        <v>0</v>
      </c>
      <c r="G259" s="123" t="s">
        <v>339</v>
      </c>
      <c r="I259" s="123"/>
    </row>
    <row r="260" spans="1:9" s="111" customFormat="1" hidden="1" x14ac:dyDescent="0.25">
      <c r="A260" s="307"/>
      <c r="B260" s="278"/>
      <c r="C260" s="278"/>
      <c r="D260" s="282"/>
      <c r="E260" s="278"/>
      <c r="F260" s="88">
        <f t="shared" si="3"/>
        <v>0</v>
      </c>
      <c r="G260" s="123" t="s">
        <v>339</v>
      </c>
      <c r="I260" s="123"/>
    </row>
    <row r="261" spans="1:9" s="111" customFormat="1" hidden="1" x14ac:dyDescent="0.25">
      <c r="A261" s="307"/>
      <c r="B261" s="278"/>
      <c r="C261" s="278"/>
      <c r="D261" s="282"/>
      <c r="E261" s="278"/>
      <c r="F261" s="88">
        <f t="shared" si="3"/>
        <v>0</v>
      </c>
      <c r="G261" s="123" t="s">
        <v>339</v>
      </c>
      <c r="I261" s="123"/>
    </row>
    <row r="262" spans="1:9" s="111" customFormat="1" hidden="1" x14ac:dyDescent="0.25">
      <c r="A262" s="307"/>
      <c r="B262" s="278"/>
      <c r="C262" s="278"/>
      <c r="D262" s="282"/>
      <c r="E262" s="278"/>
      <c r="F262" s="88">
        <f t="shared" si="3"/>
        <v>0</v>
      </c>
      <c r="G262" s="123" t="s">
        <v>339</v>
      </c>
      <c r="I262" s="123"/>
    </row>
    <row r="263" spans="1:9" s="111" customFormat="1" hidden="1" x14ac:dyDescent="0.25">
      <c r="A263" s="307"/>
      <c r="B263" s="278"/>
      <c r="C263" s="278"/>
      <c r="D263" s="282"/>
      <c r="E263" s="278"/>
      <c r="F263" s="88">
        <f t="shared" si="3"/>
        <v>0</v>
      </c>
      <c r="G263" s="123" t="s">
        <v>339</v>
      </c>
      <c r="I263" s="123"/>
    </row>
    <row r="264" spans="1:9" s="111" customFormat="1" hidden="1" x14ac:dyDescent="0.25">
      <c r="A264" s="307"/>
      <c r="B264" s="278"/>
      <c r="C264" s="278"/>
      <c r="D264" s="282"/>
      <c r="E264" s="278"/>
      <c r="F264" s="88">
        <f t="shared" si="3"/>
        <v>0</v>
      </c>
      <c r="G264" s="123" t="s">
        <v>339</v>
      </c>
      <c r="I264" s="123"/>
    </row>
    <row r="265" spans="1:9" s="111" customFormat="1" hidden="1" x14ac:dyDescent="0.25">
      <c r="A265" s="307"/>
      <c r="B265" s="278"/>
      <c r="C265" s="278"/>
      <c r="D265" s="282"/>
      <c r="E265" s="278"/>
      <c r="F265" s="88">
        <f t="shared" si="3"/>
        <v>0</v>
      </c>
      <c r="G265" s="123" t="s">
        <v>339</v>
      </c>
      <c r="I265" s="123"/>
    </row>
    <row r="266" spans="1:9" s="111" customFormat="1" hidden="1" x14ac:dyDescent="0.25">
      <c r="A266" s="307"/>
      <c r="B266" s="278"/>
      <c r="C266" s="278"/>
      <c r="D266" s="282"/>
      <c r="E266" s="278"/>
      <c r="F266" s="88">
        <f t="shared" si="3"/>
        <v>0</v>
      </c>
      <c r="G266" s="123" t="s">
        <v>339</v>
      </c>
      <c r="I266" s="123"/>
    </row>
    <row r="267" spans="1:9" s="111" customFormat="1" x14ac:dyDescent="0.25">
      <c r="A267" s="307" t="s">
        <v>319</v>
      </c>
      <c r="B267" s="278">
        <v>3</v>
      </c>
      <c r="C267" s="278" t="s">
        <v>317</v>
      </c>
      <c r="D267" s="282">
        <f t="shared" ref="D267" ca="1" si="4">RAND()*400000</f>
        <v>69444.972397876554</v>
      </c>
      <c r="E267" s="278">
        <v>7</v>
      </c>
      <c r="F267" s="310">
        <f ca="1">ROUND(+B267*D267*E267,2)</f>
        <v>1458344.42</v>
      </c>
      <c r="G267" s="123" t="s">
        <v>339</v>
      </c>
    </row>
    <row r="268" spans="1:9" s="111" customFormat="1" x14ac:dyDescent="0.25">
      <c r="A268" s="306"/>
      <c r="B268" s="99"/>
      <c r="C268" s="99"/>
      <c r="D268" s="211"/>
      <c r="E268" s="216" t="s">
        <v>36</v>
      </c>
      <c r="F268" s="88">
        <f ca="1">ROUND(SUBTOTAL(109,F137:F267),2)</f>
        <v>22237887.5</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43370999.82</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B1" sqref="B1"/>
    </sheetView>
  </sheetViews>
  <sheetFormatPr defaultColWidth="9.140625" defaultRowHeight="12.75" x14ac:dyDescent="0.2"/>
  <cols>
    <col min="1" max="1" width="2.7109375" style="160" customWidth="1"/>
    <col min="2" max="2" width="4.140625" style="160" customWidth="1"/>
    <col min="3" max="3" width="3.7109375" style="160" customWidth="1"/>
    <col min="4" max="4" width="4" style="160" customWidth="1"/>
    <col min="5" max="5" width="15.42578125" style="160" customWidth="1"/>
    <col min="6" max="6" width="14.7109375" style="160" customWidth="1"/>
    <col min="7" max="7" width="19.140625" style="160" customWidth="1"/>
    <col min="8" max="8" width="9.5703125" style="160" customWidth="1"/>
    <col min="9" max="9" width="7" style="160" customWidth="1"/>
    <col min="10" max="10" width="9.5703125" style="160" customWidth="1"/>
    <col min="11" max="11" width="5.140625" style="160" customWidth="1"/>
    <col min="12" max="12" width="3.42578125" style="160" customWidth="1"/>
    <col min="13" max="13" width="13.140625" style="160" customWidth="1"/>
    <col min="14" max="14" width="2.5703125" style="160" customWidth="1"/>
    <col min="15" max="15" width="15.7109375" style="160" customWidth="1"/>
    <col min="16" max="16" width="3" style="160" customWidth="1"/>
    <col min="17" max="17" width="3.42578125" style="160" customWidth="1"/>
    <col min="18" max="18" width="2.28515625" style="160" customWidth="1"/>
    <col min="19" max="19" width="2.42578125" style="160" customWidth="1"/>
    <col min="20" max="20" width="9.140625" style="160"/>
    <col min="21" max="21" width="16.140625" style="160" customWidth="1"/>
    <col min="22" max="16384" width="9.140625" style="160"/>
  </cols>
  <sheetData>
    <row r="1" spans="2:30" ht="12.75" customHeight="1" x14ac:dyDescent="0.2">
      <c r="B1" s="160" t="s">
        <v>22</v>
      </c>
      <c r="F1" s="511">
        <f>+'Section A'!B2</f>
        <v>0</v>
      </c>
      <c r="G1" s="511"/>
      <c r="H1" s="511"/>
      <c r="I1" s="511"/>
      <c r="J1" s="511"/>
      <c r="K1" s="511"/>
      <c r="L1" s="511"/>
      <c r="M1" s="160" t="s">
        <v>207</v>
      </c>
      <c r="O1" s="512" t="str">
        <f>+'Section A'!F2</f>
        <v>1631-2890</v>
      </c>
      <c r="P1" s="512"/>
    </row>
    <row r="2" spans="2:30" ht="15" customHeight="1" x14ac:dyDescent="0.25">
      <c r="B2" s="515" t="s">
        <v>202</v>
      </c>
      <c r="C2" s="515"/>
      <c r="D2" s="515"/>
      <c r="E2" s="515"/>
      <c r="F2" s="515"/>
      <c r="G2" s="515"/>
      <c r="H2" s="515"/>
      <c r="I2" s="515"/>
      <c r="J2" s="515"/>
    </row>
    <row r="3" spans="2:30" ht="13.5" customHeight="1" x14ac:dyDescent="0.2">
      <c r="B3" s="157"/>
      <c r="C3" s="516" t="s">
        <v>204</v>
      </c>
      <c r="D3" s="516"/>
      <c r="E3" s="516"/>
      <c r="F3" s="516"/>
      <c r="G3" s="516"/>
      <c r="H3" s="516"/>
      <c r="I3" s="516"/>
      <c r="J3" s="516"/>
      <c r="K3" s="516"/>
      <c r="L3" s="516"/>
      <c r="M3" s="516"/>
      <c r="N3" s="516"/>
      <c r="O3" s="516"/>
      <c r="P3" s="516"/>
      <c r="Q3" s="516"/>
    </row>
    <row r="4" spans="2:30" ht="6.75" customHeight="1" x14ac:dyDescent="0.2">
      <c r="B4" s="157"/>
      <c r="C4" s="157"/>
      <c r="D4" s="157"/>
      <c r="E4" s="157"/>
      <c r="F4" s="157"/>
      <c r="G4" s="157"/>
      <c r="H4" s="157"/>
      <c r="I4" s="157"/>
      <c r="J4" s="157"/>
      <c r="K4" s="157"/>
      <c r="L4" s="157"/>
      <c r="M4" s="157"/>
      <c r="N4" s="157"/>
      <c r="O4" s="157"/>
      <c r="P4" s="157"/>
      <c r="Q4" s="157"/>
    </row>
    <row r="5" spans="2:30" ht="45.75" customHeight="1" x14ac:dyDescent="0.25">
      <c r="B5" s="161" t="s">
        <v>104</v>
      </c>
      <c r="C5" s="334"/>
      <c r="D5" s="162"/>
      <c r="E5" s="490" t="s">
        <v>168</v>
      </c>
      <c r="F5" s="490"/>
      <c r="G5" s="490"/>
      <c r="H5" s="490"/>
      <c r="I5" s="490"/>
      <c r="J5" s="490"/>
      <c r="K5" s="490"/>
      <c r="L5" s="490"/>
      <c r="M5" s="490"/>
      <c r="N5" s="490"/>
      <c r="O5" s="490"/>
      <c r="P5" s="490"/>
      <c r="Q5" s="493"/>
      <c r="R5" s="163"/>
      <c r="T5" s="517" t="s">
        <v>271</v>
      </c>
      <c r="U5" s="517"/>
      <c r="V5" s="517"/>
      <c r="W5" s="517"/>
      <c r="X5" s="517"/>
      <c r="Y5" s="517"/>
      <c r="Z5" s="517"/>
    </row>
    <row r="6" spans="2:30" ht="15" customHeight="1" x14ac:dyDescent="0.25">
      <c r="B6" s="164"/>
      <c r="C6" s="165"/>
      <c r="D6" s="165"/>
      <c r="E6" s="494" t="s">
        <v>113</v>
      </c>
      <c r="F6" s="494"/>
      <c r="G6" s="494"/>
      <c r="H6" s="494"/>
      <c r="I6" s="494"/>
      <c r="J6" s="494"/>
      <c r="K6" s="494"/>
      <c r="L6" s="494"/>
      <c r="M6" s="494"/>
      <c r="N6" s="494"/>
      <c r="O6" s="494"/>
      <c r="P6" s="494"/>
      <c r="Q6" s="495"/>
      <c r="R6" s="163"/>
      <c r="T6" s="166"/>
      <c r="U6" s="163"/>
      <c r="V6" s="163"/>
      <c r="W6" s="163"/>
      <c r="X6" s="163"/>
      <c r="Y6" s="163"/>
      <c r="Z6" s="163"/>
      <c r="AA6" s="163"/>
      <c r="AB6" s="163"/>
      <c r="AC6" s="163"/>
      <c r="AD6" s="163"/>
    </row>
    <row r="7" spans="2:30" ht="6.75" customHeight="1" x14ac:dyDescent="0.2">
      <c r="B7" s="167"/>
      <c r="C7" s="159"/>
      <c r="D7" s="159"/>
      <c r="E7" s="159"/>
      <c r="F7" s="159"/>
      <c r="G7" s="159"/>
      <c r="H7" s="159"/>
      <c r="I7" s="159"/>
      <c r="J7" s="159"/>
      <c r="K7" s="159"/>
      <c r="L7" s="159"/>
      <c r="M7" s="159"/>
      <c r="N7" s="159"/>
      <c r="O7" s="159"/>
      <c r="P7" s="159"/>
      <c r="Q7" s="159"/>
      <c r="R7" s="163"/>
      <c r="T7" s="163"/>
      <c r="U7" s="163"/>
      <c r="V7" s="163"/>
      <c r="W7" s="163"/>
      <c r="X7" s="163"/>
      <c r="Y7" s="163"/>
      <c r="Z7" s="163"/>
      <c r="AA7" s="163"/>
      <c r="AB7" s="163"/>
      <c r="AC7" s="163"/>
      <c r="AD7" s="163"/>
    </row>
    <row r="8" spans="2:30" ht="28.5" customHeight="1" x14ac:dyDescent="0.25">
      <c r="B8" s="506" t="s">
        <v>260</v>
      </c>
      <c r="C8" s="506"/>
      <c r="D8" s="506"/>
      <c r="E8" s="506"/>
      <c r="F8" s="506"/>
      <c r="G8" s="506"/>
      <c r="H8" s="506"/>
      <c r="I8" s="506"/>
      <c r="J8" s="506"/>
      <c r="K8" s="506"/>
      <c r="L8" s="506"/>
      <c r="M8" s="506"/>
      <c r="N8" s="506"/>
      <c r="O8" s="506"/>
      <c r="P8" s="506"/>
      <c r="Q8" s="506"/>
      <c r="R8" s="163"/>
      <c r="T8" s="517" t="s">
        <v>272</v>
      </c>
      <c r="U8" s="517"/>
      <c r="V8" s="517"/>
      <c r="W8" s="517"/>
      <c r="X8" s="517"/>
      <c r="Y8" s="166"/>
      <c r="Z8" s="168"/>
      <c r="AA8" s="168"/>
      <c r="AB8" s="168"/>
      <c r="AC8" s="168"/>
      <c r="AD8" s="168"/>
    </row>
    <row r="9" spans="2:30" ht="18" customHeight="1" x14ac:dyDescent="0.2">
      <c r="B9" s="157"/>
      <c r="C9" s="169" t="s">
        <v>118</v>
      </c>
      <c r="D9" s="506" t="s">
        <v>203</v>
      </c>
      <c r="E9" s="506"/>
      <c r="F9" s="506"/>
      <c r="G9" s="506"/>
      <c r="H9" s="506"/>
      <c r="I9" s="506"/>
      <c r="J9" s="506"/>
      <c r="K9" s="506"/>
      <c r="L9" s="506"/>
      <c r="M9" s="506"/>
      <c r="N9" s="506"/>
      <c r="O9" s="506"/>
      <c r="P9" s="506"/>
      <c r="Q9" s="506"/>
      <c r="R9" s="163"/>
      <c r="T9" s="170"/>
      <c r="U9" s="171"/>
      <c r="V9" s="171"/>
      <c r="W9" s="171"/>
      <c r="X9" s="171"/>
      <c r="Y9" s="171"/>
      <c r="Z9" s="171"/>
      <c r="AA9" s="171"/>
      <c r="AB9" s="171"/>
      <c r="AC9" s="171"/>
      <c r="AD9" s="171"/>
    </row>
    <row r="10" spans="2:30" ht="17.25" customHeight="1" x14ac:dyDescent="0.2">
      <c r="B10" s="157"/>
      <c r="C10" s="169" t="s">
        <v>119</v>
      </c>
      <c r="D10" s="506" t="s">
        <v>405</v>
      </c>
      <c r="E10" s="506"/>
      <c r="F10" s="506"/>
      <c r="G10" s="506"/>
      <c r="H10" s="506"/>
      <c r="I10" s="506"/>
      <c r="J10" s="506"/>
      <c r="K10" s="506"/>
      <c r="L10" s="506"/>
      <c r="M10" s="506"/>
      <c r="N10" s="506"/>
      <c r="O10" s="506"/>
      <c r="P10" s="506"/>
      <c r="Q10" s="506"/>
      <c r="R10" s="163"/>
      <c r="T10" s="172"/>
      <c r="U10" s="173"/>
      <c r="V10" s="173"/>
      <c r="W10" s="173"/>
      <c r="X10" s="173"/>
      <c r="Y10" s="173"/>
      <c r="Z10" s="173"/>
      <c r="AA10" s="173"/>
      <c r="AB10" s="173"/>
      <c r="AC10" s="173"/>
      <c r="AD10" s="173"/>
    </row>
    <row r="11" spans="2:30" ht="14.25" customHeight="1" x14ac:dyDescent="0.2">
      <c r="B11" s="159"/>
      <c r="C11" s="169" t="s">
        <v>120</v>
      </c>
      <c r="D11" s="507" t="s">
        <v>261</v>
      </c>
      <c r="E11" s="507"/>
      <c r="F11" s="507"/>
      <c r="G11" s="507"/>
      <c r="H11" s="507"/>
      <c r="I11" s="507"/>
      <c r="J11" s="507"/>
      <c r="K11" s="507"/>
      <c r="L11" s="507"/>
      <c r="M11" s="507"/>
      <c r="N11" s="507"/>
      <c r="O11" s="507"/>
      <c r="P11" s="507"/>
      <c r="Q11" s="507"/>
      <c r="R11" s="163"/>
      <c r="T11" s="492"/>
      <c r="U11" s="492"/>
      <c r="V11" s="492"/>
      <c r="W11" s="492"/>
      <c r="X11" s="492"/>
      <c r="Y11" s="492"/>
      <c r="Z11" s="163"/>
      <c r="AA11" s="163"/>
      <c r="AB11" s="163"/>
      <c r="AC11" s="163"/>
      <c r="AD11" s="163"/>
    </row>
    <row r="12" spans="2:30" ht="8.25" customHeight="1" x14ac:dyDescent="0.2">
      <c r="B12" s="159"/>
      <c r="C12" s="174"/>
      <c r="D12" s="174"/>
      <c r="E12" s="174"/>
      <c r="F12" s="174"/>
      <c r="G12" s="174"/>
      <c r="H12" s="174"/>
      <c r="I12" s="174"/>
      <c r="J12" s="174"/>
      <c r="K12" s="174"/>
      <c r="L12" s="174"/>
      <c r="M12" s="174"/>
      <c r="N12" s="174"/>
      <c r="O12" s="174"/>
      <c r="P12" s="174"/>
      <c r="Q12" s="159"/>
      <c r="R12" s="163"/>
      <c r="T12" s="175"/>
      <c r="U12" s="175"/>
      <c r="V12" s="175"/>
      <c r="W12" s="175"/>
      <c r="X12" s="175"/>
      <c r="Y12" s="175"/>
    </row>
    <row r="13" spans="2:30" ht="42" customHeight="1" x14ac:dyDescent="0.2">
      <c r="B13" s="176" t="s">
        <v>105</v>
      </c>
      <c r="C13" s="336"/>
      <c r="D13" s="162"/>
      <c r="E13" s="490" t="s">
        <v>122</v>
      </c>
      <c r="F13" s="490"/>
      <c r="G13" s="490"/>
      <c r="H13" s="490"/>
      <c r="I13" s="490"/>
      <c r="J13" s="490"/>
      <c r="K13" s="490"/>
      <c r="L13" s="490"/>
      <c r="M13" s="490"/>
      <c r="N13" s="490"/>
      <c r="O13" s="490"/>
      <c r="P13" s="490"/>
      <c r="Q13" s="493"/>
      <c r="R13" s="163"/>
    </row>
    <row r="14" spans="2:30" ht="13.5" customHeight="1" x14ac:dyDescent="0.2">
      <c r="B14" s="177"/>
      <c r="C14" s="178"/>
      <c r="D14" s="159"/>
      <c r="E14" s="513" t="s">
        <v>112</v>
      </c>
      <c r="F14" s="513"/>
      <c r="G14" s="513"/>
      <c r="H14" s="513"/>
      <c r="I14" s="513"/>
      <c r="J14" s="513"/>
      <c r="K14" s="513"/>
      <c r="L14" s="513"/>
      <c r="M14" s="513"/>
      <c r="N14" s="513"/>
      <c r="O14" s="513"/>
      <c r="P14" s="513"/>
      <c r="Q14" s="514"/>
      <c r="R14" s="163"/>
    </row>
    <row r="15" spans="2:30" ht="48.75" customHeight="1" x14ac:dyDescent="0.2">
      <c r="B15" s="179" t="s">
        <v>106</v>
      </c>
      <c r="C15" s="335"/>
      <c r="D15" s="159"/>
      <c r="E15" s="487" t="s">
        <v>262</v>
      </c>
      <c r="F15" s="487"/>
      <c r="G15" s="487"/>
      <c r="H15" s="487"/>
      <c r="I15" s="487"/>
      <c r="J15" s="487"/>
      <c r="K15" s="487"/>
      <c r="L15" s="487"/>
      <c r="M15" s="487"/>
      <c r="N15" s="487"/>
      <c r="O15" s="487"/>
      <c r="P15" s="487"/>
      <c r="Q15" s="508"/>
      <c r="R15" s="163"/>
    </row>
    <row r="16" spans="2:30" ht="18" customHeight="1" x14ac:dyDescent="0.2">
      <c r="B16" s="180"/>
      <c r="C16" s="165"/>
      <c r="D16" s="165"/>
      <c r="E16" s="494" t="s">
        <v>117</v>
      </c>
      <c r="F16" s="509"/>
      <c r="G16" s="509"/>
      <c r="H16" s="509"/>
      <c r="I16" s="509"/>
      <c r="J16" s="509"/>
      <c r="K16" s="509"/>
      <c r="L16" s="509"/>
      <c r="M16" s="509"/>
      <c r="N16" s="509"/>
      <c r="O16" s="509"/>
      <c r="P16" s="509"/>
      <c r="Q16" s="510"/>
      <c r="R16" s="163"/>
      <c r="U16" s="492"/>
      <c r="V16" s="492"/>
      <c r="W16" s="492"/>
      <c r="X16" s="492"/>
      <c r="Y16" s="492"/>
      <c r="Z16" s="492"/>
    </row>
    <row r="17" spans="2:18" ht="5.25" customHeight="1" x14ac:dyDescent="0.2">
      <c r="B17" s="157"/>
      <c r="C17" s="159"/>
      <c r="D17" s="159"/>
      <c r="E17" s="159"/>
      <c r="F17" s="159"/>
      <c r="G17" s="159"/>
      <c r="H17" s="159"/>
      <c r="I17" s="159"/>
      <c r="J17" s="159"/>
      <c r="K17" s="159"/>
      <c r="L17" s="159"/>
      <c r="M17" s="159"/>
      <c r="N17" s="159"/>
      <c r="O17" s="159"/>
      <c r="P17" s="159"/>
      <c r="Q17" s="159"/>
      <c r="R17" s="163"/>
    </row>
    <row r="18" spans="2:18" ht="37.5" customHeight="1" x14ac:dyDescent="0.2">
      <c r="B18" s="176" t="s">
        <v>107</v>
      </c>
      <c r="C18" s="334"/>
      <c r="D18" s="162"/>
      <c r="E18" s="490" t="s">
        <v>406</v>
      </c>
      <c r="F18" s="490"/>
      <c r="G18" s="490"/>
      <c r="H18" s="490"/>
      <c r="I18" s="490"/>
      <c r="J18" s="490"/>
      <c r="K18" s="490"/>
      <c r="L18" s="490"/>
      <c r="M18" s="490"/>
      <c r="N18" s="490"/>
      <c r="O18" s="490"/>
      <c r="P18" s="490"/>
      <c r="Q18" s="493"/>
      <c r="R18" s="163"/>
    </row>
    <row r="19" spans="2:18" ht="27" customHeight="1" x14ac:dyDescent="0.2">
      <c r="B19" s="180"/>
      <c r="C19" s="165"/>
      <c r="D19" s="165"/>
      <c r="E19" s="494" t="s">
        <v>121</v>
      </c>
      <c r="F19" s="494"/>
      <c r="G19" s="494"/>
      <c r="H19" s="494"/>
      <c r="I19" s="494"/>
      <c r="J19" s="494"/>
      <c r="K19" s="494"/>
      <c r="L19" s="494"/>
      <c r="M19" s="494"/>
      <c r="N19" s="494"/>
      <c r="O19" s="494"/>
      <c r="P19" s="494"/>
      <c r="Q19" s="495"/>
    </row>
    <row r="20" spans="2:18" ht="6" customHeight="1" x14ac:dyDescent="0.2">
      <c r="B20" s="157"/>
      <c r="C20" s="157"/>
      <c r="D20" s="157"/>
      <c r="E20" s="157"/>
      <c r="F20" s="157"/>
      <c r="G20" s="157"/>
      <c r="H20" s="157"/>
      <c r="I20" s="157"/>
      <c r="J20" s="157"/>
      <c r="K20" s="157"/>
      <c r="L20" s="157"/>
      <c r="M20" s="157"/>
      <c r="N20" s="157"/>
      <c r="O20" s="157"/>
      <c r="P20" s="157"/>
      <c r="Q20" s="157"/>
    </row>
    <row r="21" spans="2:18" x14ac:dyDescent="0.2">
      <c r="B21" s="496" t="s">
        <v>110</v>
      </c>
      <c r="C21" s="499"/>
      <c r="D21" s="162"/>
      <c r="E21" s="181" t="s">
        <v>115</v>
      </c>
      <c r="F21" s="162"/>
      <c r="G21" s="162"/>
      <c r="H21" s="162"/>
      <c r="I21" s="162"/>
      <c r="J21" s="162"/>
      <c r="K21" s="162"/>
      <c r="L21" s="162"/>
      <c r="M21" s="162"/>
      <c r="N21" s="162"/>
      <c r="O21" s="162"/>
      <c r="P21" s="162"/>
      <c r="Q21" s="182"/>
    </row>
    <row r="22" spans="2:18" ht="15" customHeight="1" x14ac:dyDescent="0.2">
      <c r="B22" s="497"/>
      <c r="C22" s="500"/>
      <c r="D22" s="159"/>
      <c r="E22" s="183" t="s">
        <v>109</v>
      </c>
      <c r="F22" s="502" t="s">
        <v>108</v>
      </c>
      <c r="G22" s="502"/>
      <c r="H22" s="502"/>
      <c r="I22" s="502"/>
      <c r="J22" s="502"/>
      <c r="K22" s="502"/>
      <c r="L22" s="502"/>
      <c r="M22" s="502"/>
      <c r="N22" s="502"/>
      <c r="O22" s="502"/>
      <c r="P22" s="502"/>
      <c r="Q22" s="503"/>
    </row>
    <row r="23" spans="2:18" ht="14.25" customHeight="1" x14ac:dyDescent="0.2">
      <c r="B23" s="497"/>
      <c r="C23" s="500"/>
      <c r="D23" s="159"/>
      <c r="E23" s="183" t="s">
        <v>109</v>
      </c>
      <c r="F23" s="504" t="s">
        <v>263</v>
      </c>
      <c r="G23" s="504"/>
      <c r="H23" s="504"/>
      <c r="I23" s="504"/>
      <c r="J23" s="504"/>
      <c r="K23" s="504"/>
      <c r="L23" s="504"/>
      <c r="M23" s="504"/>
      <c r="N23" s="504"/>
      <c r="O23" s="504"/>
      <c r="P23" s="504"/>
      <c r="Q23" s="505"/>
    </row>
    <row r="24" spans="2:18" ht="12.75" customHeight="1" x14ac:dyDescent="0.2">
      <c r="B24" s="498"/>
      <c r="C24" s="501"/>
      <c r="D24" s="165"/>
      <c r="E24" s="184" t="s">
        <v>111</v>
      </c>
      <c r="F24" s="185"/>
      <c r="G24" s="185"/>
      <c r="H24" s="185"/>
      <c r="I24" s="185"/>
      <c r="J24" s="165"/>
      <c r="K24" s="165"/>
      <c r="L24" s="165"/>
      <c r="M24" s="165"/>
      <c r="N24" s="165"/>
      <c r="O24" s="165"/>
      <c r="P24" s="165"/>
      <c r="Q24" s="158"/>
    </row>
    <row r="25" spans="2:18" ht="12.75" customHeight="1" x14ac:dyDescent="0.2">
      <c r="B25" s="183"/>
      <c r="C25" s="186"/>
      <c r="D25" s="159"/>
      <c r="E25" s="187"/>
      <c r="F25" s="178"/>
      <c r="G25" s="178"/>
      <c r="H25" s="178"/>
      <c r="I25" s="178"/>
      <c r="J25" s="159"/>
      <c r="K25" s="159"/>
      <c r="L25" s="159"/>
      <c r="M25" s="159"/>
      <c r="N25" s="159"/>
      <c r="O25" s="159"/>
      <c r="P25" s="159"/>
      <c r="Q25" s="159"/>
    </row>
    <row r="26" spans="2:18" ht="27" customHeight="1" x14ac:dyDescent="0.2">
      <c r="B26" s="188" t="s">
        <v>205</v>
      </c>
      <c r="C26" s="224" t="s">
        <v>415</v>
      </c>
      <c r="D26" s="189"/>
      <c r="E26" s="482" t="s">
        <v>264</v>
      </c>
      <c r="F26" s="482"/>
      <c r="G26" s="482"/>
      <c r="H26" s="482"/>
      <c r="I26" s="482"/>
      <c r="J26" s="482"/>
      <c r="K26" s="482"/>
      <c r="L26" s="482"/>
      <c r="M26" s="482"/>
      <c r="N26" s="482"/>
      <c r="O26" s="482"/>
      <c r="P26" s="482"/>
      <c r="Q26" s="483"/>
    </row>
    <row r="27" spans="2:18" ht="33" customHeight="1" thickBot="1" x14ac:dyDescent="0.25">
      <c r="B27" s="157"/>
      <c r="C27" s="157"/>
      <c r="D27" s="157"/>
      <c r="E27" s="157"/>
      <c r="F27" s="157"/>
      <c r="G27" s="157"/>
      <c r="H27" s="157"/>
      <c r="I27" s="157"/>
      <c r="J27" s="157"/>
      <c r="K27" s="157"/>
      <c r="L27" s="157"/>
      <c r="M27" s="157"/>
      <c r="N27" s="157"/>
      <c r="O27" s="157"/>
      <c r="P27" s="157"/>
      <c r="Q27" s="157"/>
    </row>
    <row r="28" spans="2:18" ht="5.25" customHeight="1" thickTop="1" x14ac:dyDescent="0.2">
      <c r="B28" s="157"/>
      <c r="C28" s="157"/>
      <c r="D28" s="157"/>
      <c r="E28" s="157"/>
      <c r="F28" s="157"/>
      <c r="G28" s="190"/>
      <c r="H28" s="191"/>
      <c r="I28" s="191"/>
      <c r="J28" s="191"/>
      <c r="K28" s="191"/>
      <c r="L28" s="191"/>
      <c r="M28" s="191"/>
      <c r="N28" s="191"/>
      <c r="O28" s="191"/>
      <c r="P28" s="191"/>
      <c r="Q28" s="192"/>
    </row>
    <row r="29" spans="2:18" ht="14.25" customHeight="1" x14ac:dyDescent="0.2">
      <c r="B29" s="484" t="s">
        <v>114</v>
      </c>
      <c r="C29" s="484"/>
      <c r="D29" s="484"/>
      <c r="E29" s="484"/>
      <c r="F29" s="485"/>
      <c r="G29" s="486" t="s">
        <v>265</v>
      </c>
      <c r="H29" s="487"/>
      <c r="I29" s="488"/>
      <c r="J29" s="488"/>
      <c r="K29" s="172" t="s">
        <v>255</v>
      </c>
      <c r="L29" s="489"/>
      <c r="M29" s="489"/>
      <c r="N29" s="170"/>
      <c r="O29" s="163" t="s">
        <v>266</v>
      </c>
      <c r="P29" s="172"/>
      <c r="Q29" s="193"/>
    </row>
    <row r="30" spans="2:18" ht="14.25" customHeight="1" x14ac:dyDescent="0.2">
      <c r="B30" s="484"/>
      <c r="C30" s="484"/>
      <c r="D30" s="484"/>
      <c r="E30" s="484"/>
      <c r="F30" s="485"/>
      <c r="G30" s="486" t="s">
        <v>267</v>
      </c>
      <c r="H30" s="487"/>
      <c r="I30" s="487"/>
      <c r="J30" s="488"/>
      <c r="K30" s="488"/>
      <c r="L30" s="488"/>
      <c r="M30" s="488"/>
      <c r="N30" s="488"/>
      <c r="O30" s="488"/>
      <c r="P30" s="488"/>
      <c r="Q30" s="194"/>
    </row>
    <row r="31" spans="2:18" ht="14.25" customHeight="1" x14ac:dyDescent="0.2">
      <c r="B31" s="484"/>
      <c r="C31" s="484"/>
      <c r="D31" s="484"/>
      <c r="E31" s="484"/>
      <c r="F31" s="485"/>
      <c r="G31" s="195" t="s">
        <v>256</v>
      </c>
      <c r="H31" s="196"/>
      <c r="I31" s="175" t="s">
        <v>268</v>
      </c>
      <c r="J31" s="490" t="s">
        <v>269</v>
      </c>
      <c r="K31" s="490"/>
      <c r="L31" s="490"/>
      <c r="M31" s="491"/>
      <c r="N31" s="491"/>
      <c r="O31" s="491"/>
      <c r="P31" s="491"/>
      <c r="Q31" s="194"/>
    </row>
    <row r="32" spans="2:18" ht="5.25" customHeight="1" thickBot="1" x14ac:dyDescent="0.25">
      <c r="B32" s="157"/>
      <c r="C32" s="157"/>
      <c r="D32" s="157"/>
      <c r="E32" s="157"/>
      <c r="F32" s="157"/>
      <c r="G32" s="197"/>
      <c r="H32" s="198"/>
      <c r="I32" s="198"/>
      <c r="J32" s="198"/>
      <c r="K32" s="198"/>
      <c r="L32" s="198"/>
      <c r="M32" s="198"/>
      <c r="N32" s="198"/>
      <c r="O32" s="198"/>
      <c r="P32" s="198"/>
      <c r="Q32" s="199"/>
    </row>
    <row r="33" spans="2:25" ht="13.5" thickTop="1" x14ac:dyDescent="0.2">
      <c r="B33" s="157"/>
      <c r="C33" s="157"/>
      <c r="D33" s="157"/>
      <c r="E33" s="157"/>
      <c r="F33" s="157"/>
      <c r="G33" s="157"/>
      <c r="H33" s="157"/>
      <c r="I33" s="157"/>
      <c r="J33" s="157"/>
      <c r="K33" s="157"/>
      <c r="L33" s="157"/>
      <c r="M33" s="157"/>
      <c r="N33" s="157"/>
      <c r="O33" s="157"/>
      <c r="P33" s="157"/>
      <c r="Q33" s="157"/>
    </row>
    <row r="34" spans="2:25" x14ac:dyDescent="0.2">
      <c r="U34" s="163"/>
      <c r="V34" s="163"/>
      <c r="W34" s="163"/>
      <c r="X34" s="163"/>
      <c r="Y34" s="163"/>
    </row>
    <row r="35" spans="2:25" x14ac:dyDescent="0.2">
      <c r="U35" s="163"/>
      <c r="V35" s="163"/>
      <c r="W35" s="163"/>
      <c r="X35" s="163"/>
      <c r="Y35" s="163"/>
    </row>
    <row r="36" spans="2:25" x14ac:dyDescent="0.2">
      <c r="U36" s="163"/>
      <c r="V36" s="163"/>
      <c r="W36" s="163"/>
      <c r="X36" s="163"/>
      <c r="Y36" s="163"/>
    </row>
    <row r="37" spans="2:25" ht="13.5" customHeight="1" x14ac:dyDescent="0.2">
      <c r="U37" s="163"/>
      <c r="V37" s="163"/>
      <c r="W37" s="163"/>
      <c r="X37" s="163"/>
      <c r="Y37" s="163"/>
    </row>
    <row r="38" spans="2:25" ht="16.5" customHeight="1" x14ac:dyDescent="0.2">
      <c r="U38" s="163"/>
      <c r="V38" s="163"/>
      <c r="W38" s="163"/>
      <c r="X38" s="163"/>
      <c r="Y38" s="163"/>
    </row>
    <row r="39" spans="2:25" x14ac:dyDescent="0.2">
      <c r="U39" s="481"/>
      <c r="V39" s="481"/>
      <c r="W39" s="481"/>
      <c r="X39" s="481"/>
      <c r="Y39" s="481"/>
    </row>
    <row r="40" spans="2:25" x14ac:dyDescent="0.2">
      <c r="U40" s="481"/>
      <c r="V40" s="481"/>
      <c r="W40" s="481"/>
      <c r="X40" s="481"/>
      <c r="Y40" s="481"/>
    </row>
    <row r="41" spans="2:25" x14ac:dyDescent="0.2">
      <c r="U41" s="481"/>
      <c r="V41" s="481"/>
      <c r="W41" s="481"/>
      <c r="X41" s="481"/>
      <c r="Y41" s="481"/>
    </row>
    <row r="42" spans="2:25" x14ac:dyDescent="0.2">
      <c r="U42" s="163"/>
      <c r="V42" s="163"/>
      <c r="W42" s="163"/>
      <c r="X42" s="163"/>
      <c r="Y42" s="163"/>
    </row>
    <row r="43" spans="2:25" x14ac:dyDescent="0.2">
      <c r="U43" s="163"/>
      <c r="V43" s="163"/>
      <c r="W43" s="163"/>
      <c r="X43" s="163"/>
      <c r="Y43" s="163"/>
    </row>
    <row r="44" spans="2:25" x14ac:dyDescent="0.2">
      <c r="U44" s="163"/>
      <c r="V44" s="163"/>
      <c r="W44" s="163"/>
      <c r="X44" s="163"/>
      <c r="Y44" s="163"/>
    </row>
    <row r="45" spans="2:25" x14ac:dyDescent="0.2">
      <c r="U45" s="163"/>
      <c r="V45" s="163"/>
      <c r="W45" s="163"/>
      <c r="X45" s="163"/>
      <c r="Y45" s="163"/>
    </row>
  </sheetData>
  <sheetProtection algorithmName="SHA-512" hashValue="f5ZkGbAVUq2MPAafNaWq3DrXp7tnSWLw16ieU/7hlhAEwoFT9n6riQKlsg69628CWH3JBMZB3Z4okqErnzUVow==" saltValue="yeyoLTXkMn4WnUvXBWJnCg=="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376</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81099.21128280538</v>
      </c>
      <c r="E6" s="278">
        <v>7</v>
      </c>
      <c r="F6" s="88">
        <f t="shared" ref="F6:F134" ca="1" si="0">ROUND(+B6*D6*E6,2)</f>
        <v>1703083.44</v>
      </c>
      <c r="G6" s="123" t="s">
        <v>338</v>
      </c>
      <c r="I6" s="123"/>
    </row>
    <row r="7" spans="1:9" s="111" customFormat="1" x14ac:dyDescent="0.25">
      <c r="A7" s="307" t="s">
        <v>347</v>
      </c>
      <c r="B7" s="278">
        <v>3</v>
      </c>
      <c r="C7" s="278" t="s">
        <v>317</v>
      </c>
      <c r="D7" s="282">
        <f t="shared" ref="D7:D8" ca="1" si="1">RAND()*400000</f>
        <v>118790.00642994764</v>
      </c>
      <c r="E7" s="278">
        <v>7</v>
      </c>
      <c r="F7" s="88">
        <f t="shared" ca="1" si="0"/>
        <v>2494590.14</v>
      </c>
      <c r="G7" s="123" t="s">
        <v>338</v>
      </c>
      <c r="I7" s="123"/>
    </row>
    <row r="8" spans="1:9" s="111" customFormat="1" x14ac:dyDescent="0.25">
      <c r="A8" s="307" t="s">
        <v>348</v>
      </c>
      <c r="B8" s="278">
        <v>3</v>
      </c>
      <c r="C8" s="278" t="s">
        <v>317</v>
      </c>
      <c r="D8" s="282">
        <f t="shared" ca="1" si="1"/>
        <v>15147.167865197009</v>
      </c>
      <c r="E8" s="278">
        <v>7</v>
      </c>
      <c r="F8" s="88">
        <f t="shared" ca="1" si="0"/>
        <v>318090.53000000003</v>
      </c>
      <c r="G8" s="123" t="s">
        <v>338</v>
      </c>
      <c r="I8" s="123"/>
    </row>
    <row r="9" spans="1:9" s="111" customFormat="1" hidden="1" x14ac:dyDescent="0.25">
      <c r="A9" s="307"/>
      <c r="B9" s="278"/>
      <c r="C9" s="278"/>
      <c r="D9" s="282"/>
      <c r="E9" s="278"/>
      <c r="F9" s="88">
        <f t="shared" si="0"/>
        <v>0</v>
      </c>
      <c r="G9" s="123" t="s">
        <v>338</v>
      </c>
      <c r="I9" s="123"/>
    </row>
    <row r="10" spans="1:9" s="111" customFormat="1" hidden="1" x14ac:dyDescent="0.25">
      <c r="A10" s="307"/>
      <c r="B10" s="278"/>
      <c r="C10" s="278"/>
      <c r="D10" s="282"/>
      <c r="E10" s="278"/>
      <c r="F10" s="88">
        <f t="shared" si="0"/>
        <v>0</v>
      </c>
      <c r="G10" s="123" t="s">
        <v>338</v>
      </c>
      <c r="I10" s="123"/>
    </row>
    <row r="11" spans="1:9" s="111" customFormat="1" hidden="1" x14ac:dyDescent="0.25">
      <c r="A11" s="307"/>
      <c r="B11" s="278"/>
      <c r="C11" s="278"/>
      <c r="D11" s="282"/>
      <c r="E11" s="278"/>
      <c r="F11" s="88">
        <f t="shared" si="0"/>
        <v>0</v>
      </c>
      <c r="G11" s="123" t="s">
        <v>338</v>
      </c>
      <c r="I11" s="123"/>
    </row>
    <row r="12" spans="1:9" s="111" customFormat="1" hidden="1" x14ac:dyDescent="0.25">
      <c r="A12" s="307"/>
      <c r="B12" s="278"/>
      <c r="C12" s="278"/>
      <c r="D12" s="282"/>
      <c r="E12" s="278"/>
      <c r="F12" s="88">
        <f t="shared" si="0"/>
        <v>0</v>
      </c>
      <c r="G12" s="123" t="s">
        <v>338</v>
      </c>
      <c r="I12" s="123"/>
    </row>
    <row r="13" spans="1:9" s="111" customFormat="1" hidden="1" x14ac:dyDescent="0.25">
      <c r="A13" s="307"/>
      <c r="B13" s="278"/>
      <c r="C13" s="278"/>
      <c r="D13" s="282"/>
      <c r="E13" s="278"/>
      <c r="F13" s="88">
        <f t="shared" si="0"/>
        <v>0</v>
      </c>
      <c r="G13" s="123" t="s">
        <v>338</v>
      </c>
      <c r="I13" s="123"/>
    </row>
    <row r="14" spans="1:9" s="111" customFormat="1" hidden="1" x14ac:dyDescent="0.25">
      <c r="A14" s="307"/>
      <c r="B14" s="278"/>
      <c r="C14" s="278"/>
      <c r="D14" s="282"/>
      <c r="E14" s="278"/>
      <c r="F14" s="88">
        <f t="shared" si="0"/>
        <v>0</v>
      </c>
      <c r="G14" s="123" t="s">
        <v>338</v>
      </c>
      <c r="I14" s="123"/>
    </row>
    <row r="15" spans="1:9" s="111" customFormat="1" hidden="1" x14ac:dyDescent="0.25">
      <c r="A15" s="307"/>
      <c r="B15" s="278"/>
      <c r="C15" s="278"/>
      <c r="D15" s="282"/>
      <c r="E15" s="278"/>
      <c r="F15" s="88">
        <f t="shared" si="0"/>
        <v>0</v>
      </c>
      <c r="G15" s="123" t="s">
        <v>338</v>
      </c>
      <c r="I15" s="123"/>
    </row>
    <row r="16" spans="1:9" s="111" customFormat="1" hidden="1" x14ac:dyDescent="0.25">
      <c r="A16" s="307"/>
      <c r="B16" s="278"/>
      <c r="C16" s="278"/>
      <c r="D16" s="282"/>
      <c r="E16" s="278"/>
      <c r="F16" s="88">
        <f t="shared" si="0"/>
        <v>0</v>
      </c>
      <c r="G16" s="123" t="s">
        <v>338</v>
      </c>
      <c r="I16" s="123"/>
    </row>
    <row r="17" spans="1:9" s="111" customFormat="1" hidden="1" x14ac:dyDescent="0.25">
      <c r="A17" s="307"/>
      <c r="B17" s="278"/>
      <c r="C17" s="278"/>
      <c r="D17" s="282"/>
      <c r="E17" s="278"/>
      <c r="F17" s="88">
        <f t="shared" si="0"/>
        <v>0</v>
      </c>
      <c r="G17" s="123" t="s">
        <v>338</v>
      </c>
      <c r="I17" s="123"/>
    </row>
    <row r="18" spans="1:9" s="111" customFormat="1" hidden="1" x14ac:dyDescent="0.25">
      <c r="A18" s="307"/>
      <c r="B18" s="278"/>
      <c r="C18" s="278"/>
      <c r="D18" s="282"/>
      <c r="E18" s="278"/>
      <c r="F18" s="88">
        <f t="shared" si="0"/>
        <v>0</v>
      </c>
      <c r="G18" s="123" t="s">
        <v>338</v>
      </c>
      <c r="I18" s="123"/>
    </row>
    <row r="19" spans="1:9" s="111" customFormat="1" hidden="1" x14ac:dyDescent="0.25">
      <c r="A19" s="307"/>
      <c r="B19" s="278"/>
      <c r="C19" s="278"/>
      <c r="D19" s="282"/>
      <c r="E19" s="278"/>
      <c r="F19" s="88">
        <f t="shared" si="0"/>
        <v>0</v>
      </c>
      <c r="G19" s="123" t="s">
        <v>338</v>
      </c>
      <c r="I19" s="123"/>
    </row>
    <row r="20" spans="1:9" s="111" customFormat="1" hidden="1" x14ac:dyDescent="0.25">
      <c r="A20" s="307"/>
      <c r="B20" s="278"/>
      <c r="C20" s="278"/>
      <c r="D20" s="282"/>
      <c r="E20" s="278"/>
      <c r="F20" s="88">
        <f t="shared" si="0"/>
        <v>0</v>
      </c>
      <c r="G20" s="123" t="s">
        <v>338</v>
      </c>
      <c r="I20" s="123"/>
    </row>
    <row r="21" spans="1:9" s="111" customFormat="1" hidden="1" x14ac:dyDescent="0.25">
      <c r="A21" s="307"/>
      <c r="B21" s="278"/>
      <c r="C21" s="278"/>
      <c r="D21" s="282"/>
      <c r="E21" s="278"/>
      <c r="F21" s="88">
        <f t="shared" si="0"/>
        <v>0</v>
      </c>
      <c r="G21" s="123" t="s">
        <v>338</v>
      </c>
      <c r="I21" s="123"/>
    </row>
    <row r="22" spans="1:9" s="111" customFormat="1" hidden="1" x14ac:dyDescent="0.25">
      <c r="A22" s="307"/>
      <c r="B22" s="278"/>
      <c r="C22" s="278"/>
      <c r="D22" s="282"/>
      <c r="E22" s="278"/>
      <c r="F22" s="88">
        <f t="shared" si="0"/>
        <v>0</v>
      </c>
      <c r="G22" s="123" t="s">
        <v>338</v>
      </c>
      <c r="I22" s="123"/>
    </row>
    <row r="23" spans="1:9" s="111" customFormat="1" hidden="1" x14ac:dyDescent="0.25">
      <c r="A23" s="307"/>
      <c r="B23" s="278"/>
      <c r="C23" s="278"/>
      <c r="D23" s="282"/>
      <c r="E23" s="278"/>
      <c r="F23" s="88">
        <f t="shared" si="0"/>
        <v>0</v>
      </c>
      <c r="G23" s="123" t="s">
        <v>338</v>
      </c>
      <c r="I23" s="123"/>
    </row>
    <row r="24" spans="1:9" s="111" customFormat="1" hidden="1" x14ac:dyDescent="0.25">
      <c r="A24" s="307"/>
      <c r="B24" s="278"/>
      <c r="C24" s="278"/>
      <c r="D24" s="282"/>
      <c r="E24" s="278"/>
      <c r="F24" s="88">
        <f t="shared" si="0"/>
        <v>0</v>
      </c>
      <c r="G24" s="123" t="s">
        <v>338</v>
      </c>
      <c r="I24" s="123"/>
    </row>
    <row r="25" spans="1:9" s="111" customFormat="1" hidden="1" x14ac:dyDescent="0.25">
      <c r="A25" s="307"/>
      <c r="B25" s="278"/>
      <c r="C25" s="278"/>
      <c r="D25" s="282"/>
      <c r="E25" s="278"/>
      <c r="F25" s="88">
        <f t="shared" si="0"/>
        <v>0</v>
      </c>
      <c r="G25" s="123" t="s">
        <v>338</v>
      </c>
      <c r="I25" s="123"/>
    </row>
    <row r="26" spans="1:9" s="111" customFormat="1" hidden="1" x14ac:dyDescent="0.25">
      <c r="A26" s="307"/>
      <c r="B26" s="278"/>
      <c r="C26" s="278"/>
      <c r="D26" s="282"/>
      <c r="E26" s="278"/>
      <c r="F26" s="88">
        <f t="shared" si="0"/>
        <v>0</v>
      </c>
      <c r="G26" s="123" t="s">
        <v>338</v>
      </c>
      <c r="I26" s="123"/>
    </row>
    <row r="27" spans="1:9" s="111" customFormat="1" hidden="1" x14ac:dyDescent="0.25">
      <c r="A27" s="307"/>
      <c r="B27" s="278"/>
      <c r="C27" s="278"/>
      <c r="D27" s="282"/>
      <c r="E27" s="278"/>
      <c r="F27" s="88">
        <f t="shared" si="0"/>
        <v>0</v>
      </c>
      <c r="G27" s="123" t="s">
        <v>338</v>
      </c>
      <c r="I27" s="123"/>
    </row>
    <row r="28" spans="1:9" s="111" customFormat="1" hidden="1" x14ac:dyDescent="0.25">
      <c r="A28" s="307"/>
      <c r="B28" s="278"/>
      <c r="C28" s="278"/>
      <c r="D28" s="282"/>
      <c r="E28" s="278"/>
      <c r="F28" s="88">
        <f t="shared" si="0"/>
        <v>0</v>
      </c>
      <c r="G28" s="123" t="s">
        <v>338</v>
      </c>
      <c r="I28" s="123"/>
    </row>
    <row r="29" spans="1:9" s="111" customFormat="1" hidden="1" x14ac:dyDescent="0.25">
      <c r="A29" s="307"/>
      <c r="B29" s="278"/>
      <c r="C29" s="278"/>
      <c r="D29" s="282"/>
      <c r="E29" s="278"/>
      <c r="F29" s="88">
        <f t="shared" si="0"/>
        <v>0</v>
      </c>
      <c r="G29" s="123" t="s">
        <v>338</v>
      </c>
      <c r="I29" s="123"/>
    </row>
    <row r="30" spans="1:9" s="111" customFormat="1" hidden="1" x14ac:dyDescent="0.25">
      <c r="A30" s="307"/>
      <c r="B30" s="278"/>
      <c r="C30" s="278"/>
      <c r="D30" s="282"/>
      <c r="E30" s="278"/>
      <c r="F30" s="88">
        <f t="shared" si="0"/>
        <v>0</v>
      </c>
      <c r="G30" s="123" t="s">
        <v>338</v>
      </c>
      <c r="I30" s="123"/>
    </row>
    <row r="31" spans="1:9" s="111" customFormat="1" hidden="1" x14ac:dyDescent="0.25">
      <c r="A31" s="307"/>
      <c r="B31" s="278"/>
      <c r="C31" s="278"/>
      <c r="D31" s="282"/>
      <c r="E31" s="278"/>
      <c r="F31" s="88">
        <f t="shared" si="0"/>
        <v>0</v>
      </c>
      <c r="G31" s="123" t="s">
        <v>338</v>
      </c>
      <c r="I31" s="123"/>
    </row>
    <row r="32" spans="1:9" s="111" customFormat="1" hidden="1" x14ac:dyDescent="0.25">
      <c r="A32" s="307"/>
      <c r="B32" s="278"/>
      <c r="C32" s="278"/>
      <c r="D32" s="282"/>
      <c r="E32" s="278"/>
      <c r="F32" s="88">
        <f t="shared" si="0"/>
        <v>0</v>
      </c>
      <c r="G32" s="123" t="s">
        <v>338</v>
      </c>
      <c r="I32" s="123"/>
    </row>
    <row r="33" spans="1:9" s="111" customFormat="1" hidden="1" x14ac:dyDescent="0.25">
      <c r="A33" s="307"/>
      <c r="B33" s="278"/>
      <c r="C33" s="278"/>
      <c r="D33" s="282"/>
      <c r="E33" s="278"/>
      <c r="F33" s="88">
        <f t="shared" si="0"/>
        <v>0</v>
      </c>
      <c r="G33" s="123" t="s">
        <v>338</v>
      </c>
      <c r="I33" s="123"/>
    </row>
    <row r="34" spans="1:9" s="111" customFormat="1" hidden="1" x14ac:dyDescent="0.25">
      <c r="A34" s="307"/>
      <c r="B34" s="278"/>
      <c r="C34" s="278"/>
      <c r="D34" s="282"/>
      <c r="E34" s="278"/>
      <c r="F34" s="88">
        <f t="shared" si="0"/>
        <v>0</v>
      </c>
      <c r="G34" s="123" t="s">
        <v>338</v>
      </c>
      <c r="I34" s="123"/>
    </row>
    <row r="35" spans="1:9" s="111" customFormat="1" hidden="1" x14ac:dyDescent="0.25">
      <c r="A35" s="307"/>
      <c r="B35" s="278"/>
      <c r="C35" s="278"/>
      <c r="D35" s="282"/>
      <c r="E35" s="278"/>
      <c r="F35" s="88">
        <f t="shared" si="0"/>
        <v>0</v>
      </c>
      <c r="G35" s="123" t="s">
        <v>338</v>
      </c>
      <c r="I35" s="123"/>
    </row>
    <row r="36" spans="1:9" s="111" customFormat="1" hidden="1" x14ac:dyDescent="0.25">
      <c r="A36" s="307"/>
      <c r="B36" s="278"/>
      <c r="C36" s="278"/>
      <c r="D36" s="282"/>
      <c r="E36" s="278"/>
      <c r="F36" s="88">
        <f t="shared" si="0"/>
        <v>0</v>
      </c>
      <c r="G36" s="123" t="s">
        <v>338</v>
      </c>
      <c r="I36" s="123"/>
    </row>
    <row r="37" spans="1:9" s="111" customFormat="1" hidden="1" x14ac:dyDescent="0.25">
      <c r="A37" s="307"/>
      <c r="B37" s="278"/>
      <c r="C37" s="278"/>
      <c r="D37" s="282"/>
      <c r="E37" s="278"/>
      <c r="F37" s="88">
        <f t="shared" si="0"/>
        <v>0</v>
      </c>
      <c r="G37" s="123" t="s">
        <v>338</v>
      </c>
      <c r="I37" s="123"/>
    </row>
    <row r="38" spans="1:9" s="111" customFormat="1" hidden="1" x14ac:dyDescent="0.25">
      <c r="A38" s="307"/>
      <c r="B38" s="278"/>
      <c r="C38" s="278"/>
      <c r="D38" s="282"/>
      <c r="E38" s="278"/>
      <c r="F38" s="88">
        <f t="shared" si="0"/>
        <v>0</v>
      </c>
      <c r="G38" s="123" t="s">
        <v>338</v>
      </c>
      <c r="I38" s="123"/>
    </row>
    <row r="39" spans="1:9" s="111" customFormat="1" hidden="1" x14ac:dyDescent="0.25">
      <c r="A39" s="307"/>
      <c r="B39" s="278"/>
      <c r="C39" s="278"/>
      <c r="D39" s="282"/>
      <c r="E39" s="278"/>
      <c r="F39" s="88">
        <f t="shared" si="0"/>
        <v>0</v>
      </c>
      <c r="G39" s="123" t="s">
        <v>338</v>
      </c>
      <c r="I39" s="123"/>
    </row>
    <row r="40" spans="1:9" s="111" customFormat="1" hidden="1" x14ac:dyDescent="0.25">
      <c r="A40" s="307"/>
      <c r="B40" s="278"/>
      <c r="C40" s="278"/>
      <c r="D40" s="282"/>
      <c r="E40" s="278"/>
      <c r="F40" s="88">
        <f t="shared" si="0"/>
        <v>0</v>
      </c>
      <c r="G40" s="123" t="s">
        <v>338</v>
      </c>
      <c r="I40" s="123"/>
    </row>
    <row r="41" spans="1:9" s="111" customFormat="1" hidden="1" x14ac:dyDescent="0.25">
      <c r="A41" s="307"/>
      <c r="B41" s="278"/>
      <c r="C41" s="278"/>
      <c r="D41" s="282"/>
      <c r="E41" s="278"/>
      <c r="F41" s="88">
        <f t="shared" si="0"/>
        <v>0</v>
      </c>
      <c r="G41" s="123" t="s">
        <v>338</v>
      </c>
      <c r="I41" s="123"/>
    </row>
    <row r="42" spans="1:9" s="111" customFormat="1" hidden="1" x14ac:dyDescent="0.25">
      <c r="A42" s="307"/>
      <c r="B42" s="278"/>
      <c r="C42" s="278"/>
      <c r="D42" s="282"/>
      <c r="E42" s="278"/>
      <c r="F42" s="88">
        <f t="shared" si="0"/>
        <v>0</v>
      </c>
      <c r="G42" s="123" t="s">
        <v>338</v>
      </c>
      <c r="I42" s="123"/>
    </row>
    <row r="43" spans="1:9" s="111" customFormat="1" hidden="1" x14ac:dyDescent="0.25">
      <c r="A43" s="307"/>
      <c r="B43" s="278"/>
      <c r="C43" s="278"/>
      <c r="D43" s="282"/>
      <c r="E43" s="278"/>
      <c r="F43" s="88">
        <f t="shared" si="0"/>
        <v>0</v>
      </c>
      <c r="G43" s="123" t="s">
        <v>338</v>
      </c>
      <c r="I43" s="123"/>
    </row>
    <row r="44" spans="1:9" s="111" customFormat="1" hidden="1" x14ac:dyDescent="0.25">
      <c r="A44" s="307"/>
      <c r="B44" s="278"/>
      <c r="C44" s="278"/>
      <c r="D44" s="282"/>
      <c r="E44" s="278"/>
      <c r="F44" s="88">
        <f t="shared" si="0"/>
        <v>0</v>
      </c>
      <c r="G44" s="123" t="s">
        <v>338</v>
      </c>
      <c r="I44" s="123"/>
    </row>
    <row r="45" spans="1:9" s="111" customFormat="1" hidden="1" x14ac:dyDescent="0.25">
      <c r="A45" s="307"/>
      <c r="B45" s="278"/>
      <c r="C45" s="278"/>
      <c r="D45" s="282"/>
      <c r="E45" s="278"/>
      <c r="F45" s="88">
        <f t="shared" si="0"/>
        <v>0</v>
      </c>
      <c r="G45" s="123" t="s">
        <v>338</v>
      </c>
      <c r="I45" s="123"/>
    </row>
    <row r="46" spans="1:9" s="111" customFormat="1" hidden="1" x14ac:dyDescent="0.25">
      <c r="A46" s="307"/>
      <c r="B46" s="278"/>
      <c r="C46" s="278"/>
      <c r="D46" s="282"/>
      <c r="E46" s="278"/>
      <c r="F46" s="88">
        <f t="shared" si="0"/>
        <v>0</v>
      </c>
      <c r="G46" s="123" t="s">
        <v>338</v>
      </c>
      <c r="I46" s="123"/>
    </row>
    <row r="47" spans="1:9" s="111" customFormat="1" hidden="1" x14ac:dyDescent="0.25">
      <c r="A47" s="307"/>
      <c r="B47" s="278"/>
      <c r="C47" s="278"/>
      <c r="D47" s="282"/>
      <c r="E47" s="278"/>
      <c r="F47" s="88">
        <f t="shared" si="0"/>
        <v>0</v>
      </c>
      <c r="G47" s="123" t="s">
        <v>338</v>
      </c>
      <c r="I47" s="123"/>
    </row>
    <row r="48" spans="1:9" s="111" customFormat="1" hidden="1" x14ac:dyDescent="0.25">
      <c r="A48" s="307"/>
      <c r="B48" s="278"/>
      <c r="C48" s="278"/>
      <c r="D48" s="282"/>
      <c r="E48" s="278"/>
      <c r="F48" s="88">
        <f t="shared" si="0"/>
        <v>0</v>
      </c>
      <c r="G48" s="123" t="s">
        <v>338</v>
      </c>
      <c r="I48" s="123"/>
    </row>
    <row r="49" spans="1:9" s="111" customFormat="1" hidden="1" x14ac:dyDescent="0.25">
      <c r="A49" s="307"/>
      <c r="B49" s="278"/>
      <c r="C49" s="278"/>
      <c r="D49" s="282"/>
      <c r="E49" s="278"/>
      <c r="F49" s="88">
        <f t="shared" si="0"/>
        <v>0</v>
      </c>
      <c r="G49" s="123" t="s">
        <v>338</v>
      </c>
      <c r="I49" s="123"/>
    </row>
    <row r="50" spans="1:9" s="111" customFormat="1" hidden="1" x14ac:dyDescent="0.25">
      <c r="A50" s="307"/>
      <c r="B50" s="278"/>
      <c r="C50" s="278"/>
      <c r="D50" s="282"/>
      <c r="E50" s="278"/>
      <c r="F50" s="88">
        <f t="shared" si="0"/>
        <v>0</v>
      </c>
      <c r="G50" s="123" t="s">
        <v>338</v>
      </c>
      <c r="I50" s="123"/>
    </row>
    <row r="51" spans="1:9" s="111" customFormat="1" hidden="1" x14ac:dyDescent="0.25">
      <c r="A51" s="307"/>
      <c r="B51" s="278"/>
      <c r="C51" s="278"/>
      <c r="D51" s="282"/>
      <c r="E51" s="278"/>
      <c r="F51" s="88">
        <f t="shared" si="0"/>
        <v>0</v>
      </c>
      <c r="G51" s="123" t="s">
        <v>338</v>
      </c>
      <c r="I51" s="123"/>
    </row>
    <row r="52" spans="1:9" s="111" customFormat="1" hidden="1" x14ac:dyDescent="0.25">
      <c r="A52" s="307"/>
      <c r="B52" s="278"/>
      <c r="C52" s="278"/>
      <c r="D52" s="282"/>
      <c r="E52" s="278"/>
      <c r="F52" s="88">
        <f t="shared" si="0"/>
        <v>0</v>
      </c>
      <c r="G52" s="123" t="s">
        <v>338</v>
      </c>
      <c r="I52" s="123"/>
    </row>
    <row r="53" spans="1:9" s="111" customFormat="1" hidden="1" x14ac:dyDescent="0.25">
      <c r="A53" s="307"/>
      <c r="B53" s="278"/>
      <c r="C53" s="278"/>
      <c r="D53" s="282"/>
      <c r="E53" s="278"/>
      <c r="F53" s="88">
        <f t="shared" si="0"/>
        <v>0</v>
      </c>
      <c r="G53" s="123" t="s">
        <v>338</v>
      </c>
      <c r="I53" s="123"/>
    </row>
    <row r="54" spans="1:9" s="111" customFormat="1" hidden="1" x14ac:dyDescent="0.25">
      <c r="A54" s="307"/>
      <c r="B54" s="278"/>
      <c r="C54" s="278"/>
      <c r="D54" s="282"/>
      <c r="E54" s="278"/>
      <c r="F54" s="88">
        <f t="shared" si="0"/>
        <v>0</v>
      </c>
      <c r="G54" s="123" t="s">
        <v>338</v>
      </c>
      <c r="I54" s="123"/>
    </row>
    <row r="55" spans="1:9" s="111" customFormat="1" hidden="1" x14ac:dyDescent="0.25">
      <c r="A55" s="307"/>
      <c r="B55" s="278"/>
      <c r="C55" s="278"/>
      <c r="D55" s="282"/>
      <c r="E55" s="278"/>
      <c r="F55" s="88">
        <f t="shared" si="0"/>
        <v>0</v>
      </c>
      <c r="G55" s="123" t="s">
        <v>338</v>
      </c>
      <c r="I55" s="123"/>
    </row>
    <row r="56" spans="1:9" s="111" customFormat="1" hidden="1" x14ac:dyDescent="0.25">
      <c r="A56" s="307"/>
      <c r="B56" s="278"/>
      <c r="C56" s="278"/>
      <c r="D56" s="282"/>
      <c r="E56" s="278"/>
      <c r="F56" s="88">
        <f t="shared" si="0"/>
        <v>0</v>
      </c>
      <c r="G56" s="123" t="s">
        <v>338</v>
      </c>
      <c r="I56" s="123"/>
    </row>
    <row r="57" spans="1:9" s="111" customFormat="1" hidden="1" x14ac:dyDescent="0.25">
      <c r="A57" s="307"/>
      <c r="B57" s="278"/>
      <c r="C57" s="278"/>
      <c r="D57" s="282"/>
      <c r="E57" s="278"/>
      <c r="F57" s="88">
        <f t="shared" si="0"/>
        <v>0</v>
      </c>
      <c r="G57" s="123" t="s">
        <v>338</v>
      </c>
      <c r="I57" s="123"/>
    </row>
    <row r="58" spans="1:9" s="111" customFormat="1" hidden="1" x14ac:dyDescent="0.25">
      <c r="A58" s="307"/>
      <c r="B58" s="278"/>
      <c r="C58" s="278"/>
      <c r="D58" s="282"/>
      <c r="E58" s="278"/>
      <c r="F58" s="88">
        <f t="shared" si="0"/>
        <v>0</v>
      </c>
      <c r="G58" s="123" t="s">
        <v>338</v>
      </c>
      <c r="I58" s="123"/>
    </row>
    <row r="59" spans="1:9" s="111" customFormat="1" hidden="1" x14ac:dyDescent="0.25">
      <c r="A59" s="307"/>
      <c r="B59" s="278"/>
      <c r="C59" s="278"/>
      <c r="D59" s="282"/>
      <c r="E59" s="278"/>
      <c r="F59" s="88">
        <f t="shared" si="0"/>
        <v>0</v>
      </c>
      <c r="G59" s="123" t="s">
        <v>338</v>
      </c>
      <c r="I59" s="123"/>
    </row>
    <row r="60" spans="1:9" s="111" customFormat="1" hidden="1" x14ac:dyDescent="0.25">
      <c r="A60" s="307"/>
      <c r="B60" s="278"/>
      <c r="C60" s="278"/>
      <c r="D60" s="282"/>
      <c r="E60" s="278"/>
      <c r="F60" s="88">
        <f t="shared" si="0"/>
        <v>0</v>
      </c>
      <c r="G60" s="123" t="s">
        <v>338</v>
      </c>
      <c r="I60" s="123"/>
    </row>
    <row r="61" spans="1:9" s="111" customFormat="1" hidden="1" x14ac:dyDescent="0.25">
      <c r="A61" s="307"/>
      <c r="B61" s="278"/>
      <c r="C61" s="278"/>
      <c r="D61" s="282"/>
      <c r="E61" s="278"/>
      <c r="F61" s="88">
        <f t="shared" si="0"/>
        <v>0</v>
      </c>
      <c r="G61" s="123" t="s">
        <v>338</v>
      </c>
      <c r="I61" s="123"/>
    </row>
    <row r="62" spans="1:9" s="111" customFormat="1" hidden="1" x14ac:dyDescent="0.25">
      <c r="A62" s="307"/>
      <c r="B62" s="278"/>
      <c r="C62" s="278"/>
      <c r="D62" s="282"/>
      <c r="E62" s="278"/>
      <c r="F62" s="88">
        <f t="shared" si="0"/>
        <v>0</v>
      </c>
      <c r="G62" s="123" t="s">
        <v>338</v>
      </c>
      <c r="I62" s="123"/>
    </row>
    <row r="63" spans="1:9" s="111" customFormat="1" hidden="1" x14ac:dyDescent="0.25">
      <c r="A63" s="307"/>
      <c r="B63" s="278"/>
      <c r="C63" s="278"/>
      <c r="D63" s="282"/>
      <c r="E63" s="278"/>
      <c r="F63" s="88">
        <f t="shared" si="0"/>
        <v>0</v>
      </c>
      <c r="G63" s="123" t="s">
        <v>338</v>
      </c>
      <c r="I63" s="123"/>
    </row>
    <row r="64" spans="1:9" s="111" customFormat="1" hidden="1" x14ac:dyDescent="0.25">
      <c r="A64" s="307"/>
      <c r="B64" s="278"/>
      <c r="C64" s="278"/>
      <c r="D64" s="282"/>
      <c r="E64" s="278"/>
      <c r="F64" s="88">
        <f t="shared" si="0"/>
        <v>0</v>
      </c>
      <c r="G64" s="123" t="s">
        <v>338</v>
      </c>
      <c r="I64" s="123"/>
    </row>
    <row r="65" spans="1:9" s="111" customFormat="1" hidden="1" x14ac:dyDescent="0.25">
      <c r="A65" s="307"/>
      <c r="B65" s="278"/>
      <c r="C65" s="278"/>
      <c r="D65" s="282"/>
      <c r="E65" s="278"/>
      <c r="F65" s="88">
        <f t="shared" si="0"/>
        <v>0</v>
      </c>
      <c r="G65" s="123" t="s">
        <v>338</v>
      </c>
      <c r="I65" s="123"/>
    </row>
    <row r="66" spans="1:9" s="111" customFormat="1" hidden="1" x14ac:dyDescent="0.25">
      <c r="A66" s="307"/>
      <c r="B66" s="278"/>
      <c r="C66" s="278"/>
      <c r="D66" s="282"/>
      <c r="E66" s="278"/>
      <c r="F66" s="88">
        <f t="shared" si="0"/>
        <v>0</v>
      </c>
      <c r="G66" s="123" t="s">
        <v>338</v>
      </c>
      <c r="I66" s="123"/>
    </row>
    <row r="67" spans="1:9" s="111" customFormat="1" hidden="1" x14ac:dyDescent="0.25">
      <c r="A67" s="307"/>
      <c r="B67" s="278"/>
      <c r="C67" s="278"/>
      <c r="D67" s="282"/>
      <c r="E67" s="278"/>
      <c r="F67" s="88">
        <f t="shared" si="0"/>
        <v>0</v>
      </c>
      <c r="G67" s="123" t="s">
        <v>338</v>
      </c>
      <c r="I67" s="123"/>
    </row>
    <row r="68" spans="1:9" s="111" customFormat="1" hidden="1" x14ac:dyDescent="0.25">
      <c r="A68" s="307"/>
      <c r="B68" s="278"/>
      <c r="C68" s="278"/>
      <c r="D68" s="282"/>
      <c r="E68" s="278"/>
      <c r="F68" s="88">
        <f t="shared" si="0"/>
        <v>0</v>
      </c>
      <c r="G68" s="123" t="s">
        <v>338</v>
      </c>
      <c r="I68" s="123"/>
    </row>
    <row r="69" spans="1:9" s="111" customFormat="1" hidden="1" x14ac:dyDescent="0.25">
      <c r="A69" s="307"/>
      <c r="B69" s="278"/>
      <c r="C69" s="278"/>
      <c r="D69" s="282"/>
      <c r="E69" s="278"/>
      <c r="F69" s="88">
        <f t="shared" si="0"/>
        <v>0</v>
      </c>
      <c r="G69" s="123" t="s">
        <v>338</v>
      </c>
      <c r="I69" s="123"/>
    </row>
    <row r="70" spans="1:9" s="111" customFormat="1" hidden="1" x14ac:dyDescent="0.25">
      <c r="A70" s="307"/>
      <c r="B70" s="278"/>
      <c r="C70" s="278"/>
      <c r="D70" s="282"/>
      <c r="E70" s="278"/>
      <c r="F70" s="88">
        <f t="shared" si="0"/>
        <v>0</v>
      </c>
      <c r="G70" s="123" t="s">
        <v>338</v>
      </c>
      <c r="I70" s="123"/>
    </row>
    <row r="71" spans="1:9" s="111" customFormat="1" hidden="1" x14ac:dyDescent="0.25">
      <c r="A71" s="307"/>
      <c r="B71" s="278"/>
      <c r="C71" s="278"/>
      <c r="D71" s="282"/>
      <c r="E71" s="278"/>
      <c r="F71" s="88">
        <f t="shared" si="0"/>
        <v>0</v>
      </c>
      <c r="G71" s="123" t="s">
        <v>338</v>
      </c>
      <c r="I71" s="123"/>
    </row>
    <row r="72" spans="1:9" s="111" customFormat="1" hidden="1" x14ac:dyDescent="0.25">
      <c r="A72" s="307"/>
      <c r="B72" s="278"/>
      <c r="C72" s="278"/>
      <c r="D72" s="282"/>
      <c r="E72" s="278"/>
      <c r="F72" s="88">
        <f t="shared" si="0"/>
        <v>0</v>
      </c>
      <c r="G72" s="123" t="s">
        <v>338</v>
      </c>
      <c r="I72" s="123"/>
    </row>
    <row r="73" spans="1:9" s="111" customFormat="1" hidden="1" x14ac:dyDescent="0.25">
      <c r="A73" s="307"/>
      <c r="B73" s="278"/>
      <c r="C73" s="278"/>
      <c r="D73" s="282"/>
      <c r="E73" s="278"/>
      <c r="F73" s="88">
        <f t="shared" si="0"/>
        <v>0</v>
      </c>
      <c r="G73" s="123" t="s">
        <v>338</v>
      </c>
      <c r="I73" s="123"/>
    </row>
    <row r="74" spans="1:9" s="111" customFormat="1" hidden="1" x14ac:dyDescent="0.25">
      <c r="A74" s="307"/>
      <c r="B74" s="278"/>
      <c r="C74" s="278"/>
      <c r="D74" s="282"/>
      <c r="E74" s="278"/>
      <c r="F74" s="88">
        <f t="shared" si="0"/>
        <v>0</v>
      </c>
      <c r="G74" s="123" t="s">
        <v>338</v>
      </c>
      <c r="I74" s="123"/>
    </row>
    <row r="75" spans="1:9" s="111" customFormat="1" hidden="1" x14ac:dyDescent="0.25">
      <c r="A75" s="307"/>
      <c r="B75" s="278"/>
      <c r="C75" s="278"/>
      <c r="D75" s="282"/>
      <c r="E75" s="278"/>
      <c r="F75" s="88">
        <f t="shared" si="0"/>
        <v>0</v>
      </c>
      <c r="G75" s="123" t="s">
        <v>338</v>
      </c>
      <c r="I75" s="123"/>
    </row>
    <row r="76" spans="1:9" s="111" customFormat="1" hidden="1" x14ac:dyDescent="0.25">
      <c r="A76" s="307"/>
      <c r="B76" s="278"/>
      <c r="C76" s="278"/>
      <c r="D76" s="282"/>
      <c r="E76" s="278"/>
      <c r="F76" s="88">
        <f t="shared" si="0"/>
        <v>0</v>
      </c>
      <c r="G76" s="123" t="s">
        <v>338</v>
      </c>
      <c r="I76" s="123"/>
    </row>
    <row r="77" spans="1:9" s="111" customFormat="1" hidden="1" x14ac:dyDescent="0.25">
      <c r="A77" s="307"/>
      <c r="B77" s="278"/>
      <c r="C77" s="278"/>
      <c r="D77" s="282"/>
      <c r="E77" s="278"/>
      <c r="F77" s="88">
        <f t="shared" si="0"/>
        <v>0</v>
      </c>
      <c r="G77" s="123" t="s">
        <v>338</v>
      </c>
      <c r="I77" s="123"/>
    </row>
    <row r="78" spans="1:9" s="111" customFormat="1" hidden="1" x14ac:dyDescent="0.25">
      <c r="A78" s="307"/>
      <c r="B78" s="278"/>
      <c r="C78" s="278"/>
      <c r="D78" s="282"/>
      <c r="E78" s="278"/>
      <c r="F78" s="88">
        <f t="shared" si="0"/>
        <v>0</v>
      </c>
      <c r="G78" s="123" t="s">
        <v>338</v>
      </c>
      <c r="I78" s="123"/>
    </row>
    <row r="79" spans="1:9" s="111" customFormat="1" hidden="1" x14ac:dyDescent="0.25">
      <c r="A79" s="307"/>
      <c r="B79" s="278"/>
      <c r="C79" s="278"/>
      <c r="D79" s="282"/>
      <c r="E79" s="278"/>
      <c r="F79" s="88">
        <f t="shared" si="0"/>
        <v>0</v>
      </c>
      <c r="G79" s="123" t="s">
        <v>338</v>
      </c>
      <c r="I79" s="123"/>
    </row>
    <row r="80" spans="1:9" s="111" customFormat="1" hidden="1" x14ac:dyDescent="0.25">
      <c r="A80" s="307"/>
      <c r="B80" s="278"/>
      <c r="C80" s="278"/>
      <c r="D80" s="282"/>
      <c r="E80" s="278"/>
      <c r="F80" s="88">
        <f t="shared" si="0"/>
        <v>0</v>
      </c>
      <c r="G80" s="123" t="s">
        <v>338</v>
      </c>
      <c r="I80" s="123"/>
    </row>
    <row r="81" spans="1:9" s="111" customFormat="1" hidden="1" x14ac:dyDescent="0.25">
      <c r="A81" s="307"/>
      <c r="B81" s="278"/>
      <c r="C81" s="278"/>
      <c r="D81" s="282"/>
      <c r="E81" s="278"/>
      <c r="F81" s="88">
        <f t="shared" si="0"/>
        <v>0</v>
      </c>
      <c r="G81" s="123" t="s">
        <v>338</v>
      </c>
      <c r="I81" s="123"/>
    </row>
    <row r="82" spans="1:9" s="111" customFormat="1" hidden="1" x14ac:dyDescent="0.25">
      <c r="A82" s="307"/>
      <c r="B82" s="278"/>
      <c r="C82" s="278"/>
      <c r="D82" s="282"/>
      <c r="E82" s="278"/>
      <c r="F82" s="88">
        <f t="shared" si="0"/>
        <v>0</v>
      </c>
      <c r="G82" s="123" t="s">
        <v>338</v>
      </c>
      <c r="I82" s="123"/>
    </row>
    <row r="83" spans="1:9" s="111" customFormat="1" hidden="1" x14ac:dyDescent="0.25">
      <c r="A83" s="307"/>
      <c r="B83" s="278"/>
      <c r="C83" s="278"/>
      <c r="D83" s="282"/>
      <c r="E83" s="278"/>
      <c r="F83" s="88">
        <f t="shared" si="0"/>
        <v>0</v>
      </c>
      <c r="G83" s="123" t="s">
        <v>338</v>
      </c>
      <c r="I83" s="123"/>
    </row>
    <row r="84" spans="1:9" s="111" customFormat="1" hidden="1" x14ac:dyDescent="0.25">
      <c r="A84" s="307"/>
      <c r="B84" s="278"/>
      <c r="C84" s="278"/>
      <c r="D84" s="282"/>
      <c r="E84" s="278"/>
      <c r="F84" s="88">
        <f t="shared" si="0"/>
        <v>0</v>
      </c>
      <c r="G84" s="123" t="s">
        <v>338</v>
      </c>
      <c r="I84" s="123"/>
    </row>
    <row r="85" spans="1:9" s="111" customFormat="1" hidden="1" x14ac:dyDescent="0.25">
      <c r="A85" s="307"/>
      <c r="B85" s="278"/>
      <c r="C85" s="278"/>
      <c r="D85" s="282"/>
      <c r="E85" s="278"/>
      <c r="F85" s="88">
        <f t="shared" si="0"/>
        <v>0</v>
      </c>
      <c r="G85" s="123" t="s">
        <v>338</v>
      </c>
      <c r="I85" s="123"/>
    </row>
    <row r="86" spans="1:9" s="111" customFormat="1" hidden="1" x14ac:dyDescent="0.25">
      <c r="A86" s="307"/>
      <c r="B86" s="278"/>
      <c r="C86" s="278"/>
      <c r="D86" s="282"/>
      <c r="E86" s="278"/>
      <c r="F86" s="88">
        <f t="shared" si="0"/>
        <v>0</v>
      </c>
      <c r="G86" s="123" t="s">
        <v>338</v>
      </c>
      <c r="I86" s="123"/>
    </row>
    <row r="87" spans="1:9" s="111" customFormat="1" hidden="1" x14ac:dyDescent="0.25">
      <c r="A87" s="307"/>
      <c r="B87" s="278"/>
      <c r="C87" s="278"/>
      <c r="D87" s="282"/>
      <c r="E87" s="278"/>
      <c r="F87" s="88">
        <f t="shared" si="0"/>
        <v>0</v>
      </c>
      <c r="G87" s="123" t="s">
        <v>338</v>
      </c>
      <c r="I87" s="123"/>
    </row>
    <row r="88" spans="1:9" s="111" customFormat="1" hidden="1" x14ac:dyDescent="0.25">
      <c r="A88" s="307"/>
      <c r="B88" s="278"/>
      <c r="C88" s="278"/>
      <c r="D88" s="282"/>
      <c r="E88" s="278"/>
      <c r="F88" s="88">
        <f t="shared" si="0"/>
        <v>0</v>
      </c>
      <c r="G88" s="123" t="s">
        <v>338</v>
      </c>
      <c r="I88" s="123"/>
    </row>
    <row r="89" spans="1:9" s="111" customFormat="1" hidden="1" x14ac:dyDescent="0.25">
      <c r="A89" s="307"/>
      <c r="B89" s="278"/>
      <c r="C89" s="278"/>
      <c r="D89" s="282"/>
      <c r="E89" s="278"/>
      <c r="F89" s="88">
        <f t="shared" si="0"/>
        <v>0</v>
      </c>
      <c r="G89" s="123" t="s">
        <v>338</v>
      </c>
      <c r="I89" s="123"/>
    </row>
    <row r="90" spans="1:9" s="111" customFormat="1" hidden="1" x14ac:dyDescent="0.25">
      <c r="A90" s="307"/>
      <c r="B90" s="278"/>
      <c r="C90" s="278"/>
      <c r="D90" s="282"/>
      <c r="E90" s="278"/>
      <c r="F90" s="88">
        <f t="shared" si="0"/>
        <v>0</v>
      </c>
      <c r="G90" s="123" t="s">
        <v>338</v>
      </c>
      <c r="I90" s="123"/>
    </row>
    <row r="91" spans="1:9" s="111" customFormat="1" hidden="1" x14ac:dyDescent="0.25">
      <c r="A91" s="307"/>
      <c r="B91" s="278"/>
      <c r="C91" s="278"/>
      <c r="D91" s="282"/>
      <c r="E91" s="278"/>
      <c r="F91" s="88">
        <f t="shared" si="0"/>
        <v>0</v>
      </c>
      <c r="G91" s="123" t="s">
        <v>338</v>
      </c>
      <c r="I91" s="123"/>
    </row>
    <row r="92" spans="1:9" s="111" customFormat="1" hidden="1" x14ac:dyDescent="0.25">
      <c r="A92" s="307"/>
      <c r="B92" s="278"/>
      <c r="C92" s="278"/>
      <c r="D92" s="282"/>
      <c r="E92" s="278"/>
      <c r="F92" s="88">
        <f t="shared" si="0"/>
        <v>0</v>
      </c>
      <c r="G92" s="123" t="s">
        <v>338</v>
      </c>
      <c r="I92" s="123"/>
    </row>
    <row r="93" spans="1:9" s="111" customFormat="1" hidden="1" x14ac:dyDescent="0.25">
      <c r="A93" s="307"/>
      <c r="B93" s="278"/>
      <c r="C93" s="278"/>
      <c r="D93" s="282"/>
      <c r="E93" s="278"/>
      <c r="F93" s="88">
        <f t="shared" si="0"/>
        <v>0</v>
      </c>
      <c r="G93" s="123" t="s">
        <v>338</v>
      </c>
      <c r="I93" s="123"/>
    </row>
    <row r="94" spans="1:9" s="111" customFormat="1" hidden="1" x14ac:dyDescent="0.25">
      <c r="A94" s="307"/>
      <c r="B94" s="278"/>
      <c r="C94" s="278"/>
      <c r="D94" s="282"/>
      <c r="E94" s="278"/>
      <c r="F94" s="88">
        <f t="shared" si="0"/>
        <v>0</v>
      </c>
      <c r="G94" s="123" t="s">
        <v>338</v>
      </c>
      <c r="I94" s="123"/>
    </row>
    <row r="95" spans="1:9" s="111" customFormat="1" hidden="1" x14ac:dyDescent="0.25">
      <c r="A95" s="307"/>
      <c r="B95" s="278"/>
      <c r="C95" s="278"/>
      <c r="D95" s="282"/>
      <c r="E95" s="278"/>
      <c r="F95" s="88">
        <f t="shared" si="0"/>
        <v>0</v>
      </c>
      <c r="G95" s="123" t="s">
        <v>338</v>
      </c>
      <c r="I95" s="123"/>
    </row>
    <row r="96" spans="1:9" s="111" customFormat="1" hidden="1" x14ac:dyDescent="0.25">
      <c r="A96" s="307"/>
      <c r="B96" s="278"/>
      <c r="C96" s="278"/>
      <c r="D96" s="282"/>
      <c r="E96" s="278"/>
      <c r="F96" s="88">
        <f t="shared" si="0"/>
        <v>0</v>
      </c>
      <c r="G96" s="123" t="s">
        <v>338</v>
      </c>
      <c r="I96" s="123"/>
    </row>
    <row r="97" spans="1:9" s="111" customFormat="1" hidden="1" x14ac:dyDescent="0.25">
      <c r="A97" s="307"/>
      <c r="B97" s="278"/>
      <c r="C97" s="278"/>
      <c r="D97" s="282"/>
      <c r="E97" s="278"/>
      <c r="F97" s="88">
        <f t="shared" si="0"/>
        <v>0</v>
      </c>
      <c r="G97" s="123" t="s">
        <v>338</v>
      </c>
      <c r="I97" s="123"/>
    </row>
    <row r="98" spans="1:9" s="111" customFormat="1" hidden="1" x14ac:dyDescent="0.25">
      <c r="A98" s="307"/>
      <c r="B98" s="278"/>
      <c r="C98" s="278"/>
      <c r="D98" s="282"/>
      <c r="E98" s="278"/>
      <c r="F98" s="88">
        <f t="shared" si="0"/>
        <v>0</v>
      </c>
      <c r="G98" s="123" t="s">
        <v>338</v>
      </c>
      <c r="I98" s="123"/>
    </row>
    <row r="99" spans="1:9" s="111" customFormat="1" hidden="1" x14ac:dyDescent="0.25">
      <c r="A99" s="307"/>
      <c r="B99" s="278"/>
      <c r="C99" s="278"/>
      <c r="D99" s="282"/>
      <c r="E99" s="278"/>
      <c r="F99" s="88">
        <f t="shared" si="0"/>
        <v>0</v>
      </c>
      <c r="G99" s="123" t="s">
        <v>338</v>
      </c>
      <c r="I99" s="123"/>
    </row>
    <row r="100" spans="1:9" s="111" customFormat="1" hidden="1" x14ac:dyDescent="0.25">
      <c r="A100" s="307"/>
      <c r="B100" s="278"/>
      <c r="C100" s="278"/>
      <c r="D100" s="282"/>
      <c r="E100" s="278"/>
      <c r="F100" s="88">
        <f t="shared" si="0"/>
        <v>0</v>
      </c>
      <c r="G100" s="123" t="s">
        <v>338</v>
      </c>
      <c r="I100" s="123"/>
    </row>
    <row r="101" spans="1:9" s="111" customFormat="1" hidden="1" x14ac:dyDescent="0.25">
      <c r="A101" s="307"/>
      <c r="B101" s="278"/>
      <c r="C101" s="278"/>
      <c r="D101" s="282"/>
      <c r="E101" s="278"/>
      <c r="F101" s="88">
        <f t="shared" si="0"/>
        <v>0</v>
      </c>
      <c r="G101" s="123" t="s">
        <v>338</v>
      </c>
      <c r="I101" s="123"/>
    </row>
    <row r="102" spans="1:9" s="111" customFormat="1" hidden="1" x14ac:dyDescent="0.25">
      <c r="A102" s="307"/>
      <c r="B102" s="278"/>
      <c r="C102" s="278"/>
      <c r="D102" s="282"/>
      <c r="E102" s="278"/>
      <c r="F102" s="88">
        <f t="shared" si="0"/>
        <v>0</v>
      </c>
      <c r="G102" s="123" t="s">
        <v>338</v>
      </c>
      <c r="I102" s="123"/>
    </row>
    <row r="103" spans="1:9" s="111" customFormat="1" hidden="1" x14ac:dyDescent="0.25">
      <c r="A103" s="307"/>
      <c r="B103" s="278"/>
      <c r="C103" s="278"/>
      <c r="D103" s="282"/>
      <c r="E103" s="278"/>
      <c r="F103" s="88">
        <f t="shared" si="0"/>
        <v>0</v>
      </c>
      <c r="G103" s="123" t="s">
        <v>338</v>
      </c>
      <c r="I103" s="123"/>
    </row>
    <row r="104" spans="1:9" s="111" customFormat="1" hidden="1" x14ac:dyDescent="0.25">
      <c r="A104" s="307"/>
      <c r="B104" s="278"/>
      <c r="C104" s="278"/>
      <c r="D104" s="282"/>
      <c r="E104" s="278"/>
      <c r="F104" s="88">
        <f t="shared" si="0"/>
        <v>0</v>
      </c>
      <c r="G104" s="123" t="s">
        <v>338</v>
      </c>
      <c r="I104" s="123"/>
    </row>
    <row r="105" spans="1:9" s="111" customFormat="1" hidden="1" x14ac:dyDescent="0.25">
      <c r="A105" s="307"/>
      <c r="B105" s="278"/>
      <c r="C105" s="278"/>
      <c r="D105" s="282"/>
      <c r="E105" s="278"/>
      <c r="F105" s="88">
        <f t="shared" si="0"/>
        <v>0</v>
      </c>
      <c r="G105" s="123" t="s">
        <v>338</v>
      </c>
      <c r="I105" s="123"/>
    </row>
    <row r="106" spans="1:9" s="111" customFormat="1" hidden="1" x14ac:dyDescent="0.25">
      <c r="A106" s="307"/>
      <c r="B106" s="278"/>
      <c r="C106" s="278"/>
      <c r="D106" s="282"/>
      <c r="E106" s="278"/>
      <c r="F106" s="88">
        <f t="shared" si="0"/>
        <v>0</v>
      </c>
      <c r="G106" s="123" t="s">
        <v>338</v>
      </c>
      <c r="I106" s="123"/>
    </row>
    <row r="107" spans="1:9" s="111" customFormat="1" hidden="1" x14ac:dyDescent="0.25">
      <c r="A107" s="307"/>
      <c r="B107" s="278"/>
      <c r="C107" s="278"/>
      <c r="D107" s="282"/>
      <c r="E107" s="278"/>
      <c r="F107" s="88">
        <f t="shared" si="0"/>
        <v>0</v>
      </c>
      <c r="G107" s="123" t="s">
        <v>338</v>
      </c>
      <c r="I107" s="123"/>
    </row>
    <row r="108" spans="1:9" s="111" customFormat="1" hidden="1" x14ac:dyDescent="0.25">
      <c r="A108" s="307"/>
      <c r="B108" s="278"/>
      <c r="C108" s="278"/>
      <c r="D108" s="282"/>
      <c r="E108" s="278"/>
      <c r="F108" s="88">
        <f t="shared" si="0"/>
        <v>0</v>
      </c>
      <c r="G108" s="123" t="s">
        <v>338</v>
      </c>
      <c r="I108" s="123"/>
    </row>
    <row r="109" spans="1:9" s="111" customFormat="1" hidden="1" x14ac:dyDescent="0.25">
      <c r="A109" s="307"/>
      <c r="B109" s="278"/>
      <c r="C109" s="278"/>
      <c r="D109" s="282"/>
      <c r="E109" s="278"/>
      <c r="F109" s="88">
        <f t="shared" si="0"/>
        <v>0</v>
      </c>
      <c r="G109" s="123" t="s">
        <v>338</v>
      </c>
      <c r="I109" s="123"/>
    </row>
    <row r="110" spans="1:9" s="111" customFormat="1" hidden="1" x14ac:dyDescent="0.25">
      <c r="A110" s="307"/>
      <c r="B110" s="278"/>
      <c r="C110" s="278"/>
      <c r="D110" s="282"/>
      <c r="E110" s="278"/>
      <c r="F110" s="88">
        <f t="shared" si="0"/>
        <v>0</v>
      </c>
      <c r="G110" s="123" t="s">
        <v>338</v>
      </c>
      <c r="I110" s="123"/>
    </row>
    <row r="111" spans="1:9" s="111" customFormat="1" hidden="1" x14ac:dyDescent="0.25">
      <c r="A111" s="307"/>
      <c r="B111" s="278"/>
      <c r="C111" s="278"/>
      <c r="D111" s="282"/>
      <c r="E111" s="278"/>
      <c r="F111" s="88">
        <f t="shared" si="0"/>
        <v>0</v>
      </c>
      <c r="G111" s="123" t="s">
        <v>338</v>
      </c>
      <c r="I111" s="123"/>
    </row>
    <row r="112" spans="1:9" s="111" customFormat="1" hidden="1" x14ac:dyDescent="0.25">
      <c r="A112" s="307"/>
      <c r="B112" s="278"/>
      <c r="C112" s="278"/>
      <c r="D112" s="282"/>
      <c r="E112" s="278"/>
      <c r="F112" s="88">
        <f t="shared" si="0"/>
        <v>0</v>
      </c>
      <c r="G112" s="123" t="s">
        <v>338</v>
      </c>
      <c r="I112" s="123"/>
    </row>
    <row r="113" spans="1:9" s="111" customFormat="1" hidden="1" x14ac:dyDescent="0.25">
      <c r="A113" s="307"/>
      <c r="B113" s="278"/>
      <c r="C113" s="278"/>
      <c r="D113" s="282"/>
      <c r="E113" s="278"/>
      <c r="F113" s="88">
        <f t="shared" si="0"/>
        <v>0</v>
      </c>
      <c r="G113" s="123" t="s">
        <v>338</v>
      </c>
      <c r="I113" s="123"/>
    </row>
    <row r="114" spans="1:9" s="111" customFormat="1" hidden="1" x14ac:dyDescent="0.25">
      <c r="A114" s="307"/>
      <c r="B114" s="278"/>
      <c r="C114" s="278"/>
      <c r="D114" s="282"/>
      <c r="E114" s="278"/>
      <c r="F114" s="88">
        <f t="shared" si="0"/>
        <v>0</v>
      </c>
      <c r="G114" s="123" t="s">
        <v>338</v>
      </c>
      <c r="I114" s="123"/>
    </row>
    <row r="115" spans="1:9" s="111" customFormat="1" hidden="1" x14ac:dyDescent="0.25">
      <c r="A115" s="307"/>
      <c r="B115" s="278"/>
      <c r="C115" s="278"/>
      <c r="D115" s="282"/>
      <c r="E115" s="278"/>
      <c r="F115" s="88">
        <f t="shared" si="0"/>
        <v>0</v>
      </c>
      <c r="G115" s="123" t="s">
        <v>338</v>
      </c>
      <c r="I115" s="123"/>
    </row>
    <row r="116" spans="1:9" s="111" customFormat="1" hidden="1" x14ac:dyDescent="0.25">
      <c r="A116" s="307"/>
      <c r="B116" s="278"/>
      <c r="C116" s="278"/>
      <c r="D116" s="282"/>
      <c r="E116" s="278"/>
      <c r="F116" s="88">
        <f t="shared" si="0"/>
        <v>0</v>
      </c>
      <c r="G116" s="123" t="s">
        <v>338</v>
      </c>
      <c r="I116" s="123"/>
    </row>
    <row r="117" spans="1:9" s="111" customFormat="1" hidden="1" x14ac:dyDescent="0.25">
      <c r="A117" s="307"/>
      <c r="B117" s="278"/>
      <c r="C117" s="278"/>
      <c r="D117" s="282"/>
      <c r="E117" s="278"/>
      <c r="F117" s="88">
        <f t="shared" si="0"/>
        <v>0</v>
      </c>
      <c r="G117" s="123" t="s">
        <v>338</v>
      </c>
      <c r="I117" s="123"/>
    </row>
    <row r="118" spans="1:9" s="111" customFormat="1" hidden="1" x14ac:dyDescent="0.25">
      <c r="A118" s="307"/>
      <c r="B118" s="278"/>
      <c r="C118" s="278"/>
      <c r="D118" s="282"/>
      <c r="E118" s="278"/>
      <c r="F118" s="88">
        <f t="shared" si="0"/>
        <v>0</v>
      </c>
      <c r="G118" s="123" t="s">
        <v>338</v>
      </c>
      <c r="I118" s="123"/>
    </row>
    <row r="119" spans="1:9" s="111" customFormat="1" hidden="1" x14ac:dyDescent="0.25">
      <c r="A119" s="307"/>
      <c r="B119" s="278"/>
      <c r="C119" s="278"/>
      <c r="D119" s="282"/>
      <c r="E119" s="278"/>
      <c r="F119" s="88">
        <f t="shared" si="0"/>
        <v>0</v>
      </c>
      <c r="G119" s="123" t="s">
        <v>338</v>
      </c>
      <c r="I119" s="123"/>
    </row>
    <row r="120" spans="1:9" s="111" customFormat="1" hidden="1" x14ac:dyDescent="0.25">
      <c r="A120" s="307"/>
      <c r="B120" s="278"/>
      <c r="C120" s="278"/>
      <c r="D120" s="282"/>
      <c r="E120" s="278"/>
      <c r="F120" s="88">
        <f t="shared" si="0"/>
        <v>0</v>
      </c>
      <c r="G120" s="123" t="s">
        <v>338</v>
      </c>
      <c r="I120" s="123"/>
    </row>
    <row r="121" spans="1:9" s="111" customFormat="1" hidden="1" x14ac:dyDescent="0.25">
      <c r="A121" s="307"/>
      <c r="B121" s="278"/>
      <c r="C121" s="278"/>
      <c r="D121" s="282"/>
      <c r="E121" s="278"/>
      <c r="F121" s="88">
        <f t="shared" si="0"/>
        <v>0</v>
      </c>
      <c r="G121" s="123" t="s">
        <v>338</v>
      </c>
      <c r="I121" s="123"/>
    </row>
    <row r="122" spans="1:9" s="111" customFormat="1" hidden="1" x14ac:dyDescent="0.25">
      <c r="A122" s="307"/>
      <c r="B122" s="278"/>
      <c r="C122" s="278"/>
      <c r="D122" s="282"/>
      <c r="E122" s="278"/>
      <c r="F122" s="88">
        <f t="shared" si="0"/>
        <v>0</v>
      </c>
      <c r="G122" s="123" t="s">
        <v>338</v>
      </c>
      <c r="I122" s="123"/>
    </row>
    <row r="123" spans="1:9" s="111" customFormat="1" hidden="1" x14ac:dyDescent="0.25">
      <c r="A123" s="307"/>
      <c r="B123" s="278"/>
      <c r="C123" s="278"/>
      <c r="D123" s="282"/>
      <c r="E123" s="278"/>
      <c r="F123" s="88">
        <f t="shared" si="0"/>
        <v>0</v>
      </c>
      <c r="G123" s="123" t="s">
        <v>338</v>
      </c>
      <c r="I123" s="123"/>
    </row>
    <row r="124" spans="1:9" s="111" customFormat="1" hidden="1" x14ac:dyDescent="0.25">
      <c r="A124" s="307"/>
      <c r="B124" s="278"/>
      <c r="C124" s="278"/>
      <c r="D124" s="282"/>
      <c r="E124" s="278"/>
      <c r="F124" s="88">
        <f t="shared" si="0"/>
        <v>0</v>
      </c>
      <c r="G124" s="123" t="s">
        <v>338</v>
      </c>
      <c r="I124" s="123"/>
    </row>
    <row r="125" spans="1:9" s="111" customFormat="1" hidden="1" x14ac:dyDescent="0.25">
      <c r="A125" s="307"/>
      <c r="B125" s="278"/>
      <c r="C125" s="278"/>
      <c r="D125" s="282"/>
      <c r="E125" s="278"/>
      <c r="F125" s="88">
        <f t="shared" si="0"/>
        <v>0</v>
      </c>
      <c r="G125" s="123" t="s">
        <v>338</v>
      </c>
      <c r="I125" s="123"/>
    </row>
    <row r="126" spans="1:9" s="111" customFormat="1" hidden="1" x14ac:dyDescent="0.25">
      <c r="A126" s="307"/>
      <c r="B126" s="278"/>
      <c r="C126" s="278"/>
      <c r="D126" s="282"/>
      <c r="E126" s="278"/>
      <c r="F126" s="88">
        <f t="shared" si="0"/>
        <v>0</v>
      </c>
      <c r="G126" s="123" t="s">
        <v>338</v>
      </c>
      <c r="I126" s="123"/>
    </row>
    <row r="127" spans="1:9" s="111" customFormat="1" hidden="1" x14ac:dyDescent="0.25">
      <c r="A127" s="307"/>
      <c r="B127" s="278"/>
      <c r="C127" s="278"/>
      <c r="D127" s="282"/>
      <c r="E127" s="278"/>
      <c r="F127" s="88">
        <f t="shared" si="0"/>
        <v>0</v>
      </c>
      <c r="G127" s="123" t="s">
        <v>338</v>
      </c>
      <c r="I127" s="123"/>
    </row>
    <row r="128" spans="1:9" s="111" customFormat="1" hidden="1" x14ac:dyDescent="0.25">
      <c r="A128" s="307"/>
      <c r="B128" s="278"/>
      <c r="C128" s="278"/>
      <c r="D128" s="282"/>
      <c r="E128" s="278"/>
      <c r="F128" s="88">
        <f t="shared" si="0"/>
        <v>0</v>
      </c>
      <c r="G128" s="123" t="s">
        <v>338</v>
      </c>
      <c r="I128" s="123"/>
    </row>
    <row r="129" spans="1:9" s="111" customFormat="1" hidden="1" x14ac:dyDescent="0.25">
      <c r="A129" s="307"/>
      <c r="B129" s="278"/>
      <c r="C129" s="278"/>
      <c r="D129" s="282"/>
      <c r="E129" s="278"/>
      <c r="F129" s="88">
        <f t="shared" si="0"/>
        <v>0</v>
      </c>
      <c r="G129" s="123" t="s">
        <v>338</v>
      </c>
      <c r="I129" s="123"/>
    </row>
    <row r="130" spans="1:9" s="111" customFormat="1" hidden="1" x14ac:dyDescent="0.25">
      <c r="A130" s="307"/>
      <c r="B130" s="278"/>
      <c r="C130" s="278"/>
      <c r="D130" s="282"/>
      <c r="E130" s="278"/>
      <c r="F130" s="88">
        <f t="shared" si="0"/>
        <v>0</v>
      </c>
      <c r="G130" s="123" t="s">
        <v>338</v>
      </c>
      <c r="I130" s="123"/>
    </row>
    <row r="131" spans="1:9" s="111" customFormat="1" hidden="1" x14ac:dyDescent="0.25">
      <c r="A131" s="307"/>
      <c r="B131" s="278"/>
      <c r="C131" s="278"/>
      <c r="D131" s="282"/>
      <c r="E131" s="278"/>
      <c r="F131" s="88">
        <f t="shared" si="0"/>
        <v>0</v>
      </c>
      <c r="G131" s="123" t="s">
        <v>338</v>
      </c>
      <c r="I131" s="123"/>
    </row>
    <row r="132" spans="1:9" s="111" customFormat="1" hidden="1" x14ac:dyDescent="0.25">
      <c r="A132" s="307"/>
      <c r="B132" s="278"/>
      <c r="C132" s="278"/>
      <c r="D132" s="282"/>
      <c r="E132" s="278"/>
      <c r="F132" s="88">
        <f t="shared" si="0"/>
        <v>0</v>
      </c>
      <c r="G132" s="123" t="s">
        <v>338</v>
      </c>
      <c r="I132" s="123"/>
    </row>
    <row r="133" spans="1:9" s="111" customFormat="1" hidden="1" x14ac:dyDescent="0.25">
      <c r="A133" s="307"/>
      <c r="B133" s="278"/>
      <c r="C133" s="278"/>
      <c r="D133" s="282"/>
      <c r="E133" s="278"/>
      <c r="F133" s="88">
        <f t="shared" si="0"/>
        <v>0</v>
      </c>
      <c r="G133" s="123" t="s">
        <v>338</v>
      </c>
      <c r="I133" s="123"/>
    </row>
    <row r="134" spans="1:9" s="111" customFormat="1" hidden="1" x14ac:dyDescent="0.25">
      <c r="A134" s="307"/>
      <c r="B134" s="278"/>
      <c r="C134" s="278"/>
      <c r="D134" s="282"/>
      <c r="E134" s="278"/>
      <c r="F134" s="88">
        <f t="shared" si="0"/>
        <v>0</v>
      </c>
      <c r="G134" s="123" t="s">
        <v>338</v>
      </c>
      <c r="I134" s="123"/>
    </row>
    <row r="135" spans="1:9" s="111" customFormat="1" x14ac:dyDescent="0.25">
      <c r="A135" s="307" t="s">
        <v>64</v>
      </c>
      <c r="B135" s="278">
        <v>3</v>
      </c>
      <c r="C135" s="278" t="s">
        <v>317</v>
      </c>
      <c r="D135" s="282">
        <f t="shared" ref="D135:D140" ca="1" si="2">RAND()*400000</f>
        <v>119433.96462030752</v>
      </c>
      <c r="E135" s="278">
        <v>7</v>
      </c>
      <c r="F135" s="310">
        <f ca="1">ROUND(+B135*D135*E135,2)</f>
        <v>2508113.2599999998</v>
      </c>
      <c r="G135" s="123" t="s">
        <v>338</v>
      </c>
      <c r="I135" s="123"/>
    </row>
    <row r="136" spans="1:9" s="111" customFormat="1" x14ac:dyDescent="0.25">
      <c r="A136" s="306"/>
      <c r="B136" s="99"/>
      <c r="C136" s="99"/>
      <c r="D136" s="145"/>
      <c r="E136" s="217" t="s">
        <v>42</v>
      </c>
      <c r="F136" s="323">
        <f ca="1">ROUND(SUBTOTAL(109,F6:F135),2)</f>
        <v>7023877.3700000001</v>
      </c>
      <c r="G136" s="123" t="s">
        <v>338</v>
      </c>
      <c r="I136" s="126" t="s">
        <v>342</v>
      </c>
    </row>
    <row r="137" spans="1:9" s="111" customFormat="1" x14ac:dyDescent="0.25">
      <c r="A137" s="306"/>
      <c r="B137" s="99"/>
      <c r="C137" s="99"/>
      <c r="D137" s="145"/>
      <c r="E137" s="99"/>
      <c r="F137" s="311"/>
      <c r="G137" s="123" t="s">
        <v>339</v>
      </c>
    </row>
    <row r="138" spans="1:9" s="111" customFormat="1" x14ac:dyDescent="0.25">
      <c r="A138" s="307" t="s">
        <v>319</v>
      </c>
      <c r="B138" s="278">
        <v>3</v>
      </c>
      <c r="C138" s="278" t="s">
        <v>317</v>
      </c>
      <c r="D138" s="282">
        <f t="shared" ca="1" si="2"/>
        <v>274823.39954772819</v>
      </c>
      <c r="E138" s="278">
        <v>7</v>
      </c>
      <c r="F138" s="88">
        <f ca="1">ROUND(+B138*D138*E138,2)</f>
        <v>5771291.3899999997</v>
      </c>
      <c r="G138" s="123" t="s">
        <v>339</v>
      </c>
    </row>
    <row r="139" spans="1:9" s="111" customFormat="1" x14ac:dyDescent="0.25">
      <c r="A139" s="307" t="s">
        <v>347</v>
      </c>
      <c r="B139" s="278">
        <v>3</v>
      </c>
      <c r="C139" s="278" t="s">
        <v>317</v>
      </c>
      <c r="D139" s="282">
        <f t="shared" ca="1" si="2"/>
        <v>160054.90887066681</v>
      </c>
      <c r="E139" s="278">
        <v>7</v>
      </c>
      <c r="F139" s="88">
        <f t="shared" ref="F139:F266" ca="1" si="3">ROUND(+B139*D139*E139,2)</f>
        <v>3361153.09</v>
      </c>
      <c r="G139" s="123" t="s">
        <v>339</v>
      </c>
      <c r="I139" s="123"/>
    </row>
    <row r="140" spans="1:9" s="111" customFormat="1" x14ac:dyDescent="0.25">
      <c r="A140" s="307" t="s">
        <v>348</v>
      </c>
      <c r="B140" s="278">
        <v>3</v>
      </c>
      <c r="C140" s="278" t="s">
        <v>317</v>
      </c>
      <c r="D140" s="282">
        <f t="shared" ca="1" si="2"/>
        <v>95901.016256739254</v>
      </c>
      <c r="E140" s="278">
        <v>7</v>
      </c>
      <c r="F140" s="88">
        <f t="shared" ca="1" si="3"/>
        <v>2013921.34</v>
      </c>
      <c r="G140" s="123" t="s">
        <v>339</v>
      </c>
      <c r="I140" s="123"/>
    </row>
    <row r="141" spans="1:9" s="111" customFormat="1" hidden="1" x14ac:dyDescent="0.25">
      <c r="A141" s="307"/>
      <c r="B141" s="278"/>
      <c r="C141" s="278"/>
      <c r="D141" s="282"/>
      <c r="E141" s="278"/>
      <c r="F141" s="88">
        <f t="shared" si="3"/>
        <v>0</v>
      </c>
      <c r="G141" s="123" t="s">
        <v>339</v>
      </c>
      <c r="I141" s="123"/>
    </row>
    <row r="142" spans="1:9" s="111" customFormat="1" hidden="1" x14ac:dyDescent="0.25">
      <c r="A142" s="307"/>
      <c r="B142" s="278"/>
      <c r="C142" s="278"/>
      <c r="D142" s="282"/>
      <c r="E142" s="278"/>
      <c r="F142" s="88">
        <f t="shared" si="3"/>
        <v>0</v>
      </c>
      <c r="G142" s="123" t="s">
        <v>339</v>
      </c>
      <c r="I142" s="123"/>
    </row>
    <row r="143" spans="1:9" s="111" customFormat="1" hidden="1" x14ac:dyDescent="0.25">
      <c r="A143" s="307"/>
      <c r="B143" s="278"/>
      <c r="C143" s="278"/>
      <c r="D143" s="282"/>
      <c r="E143" s="278"/>
      <c r="F143" s="88">
        <f t="shared" si="3"/>
        <v>0</v>
      </c>
      <c r="G143" s="123" t="s">
        <v>339</v>
      </c>
      <c r="I143" s="123"/>
    </row>
    <row r="144" spans="1:9" s="111" customFormat="1" hidden="1" x14ac:dyDescent="0.25">
      <c r="A144" s="307"/>
      <c r="B144" s="278"/>
      <c r="C144" s="278"/>
      <c r="D144" s="282"/>
      <c r="E144" s="278"/>
      <c r="F144" s="88">
        <f t="shared" si="3"/>
        <v>0</v>
      </c>
      <c r="G144" s="123" t="s">
        <v>339</v>
      </c>
      <c r="I144" s="123"/>
    </row>
    <row r="145" spans="1:9" s="111" customFormat="1" hidden="1" x14ac:dyDescent="0.25">
      <c r="A145" s="307"/>
      <c r="B145" s="278"/>
      <c r="C145" s="278"/>
      <c r="D145" s="282"/>
      <c r="E145" s="278"/>
      <c r="F145" s="88">
        <f t="shared" si="3"/>
        <v>0</v>
      </c>
      <c r="G145" s="123" t="s">
        <v>339</v>
      </c>
      <c r="I145" s="123"/>
    </row>
    <row r="146" spans="1:9" s="111" customFormat="1" hidden="1" x14ac:dyDescent="0.25">
      <c r="A146" s="307"/>
      <c r="B146" s="278"/>
      <c r="C146" s="278"/>
      <c r="D146" s="282"/>
      <c r="E146" s="278"/>
      <c r="F146" s="88">
        <f t="shared" si="3"/>
        <v>0</v>
      </c>
      <c r="G146" s="123" t="s">
        <v>339</v>
      </c>
      <c r="I146" s="123"/>
    </row>
    <row r="147" spans="1:9" s="111" customFormat="1" hidden="1" x14ac:dyDescent="0.25">
      <c r="A147" s="307"/>
      <c r="B147" s="278"/>
      <c r="C147" s="278"/>
      <c r="D147" s="282"/>
      <c r="E147" s="278"/>
      <c r="F147" s="88">
        <f t="shared" si="3"/>
        <v>0</v>
      </c>
      <c r="G147" s="123" t="s">
        <v>339</v>
      </c>
      <c r="I147" s="123"/>
    </row>
    <row r="148" spans="1:9" s="111" customFormat="1" hidden="1" x14ac:dyDescent="0.25">
      <c r="A148" s="307"/>
      <c r="B148" s="278"/>
      <c r="C148" s="278"/>
      <c r="D148" s="282"/>
      <c r="E148" s="278"/>
      <c r="F148" s="88">
        <f t="shared" si="3"/>
        <v>0</v>
      </c>
      <c r="G148" s="123" t="s">
        <v>339</v>
      </c>
      <c r="I148" s="123"/>
    </row>
    <row r="149" spans="1:9" s="111" customFormat="1" hidden="1" x14ac:dyDescent="0.25">
      <c r="A149" s="307"/>
      <c r="B149" s="278"/>
      <c r="C149" s="278"/>
      <c r="D149" s="282"/>
      <c r="E149" s="278"/>
      <c r="F149" s="88">
        <f t="shared" si="3"/>
        <v>0</v>
      </c>
      <c r="G149" s="123" t="s">
        <v>339</v>
      </c>
      <c r="I149" s="123"/>
    </row>
    <row r="150" spans="1:9" s="111" customFormat="1" hidden="1" x14ac:dyDescent="0.25">
      <c r="A150" s="307"/>
      <c r="B150" s="278"/>
      <c r="C150" s="278"/>
      <c r="D150" s="282"/>
      <c r="E150" s="278"/>
      <c r="F150" s="88">
        <f t="shared" si="3"/>
        <v>0</v>
      </c>
      <c r="G150" s="123" t="s">
        <v>339</v>
      </c>
      <c r="I150" s="123"/>
    </row>
    <row r="151" spans="1:9" s="111" customFormat="1" hidden="1" x14ac:dyDescent="0.25">
      <c r="A151" s="307"/>
      <c r="B151" s="278"/>
      <c r="C151" s="278"/>
      <c r="D151" s="282"/>
      <c r="E151" s="278"/>
      <c r="F151" s="88">
        <f t="shared" si="3"/>
        <v>0</v>
      </c>
      <c r="G151" s="123" t="s">
        <v>339</v>
      </c>
      <c r="I151" s="123"/>
    </row>
    <row r="152" spans="1:9" s="111" customFormat="1" hidden="1" x14ac:dyDescent="0.25">
      <c r="A152" s="307"/>
      <c r="B152" s="278"/>
      <c r="C152" s="278"/>
      <c r="D152" s="282"/>
      <c r="E152" s="278"/>
      <c r="F152" s="88">
        <f t="shared" si="3"/>
        <v>0</v>
      </c>
      <c r="G152" s="123" t="s">
        <v>339</v>
      </c>
      <c r="I152" s="123"/>
    </row>
    <row r="153" spans="1:9" s="111" customFormat="1" hidden="1" x14ac:dyDescent="0.25">
      <c r="A153" s="307"/>
      <c r="B153" s="278"/>
      <c r="C153" s="278"/>
      <c r="D153" s="282"/>
      <c r="E153" s="278"/>
      <c r="F153" s="88">
        <f t="shared" si="3"/>
        <v>0</v>
      </c>
      <c r="G153" s="123" t="s">
        <v>339</v>
      </c>
      <c r="I153" s="123"/>
    </row>
    <row r="154" spans="1:9" s="111" customFormat="1" hidden="1" x14ac:dyDescent="0.25">
      <c r="A154" s="307"/>
      <c r="B154" s="278"/>
      <c r="C154" s="278"/>
      <c r="D154" s="282"/>
      <c r="E154" s="278"/>
      <c r="F154" s="88">
        <f t="shared" si="3"/>
        <v>0</v>
      </c>
      <c r="G154" s="123" t="s">
        <v>339</v>
      </c>
      <c r="I154" s="123"/>
    </row>
    <row r="155" spans="1:9" s="111" customFormat="1" hidden="1" x14ac:dyDescent="0.25">
      <c r="A155" s="307"/>
      <c r="B155" s="278"/>
      <c r="C155" s="278"/>
      <c r="D155" s="282"/>
      <c r="E155" s="278"/>
      <c r="F155" s="88">
        <f t="shared" si="3"/>
        <v>0</v>
      </c>
      <c r="G155" s="123" t="s">
        <v>339</v>
      </c>
      <c r="I155" s="123"/>
    </row>
    <row r="156" spans="1:9" s="111" customFormat="1" hidden="1" x14ac:dyDescent="0.25">
      <c r="A156" s="307"/>
      <c r="B156" s="278"/>
      <c r="C156" s="278"/>
      <c r="D156" s="282"/>
      <c r="E156" s="278"/>
      <c r="F156" s="88">
        <f t="shared" si="3"/>
        <v>0</v>
      </c>
      <c r="G156" s="123" t="s">
        <v>339</v>
      </c>
      <c r="I156" s="123"/>
    </row>
    <row r="157" spans="1:9" s="111" customFormat="1" hidden="1" x14ac:dyDescent="0.25">
      <c r="A157" s="307"/>
      <c r="B157" s="278"/>
      <c r="C157" s="278"/>
      <c r="D157" s="282"/>
      <c r="E157" s="278"/>
      <c r="F157" s="88">
        <f t="shared" si="3"/>
        <v>0</v>
      </c>
      <c r="G157" s="123" t="s">
        <v>339</v>
      </c>
      <c r="I157" s="123"/>
    </row>
    <row r="158" spans="1:9" s="111" customFormat="1" hidden="1" x14ac:dyDescent="0.25">
      <c r="A158" s="307"/>
      <c r="B158" s="278"/>
      <c r="C158" s="278"/>
      <c r="D158" s="282"/>
      <c r="E158" s="278"/>
      <c r="F158" s="88">
        <f t="shared" si="3"/>
        <v>0</v>
      </c>
      <c r="G158" s="123" t="s">
        <v>339</v>
      </c>
      <c r="I158" s="123"/>
    </row>
    <row r="159" spans="1:9" s="111" customFormat="1" hidden="1" x14ac:dyDescent="0.25">
      <c r="A159" s="307"/>
      <c r="B159" s="278"/>
      <c r="C159" s="278"/>
      <c r="D159" s="282"/>
      <c r="E159" s="278"/>
      <c r="F159" s="88">
        <f t="shared" si="3"/>
        <v>0</v>
      </c>
      <c r="G159" s="123" t="s">
        <v>339</v>
      </c>
      <c r="I159" s="123"/>
    </row>
    <row r="160" spans="1:9" s="111" customFormat="1" hidden="1" x14ac:dyDescent="0.25">
      <c r="A160" s="307"/>
      <c r="B160" s="278"/>
      <c r="C160" s="278"/>
      <c r="D160" s="282"/>
      <c r="E160" s="278"/>
      <c r="F160" s="88">
        <f t="shared" si="3"/>
        <v>0</v>
      </c>
      <c r="G160" s="123" t="s">
        <v>339</v>
      </c>
      <c r="I160" s="123"/>
    </row>
    <row r="161" spans="1:9" s="111" customFormat="1" hidden="1" x14ac:dyDescent="0.25">
      <c r="A161" s="307"/>
      <c r="B161" s="278"/>
      <c r="C161" s="278"/>
      <c r="D161" s="282"/>
      <c r="E161" s="278"/>
      <c r="F161" s="88">
        <f t="shared" si="3"/>
        <v>0</v>
      </c>
      <c r="G161" s="123" t="s">
        <v>339</v>
      </c>
      <c r="I161" s="123"/>
    </row>
    <row r="162" spans="1:9" s="111" customFormat="1" hidden="1" x14ac:dyDescent="0.25">
      <c r="A162" s="307"/>
      <c r="B162" s="278"/>
      <c r="C162" s="278"/>
      <c r="D162" s="282"/>
      <c r="E162" s="278"/>
      <c r="F162" s="88">
        <f t="shared" si="3"/>
        <v>0</v>
      </c>
      <c r="G162" s="123" t="s">
        <v>339</v>
      </c>
      <c r="I162" s="123"/>
    </row>
    <row r="163" spans="1:9" s="111" customFormat="1" hidden="1" x14ac:dyDescent="0.25">
      <c r="A163" s="307"/>
      <c r="B163" s="278"/>
      <c r="C163" s="278"/>
      <c r="D163" s="282"/>
      <c r="E163" s="278"/>
      <c r="F163" s="88">
        <f t="shared" si="3"/>
        <v>0</v>
      </c>
      <c r="G163" s="123" t="s">
        <v>339</v>
      </c>
      <c r="I163" s="123"/>
    </row>
    <row r="164" spans="1:9" s="111" customFormat="1" hidden="1" x14ac:dyDescent="0.25">
      <c r="A164" s="307"/>
      <c r="B164" s="278"/>
      <c r="C164" s="278"/>
      <c r="D164" s="282"/>
      <c r="E164" s="278"/>
      <c r="F164" s="88">
        <f t="shared" si="3"/>
        <v>0</v>
      </c>
      <c r="G164" s="123" t="s">
        <v>339</v>
      </c>
      <c r="I164" s="123"/>
    </row>
    <row r="165" spans="1:9" s="111" customFormat="1" hidden="1" x14ac:dyDescent="0.25">
      <c r="A165" s="307"/>
      <c r="B165" s="278"/>
      <c r="C165" s="278"/>
      <c r="D165" s="282"/>
      <c r="E165" s="278"/>
      <c r="F165" s="88">
        <f t="shared" si="3"/>
        <v>0</v>
      </c>
      <c r="G165" s="123" t="s">
        <v>339</v>
      </c>
      <c r="I165" s="123"/>
    </row>
    <row r="166" spans="1:9" s="111" customFormat="1" hidden="1" x14ac:dyDescent="0.25">
      <c r="A166" s="307"/>
      <c r="B166" s="278"/>
      <c r="C166" s="278"/>
      <c r="D166" s="282"/>
      <c r="E166" s="278"/>
      <c r="F166" s="88">
        <f t="shared" si="3"/>
        <v>0</v>
      </c>
      <c r="G166" s="123" t="s">
        <v>339</v>
      </c>
      <c r="I166" s="123"/>
    </row>
    <row r="167" spans="1:9" s="111" customFormat="1" hidden="1" x14ac:dyDescent="0.25">
      <c r="A167" s="307"/>
      <c r="B167" s="278"/>
      <c r="C167" s="278"/>
      <c r="D167" s="282"/>
      <c r="E167" s="278"/>
      <c r="F167" s="88">
        <f t="shared" si="3"/>
        <v>0</v>
      </c>
      <c r="G167" s="123" t="s">
        <v>339</v>
      </c>
      <c r="I167" s="123"/>
    </row>
    <row r="168" spans="1:9" s="111" customFormat="1" hidden="1" x14ac:dyDescent="0.25">
      <c r="A168" s="307"/>
      <c r="B168" s="278"/>
      <c r="C168" s="278"/>
      <c r="D168" s="282"/>
      <c r="E168" s="278"/>
      <c r="F168" s="88">
        <f t="shared" si="3"/>
        <v>0</v>
      </c>
      <c r="G168" s="123" t="s">
        <v>339</v>
      </c>
      <c r="I168" s="123"/>
    </row>
    <row r="169" spans="1:9" s="111" customFormat="1" hidden="1" x14ac:dyDescent="0.25">
      <c r="A169" s="307"/>
      <c r="B169" s="278"/>
      <c r="C169" s="278"/>
      <c r="D169" s="282"/>
      <c r="E169" s="278"/>
      <c r="F169" s="88">
        <f t="shared" si="3"/>
        <v>0</v>
      </c>
      <c r="G169" s="123" t="s">
        <v>339</v>
      </c>
      <c r="I169" s="123"/>
    </row>
    <row r="170" spans="1:9" s="111" customFormat="1" hidden="1" x14ac:dyDescent="0.25">
      <c r="A170" s="307"/>
      <c r="B170" s="278"/>
      <c r="C170" s="278"/>
      <c r="D170" s="282"/>
      <c r="E170" s="278"/>
      <c r="F170" s="88">
        <f t="shared" si="3"/>
        <v>0</v>
      </c>
      <c r="G170" s="123" t="s">
        <v>339</v>
      </c>
      <c r="I170" s="123"/>
    </row>
    <row r="171" spans="1:9" s="111" customFormat="1" hidden="1" x14ac:dyDescent="0.25">
      <c r="A171" s="307"/>
      <c r="B171" s="278"/>
      <c r="C171" s="278"/>
      <c r="D171" s="282"/>
      <c r="E171" s="278"/>
      <c r="F171" s="88">
        <f t="shared" si="3"/>
        <v>0</v>
      </c>
      <c r="G171" s="123" t="s">
        <v>339</v>
      </c>
      <c r="I171" s="123"/>
    </row>
    <row r="172" spans="1:9" s="111" customFormat="1" hidden="1" x14ac:dyDescent="0.25">
      <c r="A172" s="307"/>
      <c r="B172" s="278"/>
      <c r="C172" s="278"/>
      <c r="D172" s="282"/>
      <c r="E172" s="278"/>
      <c r="F172" s="88">
        <f t="shared" si="3"/>
        <v>0</v>
      </c>
      <c r="G172" s="123" t="s">
        <v>339</v>
      </c>
      <c r="I172" s="123"/>
    </row>
    <row r="173" spans="1:9" s="111" customFormat="1" hidden="1" x14ac:dyDescent="0.25">
      <c r="A173" s="307"/>
      <c r="B173" s="278"/>
      <c r="C173" s="278"/>
      <c r="D173" s="282"/>
      <c r="E173" s="278"/>
      <c r="F173" s="88">
        <f t="shared" si="3"/>
        <v>0</v>
      </c>
      <c r="G173" s="123" t="s">
        <v>339</v>
      </c>
      <c r="I173" s="123"/>
    </row>
    <row r="174" spans="1:9" s="111" customFormat="1" hidden="1" x14ac:dyDescent="0.25">
      <c r="A174" s="307"/>
      <c r="B174" s="278"/>
      <c r="C174" s="278"/>
      <c r="D174" s="282"/>
      <c r="E174" s="278"/>
      <c r="F174" s="88">
        <f t="shared" si="3"/>
        <v>0</v>
      </c>
      <c r="G174" s="123" t="s">
        <v>339</v>
      </c>
      <c r="I174" s="123"/>
    </row>
    <row r="175" spans="1:9" s="111" customFormat="1" hidden="1" x14ac:dyDescent="0.25">
      <c r="A175" s="307"/>
      <c r="B175" s="278"/>
      <c r="C175" s="278"/>
      <c r="D175" s="282"/>
      <c r="E175" s="278"/>
      <c r="F175" s="88">
        <f t="shared" si="3"/>
        <v>0</v>
      </c>
      <c r="G175" s="123" t="s">
        <v>339</v>
      </c>
      <c r="I175" s="123"/>
    </row>
    <row r="176" spans="1:9" s="111" customFormat="1" hidden="1" x14ac:dyDescent="0.25">
      <c r="A176" s="307"/>
      <c r="B176" s="278"/>
      <c r="C176" s="278"/>
      <c r="D176" s="282"/>
      <c r="E176" s="278"/>
      <c r="F176" s="88">
        <f t="shared" si="3"/>
        <v>0</v>
      </c>
      <c r="G176" s="123" t="s">
        <v>339</v>
      </c>
      <c r="I176" s="123"/>
    </row>
    <row r="177" spans="1:9" s="111" customFormat="1" hidden="1" x14ac:dyDescent="0.25">
      <c r="A177" s="307"/>
      <c r="B177" s="278"/>
      <c r="C177" s="278"/>
      <c r="D177" s="282"/>
      <c r="E177" s="278"/>
      <c r="F177" s="88">
        <f t="shared" si="3"/>
        <v>0</v>
      </c>
      <c r="G177" s="123" t="s">
        <v>339</v>
      </c>
      <c r="I177" s="123"/>
    </row>
    <row r="178" spans="1:9" s="111" customFormat="1" hidden="1" x14ac:dyDescent="0.25">
      <c r="A178" s="307"/>
      <c r="B178" s="278"/>
      <c r="C178" s="278"/>
      <c r="D178" s="282"/>
      <c r="E178" s="278"/>
      <c r="F178" s="88">
        <f t="shared" si="3"/>
        <v>0</v>
      </c>
      <c r="G178" s="123" t="s">
        <v>339</v>
      </c>
      <c r="I178" s="123"/>
    </row>
    <row r="179" spans="1:9" s="111" customFormat="1" hidden="1" x14ac:dyDescent="0.25">
      <c r="A179" s="307"/>
      <c r="B179" s="278"/>
      <c r="C179" s="278"/>
      <c r="D179" s="282"/>
      <c r="E179" s="278"/>
      <c r="F179" s="88">
        <f t="shared" si="3"/>
        <v>0</v>
      </c>
      <c r="G179" s="123" t="s">
        <v>339</v>
      </c>
      <c r="I179" s="123"/>
    </row>
    <row r="180" spans="1:9" s="111" customFormat="1" hidden="1" x14ac:dyDescent="0.25">
      <c r="A180" s="307"/>
      <c r="B180" s="278"/>
      <c r="C180" s="278"/>
      <c r="D180" s="282"/>
      <c r="E180" s="278"/>
      <c r="F180" s="88">
        <f t="shared" si="3"/>
        <v>0</v>
      </c>
      <c r="G180" s="123" t="s">
        <v>339</v>
      </c>
      <c r="I180" s="123"/>
    </row>
    <row r="181" spans="1:9" s="111" customFormat="1" hidden="1" x14ac:dyDescent="0.25">
      <c r="A181" s="307"/>
      <c r="B181" s="278"/>
      <c r="C181" s="278"/>
      <c r="D181" s="282"/>
      <c r="E181" s="278"/>
      <c r="F181" s="88">
        <f t="shared" si="3"/>
        <v>0</v>
      </c>
      <c r="G181" s="123" t="s">
        <v>339</v>
      </c>
      <c r="I181" s="123"/>
    </row>
    <row r="182" spans="1:9" s="111" customFormat="1" hidden="1" x14ac:dyDescent="0.25">
      <c r="A182" s="307"/>
      <c r="B182" s="278"/>
      <c r="C182" s="278"/>
      <c r="D182" s="282"/>
      <c r="E182" s="278"/>
      <c r="F182" s="88">
        <f t="shared" si="3"/>
        <v>0</v>
      </c>
      <c r="G182" s="123" t="s">
        <v>339</v>
      </c>
      <c r="I182" s="123"/>
    </row>
    <row r="183" spans="1:9" s="111" customFormat="1" hidden="1" x14ac:dyDescent="0.25">
      <c r="A183" s="307"/>
      <c r="B183" s="278"/>
      <c r="C183" s="278"/>
      <c r="D183" s="282"/>
      <c r="E183" s="278"/>
      <c r="F183" s="88">
        <f t="shared" si="3"/>
        <v>0</v>
      </c>
      <c r="G183" s="123" t="s">
        <v>339</v>
      </c>
      <c r="I183" s="123"/>
    </row>
    <row r="184" spans="1:9" s="111" customFormat="1" hidden="1" x14ac:dyDescent="0.25">
      <c r="A184" s="307"/>
      <c r="B184" s="278"/>
      <c r="C184" s="278"/>
      <c r="D184" s="282"/>
      <c r="E184" s="278"/>
      <c r="F184" s="88">
        <f t="shared" si="3"/>
        <v>0</v>
      </c>
      <c r="G184" s="123" t="s">
        <v>339</v>
      </c>
      <c r="I184" s="123"/>
    </row>
    <row r="185" spans="1:9" s="111" customFormat="1" hidden="1" x14ac:dyDescent="0.25">
      <c r="A185" s="307"/>
      <c r="B185" s="278"/>
      <c r="C185" s="278"/>
      <c r="D185" s="282"/>
      <c r="E185" s="278"/>
      <c r="F185" s="88">
        <f t="shared" si="3"/>
        <v>0</v>
      </c>
      <c r="G185" s="123" t="s">
        <v>339</v>
      </c>
      <c r="I185" s="123"/>
    </row>
    <row r="186" spans="1:9" s="111" customFormat="1" hidden="1" x14ac:dyDescent="0.25">
      <c r="A186" s="307"/>
      <c r="B186" s="278"/>
      <c r="C186" s="278"/>
      <c r="D186" s="282"/>
      <c r="E186" s="278"/>
      <c r="F186" s="88">
        <f t="shared" si="3"/>
        <v>0</v>
      </c>
      <c r="G186" s="123" t="s">
        <v>339</v>
      </c>
      <c r="I186" s="123"/>
    </row>
    <row r="187" spans="1:9" s="111" customFormat="1" hidden="1" x14ac:dyDescent="0.25">
      <c r="A187" s="307"/>
      <c r="B187" s="278"/>
      <c r="C187" s="278"/>
      <c r="D187" s="282"/>
      <c r="E187" s="278"/>
      <c r="F187" s="88">
        <f t="shared" si="3"/>
        <v>0</v>
      </c>
      <c r="G187" s="123" t="s">
        <v>339</v>
      </c>
      <c r="I187" s="123"/>
    </row>
    <row r="188" spans="1:9" s="111" customFormat="1" hidden="1" x14ac:dyDescent="0.25">
      <c r="A188" s="307"/>
      <c r="B188" s="278"/>
      <c r="C188" s="278"/>
      <c r="D188" s="282"/>
      <c r="E188" s="278"/>
      <c r="F188" s="88">
        <f t="shared" si="3"/>
        <v>0</v>
      </c>
      <c r="G188" s="123" t="s">
        <v>339</v>
      </c>
      <c r="I188" s="123"/>
    </row>
    <row r="189" spans="1:9" s="111" customFormat="1" hidden="1" x14ac:dyDescent="0.25">
      <c r="A189" s="307"/>
      <c r="B189" s="278"/>
      <c r="C189" s="278"/>
      <c r="D189" s="282"/>
      <c r="E189" s="278"/>
      <c r="F189" s="88">
        <f t="shared" si="3"/>
        <v>0</v>
      </c>
      <c r="G189" s="123" t="s">
        <v>339</v>
      </c>
      <c r="I189" s="123"/>
    </row>
    <row r="190" spans="1:9" s="111" customFormat="1" hidden="1" x14ac:dyDescent="0.25">
      <c r="A190" s="307"/>
      <c r="B190" s="278"/>
      <c r="C190" s="278"/>
      <c r="D190" s="282"/>
      <c r="E190" s="278"/>
      <c r="F190" s="88">
        <f t="shared" si="3"/>
        <v>0</v>
      </c>
      <c r="G190" s="123" t="s">
        <v>339</v>
      </c>
      <c r="I190" s="123"/>
    </row>
    <row r="191" spans="1:9" s="111" customFormat="1" hidden="1" x14ac:dyDescent="0.25">
      <c r="A191" s="307"/>
      <c r="B191" s="278"/>
      <c r="C191" s="278"/>
      <c r="D191" s="282"/>
      <c r="E191" s="278"/>
      <c r="F191" s="88">
        <f t="shared" si="3"/>
        <v>0</v>
      </c>
      <c r="G191" s="123" t="s">
        <v>339</v>
      </c>
      <c r="I191" s="123"/>
    </row>
    <row r="192" spans="1:9" s="111" customFormat="1" hidden="1" x14ac:dyDescent="0.25">
      <c r="A192" s="307"/>
      <c r="B192" s="278"/>
      <c r="C192" s="278"/>
      <c r="D192" s="282"/>
      <c r="E192" s="278"/>
      <c r="F192" s="88">
        <f t="shared" si="3"/>
        <v>0</v>
      </c>
      <c r="G192" s="123" t="s">
        <v>339</v>
      </c>
      <c r="I192" s="123"/>
    </row>
    <row r="193" spans="1:9" s="111" customFormat="1" hidden="1" x14ac:dyDescent="0.25">
      <c r="A193" s="307"/>
      <c r="B193" s="278"/>
      <c r="C193" s="278"/>
      <c r="D193" s="282"/>
      <c r="E193" s="278"/>
      <c r="F193" s="88">
        <f t="shared" si="3"/>
        <v>0</v>
      </c>
      <c r="G193" s="123" t="s">
        <v>339</v>
      </c>
      <c r="I193" s="123"/>
    </row>
    <row r="194" spans="1:9" s="111" customFormat="1" hidden="1" x14ac:dyDescent="0.25">
      <c r="A194" s="307"/>
      <c r="B194" s="278"/>
      <c r="C194" s="278"/>
      <c r="D194" s="282"/>
      <c r="E194" s="278"/>
      <c r="F194" s="88">
        <f t="shared" si="3"/>
        <v>0</v>
      </c>
      <c r="G194" s="123" t="s">
        <v>339</v>
      </c>
      <c r="I194" s="123"/>
    </row>
    <row r="195" spans="1:9" s="111" customFormat="1" hidden="1" x14ac:dyDescent="0.25">
      <c r="A195" s="307"/>
      <c r="B195" s="278"/>
      <c r="C195" s="278"/>
      <c r="D195" s="282"/>
      <c r="E195" s="278"/>
      <c r="F195" s="88">
        <f t="shared" si="3"/>
        <v>0</v>
      </c>
      <c r="G195" s="123" t="s">
        <v>339</v>
      </c>
      <c r="I195" s="123"/>
    </row>
    <row r="196" spans="1:9" s="111" customFormat="1" hidden="1" x14ac:dyDescent="0.25">
      <c r="A196" s="307"/>
      <c r="B196" s="278"/>
      <c r="C196" s="278"/>
      <c r="D196" s="282"/>
      <c r="E196" s="278"/>
      <c r="F196" s="88">
        <f t="shared" si="3"/>
        <v>0</v>
      </c>
      <c r="G196" s="123" t="s">
        <v>339</v>
      </c>
      <c r="I196" s="123"/>
    </row>
    <row r="197" spans="1:9" s="111" customFormat="1" hidden="1" x14ac:dyDescent="0.25">
      <c r="A197" s="307"/>
      <c r="B197" s="278"/>
      <c r="C197" s="278"/>
      <c r="D197" s="282"/>
      <c r="E197" s="278"/>
      <c r="F197" s="88">
        <f t="shared" si="3"/>
        <v>0</v>
      </c>
      <c r="G197" s="123" t="s">
        <v>339</v>
      </c>
      <c r="I197" s="123"/>
    </row>
    <row r="198" spans="1:9" s="111" customFormat="1" hidden="1" x14ac:dyDescent="0.25">
      <c r="A198" s="307"/>
      <c r="B198" s="278"/>
      <c r="C198" s="278"/>
      <c r="D198" s="282"/>
      <c r="E198" s="278"/>
      <c r="F198" s="88">
        <f t="shared" si="3"/>
        <v>0</v>
      </c>
      <c r="G198" s="123" t="s">
        <v>339</v>
      </c>
      <c r="I198" s="123"/>
    </row>
    <row r="199" spans="1:9" s="111" customFormat="1" hidden="1" x14ac:dyDescent="0.25">
      <c r="A199" s="307"/>
      <c r="B199" s="278"/>
      <c r="C199" s="278"/>
      <c r="D199" s="282"/>
      <c r="E199" s="278"/>
      <c r="F199" s="88">
        <f t="shared" si="3"/>
        <v>0</v>
      </c>
      <c r="G199" s="123" t="s">
        <v>339</v>
      </c>
      <c r="I199" s="123"/>
    </row>
    <row r="200" spans="1:9" s="111" customFormat="1" hidden="1" x14ac:dyDescent="0.25">
      <c r="A200" s="307"/>
      <c r="B200" s="278"/>
      <c r="C200" s="278"/>
      <c r="D200" s="282"/>
      <c r="E200" s="278"/>
      <c r="F200" s="88">
        <f t="shared" si="3"/>
        <v>0</v>
      </c>
      <c r="G200" s="123" t="s">
        <v>339</v>
      </c>
      <c r="I200" s="123"/>
    </row>
    <row r="201" spans="1:9" s="111" customFormat="1" hidden="1" x14ac:dyDescent="0.25">
      <c r="A201" s="307"/>
      <c r="B201" s="278"/>
      <c r="C201" s="278"/>
      <c r="D201" s="282"/>
      <c r="E201" s="278"/>
      <c r="F201" s="88">
        <f t="shared" si="3"/>
        <v>0</v>
      </c>
      <c r="G201" s="123" t="s">
        <v>339</v>
      </c>
      <c r="I201" s="123"/>
    </row>
    <row r="202" spans="1:9" s="111" customFormat="1" hidden="1" x14ac:dyDescent="0.25">
      <c r="A202" s="307"/>
      <c r="B202" s="278"/>
      <c r="C202" s="278"/>
      <c r="D202" s="282"/>
      <c r="E202" s="278"/>
      <c r="F202" s="88">
        <f t="shared" si="3"/>
        <v>0</v>
      </c>
      <c r="G202" s="123" t="s">
        <v>339</v>
      </c>
      <c r="I202" s="123"/>
    </row>
    <row r="203" spans="1:9" s="111" customFormat="1" hidden="1" x14ac:dyDescent="0.25">
      <c r="A203" s="307"/>
      <c r="B203" s="278"/>
      <c r="C203" s="278"/>
      <c r="D203" s="282"/>
      <c r="E203" s="278"/>
      <c r="F203" s="88">
        <f t="shared" si="3"/>
        <v>0</v>
      </c>
      <c r="G203" s="123" t="s">
        <v>339</v>
      </c>
      <c r="I203" s="123"/>
    </row>
    <row r="204" spans="1:9" s="111" customFormat="1" hidden="1" x14ac:dyDescent="0.25">
      <c r="A204" s="307"/>
      <c r="B204" s="278"/>
      <c r="C204" s="278"/>
      <c r="D204" s="282"/>
      <c r="E204" s="278"/>
      <c r="F204" s="88">
        <f t="shared" si="3"/>
        <v>0</v>
      </c>
      <c r="G204" s="123" t="s">
        <v>339</v>
      </c>
      <c r="I204" s="123"/>
    </row>
    <row r="205" spans="1:9" s="111" customFormat="1" hidden="1" x14ac:dyDescent="0.25">
      <c r="A205" s="307"/>
      <c r="B205" s="278"/>
      <c r="C205" s="278"/>
      <c r="D205" s="282"/>
      <c r="E205" s="278"/>
      <c r="F205" s="88">
        <f t="shared" si="3"/>
        <v>0</v>
      </c>
      <c r="G205" s="123" t="s">
        <v>339</v>
      </c>
      <c r="I205" s="123"/>
    </row>
    <row r="206" spans="1:9" s="111" customFormat="1" hidden="1" x14ac:dyDescent="0.25">
      <c r="A206" s="307"/>
      <c r="B206" s="278"/>
      <c r="C206" s="278"/>
      <c r="D206" s="282"/>
      <c r="E206" s="278"/>
      <c r="F206" s="88">
        <f t="shared" si="3"/>
        <v>0</v>
      </c>
      <c r="G206" s="123" t="s">
        <v>339</v>
      </c>
      <c r="I206" s="123"/>
    </row>
    <row r="207" spans="1:9" s="111" customFormat="1" hidden="1" x14ac:dyDescent="0.25">
      <c r="A207" s="307"/>
      <c r="B207" s="278"/>
      <c r="C207" s="278"/>
      <c r="D207" s="282"/>
      <c r="E207" s="278"/>
      <c r="F207" s="88">
        <f t="shared" si="3"/>
        <v>0</v>
      </c>
      <c r="G207" s="123" t="s">
        <v>339</v>
      </c>
      <c r="I207" s="123"/>
    </row>
    <row r="208" spans="1:9" s="111" customFormat="1" hidden="1" x14ac:dyDescent="0.25">
      <c r="A208" s="307"/>
      <c r="B208" s="278"/>
      <c r="C208" s="278"/>
      <c r="D208" s="282"/>
      <c r="E208" s="278"/>
      <c r="F208" s="88">
        <f t="shared" si="3"/>
        <v>0</v>
      </c>
      <c r="G208" s="123" t="s">
        <v>339</v>
      </c>
      <c r="I208" s="123"/>
    </row>
    <row r="209" spans="1:9" s="111" customFormat="1" hidden="1" x14ac:dyDescent="0.25">
      <c r="A209" s="307"/>
      <c r="B209" s="278"/>
      <c r="C209" s="278"/>
      <c r="D209" s="282"/>
      <c r="E209" s="278"/>
      <c r="F209" s="88">
        <f t="shared" si="3"/>
        <v>0</v>
      </c>
      <c r="G209" s="123" t="s">
        <v>339</v>
      </c>
      <c r="I209" s="123"/>
    </row>
    <row r="210" spans="1:9" s="111" customFormat="1" hidden="1" x14ac:dyDescent="0.25">
      <c r="A210" s="307"/>
      <c r="B210" s="278"/>
      <c r="C210" s="278"/>
      <c r="D210" s="282"/>
      <c r="E210" s="278"/>
      <c r="F210" s="88">
        <f t="shared" si="3"/>
        <v>0</v>
      </c>
      <c r="G210" s="123" t="s">
        <v>339</v>
      </c>
      <c r="I210" s="123"/>
    </row>
    <row r="211" spans="1:9" s="111" customFormat="1" hidden="1" x14ac:dyDescent="0.25">
      <c r="A211" s="307"/>
      <c r="B211" s="278"/>
      <c r="C211" s="278"/>
      <c r="D211" s="282"/>
      <c r="E211" s="278"/>
      <c r="F211" s="88">
        <f t="shared" si="3"/>
        <v>0</v>
      </c>
      <c r="G211" s="123" t="s">
        <v>339</v>
      </c>
      <c r="I211" s="123"/>
    </row>
    <row r="212" spans="1:9" s="111" customFormat="1" hidden="1" x14ac:dyDescent="0.25">
      <c r="A212" s="307"/>
      <c r="B212" s="278"/>
      <c r="C212" s="278"/>
      <c r="D212" s="282"/>
      <c r="E212" s="278"/>
      <c r="F212" s="88">
        <f t="shared" si="3"/>
        <v>0</v>
      </c>
      <c r="G212" s="123" t="s">
        <v>339</v>
      </c>
      <c r="I212" s="123"/>
    </row>
    <row r="213" spans="1:9" s="111" customFormat="1" hidden="1" x14ac:dyDescent="0.25">
      <c r="A213" s="307"/>
      <c r="B213" s="278"/>
      <c r="C213" s="278"/>
      <c r="D213" s="282"/>
      <c r="E213" s="278"/>
      <c r="F213" s="88">
        <f t="shared" si="3"/>
        <v>0</v>
      </c>
      <c r="G213" s="123" t="s">
        <v>339</v>
      </c>
      <c r="I213" s="123"/>
    </row>
    <row r="214" spans="1:9" s="111" customFormat="1" hidden="1" x14ac:dyDescent="0.25">
      <c r="A214" s="307"/>
      <c r="B214" s="278"/>
      <c r="C214" s="278"/>
      <c r="D214" s="282"/>
      <c r="E214" s="278"/>
      <c r="F214" s="88">
        <f t="shared" si="3"/>
        <v>0</v>
      </c>
      <c r="G214" s="123" t="s">
        <v>339</v>
      </c>
      <c r="I214" s="123"/>
    </row>
    <row r="215" spans="1:9" s="111" customFormat="1" hidden="1" x14ac:dyDescent="0.25">
      <c r="A215" s="307"/>
      <c r="B215" s="278"/>
      <c r="C215" s="278"/>
      <c r="D215" s="282"/>
      <c r="E215" s="278"/>
      <c r="F215" s="88">
        <f t="shared" si="3"/>
        <v>0</v>
      </c>
      <c r="G215" s="123" t="s">
        <v>339</v>
      </c>
      <c r="I215" s="123"/>
    </row>
    <row r="216" spans="1:9" s="111" customFormat="1" hidden="1" x14ac:dyDescent="0.25">
      <c r="A216" s="307"/>
      <c r="B216" s="278"/>
      <c r="C216" s="278"/>
      <c r="D216" s="282"/>
      <c r="E216" s="278"/>
      <c r="F216" s="88">
        <f t="shared" si="3"/>
        <v>0</v>
      </c>
      <c r="G216" s="123" t="s">
        <v>339</v>
      </c>
      <c r="I216" s="123"/>
    </row>
    <row r="217" spans="1:9" s="111" customFormat="1" hidden="1" x14ac:dyDescent="0.25">
      <c r="A217" s="307"/>
      <c r="B217" s="278"/>
      <c r="C217" s="278"/>
      <c r="D217" s="282"/>
      <c r="E217" s="278"/>
      <c r="F217" s="88">
        <f t="shared" si="3"/>
        <v>0</v>
      </c>
      <c r="G217" s="123" t="s">
        <v>339</v>
      </c>
      <c r="I217" s="123"/>
    </row>
    <row r="218" spans="1:9" s="111" customFormat="1" hidden="1" x14ac:dyDescent="0.25">
      <c r="A218" s="307"/>
      <c r="B218" s="278"/>
      <c r="C218" s="278"/>
      <c r="D218" s="282"/>
      <c r="E218" s="278"/>
      <c r="F218" s="88">
        <f t="shared" si="3"/>
        <v>0</v>
      </c>
      <c r="G218" s="123" t="s">
        <v>339</v>
      </c>
      <c r="I218" s="123"/>
    </row>
    <row r="219" spans="1:9" s="111" customFormat="1" hidden="1" x14ac:dyDescent="0.25">
      <c r="A219" s="307"/>
      <c r="B219" s="278"/>
      <c r="C219" s="278"/>
      <c r="D219" s="282"/>
      <c r="E219" s="278"/>
      <c r="F219" s="88">
        <f t="shared" si="3"/>
        <v>0</v>
      </c>
      <c r="G219" s="123" t="s">
        <v>339</v>
      </c>
      <c r="I219" s="123"/>
    </row>
    <row r="220" spans="1:9" s="111" customFormat="1" hidden="1" x14ac:dyDescent="0.25">
      <c r="A220" s="307"/>
      <c r="B220" s="278"/>
      <c r="C220" s="278"/>
      <c r="D220" s="282"/>
      <c r="E220" s="278"/>
      <c r="F220" s="88">
        <f t="shared" si="3"/>
        <v>0</v>
      </c>
      <c r="G220" s="123" t="s">
        <v>339</v>
      </c>
      <c r="I220" s="123"/>
    </row>
    <row r="221" spans="1:9" s="111" customFormat="1" hidden="1" x14ac:dyDescent="0.25">
      <c r="A221" s="307"/>
      <c r="B221" s="278"/>
      <c r="C221" s="278"/>
      <c r="D221" s="282"/>
      <c r="E221" s="278"/>
      <c r="F221" s="88">
        <f t="shared" si="3"/>
        <v>0</v>
      </c>
      <c r="G221" s="123" t="s">
        <v>339</v>
      </c>
      <c r="I221" s="123"/>
    </row>
    <row r="222" spans="1:9" s="111" customFormat="1" hidden="1" x14ac:dyDescent="0.25">
      <c r="A222" s="307"/>
      <c r="B222" s="278"/>
      <c r="C222" s="278"/>
      <c r="D222" s="282"/>
      <c r="E222" s="278"/>
      <c r="F222" s="88">
        <f t="shared" si="3"/>
        <v>0</v>
      </c>
      <c r="G222" s="123" t="s">
        <v>339</v>
      </c>
      <c r="I222" s="123"/>
    </row>
    <row r="223" spans="1:9" s="111" customFormat="1" hidden="1" x14ac:dyDescent="0.25">
      <c r="A223" s="307"/>
      <c r="B223" s="278"/>
      <c r="C223" s="278"/>
      <c r="D223" s="282"/>
      <c r="E223" s="278"/>
      <c r="F223" s="88">
        <f t="shared" si="3"/>
        <v>0</v>
      </c>
      <c r="G223" s="123" t="s">
        <v>339</v>
      </c>
      <c r="I223" s="123"/>
    </row>
    <row r="224" spans="1:9" s="111" customFormat="1" hidden="1" x14ac:dyDescent="0.25">
      <c r="A224" s="307"/>
      <c r="B224" s="278"/>
      <c r="C224" s="278"/>
      <c r="D224" s="282"/>
      <c r="E224" s="278"/>
      <c r="F224" s="88">
        <f t="shared" si="3"/>
        <v>0</v>
      </c>
      <c r="G224" s="123" t="s">
        <v>339</v>
      </c>
      <c r="I224" s="123"/>
    </row>
    <row r="225" spans="1:9" s="111" customFormat="1" hidden="1" x14ac:dyDescent="0.25">
      <c r="A225" s="307"/>
      <c r="B225" s="278"/>
      <c r="C225" s="278"/>
      <c r="D225" s="282"/>
      <c r="E225" s="278"/>
      <c r="F225" s="88">
        <f t="shared" si="3"/>
        <v>0</v>
      </c>
      <c r="G225" s="123" t="s">
        <v>339</v>
      </c>
      <c r="I225" s="123"/>
    </row>
    <row r="226" spans="1:9" s="111" customFormat="1" hidden="1" x14ac:dyDescent="0.25">
      <c r="A226" s="307"/>
      <c r="B226" s="278"/>
      <c r="C226" s="278"/>
      <c r="D226" s="282"/>
      <c r="E226" s="278"/>
      <c r="F226" s="88">
        <f t="shared" si="3"/>
        <v>0</v>
      </c>
      <c r="G226" s="123" t="s">
        <v>339</v>
      </c>
      <c r="I226" s="123"/>
    </row>
    <row r="227" spans="1:9" s="111" customFormat="1" hidden="1" x14ac:dyDescent="0.25">
      <c r="A227" s="307"/>
      <c r="B227" s="278"/>
      <c r="C227" s="278"/>
      <c r="D227" s="282"/>
      <c r="E227" s="278"/>
      <c r="F227" s="88">
        <f t="shared" si="3"/>
        <v>0</v>
      </c>
      <c r="G227" s="123" t="s">
        <v>339</v>
      </c>
      <c r="I227" s="123"/>
    </row>
    <row r="228" spans="1:9" s="111" customFormat="1" hidden="1" x14ac:dyDescent="0.25">
      <c r="A228" s="307"/>
      <c r="B228" s="278"/>
      <c r="C228" s="278"/>
      <c r="D228" s="282"/>
      <c r="E228" s="278"/>
      <c r="F228" s="88">
        <f t="shared" si="3"/>
        <v>0</v>
      </c>
      <c r="G228" s="123" t="s">
        <v>339</v>
      </c>
      <c r="I228" s="123"/>
    </row>
    <row r="229" spans="1:9" s="111" customFormat="1" hidden="1" x14ac:dyDescent="0.25">
      <c r="A229" s="307"/>
      <c r="B229" s="278"/>
      <c r="C229" s="278"/>
      <c r="D229" s="282"/>
      <c r="E229" s="278"/>
      <c r="F229" s="88">
        <f t="shared" si="3"/>
        <v>0</v>
      </c>
      <c r="G229" s="123" t="s">
        <v>339</v>
      </c>
      <c r="I229" s="123"/>
    </row>
    <row r="230" spans="1:9" s="111" customFormat="1" hidden="1" x14ac:dyDescent="0.25">
      <c r="A230" s="307"/>
      <c r="B230" s="278"/>
      <c r="C230" s="278"/>
      <c r="D230" s="282"/>
      <c r="E230" s="278"/>
      <c r="F230" s="88">
        <f t="shared" si="3"/>
        <v>0</v>
      </c>
      <c r="G230" s="123" t="s">
        <v>339</v>
      </c>
      <c r="I230" s="123"/>
    </row>
    <row r="231" spans="1:9" s="111" customFormat="1" hidden="1" x14ac:dyDescent="0.25">
      <c r="A231" s="307"/>
      <c r="B231" s="278"/>
      <c r="C231" s="278"/>
      <c r="D231" s="282"/>
      <c r="E231" s="278"/>
      <c r="F231" s="88">
        <f t="shared" si="3"/>
        <v>0</v>
      </c>
      <c r="G231" s="123" t="s">
        <v>339</v>
      </c>
      <c r="I231" s="123"/>
    </row>
    <row r="232" spans="1:9" s="111" customFormat="1" hidden="1" x14ac:dyDescent="0.25">
      <c r="A232" s="307"/>
      <c r="B232" s="278"/>
      <c r="C232" s="278"/>
      <c r="D232" s="282"/>
      <c r="E232" s="278"/>
      <c r="F232" s="88">
        <f t="shared" si="3"/>
        <v>0</v>
      </c>
      <c r="G232" s="123" t="s">
        <v>339</v>
      </c>
      <c r="I232" s="123"/>
    </row>
    <row r="233" spans="1:9" s="111" customFormat="1" hidden="1" x14ac:dyDescent="0.25">
      <c r="A233" s="307"/>
      <c r="B233" s="278"/>
      <c r="C233" s="278"/>
      <c r="D233" s="282"/>
      <c r="E233" s="278"/>
      <c r="F233" s="88">
        <f t="shared" si="3"/>
        <v>0</v>
      </c>
      <c r="G233" s="123" t="s">
        <v>339</v>
      </c>
      <c r="I233" s="123"/>
    </row>
    <row r="234" spans="1:9" s="111" customFormat="1" hidden="1" x14ac:dyDescent="0.25">
      <c r="A234" s="307"/>
      <c r="B234" s="278"/>
      <c r="C234" s="278"/>
      <c r="D234" s="282"/>
      <c r="E234" s="278"/>
      <c r="F234" s="88">
        <f t="shared" si="3"/>
        <v>0</v>
      </c>
      <c r="G234" s="123" t="s">
        <v>339</v>
      </c>
      <c r="I234" s="123"/>
    </row>
    <row r="235" spans="1:9" s="111" customFormat="1" hidden="1" x14ac:dyDescent="0.25">
      <c r="A235" s="307"/>
      <c r="B235" s="278"/>
      <c r="C235" s="278"/>
      <c r="D235" s="282"/>
      <c r="E235" s="278"/>
      <c r="F235" s="88">
        <f t="shared" si="3"/>
        <v>0</v>
      </c>
      <c r="G235" s="123" t="s">
        <v>339</v>
      </c>
      <c r="I235" s="123"/>
    </row>
    <row r="236" spans="1:9" s="111" customFormat="1" hidden="1" x14ac:dyDescent="0.25">
      <c r="A236" s="307"/>
      <c r="B236" s="278"/>
      <c r="C236" s="278"/>
      <c r="D236" s="282"/>
      <c r="E236" s="278"/>
      <c r="F236" s="88">
        <f t="shared" si="3"/>
        <v>0</v>
      </c>
      <c r="G236" s="123" t="s">
        <v>339</v>
      </c>
      <c r="I236" s="123"/>
    </row>
    <row r="237" spans="1:9" s="111" customFormat="1" hidden="1" x14ac:dyDescent="0.25">
      <c r="A237" s="307"/>
      <c r="B237" s="278"/>
      <c r="C237" s="278"/>
      <c r="D237" s="282"/>
      <c r="E237" s="278"/>
      <c r="F237" s="88">
        <f t="shared" si="3"/>
        <v>0</v>
      </c>
      <c r="G237" s="123" t="s">
        <v>339</v>
      </c>
      <c r="I237" s="123"/>
    </row>
    <row r="238" spans="1:9" s="111" customFormat="1" hidden="1" x14ac:dyDescent="0.25">
      <c r="A238" s="307"/>
      <c r="B238" s="278"/>
      <c r="C238" s="278"/>
      <c r="D238" s="282"/>
      <c r="E238" s="278"/>
      <c r="F238" s="88">
        <f t="shared" si="3"/>
        <v>0</v>
      </c>
      <c r="G238" s="123" t="s">
        <v>339</v>
      </c>
      <c r="I238" s="123"/>
    </row>
    <row r="239" spans="1:9" s="111" customFormat="1" hidden="1" x14ac:dyDescent="0.25">
      <c r="A239" s="307"/>
      <c r="B239" s="278"/>
      <c r="C239" s="278"/>
      <c r="D239" s="282"/>
      <c r="E239" s="278"/>
      <c r="F239" s="88">
        <f t="shared" si="3"/>
        <v>0</v>
      </c>
      <c r="G239" s="123" t="s">
        <v>339</v>
      </c>
      <c r="I239" s="123"/>
    </row>
    <row r="240" spans="1:9" s="111" customFormat="1" hidden="1" x14ac:dyDescent="0.25">
      <c r="A240" s="307"/>
      <c r="B240" s="278"/>
      <c r="C240" s="278"/>
      <c r="D240" s="282"/>
      <c r="E240" s="278"/>
      <c r="F240" s="88">
        <f t="shared" si="3"/>
        <v>0</v>
      </c>
      <c r="G240" s="123" t="s">
        <v>339</v>
      </c>
      <c r="I240" s="123"/>
    </row>
    <row r="241" spans="1:9" s="111" customFormat="1" hidden="1" x14ac:dyDescent="0.25">
      <c r="A241" s="307"/>
      <c r="B241" s="278"/>
      <c r="C241" s="278"/>
      <c r="D241" s="282"/>
      <c r="E241" s="278"/>
      <c r="F241" s="88">
        <f t="shared" si="3"/>
        <v>0</v>
      </c>
      <c r="G241" s="123" t="s">
        <v>339</v>
      </c>
      <c r="I241" s="123"/>
    </row>
    <row r="242" spans="1:9" s="111" customFormat="1" hidden="1" x14ac:dyDescent="0.25">
      <c r="A242" s="307"/>
      <c r="B242" s="278"/>
      <c r="C242" s="278"/>
      <c r="D242" s="282"/>
      <c r="E242" s="278"/>
      <c r="F242" s="88">
        <f t="shared" si="3"/>
        <v>0</v>
      </c>
      <c r="G242" s="123" t="s">
        <v>339</v>
      </c>
      <c r="I242" s="123"/>
    </row>
    <row r="243" spans="1:9" s="111" customFormat="1" hidden="1" x14ac:dyDescent="0.25">
      <c r="A243" s="307"/>
      <c r="B243" s="278"/>
      <c r="C243" s="278"/>
      <c r="D243" s="282"/>
      <c r="E243" s="278"/>
      <c r="F243" s="88">
        <f t="shared" si="3"/>
        <v>0</v>
      </c>
      <c r="G243" s="123" t="s">
        <v>339</v>
      </c>
      <c r="I243" s="123"/>
    </row>
    <row r="244" spans="1:9" s="111" customFormat="1" hidden="1" x14ac:dyDescent="0.25">
      <c r="A244" s="307"/>
      <c r="B244" s="278"/>
      <c r="C244" s="278"/>
      <c r="D244" s="282"/>
      <c r="E244" s="278"/>
      <c r="F244" s="88">
        <f t="shared" si="3"/>
        <v>0</v>
      </c>
      <c r="G244" s="123" t="s">
        <v>339</v>
      </c>
      <c r="I244" s="123"/>
    </row>
    <row r="245" spans="1:9" s="111" customFormat="1" hidden="1" x14ac:dyDescent="0.25">
      <c r="A245" s="307"/>
      <c r="B245" s="278"/>
      <c r="C245" s="278"/>
      <c r="D245" s="282"/>
      <c r="E245" s="278"/>
      <c r="F245" s="88">
        <f t="shared" si="3"/>
        <v>0</v>
      </c>
      <c r="G245" s="123" t="s">
        <v>339</v>
      </c>
      <c r="I245" s="123"/>
    </row>
    <row r="246" spans="1:9" s="111" customFormat="1" hidden="1" x14ac:dyDescent="0.25">
      <c r="A246" s="307"/>
      <c r="B246" s="278"/>
      <c r="C246" s="278"/>
      <c r="D246" s="282"/>
      <c r="E246" s="278"/>
      <c r="F246" s="88">
        <f t="shared" si="3"/>
        <v>0</v>
      </c>
      <c r="G246" s="123" t="s">
        <v>339</v>
      </c>
      <c r="I246" s="123"/>
    </row>
    <row r="247" spans="1:9" s="111" customFormat="1" hidden="1" x14ac:dyDescent="0.25">
      <c r="A247" s="307"/>
      <c r="B247" s="278"/>
      <c r="C247" s="278"/>
      <c r="D247" s="282"/>
      <c r="E247" s="278"/>
      <c r="F247" s="88">
        <f t="shared" si="3"/>
        <v>0</v>
      </c>
      <c r="G247" s="123" t="s">
        <v>339</v>
      </c>
      <c r="I247" s="123"/>
    </row>
    <row r="248" spans="1:9" s="111" customFormat="1" hidden="1" x14ac:dyDescent="0.25">
      <c r="A248" s="307"/>
      <c r="B248" s="278"/>
      <c r="C248" s="278"/>
      <c r="D248" s="282"/>
      <c r="E248" s="278"/>
      <c r="F248" s="88">
        <f t="shared" si="3"/>
        <v>0</v>
      </c>
      <c r="G248" s="123" t="s">
        <v>339</v>
      </c>
      <c r="I248" s="123"/>
    </row>
    <row r="249" spans="1:9" s="111" customFormat="1" hidden="1" x14ac:dyDescent="0.25">
      <c r="A249" s="307"/>
      <c r="B249" s="278"/>
      <c r="C249" s="278"/>
      <c r="D249" s="282"/>
      <c r="E249" s="278"/>
      <c r="F249" s="88">
        <f t="shared" si="3"/>
        <v>0</v>
      </c>
      <c r="G249" s="123" t="s">
        <v>339</v>
      </c>
      <c r="I249" s="123"/>
    </row>
    <row r="250" spans="1:9" s="111" customFormat="1" hidden="1" x14ac:dyDescent="0.25">
      <c r="A250" s="307"/>
      <c r="B250" s="278"/>
      <c r="C250" s="278"/>
      <c r="D250" s="282"/>
      <c r="E250" s="278"/>
      <c r="F250" s="88">
        <f t="shared" si="3"/>
        <v>0</v>
      </c>
      <c r="G250" s="123" t="s">
        <v>339</v>
      </c>
      <c r="I250" s="123"/>
    </row>
    <row r="251" spans="1:9" s="111" customFormat="1" hidden="1" x14ac:dyDescent="0.25">
      <c r="A251" s="307"/>
      <c r="B251" s="278"/>
      <c r="C251" s="278"/>
      <c r="D251" s="282"/>
      <c r="E251" s="278"/>
      <c r="F251" s="88">
        <f t="shared" si="3"/>
        <v>0</v>
      </c>
      <c r="G251" s="123" t="s">
        <v>339</v>
      </c>
      <c r="I251" s="123"/>
    </row>
    <row r="252" spans="1:9" s="111" customFormat="1" hidden="1" x14ac:dyDescent="0.25">
      <c r="A252" s="307"/>
      <c r="B252" s="278"/>
      <c r="C252" s="278"/>
      <c r="D252" s="282"/>
      <c r="E252" s="278"/>
      <c r="F252" s="88">
        <f t="shared" si="3"/>
        <v>0</v>
      </c>
      <c r="G252" s="123" t="s">
        <v>339</v>
      </c>
      <c r="I252" s="123"/>
    </row>
    <row r="253" spans="1:9" s="111" customFormat="1" hidden="1" x14ac:dyDescent="0.25">
      <c r="A253" s="307"/>
      <c r="B253" s="278"/>
      <c r="C253" s="278"/>
      <c r="D253" s="282"/>
      <c r="E253" s="278"/>
      <c r="F253" s="88">
        <f t="shared" si="3"/>
        <v>0</v>
      </c>
      <c r="G253" s="123" t="s">
        <v>339</v>
      </c>
      <c r="I253" s="123"/>
    </row>
    <row r="254" spans="1:9" s="111" customFormat="1" hidden="1" x14ac:dyDescent="0.25">
      <c r="A254" s="307"/>
      <c r="B254" s="278"/>
      <c r="C254" s="278"/>
      <c r="D254" s="282"/>
      <c r="E254" s="278"/>
      <c r="F254" s="88">
        <f t="shared" si="3"/>
        <v>0</v>
      </c>
      <c r="G254" s="123" t="s">
        <v>339</v>
      </c>
      <c r="I254" s="123"/>
    </row>
    <row r="255" spans="1:9" s="111" customFormat="1" hidden="1" x14ac:dyDescent="0.25">
      <c r="A255" s="307"/>
      <c r="B255" s="278"/>
      <c r="C255" s="278"/>
      <c r="D255" s="282"/>
      <c r="E255" s="278"/>
      <c r="F255" s="88">
        <f t="shared" si="3"/>
        <v>0</v>
      </c>
      <c r="G255" s="123" t="s">
        <v>339</v>
      </c>
      <c r="I255" s="123"/>
    </row>
    <row r="256" spans="1:9" s="111" customFormat="1" hidden="1" x14ac:dyDescent="0.25">
      <c r="A256" s="307"/>
      <c r="B256" s="278"/>
      <c r="C256" s="278"/>
      <c r="D256" s="282"/>
      <c r="E256" s="278"/>
      <c r="F256" s="88">
        <f t="shared" si="3"/>
        <v>0</v>
      </c>
      <c r="G256" s="123" t="s">
        <v>339</v>
      </c>
      <c r="I256" s="123"/>
    </row>
    <row r="257" spans="1:9" s="111" customFormat="1" hidden="1" x14ac:dyDescent="0.25">
      <c r="A257" s="307"/>
      <c r="B257" s="278"/>
      <c r="C257" s="278"/>
      <c r="D257" s="282"/>
      <c r="E257" s="278"/>
      <c r="F257" s="88">
        <f t="shared" si="3"/>
        <v>0</v>
      </c>
      <c r="G257" s="123" t="s">
        <v>339</v>
      </c>
      <c r="I257" s="123"/>
    </row>
    <row r="258" spans="1:9" s="111" customFormat="1" hidden="1" x14ac:dyDescent="0.25">
      <c r="A258" s="307"/>
      <c r="B258" s="278"/>
      <c r="C258" s="278"/>
      <c r="D258" s="282"/>
      <c r="E258" s="278"/>
      <c r="F258" s="88">
        <f t="shared" si="3"/>
        <v>0</v>
      </c>
      <c r="G258" s="123" t="s">
        <v>339</v>
      </c>
      <c r="I258" s="123"/>
    </row>
    <row r="259" spans="1:9" s="111" customFormat="1" hidden="1" x14ac:dyDescent="0.25">
      <c r="A259" s="307"/>
      <c r="B259" s="278"/>
      <c r="C259" s="278"/>
      <c r="D259" s="282"/>
      <c r="E259" s="278"/>
      <c r="F259" s="88">
        <f t="shared" si="3"/>
        <v>0</v>
      </c>
      <c r="G259" s="123" t="s">
        <v>339</v>
      </c>
      <c r="I259" s="123"/>
    </row>
    <row r="260" spans="1:9" s="111" customFormat="1" hidden="1" x14ac:dyDescent="0.25">
      <c r="A260" s="307"/>
      <c r="B260" s="278"/>
      <c r="C260" s="278"/>
      <c r="D260" s="282"/>
      <c r="E260" s="278"/>
      <c r="F260" s="88">
        <f t="shared" si="3"/>
        <v>0</v>
      </c>
      <c r="G260" s="123" t="s">
        <v>339</v>
      </c>
      <c r="I260" s="123"/>
    </row>
    <row r="261" spans="1:9" s="111" customFormat="1" hidden="1" x14ac:dyDescent="0.25">
      <c r="A261" s="307"/>
      <c r="B261" s="278"/>
      <c r="C261" s="278"/>
      <c r="D261" s="282"/>
      <c r="E261" s="278"/>
      <c r="F261" s="88">
        <f t="shared" si="3"/>
        <v>0</v>
      </c>
      <c r="G261" s="123" t="s">
        <v>339</v>
      </c>
      <c r="I261" s="123"/>
    </row>
    <row r="262" spans="1:9" s="111" customFormat="1" hidden="1" x14ac:dyDescent="0.25">
      <c r="A262" s="307"/>
      <c r="B262" s="278"/>
      <c r="C262" s="278"/>
      <c r="D262" s="282"/>
      <c r="E262" s="278"/>
      <c r="F262" s="88">
        <f t="shared" si="3"/>
        <v>0</v>
      </c>
      <c r="G262" s="123" t="s">
        <v>339</v>
      </c>
      <c r="I262" s="123"/>
    </row>
    <row r="263" spans="1:9" s="111" customFormat="1" hidden="1" x14ac:dyDescent="0.25">
      <c r="A263" s="307"/>
      <c r="B263" s="278"/>
      <c r="C263" s="278"/>
      <c r="D263" s="282"/>
      <c r="E263" s="278"/>
      <c r="F263" s="88">
        <f t="shared" si="3"/>
        <v>0</v>
      </c>
      <c r="G263" s="123" t="s">
        <v>339</v>
      </c>
      <c r="I263" s="123"/>
    </row>
    <row r="264" spans="1:9" s="111" customFormat="1" hidden="1" x14ac:dyDescent="0.25">
      <c r="A264" s="307"/>
      <c r="B264" s="278"/>
      <c r="C264" s="278"/>
      <c r="D264" s="282"/>
      <c r="E264" s="278"/>
      <c r="F264" s="88">
        <f t="shared" si="3"/>
        <v>0</v>
      </c>
      <c r="G264" s="123" t="s">
        <v>339</v>
      </c>
      <c r="I264" s="123"/>
    </row>
    <row r="265" spans="1:9" s="111" customFormat="1" hidden="1" x14ac:dyDescent="0.25">
      <c r="A265" s="307"/>
      <c r="B265" s="278"/>
      <c r="C265" s="278"/>
      <c r="D265" s="282"/>
      <c r="E265" s="278"/>
      <c r="F265" s="88">
        <f t="shared" si="3"/>
        <v>0</v>
      </c>
      <c r="G265" s="123" t="s">
        <v>339</v>
      </c>
      <c r="I265" s="123"/>
    </row>
    <row r="266" spans="1:9" s="111" customFormat="1" hidden="1" x14ac:dyDescent="0.25">
      <c r="A266" s="307"/>
      <c r="B266" s="278"/>
      <c r="C266" s="278"/>
      <c r="D266" s="282"/>
      <c r="E266" s="278"/>
      <c r="F266" s="88">
        <f t="shared" si="3"/>
        <v>0</v>
      </c>
      <c r="G266" s="123" t="s">
        <v>339</v>
      </c>
      <c r="I266" s="123"/>
    </row>
    <row r="267" spans="1:9" s="111" customFormat="1" x14ac:dyDescent="0.25">
      <c r="A267" s="307" t="s">
        <v>319</v>
      </c>
      <c r="B267" s="278">
        <v>3</v>
      </c>
      <c r="C267" s="278" t="s">
        <v>317</v>
      </c>
      <c r="D267" s="282">
        <f t="shared" ref="D267" ca="1" si="4">RAND()*400000</f>
        <v>307390.73991193314</v>
      </c>
      <c r="E267" s="278">
        <v>7</v>
      </c>
      <c r="F267" s="310">
        <f ca="1">ROUND(+B267*D267*E267,2)</f>
        <v>6455205.54</v>
      </c>
      <c r="G267" s="123" t="s">
        <v>339</v>
      </c>
    </row>
    <row r="268" spans="1:9" s="111" customFormat="1" x14ac:dyDescent="0.25">
      <c r="A268" s="306"/>
      <c r="B268" s="99"/>
      <c r="C268" s="99"/>
      <c r="D268" s="211"/>
      <c r="E268" s="216" t="s">
        <v>36</v>
      </c>
      <c r="F268" s="88">
        <f ca="1">ROUND(SUBTOTAL(109,F137:F267),2)</f>
        <v>17601571.359999999</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24625448.73</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x14ac:dyDescent="0.25">
      <c r="A1" s="581" t="s">
        <v>185</v>
      </c>
      <c r="B1" s="581"/>
      <c r="C1" s="581"/>
      <c r="D1" s="581"/>
      <c r="E1" s="581"/>
      <c r="F1" s="308">
        <f>+'Section A'!B2</f>
        <v>0</v>
      </c>
      <c r="G1" s="56" t="s">
        <v>340</v>
      </c>
    </row>
    <row r="2" spans="1:9" s="308" customFormat="1" ht="20.25" customHeight="1" x14ac:dyDescent="0.25">
      <c r="A2" s="309" t="s">
        <v>375</v>
      </c>
      <c r="B2" s="584" t="s">
        <v>345</v>
      </c>
      <c r="C2" s="584"/>
      <c r="D2" s="584"/>
      <c r="E2" s="584"/>
      <c r="F2" s="584"/>
      <c r="G2" s="422"/>
    </row>
    <row r="3" spans="1:9" s="308" customFormat="1" ht="42" customHeight="1" x14ac:dyDescent="0.25">
      <c r="A3" s="481" t="s">
        <v>344</v>
      </c>
      <c r="B3" s="481"/>
      <c r="C3" s="481"/>
      <c r="D3" s="481"/>
      <c r="E3" s="481"/>
      <c r="F3" s="481"/>
      <c r="G3" s="308" t="s">
        <v>337</v>
      </c>
    </row>
    <row r="4" spans="1:9" x14ac:dyDescent="0.25">
      <c r="A4" s="13"/>
      <c r="B4" s="13"/>
      <c r="C4" s="13"/>
      <c r="D4" s="13"/>
      <c r="E4" s="13"/>
      <c r="F4" s="13"/>
      <c r="G4" t="s">
        <v>337</v>
      </c>
    </row>
    <row r="5" spans="1:9" x14ac:dyDescent="0.25">
      <c r="A5" s="247" t="s">
        <v>64</v>
      </c>
      <c r="B5" s="247" t="s">
        <v>46</v>
      </c>
      <c r="C5" s="247" t="s">
        <v>45</v>
      </c>
      <c r="D5" s="247" t="s">
        <v>34</v>
      </c>
      <c r="E5" s="247" t="s">
        <v>33</v>
      </c>
      <c r="F5" s="318" t="s">
        <v>304</v>
      </c>
      <c r="G5" s="291" t="s">
        <v>337</v>
      </c>
      <c r="I5" s="151" t="s">
        <v>242</v>
      </c>
    </row>
    <row r="6" spans="1:9" s="111" customFormat="1" x14ac:dyDescent="0.25">
      <c r="A6" s="242" t="s">
        <v>64</v>
      </c>
      <c r="B6" s="278">
        <v>3</v>
      </c>
      <c r="C6" s="278" t="s">
        <v>317</v>
      </c>
      <c r="D6" s="282">
        <f ca="1">RAND()*400000</f>
        <v>909.5743403020773</v>
      </c>
      <c r="E6" s="278">
        <v>7</v>
      </c>
      <c r="F6" s="88">
        <f t="shared" ref="F6:F134" ca="1" si="0">ROUND(+B6*D6*E6,2)</f>
        <v>19101.060000000001</v>
      </c>
      <c r="G6" s="123" t="s">
        <v>338</v>
      </c>
      <c r="I6" s="123"/>
    </row>
    <row r="7" spans="1:9" s="111" customFormat="1" x14ac:dyDescent="0.25">
      <c r="A7" s="307" t="s">
        <v>347</v>
      </c>
      <c r="B7" s="278">
        <v>3</v>
      </c>
      <c r="C7" s="278" t="s">
        <v>317</v>
      </c>
      <c r="D7" s="282">
        <f t="shared" ref="D7:D8" ca="1" si="1">RAND()*400000</f>
        <v>263743.6745741507</v>
      </c>
      <c r="E7" s="278">
        <v>7</v>
      </c>
      <c r="F7" s="88">
        <f t="shared" ca="1" si="0"/>
        <v>5538617.1699999999</v>
      </c>
      <c r="G7" s="123" t="s">
        <v>338</v>
      </c>
      <c r="I7" s="123"/>
    </row>
    <row r="8" spans="1:9" s="111" customFormat="1" x14ac:dyDescent="0.25">
      <c r="A8" s="307" t="s">
        <v>348</v>
      </c>
      <c r="B8" s="278">
        <v>3</v>
      </c>
      <c r="C8" s="278" t="s">
        <v>317</v>
      </c>
      <c r="D8" s="282">
        <f t="shared" ca="1" si="1"/>
        <v>39747.251285646533</v>
      </c>
      <c r="E8" s="278">
        <v>7</v>
      </c>
      <c r="F8" s="88">
        <f t="shared" ca="1" si="0"/>
        <v>834692.28</v>
      </c>
      <c r="G8" s="123" t="s">
        <v>338</v>
      </c>
      <c r="I8" s="123"/>
    </row>
    <row r="9" spans="1:9" s="111" customFormat="1" hidden="1" x14ac:dyDescent="0.25">
      <c r="A9" s="307"/>
      <c r="B9" s="278"/>
      <c r="C9" s="278"/>
      <c r="D9" s="282"/>
      <c r="E9" s="278"/>
      <c r="F9" s="88">
        <f t="shared" si="0"/>
        <v>0</v>
      </c>
      <c r="G9" s="123" t="s">
        <v>338</v>
      </c>
      <c r="I9" s="123"/>
    </row>
    <row r="10" spans="1:9" s="111" customFormat="1" hidden="1" x14ac:dyDescent="0.25">
      <c r="A10" s="307"/>
      <c r="B10" s="278"/>
      <c r="C10" s="278"/>
      <c r="D10" s="282"/>
      <c r="E10" s="278"/>
      <c r="F10" s="88">
        <f t="shared" si="0"/>
        <v>0</v>
      </c>
      <c r="G10" s="123" t="s">
        <v>338</v>
      </c>
      <c r="I10" s="123"/>
    </row>
    <row r="11" spans="1:9" s="111" customFormat="1" hidden="1" x14ac:dyDescent="0.25">
      <c r="A11" s="307"/>
      <c r="B11" s="278"/>
      <c r="C11" s="278"/>
      <c r="D11" s="282"/>
      <c r="E11" s="278"/>
      <c r="F11" s="88">
        <f t="shared" si="0"/>
        <v>0</v>
      </c>
      <c r="G11" s="123" t="s">
        <v>338</v>
      </c>
      <c r="I11" s="123"/>
    </row>
    <row r="12" spans="1:9" s="111" customFormat="1" hidden="1" x14ac:dyDescent="0.25">
      <c r="A12" s="307"/>
      <c r="B12" s="278"/>
      <c r="C12" s="278"/>
      <c r="D12" s="282"/>
      <c r="E12" s="278"/>
      <c r="F12" s="88">
        <f t="shared" si="0"/>
        <v>0</v>
      </c>
      <c r="G12" s="123" t="s">
        <v>338</v>
      </c>
      <c r="I12" s="123"/>
    </row>
    <row r="13" spans="1:9" s="111" customFormat="1" hidden="1" x14ac:dyDescent="0.25">
      <c r="A13" s="307"/>
      <c r="B13" s="278"/>
      <c r="C13" s="278"/>
      <c r="D13" s="282"/>
      <c r="E13" s="278"/>
      <c r="F13" s="88">
        <f t="shared" si="0"/>
        <v>0</v>
      </c>
      <c r="G13" s="123" t="s">
        <v>338</v>
      </c>
      <c r="I13" s="123"/>
    </row>
    <row r="14" spans="1:9" s="111" customFormat="1" hidden="1" x14ac:dyDescent="0.25">
      <c r="A14" s="307"/>
      <c r="B14" s="278"/>
      <c r="C14" s="278"/>
      <c r="D14" s="282"/>
      <c r="E14" s="278"/>
      <c r="F14" s="88">
        <f t="shared" si="0"/>
        <v>0</v>
      </c>
      <c r="G14" s="123" t="s">
        <v>338</v>
      </c>
      <c r="I14" s="123"/>
    </row>
    <row r="15" spans="1:9" s="111" customFormat="1" hidden="1" x14ac:dyDescent="0.25">
      <c r="A15" s="307"/>
      <c r="B15" s="278"/>
      <c r="C15" s="278"/>
      <c r="D15" s="282"/>
      <c r="E15" s="278"/>
      <c r="F15" s="88">
        <f t="shared" si="0"/>
        <v>0</v>
      </c>
      <c r="G15" s="123" t="s">
        <v>338</v>
      </c>
      <c r="I15" s="123"/>
    </row>
    <row r="16" spans="1:9" s="111" customFormat="1" hidden="1" x14ac:dyDescent="0.25">
      <c r="A16" s="307"/>
      <c r="B16" s="278"/>
      <c r="C16" s="278"/>
      <c r="D16" s="282"/>
      <c r="E16" s="278"/>
      <c r="F16" s="88">
        <f t="shared" si="0"/>
        <v>0</v>
      </c>
      <c r="G16" s="123" t="s">
        <v>338</v>
      </c>
      <c r="I16" s="123"/>
    </row>
    <row r="17" spans="1:9" s="111" customFormat="1" hidden="1" x14ac:dyDescent="0.25">
      <c r="A17" s="307"/>
      <c r="B17" s="278"/>
      <c r="C17" s="278"/>
      <c r="D17" s="282"/>
      <c r="E17" s="278"/>
      <c r="F17" s="88">
        <f t="shared" si="0"/>
        <v>0</v>
      </c>
      <c r="G17" s="123" t="s">
        <v>338</v>
      </c>
      <c r="I17" s="123"/>
    </row>
    <row r="18" spans="1:9" s="111" customFormat="1" hidden="1" x14ac:dyDescent="0.25">
      <c r="A18" s="307"/>
      <c r="B18" s="278"/>
      <c r="C18" s="278"/>
      <c r="D18" s="282"/>
      <c r="E18" s="278"/>
      <c r="F18" s="88">
        <f t="shared" si="0"/>
        <v>0</v>
      </c>
      <c r="G18" s="123" t="s">
        <v>338</v>
      </c>
      <c r="I18" s="123"/>
    </row>
    <row r="19" spans="1:9" s="111" customFormat="1" hidden="1" x14ac:dyDescent="0.25">
      <c r="A19" s="307"/>
      <c r="B19" s="278"/>
      <c r="C19" s="278"/>
      <c r="D19" s="282"/>
      <c r="E19" s="278"/>
      <c r="F19" s="88">
        <f t="shared" si="0"/>
        <v>0</v>
      </c>
      <c r="G19" s="123" t="s">
        <v>338</v>
      </c>
      <c r="I19" s="123"/>
    </row>
    <row r="20" spans="1:9" s="111" customFormat="1" hidden="1" x14ac:dyDescent="0.25">
      <c r="A20" s="307"/>
      <c r="B20" s="278"/>
      <c r="C20" s="278"/>
      <c r="D20" s="282"/>
      <c r="E20" s="278"/>
      <c r="F20" s="88">
        <f t="shared" si="0"/>
        <v>0</v>
      </c>
      <c r="G20" s="123" t="s">
        <v>338</v>
      </c>
      <c r="I20" s="123"/>
    </row>
    <row r="21" spans="1:9" s="111" customFormat="1" hidden="1" x14ac:dyDescent="0.25">
      <c r="A21" s="307"/>
      <c r="B21" s="278"/>
      <c r="C21" s="278"/>
      <c r="D21" s="282"/>
      <c r="E21" s="278"/>
      <c r="F21" s="88">
        <f t="shared" si="0"/>
        <v>0</v>
      </c>
      <c r="G21" s="123" t="s">
        <v>338</v>
      </c>
      <c r="I21" s="123"/>
    </row>
    <row r="22" spans="1:9" s="111" customFormat="1" hidden="1" x14ac:dyDescent="0.25">
      <c r="A22" s="307"/>
      <c r="B22" s="278"/>
      <c r="C22" s="278"/>
      <c r="D22" s="282"/>
      <c r="E22" s="278"/>
      <c r="F22" s="88">
        <f t="shared" si="0"/>
        <v>0</v>
      </c>
      <c r="G22" s="123" t="s">
        <v>338</v>
      </c>
      <c r="I22" s="123"/>
    </row>
    <row r="23" spans="1:9" s="111" customFormat="1" hidden="1" x14ac:dyDescent="0.25">
      <c r="A23" s="307"/>
      <c r="B23" s="278"/>
      <c r="C23" s="278"/>
      <c r="D23" s="282"/>
      <c r="E23" s="278"/>
      <c r="F23" s="88">
        <f t="shared" si="0"/>
        <v>0</v>
      </c>
      <c r="G23" s="123" t="s">
        <v>338</v>
      </c>
      <c r="I23" s="123"/>
    </row>
    <row r="24" spans="1:9" s="111" customFormat="1" hidden="1" x14ac:dyDescent="0.25">
      <c r="A24" s="307"/>
      <c r="B24" s="278"/>
      <c r="C24" s="278"/>
      <c r="D24" s="282"/>
      <c r="E24" s="278"/>
      <c r="F24" s="88">
        <f t="shared" si="0"/>
        <v>0</v>
      </c>
      <c r="G24" s="123" t="s">
        <v>338</v>
      </c>
      <c r="I24" s="123"/>
    </row>
    <row r="25" spans="1:9" s="111" customFormat="1" hidden="1" x14ac:dyDescent="0.25">
      <c r="A25" s="307"/>
      <c r="B25" s="278"/>
      <c r="C25" s="278"/>
      <c r="D25" s="282"/>
      <c r="E25" s="278"/>
      <c r="F25" s="88">
        <f t="shared" si="0"/>
        <v>0</v>
      </c>
      <c r="G25" s="123" t="s">
        <v>338</v>
      </c>
      <c r="I25" s="123"/>
    </row>
    <row r="26" spans="1:9" s="111" customFormat="1" hidden="1" x14ac:dyDescent="0.25">
      <c r="A26" s="307"/>
      <c r="B26" s="278"/>
      <c r="C26" s="278"/>
      <c r="D26" s="282"/>
      <c r="E26" s="278"/>
      <c r="F26" s="88">
        <f t="shared" si="0"/>
        <v>0</v>
      </c>
      <c r="G26" s="123" t="s">
        <v>338</v>
      </c>
      <c r="I26" s="123"/>
    </row>
    <row r="27" spans="1:9" s="111" customFormat="1" hidden="1" x14ac:dyDescent="0.25">
      <c r="A27" s="307"/>
      <c r="B27" s="278"/>
      <c r="C27" s="278"/>
      <c r="D27" s="282"/>
      <c r="E27" s="278"/>
      <c r="F27" s="88">
        <f t="shared" si="0"/>
        <v>0</v>
      </c>
      <c r="G27" s="123" t="s">
        <v>338</v>
      </c>
      <c r="I27" s="123"/>
    </row>
    <row r="28" spans="1:9" s="111" customFormat="1" hidden="1" x14ac:dyDescent="0.25">
      <c r="A28" s="307"/>
      <c r="B28" s="278"/>
      <c r="C28" s="278"/>
      <c r="D28" s="282"/>
      <c r="E28" s="278"/>
      <c r="F28" s="88">
        <f t="shared" si="0"/>
        <v>0</v>
      </c>
      <c r="G28" s="123" t="s">
        <v>338</v>
      </c>
      <c r="I28" s="123"/>
    </row>
    <row r="29" spans="1:9" s="111" customFormat="1" hidden="1" x14ac:dyDescent="0.25">
      <c r="A29" s="307"/>
      <c r="B29" s="278"/>
      <c r="C29" s="278"/>
      <c r="D29" s="282"/>
      <c r="E29" s="278"/>
      <c r="F29" s="88">
        <f t="shared" si="0"/>
        <v>0</v>
      </c>
      <c r="G29" s="123" t="s">
        <v>338</v>
      </c>
      <c r="I29" s="123"/>
    </row>
    <row r="30" spans="1:9" s="111" customFormat="1" hidden="1" x14ac:dyDescent="0.25">
      <c r="A30" s="307"/>
      <c r="B30" s="278"/>
      <c r="C30" s="278"/>
      <c r="D30" s="282"/>
      <c r="E30" s="278"/>
      <c r="F30" s="88">
        <f t="shared" si="0"/>
        <v>0</v>
      </c>
      <c r="G30" s="123" t="s">
        <v>338</v>
      </c>
      <c r="I30" s="123"/>
    </row>
    <row r="31" spans="1:9" s="111" customFormat="1" hidden="1" x14ac:dyDescent="0.25">
      <c r="A31" s="307"/>
      <c r="B31" s="278"/>
      <c r="C31" s="278"/>
      <c r="D31" s="282"/>
      <c r="E31" s="278"/>
      <c r="F31" s="88">
        <f t="shared" si="0"/>
        <v>0</v>
      </c>
      <c r="G31" s="123" t="s">
        <v>338</v>
      </c>
      <c r="I31" s="123"/>
    </row>
    <row r="32" spans="1:9" s="111" customFormat="1" hidden="1" x14ac:dyDescent="0.25">
      <c r="A32" s="307"/>
      <c r="B32" s="278"/>
      <c r="C32" s="278"/>
      <c r="D32" s="282"/>
      <c r="E32" s="278"/>
      <c r="F32" s="88">
        <f t="shared" si="0"/>
        <v>0</v>
      </c>
      <c r="G32" s="123" t="s">
        <v>338</v>
      </c>
      <c r="I32" s="123"/>
    </row>
    <row r="33" spans="1:9" s="111" customFormat="1" hidden="1" x14ac:dyDescent="0.25">
      <c r="A33" s="307"/>
      <c r="B33" s="278"/>
      <c r="C33" s="278"/>
      <c r="D33" s="282"/>
      <c r="E33" s="278"/>
      <c r="F33" s="88">
        <f t="shared" si="0"/>
        <v>0</v>
      </c>
      <c r="G33" s="123" t="s">
        <v>338</v>
      </c>
      <c r="I33" s="123"/>
    </row>
    <row r="34" spans="1:9" s="111" customFormat="1" hidden="1" x14ac:dyDescent="0.25">
      <c r="A34" s="307"/>
      <c r="B34" s="278"/>
      <c r="C34" s="278"/>
      <c r="D34" s="282"/>
      <c r="E34" s="278"/>
      <c r="F34" s="88">
        <f t="shared" si="0"/>
        <v>0</v>
      </c>
      <c r="G34" s="123" t="s">
        <v>338</v>
      </c>
      <c r="I34" s="123"/>
    </row>
    <row r="35" spans="1:9" s="111" customFormat="1" hidden="1" x14ac:dyDescent="0.25">
      <c r="A35" s="307"/>
      <c r="B35" s="278"/>
      <c r="C35" s="278"/>
      <c r="D35" s="282"/>
      <c r="E35" s="278"/>
      <c r="F35" s="88">
        <f t="shared" si="0"/>
        <v>0</v>
      </c>
      <c r="G35" s="123" t="s">
        <v>338</v>
      </c>
      <c r="I35" s="123"/>
    </row>
    <row r="36" spans="1:9" s="111" customFormat="1" hidden="1" x14ac:dyDescent="0.25">
      <c r="A36" s="307"/>
      <c r="B36" s="278"/>
      <c r="C36" s="278"/>
      <c r="D36" s="282"/>
      <c r="E36" s="278"/>
      <c r="F36" s="88">
        <f t="shared" si="0"/>
        <v>0</v>
      </c>
      <c r="G36" s="123" t="s">
        <v>338</v>
      </c>
      <c r="I36" s="123"/>
    </row>
    <row r="37" spans="1:9" s="111" customFormat="1" hidden="1" x14ac:dyDescent="0.25">
      <c r="A37" s="307"/>
      <c r="B37" s="278"/>
      <c r="C37" s="278"/>
      <c r="D37" s="282"/>
      <c r="E37" s="278"/>
      <c r="F37" s="88">
        <f t="shared" si="0"/>
        <v>0</v>
      </c>
      <c r="G37" s="123" t="s">
        <v>338</v>
      </c>
      <c r="I37" s="123"/>
    </row>
    <row r="38" spans="1:9" s="111" customFormat="1" hidden="1" x14ac:dyDescent="0.25">
      <c r="A38" s="307"/>
      <c r="B38" s="278"/>
      <c r="C38" s="278"/>
      <c r="D38" s="282"/>
      <c r="E38" s="278"/>
      <c r="F38" s="88">
        <f t="shared" si="0"/>
        <v>0</v>
      </c>
      <c r="G38" s="123" t="s">
        <v>338</v>
      </c>
      <c r="I38" s="123"/>
    </row>
    <row r="39" spans="1:9" s="111" customFormat="1" hidden="1" x14ac:dyDescent="0.25">
      <c r="A39" s="307"/>
      <c r="B39" s="278"/>
      <c r="C39" s="278"/>
      <c r="D39" s="282"/>
      <c r="E39" s="278"/>
      <c r="F39" s="88">
        <f t="shared" si="0"/>
        <v>0</v>
      </c>
      <c r="G39" s="123" t="s">
        <v>338</v>
      </c>
      <c r="I39" s="123"/>
    </row>
    <row r="40" spans="1:9" s="111" customFormat="1" hidden="1" x14ac:dyDescent="0.25">
      <c r="A40" s="307"/>
      <c r="B40" s="278"/>
      <c r="C40" s="278"/>
      <c r="D40" s="282"/>
      <c r="E40" s="278"/>
      <c r="F40" s="88">
        <f t="shared" si="0"/>
        <v>0</v>
      </c>
      <c r="G40" s="123" t="s">
        <v>338</v>
      </c>
      <c r="I40" s="123"/>
    </row>
    <row r="41" spans="1:9" s="111" customFormat="1" hidden="1" x14ac:dyDescent="0.25">
      <c r="A41" s="307"/>
      <c r="B41" s="278"/>
      <c r="C41" s="278"/>
      <c r="D41" s="282"/>
      <c r="E41" s="278"/>
      <c r="F41" s="88">
        <f t="shared" si="0"/>
        <v>0</v>
      </c>
      <c r="G41" s="123" t="s">
        <v>338</v>
      </c>
      <c r="I41" s="123"/>
    </row>
    <row r="42" spans="1:9" s="111" customFormat="1" hidden="1" x14ac:dyDescent="0.25">
      <c r="A42" s="307"/>
      <c r="B42" s="278"/>
      <c r="C42" s="278"/>
      <c r="D42" s="282"/>
      <c r="E42" s="278"/>
      <c r="F42" s="88">
        <f t="shared" si="0"/>
        <v>0</v>
      </c>
      <c r="G42" s="123" t="s">
        <v>338</v>
      </c>
      <c r="I42" s="123"/>
    </row>
    <row r="43" spans="1:9" s="111" customFormat="1" hidden="1" x14ac:dyDescent="0.25">
      <c r="A43" s="307"/>
      <c r="B43" s="278"/>
      <c r="C43" s="278"/>
      <c r="D43" s="282"/>
      <c r="E43" s="278"/>
      <c r="F43" s="88">
        <f t="shared" si="0"/>
        <v>0</v>
      </c>
      <c r="G43" s="123" t="s">
        <v>338</v>
      </c>
      <c r="I43" s="123"/>
    </row>
    <row r="44" spans="1:9" s="111" customFormat="1" hidden="1" x14ac:dyDescent="0.25">
      <c r="A44" s="307"/>
      <c r="B44" s="278"/>
      <c r="C44" s="278"/>
      <c r="D44" s="282"/>
      <c r="E44" s="278"/>
      <c r="F44" s="88">
        <f t="shared" si="0"/>
        <v>0</v>
      </c>
      <c r="G44" s="123" t="s">
        <v>338</v>
      </c>
      <c r="I44" s="123"/>
    </row>
    <row r="45" spans="1:9" s="111" customFormat="1" hidden="1" x14ac:dyDescent="0.25">
      <c r="A45" s="307"/>
      <c r="B45" s="278"/>
      <c r="C45" s="278"/>
      <c r="D45" s="282"/>
      <c r="E45" s="278"/>
      <c r="F45" s="88">
        <f t="shared" si="0"/>
        <v>0</v>
      </c>
      <c r="G45" s="123" t="s">
        <v>338</v>
      </c>
      <c r="I45" s="123"/>
    </row>
    <row r="46" spans="1:9" s="111" customFormat="1" hidden="1" x14ac:dyDescent="0.25">
      <c r="A46" s="307"/>
      <c r="B46" s="278"/>
      <c r="C46" s="278"/>
      <c r="D46" s="282"/>
      <c r="E46" s="278"/>
      <c r="F46" s="88">
        <f t="shared" si="0"/>
        <v>0</v>
      </c>
      <c r="G46" s="123" t="s">
        <v>338</v>
      </c>
      <c r="I46" s="123"/>
    </row>
    <row r="47" spans="1:9" s="111" customFormat="1" hidden="1" x14ac:dyDescent="0.25">
      <c r="A47" s="307"/>
      <c r="B47" s="278"/>
      <c r="C47" s="278"/>
      <c r="D47" s="282"/>
      <c r="E47" s="278"/>
      <c r="F47" s="88">
        <f t="shared" si="0"/>
        <v>0</v>
      </c>
      <c r="G47" s="123" t="s">
        <v>338</v>
      </c>
      <c r="I47" s="123"/>
    </row>
    <row r="48" spans="1:9" s="111" customFormat="1" hidden="1" x14ac:dyDescent="0.25">
      <c r="A48" s="307"/>
      <c r="B48" s="278"/>
      <c r="C48" s="278"/>
      <c r="D48" s="282"/>
      <c r="E48" s="278"/>
      <c r="F48" s="88">
        <f t="shared" si="0"/>
        <v>0</v>
      </c>
      <c r="G48" s="123" t="s">
        <v>338</v>
      </c>
      <c r="I48" s="123"/>
    </row>
    <row r="49" spans="1:9" s="111" customFormat="1" hidden="1" x14ac:dyDescent="0.25">
      <c r="A49" s="307"/>
      <c r="B49" s="278"/>
      <c r="C49" s="278"/>
      <c r="D49" s="282"/>
      <c r="E49" s="278"/>
      <c r="F49" s="88">
        <f t="shared" si="0"/>
        <v>0</v>
      </c>
      <c r="G49" s="123" t="s">
        <v>338</v>
      </c>
      <c r="I49" s="123"/>
    </row>
    <row r="50" spans="1:9" s="111" customFormat="1" hidden="1" x14ac:dyDescent="0.25">
      <c r="A50" s="307"/>
      <c r="B50" s="278"/>
      <c r="C50" s="278"/>
      <c r="D50" s="282"/>
      <c r="E50" s="278"/>
      <c r="F50" s="88">
        <f t="shared" si="0"/>
        <v>0</v>
      </c>
      <c r="G50" s="123" t="s">
        <v>338</v>
      </c>
      <c r="I50" s="123"/>
    </row>
    <row r="51" spans="1:9" s="111" customFormat="1" hidden="1" x14ac:dyDescent="0.25">
      <c r="A51" s="307"/>
      <c r="B51" s="278"/>
      <c r="C51" s="278"/>
      <c r="D51" s="282"/>
      <c r="E51" s="278"/>
      <c r="F51" s="88">
        <f t="shared" si="0"/>
        <v>0</v>
      </c>
      <c r="G51" s="123" t="s">
        <v>338</v>
      </c>
      <c r="I51" s="123"/>
    </row>
    <row r="52" spans="1:9" s="111" customFormat="1" hidden="1" x14ac:dyDescent="0.25">
      <c r="A52" s="307"/>
      <c r="B52" s="278"/>
      <c r="C52" s="278"/>
      <c r="D52" s="282"/>
      <c r="E52" s="278"/>
      <c r="F52" s="88">
        <f t="shared" si="0"/>
        <v>0</v>
      </c>
      <c r="G52" s="123" t="s">
        <v>338</v>
      </c>
      <c r="I52" s="123"/>
    </row>
    <row r="53" spans="1:9" s="111" customFormat="1" hidden="1" x14ac:dyDescent="0.25">
      <c r="A53" s="307"/>
      <c r="B53" s="278"/>
      <c r="C53" s="278"/>
      <c r="D53" s="282"/>
      <c r="E53" s="278"/>
      <c r="F53" s="88">
        <f t="shared" si="0"/>
        <v>0</v>
      </c>
      <c r="G53" s="123" t="s">
        <v>338</v>
      </c>
      <c r="I53" s="123"/>
    </row>
    <row r="54" spans="1:9" s="111" customFormat="1" hidden="1" x14ac:dyDescent="0.25">
      <c r="A54" s="307"/>
      <c r="B54" s="278"/>
      <c r="C54" s="278"/>
      <c r="D54" s="282"/>
      <c r="E54" s="278"/>
      <c r="F54" s="88">
        <f t="shared" si="0"/>
        <v>0</v>
      </c>
      <c r="G54" s="123" t="s">
        <v>338</v>
      </c>
      <c r="I54" s="123"/>
    </row>
    <row r="55" spans="1:9" s="111" customFormat="1" hidden="1" x14ac:dyDescent="0.25">
      <c r="A55" s="307"/>
      <c r="B55" s="278"/>
      <c r="C55" s="278"/>
      <c r="D55" s="282"/>
      <c r="E55" s="278"/>
      <c r="F55" s="88">
        <f t="shared" si="0"/>
        <v>0</v>
      </c>
      <c r="G55" s="123" t="s">
        <v>338</v>
      </c>
      <c r="I55" s="123"/>
    </row>
    <row r="56" spans="1:9" s="111" customFormat="1" hidden="1" x14ac:dyDescent="0.25">
      <c r="A56" s="307"/>
      <c r="B56" s="278"/>
      <c r="C56" s="278"/>
      <c r="D56" s="282"/>
      <c r="E56" s="278"/>
      <c r="F56" s="88">
        <f t="shared" si="0"/>
        <v>0</v>
      </c>
      <c r="G56" s="123" t="s">
        <v>338</v>
      </c>
      <c r="I56" s="123"/>
    </row>
    <row r="57" spans="1:9" s="111" customFormat="1" hidden="1" x14ac:dyDescent="0.25">
      <c r="A57" s="307"/>
      <c r="B57" s="278"/>
      <c r="C57" s="278"/>
      <c r="D57" s="282"/>
      <c r="E57" s="278"/>
      <c r="F57" s="88">
        <f t="shared" si="0"/>
        <v>0</v>
      </c>
      <c r="G57" s="123" t="s">
        <v>338</v>
      </c>
      <c r="I57" s="123"/>
    </row>
    <row r="58" spans="1:9" s="111" customFormat="1" hidden="1" x14ac:dyDescent="0.25">
      <c r="A58" s="307"/>
      <c r="B58" s="278"/>
      <c r="C58" s="278"/>
      <c r="D58" s="282"/>
      <c r="E58" s="278"/>
      <c r="F58" s="88">
        <f t="shared" si="0"/>
        <v>0</v>
      </c>
      <c r="G58" s="123" t="s">
        <v>338</v>
      </c>
      <c r="I58" s="123"/>
    </row>
    <row r="59" spans="1:9" s="111" customFormat="1" hidden="1" x14ac:dyDescent="0.25">
      <c r="A59" s="307"/>
      <c r="B59" s="278"/>
      <c r="C59" s="278"/>
      <c r="D59" s="282"/>
      <c r="E59" s="278"/>
      <c r="F59" s="88">
        <f t="shared" si="0"/>
        <v>0</v>
      </c>
      <c r="G59" s="123" t="s">
        <v>338</v>
      </c>
      <c r="I59" s="123"/>
    </row>
    <row r="60" spans="1:9" s="111" customFormat="1" hidden="1" x14ac:dyDescent="0.25">
      <c r="A60" s="307"/>
      <c r="B60" s="278"/>
      <c r="C60" s="278"/>
      <c r="D60" s="282"/>
      <c r="E60" s="278"/>
      <c r="F60" s="88">
        <f t="shared" si="0"/>
        <v>0</v>
      </c>
      <c r="G60" s="123" t="s">
        <v>338</v>
      </c>
      <c r="I60" s="123"/>
    </row>
    <row r="61" spans="1:9" s="111" customFormat="1" hidden="1" x14ac:dyDescent="0.25">
      <c r="A61" s="307"/>
      <c r="B61" s="278"/>
      <c r="C61" s="278"/>
      <c r="D61" s="282"/>
      <c r="E61" s="278"/>
      <c r="F61" s="88">
        <f t="shared" si="0"/>
        <v>0</v>
      </c>
      <c r="G61" s="123" t="s">
        <v>338</v>
      </c>
      <c r="I61" s="123"/>
    </row>
    <row r="62" spans="1:9" s="111" customFormat="1" hidden="1" x14ac:dyDescent="0.25">
      <c r="A62" s="307"/>
      <c r="B62" s="278"/>
      <c r="C62" s="278"/>
      <c r="D62" s="282"/>
      <c r="E62" s="278"/>
      <c r="F62" s="88">
        <f t="shared" si="0"/>
        <v>0</v>
      </c>
      <c r="G62" s="123" t="s">
        <v>338</v>
      </c>
      <c r="I62" s="123"/>
    </row>
    <row r="63" spans="1:9" s="111" customFormat="1" hidden="1" x14ac:dyDescent="0.25">
      <c r="A63" s="307"/>
      <c r="B63" s="278"/>
      <c r="C63" s="278"/>
      <c r="D63" s="282"/>
      <c r="E63" s="278"/>
      <c r="F63" s="88">
        <f t="shared" si="0"/>
        <v>0</v>
      </c>
      <c r="G63" s="123" t="s">
        <v>338</v>
      </c>
      <c r="I63" s="123"/>
    </row>
    <row r="64" spans="1:9" s="111" customFormat="1" hidden="1" x14ac:dyDescent="0.25">
      <c r="A64" s="307"/>
      <c r="B64" s="278"/>
      <c r="C64" s="278"/>
      <c r="D64" s="282"/>
      <c r="E64" s="278"/>
      <c r="F64" s="88">
        <f t="shared" si="0"/>
        <v>0</v>
      </c>
      <c r="G64" s="123" t="s">
        <v>338</v>
      </c>
      <c r="I64" s="123"/>
    </row>
    <row r="65" spans="1:9" s="111" customFormat="1" hidden="1" x14ac:dyDescent="0.25">
      <c r="A65" s="307"/>
      <c r="B65" s="278"/>
      <c r="C65" s="278"/>
      <c r="D65" s="282"/>
      <c r="E65" s="278"/>
      <c r="F65" s="88">
        <f t="shared" si="0"/>
        <v>0</v>
      </c>
      <c r="G65" s="123" t="s">
        <v>338</v>
      </c>
      <c r="I65" s="123"/>
    </row>
    <row r="66" spans="1:9" s="111" customFormat="1" hidden="1" x14ac:dyDescent="0.25">
      <c r="A66" s="307"/>
      <c r="B66" s="278"/>
      <c r="C66" s="278"/>
      <c r="D66" s="282"/>
      <c r="E66" s="278"/>
      <c r="F66" s="88">
        <f t="shared" si="0"/>
        <v>0</v>
      </c>
      <c r="G66" s="123" t="s">
        <v>338</v>
      </c>
      <c r="I66" s="123"/>
    </row>
    <row r="67" spans="1:9" s="111" customFormat="1" hidden="1" x14ac:dyDescent="0.25">
      <c r="A67" s="307"/>
      <c r="B67" s="278"/>
      <c r="C67" s="278"/>
      <c r="D67" s="282"/>
      <c r="E67" s="278"/>
      <c r="F67" s="88">
        <f t="shared" si="0"/>
        <v>0</v>
      </c>
      <c r="G67" s="123" t="s">
        <v>338</v>
      </c>
      <c r="I67" s="123"/>
    </row>
    <row r="68" spans="1:9" s="111" customFormat="1" hidden="1" x14ac:dyDescent="0.25">
      <c r="A68" s="307"/>
      <c r="B68" s="278"/>
      <c r="C68" s="278"/>
      <c r="D68" s="282"/>
      <c r="E68" s="278"/>
      <c r="F68" s="88">
        <f t="shared" si="0"/>
        <v>0</v>
      </c>
      <c r="G68" s="123" t="s">
        <v>338</v>
      </c>
      <c r="I68" s="123"/>
    </row>
    <row r="69" spans="1:9" s="111" customFormat="1" hidden="1" x14ac:dyDescent="0.25">
      <c r="A69" s="307"/>
      <c r="B69" s="278"/>
      <c r="C69" s="278"/>
      <c r="D69" s="282"/>
      <c r="E69" s="278"/>
      <c r="F69" s="88">
        <f t="shared" si="0"/>
        <v>0</v>
      </c>
      <c r="G69" s="123" t="s">
        <v>338</v>
      </c>
      <c r="I69" s="123"/>
    </row>
    <row r="70" spans="1:9" s="111" customFormat="1" hidden="1" x14ac:dyDescent="0.25">
      <c r="A70" s="307"/>
      <c r="B70" s="278"/>
      <c r="C70" s="278"/>
      <c r="D70" s="282"/>
      <c r="E70" s="278"/>
      <c r="F70" s="88">
        <f t="shared" si="0"/>
        <v>0</v>
      </c>
      <c r="G70" s="123" t="s">
        <v>338</v>
      </c>
      <c r="I70" s="123"/>
    </row>
    <row r="71" spans="1:9" s="111" customFormat="1" hidden="1" x14ac:dyDescent="0.25">
      <c r="A71" s="307"/>
      <c r="B71" s="278"/>
      <c r="C71" s="278"/>
      <c r="D71" s="282"/>
      <c r="E71" s="278"/>
      <c r="F71" s="88">
        <f t="shared" si="0"/>
        <v>0</v>
      </c>
      <c r="G71" s="123" t="s">
        <v>338</v>
      </c>
      <c r="I71" s="123"/>
    </row>
    <row r="72" spans="1:9" s="111" customFormat="1" hidden="1" x14ac:dyDescent="0.25">
      <c r="A72" s="307"/>
      <c r="B72" s="278"/>
      <c r="C72" s="278"/>
      <c r="D72" s="282"/>
      <c r="E72" s="278"/>
      <c r="F72" s="88">
        <f t="shared" si="0"/>
        <v>0</v>
      </c>
      <c r="G72" s="123" t="s">
        <v>338</v>
      </c>
      <c r="I72" s="123"/>
    </row>
    <row r="73" spans="1:9" s="111" customFormat="1" hidden="1" x14ac:dyDescent="0.25">
      <c r="A73" s="307"/>
      <c r="B73" s="278"/>
      <c r="C73" s="278"/>
      <c r="D73" s="282"/>
      <c r="E73" s="278"/>
      <c r="F73" s="88">
        <f t="shared" si="0"/>
        <v>0</v>
      </c>
      <c r="G73" s="123" t="s">
        <v>338</v>
      </c>
      <c r="I73" s="123"/>
    </row>
    <row r="74" spans="1:9" s="111" customFormat="1" hidden="1" x14ac:dyDescent="0.25">
      <c r="A74" s="307"/>
      <c r="B74" s="278"/>
      <c r="C74" s="278"/>
      <c r="D74" s="282"/>
      <c r="E74" s="278"/>
      <c r="F74" s="88">
        <f t="shared" si="0"/>
        <v>0</v>
      </c>
      <c r="G74" s="123" t="s">
        <v>338</v>
      </c>
      <c r="I74" s="123"/>
    </row>
    <row r="75" spans="1:9" s="111" customFormat="1" hidden="1" x14ac:dyDescent="0.25">
      <c r="A75" s="307"/>
      <c r="B75" s="278"/>
      <c r="C75" s="278"/>
      <c r="D75" s="282"/>
      <c r="E75" s="278"/>
      <c r="F75" s="88">
        <f t="shared" si="0"/>
        <v>0</v>
      </c>
      <c r="G75" s="123" t="s">
        <v>338</v>
      </c>
      <c r="I75" s="123"/>
    </row>
    <row r="76" spans="1:9" s="111" customFormat="1" hidden="1" x14ac:dyDescent="0.25">
      <c r="A76" s="307"/>
      <c r="B76" s="278"/>
      <c r="C76" s="278"/>
      <c r="D76" s="282"/>
      <c r="E76" s="278"/>
      <c r="F76" s="88">
        <f t="shared" si="0"/>
        <v>0</v>
      </c>
      <c r="G76" s="123" t="s">
        <v>338</v>
      </c>
      <c r="I76" s="123"/>
    </row>
    <row r="77" spans="1:9" s="111" customFormat="1" hidden="1" x14ac:dyDescent="0.25">
      <c r="A77" s="307"/>
      <c r="B77" s="278"/>
      <c r="C77" s="278"/>
      <c r="D77" s="282"/>
      <c r="E77" s="278"/>
      <c r="F77" s="88">
        <f t="shared" si="0"/>
        <v>0</v>
      </c>
      <c r="G77" s="123" t="s">
        <v>338</v>
      </c>
      <c r="I77" s="123"/>
    </row>
    <row r="78" spans="1:9" s="111" customFormat="1" hidden="1" x14ac:dyDescent="0.25">
      <c r="A78" s="307"/>
      <c r="B78" s="278"/>
      <c r="C78" s="278"/>
      <c r="D78" s="282"/>
      <c r="E78" s="278"/>
      <c r="F78" s="88">
        <f t="shared" si="0"/>
        <v>0</v>
      </c>
      <c r="G78" s="123" t="s">
        <v>338</v>
      </c>
      <c r="I78" s="123"/>
    </row>
    <row r="79" spans="1:9" s="111" customFormat="1" hidden="1" x14ac:dyDescent="0.25">
      <c r="A79" s="307"/>
      <c r="B79" s="278"/>
      <c r="C79" s="278"/>
      <c r="D79" s="282"/>
      <c r="E79" s="278"/>
      <c r="F79" s="88">
        <f t="shared" si="0"/>
        <v>0</v>
      </c>
      <c r="G79" s="123" t="s">
        <v>338</v>
      </c>
      <c r="I79" s="123"/>
    </row>
    <row r="80" spans="1:9" s="111" customFormat="1" hidden="1" x14ac:dyDescent="0.25">
      <c r="A80" s="307"/>
      <c r="B80" s="278"/>
      <c r="C80" s="278"/>
      <c r="D80" s="282"/>
      <c r="E80" s="278"/>
      <c r="F80" s="88">
        <f t="shared" si="0"/>
        <v>0</v>
      </c>
      <c r="G80" s="123" t="s">
        <v>338</v>
      </c>
      <c r="I80" s="123"/>
    </row>
    <row r="81" spans="1:9" s="111" customFormat="1" hidden="1" x14ac:dyDescent="0.25">
      <c r="A81" s="307"/>
      <c r="B81" s="278"/>
      <c r="C81" s="278"/>
      <c r="D81" s="282"/>
      <c r="E81" s="278"/>
      <c r="F81" s="88">
        <f t="shared" si="0"/>
        <v>0</v>
      </c>
      <c r="G81" s="123" t="s">
        <v>338</v>
      </c>
      <c r="I81" s="123"/>
    </row>
    <row r="82" spans="1:9" s="111" customFormat="1" hidden="1" x14ac:dyDescent="0.25">
      <c r="A82" s="307"/>
      <c r="B82" s="278"/>
      <c r="C82" s="278"/>
      <c r="D82" s="282"/>
      <c r="E82" s="278"/>
      <c r="F82" s="88">
        <f t="shared" si="0"/>
        <v>0</v>
      </c>
      <c r="G82" s="123" t="s">
        <v>338</v>
      </c>
      <c r="I82" s="123"/>
    </row>
    <row r="83" spans="1:9" s="111" customFormat="1" hidden="1" x14ac:dyDescent="0.25">
      <c r="A83" s="307"/>
      <c r="B83" s="278"/>
      <c r="C83" s="278"/>
      <c r="D83" s="282"/>
      <c r="E83" s="278"/>
      <c r="F83" s="88">
        <f t="shared" si="0"/>
        <v>0</v>
      </c>
      <c r="G83" s="123" t="s">
        <v>338</v>
      </c>
      <c r="I83" s="123"/>
    </row>
    <row r="84" spans="1:9" s="111" customFormat="1" hidden="1" x14ac:dyDescent="0.25">
      <c r="A84" s="307"/>
      <c r="B84" s="278"/>
      <c r="C84" s="278"/>
      <c r="D84" s="282"/>
      <c r="E84" s="278"/>
      <c r="F84" s="88">
        <f t="shared" si="0"/>
        <v>0</v>
      </c>
      <c r="G84" s="123" t="s">
        <v>338</v>
      </c>
      <c r="I84" s="123"/>
    </row>
    <row r="85" spans="1:9" s="111" customFormat="1" hidden="1" x14ac:dyDescent="0.25">
      <c r="A85" s="307"/>
      <c r="B85" s="278"/>
      <c r="C85" s="278"/>
      <c r="D85" s="282"/>
      <c r="E85" s="278"/>
      <c r="F85" s="88">
        <f t="shared" si="0"/>
        <v>0</v>
      </c>
      <c r="G85" s="123" t="s">
        <v>338</v>
      </c>
      <c r="I85" s="123"/>
    </row>
    <row r="86" spans="1:9" s="111" customFormat="1" hidden="1" x14ac:dyDescent="0.25">
      <c r="A86" s="307"/>
      <c r="B86" s="278"/>
      <c r="C86" s="278"/>
      <c r="D86" s="282"/>
      <c r="E86" s="278"/>
      <c r="F86" s="88">
        <f t="shared" si="0"/>
        <v>0</v>
      </c>
      <c r="G86" s="123" t="s">
        <v>338</v>
      </c>
      <c r="I86" s="123"/>
    </row>
    <row r="87" spans="1:9" s="111" customFormat="1" hidden="1" x14ac:dyDescent="0.25">
      <c r="A87" s="307"/>
      <c r="B87" s="278"/>
      <c r="C87" s="278"/>
      <c r="D87" s="282"/>
      <c r="E87" s="278"/>
      <c r="F87" s="88">
        <f t="shared" si="0"/>
        <v>0</v>
      </c>
      <c r="G87" s="123" t="s">
        <v>338</v>
      </c>
      <c r="I87" s="123"/>
    </row>
    <row r="88" spans="1:9" s="111" customFormat="1" hidden="1" x14ac:dyDescent="0.25">
      <c r="A88" s="307"/>
      <c r="B88" s="278"/>
      <c r="C88" s="278"/>
      <c r="D88" s="282"/>
      <c r="E88" s="278"/>
      <c r="F88" s="88">
        <f t="shared" si="0"/>
        <v>0</v>
      </c>
      <c r="G88" s="123" t="s">
        <v>338</v>
      </c>
      <c r="I88" s="123"/>
    </row>
    <row r="89" spans="1:9" s="111" customFormat="1" hidden="1" x14ac:dyDescent="0.25">
      <c r="A89" s="307"/>
      <c r="B89" s="278"/>
      <c r="C89" s="278"/>
      <c r="D89" s="282"/>
      <c r="E89" s="278"/>
      <c r="F89" s="88">
        <f t="shared" si="0"/>
        <v>0</v>
      </c>
      <c r="G89" s="123" t="s">
        <v>338</v>
      </c>
      <c r="I89" s="123"/>
    </row>
    <row r="90" spans="1:9" s="111" customFormat="1" hidden="1" x14ac:dyDescent="0.25">
      <c r="A90" s="307"/>
      <c r="B90" s="278"/>
      <c r="C90" s="278"/>
      <c r="D90" s="282"/>
      <c r="E90" s="278"/>
      <c r="F90" s="88">
        <f t="shared" si="0"/>
        <v>0</v>
      </c>
      <c r="G90" s="123" t="s">
        <v>338</v>
      </c>
      <c r="I90" s="123"/>
    </row>
    <row r="91" spans="1:9" s="111" customFormat="1" hidden="1" x14ac:dyDescent="0.25">
      <c r="A91" s="307"/>
      <c r="B91" s="278"/>
      <c r="C91" s="278"/>
      <c r="D91" s="282"/>
      <c r="E91" s="278"/>
      <c r="F91" s="88">
        <f t="shared" si="0"/>
        <v>0</v>
      </c>
      <c r="G91" s="123" t="s">
        <v>338</v>
      </c>
      <c r="I91" s="123"/>
    </row>
    <row r="92" spans="1:9" s="111" customFormat="1" hidden="1" x14ac:dyDescent="0.25">
      <c r="A92" s="307"/>
      <c r="B92" s="278"/>
      <c r="C92" s="278"/>
      <c r="D92" s="282"/>
      <c r="E92" s="278"/>
      <c r="F92" s="88">
        <f t="shared" si="0"/>
        <v>0</v>
      </c>
      <c r="G92" s="123" t="s">
        <v>338</v>
      </c>
      <c r="I92" s="123"/>
    </row>
    <row r="93" spans="1:9" s="111" customFormat="1" hidden="1" x14ac:dyDescent="0.25">
      <c r="A93" s="307"/>
      <c r="B93" s="278"/>
      <c r="C93" s="278"/>
      <c r="D93" s="282"/>
      <c r="E93" s="278"/>
      <c r="F93" s="88">
        <f t="shared" si="0"/>
        <v>0</v>
      </c>
      <c r="G93" s="123" t="s">
        <v>338</v>
      </c>
      <c r="I93" s="123"/>
    </row>
    <row r="94" spans="1:9" s="111" customFormat="1" hidden="1" x14ac:dyDescent="0.25">
      <c r="A94" s="307"/>
      <c r="B94" s="278"/>
      <c r="C94" s="278"/>
      <c r="D94" s="282"/>
      <c r="E94" s="278"/>
      <c r="F94" s="88">
        <f t="shared" si="0"/>
        <v>0</v>
      </c>
      <c r="G94" s="123" t="s">
        <v>338</v>
      </c>
      <c r="I94" s="123"/>
    </row>
    <row r="95" spans="1:9" s="111" customFormat="1" hidden="1" x14ac:dyDescent="0.25">
      <c r="A95" s="307"/>
      <c r="B95" s="278"/>
      <c r="C95" s="278"/>
      <c r="D95" s="282"/>
      <c r="E95" s="278"/>
      <c r="F95" s="88">
        <f t="shared" si="0"/>
        <v>0</v>
      </c>
      <c r="G95" s="123" t="s">
        <v>338</v>
      </c>
      <c r="I95" s="123"/>
    </row>
    <row r="96" spans="1:9" s="111" customFormat="1" hidden="1" x14ac:dyDescent="0.25">
      <c r="A96" s="307"/>
      <c r="B96" s="278"/>
      <c r="C96" s="278"/>
      <c r="D96" s="282"/>
      <c r="E96" s="278"/>
      <c r="F96" s="88">
        <f t="shared" si="0"/>
        <v>0</v>
      </c>
      <c r="G96" s="123" t="s">
        <v>338</v>
      </c>
      <c r="I96" s="123"/>
    </row>
    <row r="97" spans="1:9" s="111" customFormat="1" hidden="1" x14ac:dyDescent="0.25">
      <c r="A97" s="307"/>
      <c r="B97" s="278"/>
      <c r="C97" s="278"/>
      <c r="D97" s="282"/>
      <c r="E97" s="278"/>
      <c r="F97" s="88">
        <f t="shared" si="0"/>
        <v>0</v>
      </c>
      <c r="G97" s="123" t="s">
        <v>338</v>
      </c>
      <c r="I97" s="123"/>
    </row>
    <row r="98" spans="1:9" s="111" customFormat="1" hidden="1" x14ac:dyDescent="0.25">
      <c r="A98" s="307"/>
      <c r="B98" s="278"/>
      <c r="C98" s="278"/>
      <c r="D98" s="282"/>
      <c r="E98" s="278"/>
      <c r="F98" s="88">
        <f t="shared" si="0"/>
        <v>0</v>
      </c>
      <c r="G98" s="123" t="s">
        <v>338</v>
      </c>
      <c r="I98" s="123"/>
    </row>
    <row r="99" spans="1:9" s="111" customFormat="1" hidden="1" x14ac:dyDescent="0.25">
      <c r="A99" s="307"/>
      <c r="B99" s="278"/>
      <c r="C99" s="278"/>
      <c r="D99" s="282"/>
      <c r="E99" s="278"/>
      <c r="F99" s="88">
        <f t="shared" si="0"/>
        <v>0</v>
      </c>
      <c r="G99" s="123" t="s">
        <v>338</v>
      </c>
      <c r="I99" s="123"/>
    </row>
    <row r="100" spans="1:9" s="111" customFormat="1" hidden="1" x14ac:dyDescent="0.25">
      <c r="A100" s="307"/>
      <c r="B100" s="278"/>
      <c r="C100" s="278"/>
      <c r="D100" s="282"/>
      <c r="E100" s="278"/>
      <c r="F100" s="88">
        <f t="shared" si="0"/>
        <v>0</v>
      </c>
      <c r="G100" s="123" t="s">
        <v>338</v>
      </c>
      <c r="I100" s="123"/>
    </row>
    <row r="101" spans="1:9" s="111" customFormat="1" hidden="1" x14ac:dyDescent="0.25">
      <c r="A101" s="307"/>
      <c r="B101" s="278"/>
      <c r="C101" s="278"/>
      <c r="D101" s="282"/>
      <c r="E101" s="278"/>
      <c r="F101" s="88">
        <f t="shared" si="0"/>
        <v>0</v>
      </c>
      <c r="G101" s="123" t="s">
        <v>338</v>
      </c>
      <c r="I101" s="123"/>
    </row>
    <row r="102" spans="1:9" s="111" customFormat="1" hidden="1" x14ac:dyDescent="0.25">
      <c r="A102" s="307"/>
      <c r="B102" s="278"/>
      <c r="C102" s="278"/>
      <c r="D102" s="282"/>
      <c r="E102" s="278"/>
      <c r="F102" s="88">
        <f t="shared" si="0"/>
        <v>0</v>
      </c>
      <c r="G102" s="123" t="s">
        <v>338</v>
      </c>
      <c r="I102" s="123"/>
    </row>
    <row r="103" spans="1:9" s="111" customFormat="1" hidden="1" x14ac:dyDescent="0.25">
      <c r="A103" s="307"/>
      <c r="B103" s="278"/>
      <c r="C103" s="278"/>
      <c r="D103" s="282"/>
      <c r="E103" s="278"/>
      <c r="F103" s="88">
        <f t="shared" si="0"/>
        <v>0</v>
      </c>
      <c r="G103" s="123" t="s">
        <v>338</v>
      </c>
      <c r="I103" s="123"/>
    </row>
    <row r="104" spans="1:9" s="111" customFormat="1" hidden="1" x14ac:dyDescent="0.25">
      <c r="A104" s="307"/>
      <c r="B104" s="278"/>
      <c r="C104" s="278"/>
      <c r="D104" s="282"/>
      <c r="E104" s="278"/>
      <c r="F104" s="88">
        <f t="shared" si="0"/>
        <v>0</v>
      </c>
      <c r="G104" s="123" t="s">
        <v>338</v>
      </c>
      <c r="I104" s="123"/>
    </row>
    <row r="105" spans="1:9" s="111" customFormat="1" hidden="1" x14ac:dyDescent="0.25">
      <c r="A105" s="307"/>
      <c r="B105" s="278"/>
      <c r="C105" s="278"/>
      <c r="D105" s="282"/>
      <c r="E105" s="278"/>
      <c r="F105" s="88">
        <f t="shared" si="0"/>
        <v>0</v>
      </c>
      <c r="G105" s="123" t="s">
        <v>338</v>
      </c>
      <c r="I105" s="123"/>
    </row>
    <row r="106" spans="1:9" s="111" customFormat="1" hidden="1" x14ac:dyDescent="0.25">
      <c r="A106" s="307"/>
      <c r="B106" s="278"/>
      <c r="C106" s="278"/>
      <c r="D106" s="282"/>
      <c r="E106" s="278"/>
      <c r="F106" s="88">
        <f t="shared" si="0"/>
        <v>0</v>
      </c>
      <c r="G106" s="123" t="s">
        <v>338</v>
      </c>
      <c r="I106" s="123"/>
    </row>
    <row r="107" spans="1:9" s="111" customFormat="1" hidden="1" x14ac:dyDescent="0.25">
      <c r="A107" s="307"/>
      <c r="B107" s="278"/>
      <c r="C107" s="278"/>
      <c r="D107" s="282"/>
      <c r="E107" s="278"/>
      <c r="F107" s="88">
        <f t="shared" si="0"/>
        <v>0</v>
      </c>
      <c r="G107" s="123" t="s">
        <v>338</v>
      </c>
      <c r="I107" s="123"/>
    </row>
    <row r="108" spans="1:9" s="111" customFormat="1" hidden="1" x14ac:dyDescent="0.25">
      <c r="A108" s="307"/>
      <c r="B108" s="278"/>
      <c r="C108" s="278"/>
      <c r="D108" s="282"/>
      <c r="E108" s="278"/>
      <c r="F108" s="88">
        <f t="shared" si="0"/>
        <v>0</v>
      </c>
      <c r="G108" s="123" t="s">
        <v>338</v>
      </c>
      <c r="I108" s="123"/>
    </row>
    <row r="109" spans="1:9" s="111" customFormat="1" hidden="1" x14ac:dyDescent="0.25">
      <c r="A109" s="307"/>
      <c r="B109" s="278"/>
      <c r="C109" s="278"/>
      <c r="D109" s="282"/>
      <c r="E109" s="278"/>
      <c r="F109" s="88">
        <f t="shared" si="0"/>
        <v>0</v>
      </c>
      <c r="G109" s="123" t="s">
        <v>338</v>
      </c>
      <c r="I109" s="123"/>
    </row>
    <row r="110" spans="1:9" s="111" customFormat="1" hidden="1" x14ac:dyDescent="0.25">
      <c r="A110" s="307"/>
      <c r="B110" s="278"/>
      <c r="C110" s="278"/>
      <c r="D110" s="282"/>
      <c r="E110" s="278"/>
      <c r="F110" s="88">
        <f t="shared" si="0"/>
        <v>0</v>
      </c>
      <c r="G110" s="123" t="s">
        <v>338</v>
      </c>
      <c r="I110" s="123"/>
    </row>
    <row r="111" spans="1:9" s="111" customFormat="1" hidden="1" x14ac:dyDescent="0.25">
      <c r="A111" s="307"/>
      <c r="B111" s="278"/>
      <c r="C111" s="278"/>
      <c r="D111" s="282"/>
      <c r="E111" s="278"/>
      <c r="F111" s="88">
        <f t="shared" si="0"/>
        <v>0</v>
      </c>
      <c r="G111" s="123" t="s">
        <v>338</v>
      </c>
      <c r="I111" s="123"/>
    </row>
    <row r="112" spans="1:9" s="111" customFormat="1" hidden="1" x14ac:dyDescent="0.25">
      <c r="A112" s="307"/>
      <c r="B112" s="278"/>
      <c r="C112" s="278"/>
      <c r="D112" s="282"/>
      <c r="E112" s="278"/>
      <c r="F112" s="88">
        <f t="shared" si="0"/>
        <v>0</v>
      </c>
      <c r="G112" s="123" t="s">
        <v>338</v>
      </c>
      <c r="I112" s="123"/>
    </row>
    <row r="113" spans="1:9" s="111" customFormat="1" hidden="1" x14ac:dyDescent="0.25">
      <c r="A113" s="307"/>
      <c r="B113" s="278"/>
      <c r="C113" s="278"/>
      <c r="D113" s="282"/>
      <c r="E113" s="278"/>
      <c r="F113" s="88">
        <f t="shared" si="0"/>
        <v>0</v>
      </c>
      <c r="G113" s="123" t="s">
        <v>338</v>
      </c>
      <c r="I113" s="123"/>
    </row>
    <row r="114" spans="1:9" s="111" customFormat="1" hidden="1" x14ac:dyDescent="0.25">
      <c r="A114" s="307"/>
      <c r="B114" s="278"/>
      <c r="C114" s="278"/>
      <c r="D114" s="282"/>
      <c r="E114" s="278"/>
      <c r="F114" s="88">
        <f t="shared" si="0"/>
        <v>0</v>
      </c>
      <c r="G114" s="123" t="s">
        <v>338</v>
      </c>
      <c r="I114" s="123"/>
    </row>
    <row r="115" spans="1:9" s="111" customFormat="1" hidden="1" x14ac:dyDescent="0.25">
      <c r="A115" s="307"/>
      <c r="B115" s="278"/>
      <c r="C115" s="278"/>
      <c r="D115" s="282"/>
      <c r="E115" s="278"/>
      <c r="F115" s="88">
        <f t="shared" si="0"/>
        <v>0</v>
      </c>
      <c r="G115" s="123" t="s">
        <v>338</v>
      </c>
      <c r="I115" s="123"/>
    </row>
    <row r="116" spans="1:9" s="111" customFormat="1" hidden="1" x14ac:dyDescent="0.25">
      <c r="A116" s="307"/>
      <c r="B116" s="278"/>
      <c r="C116" s="278"/>
      <c r="D116" s="282"/>
      <c r="E116" s="278"/>
      <c r="F116" s="88">
        <f t="shared" si="0"/>
        <v>0</v>
      </c>
      <c r="G116" s="123" t="s">
        <v>338</v>
      </c>
      <c r="I116" s="123"/>
    </row>
    <row r="117" spans="1:9" s="111" customFormat="1" hidden="1" x14ac:dyDescent="0.25">
      <c r="A117" s="307"/>
      <c r="B117" s="278"/>
      <c r="C117" s="278"/>
      <c r="D117" s="282"/>
      <c r="E117" s="278"/>
      <c r="F117" s="88">
        <f t="shared" si="0"/>
        <v>0</v>
      </c>
      <c r="G117" s="123" t="s">
        <v>338</v>
      </c>
      <c r="I117" s="123"/>
    </row>
    <row r="118" spans="1:9" s="111" customFormat="1" hidden="1" x14ac:dyDescent="0.25">
      <c r="A118" s="307"/>
      <c r="B118" s="278"/>
      <c r="C118" s="278"/>
      <c r="D118" s="282"/>
      <c r="E118" s="278"/>
      <c r="F118" s="88">
        <f t="shared" si="0"/>
        <v>0</v>
      </c>
      <c r="G118" s="123" t="s">
        <v>338</v>
      </c>
      <c r="I118" s="123"/>
    </row>
    <row r="119" spans="1:9" s="111" customFormat="1" hidden="1" x14ac:dyDescent="0.25">
      <c r="A119" s="307"/>
      <c r="B119" s="278"/>
      <c r="C119" s="278"/>
      <c r="D119" s="282"/>
      <c r="E119" s="278"/>
      <c r="F119" s="88">
        <f t="shared" si="0"/>
        <v>0</v>
      </c>
      <c r="G119" s="123" t="s">
        <v>338</v>
      </c>
      <c r="I119" s="123"/>
    </row>
    <row r="120" spans="1:9" s="111" customFormat="1" hidden="1" x14ac:dyDescent="0.25">
      <c r="A120" s="307"/>
      <c r="B120" s="278"/>
      <c r="C120" s="278"/>
      <c r="D120" s="282"/>
      <c r="E120" s="278"/>
      <c r="F120" s="88">
        <f t="shared" si="0"/>
        <v>0</v>
      </c>
      <c r="G120" s="123" t="s">
        <v>338</v>
      </c>
      <c r="I120" s="123"/>
    </row>
    <row r="121" spans="1:9" s="111" customFormat="1" hidden="1" x14ac:dyDescent="0.25">
      <c r="A121" s="307"/>
      <c r="B121" s="278"/>
      <c r="C121" s="278"/>
      <c r="D121" s="282"/>
      <c r="E121" s="278"/>
      <c r="F121" s="88">
        <f t="shared" si="0"/>
        <v>0</v>
      </c>
      <c r="G121" s="123" t="s">
        <v>338</v>
      </c>
      <c r="I121" s="123"/>
    </row>
    <row r="122" spans="1:9" s="111" customFormat="1" hidden="1" x14ac:dyDescent="0.25">
      <c r="A122" s="307"/>
      <c r="B122" s="278"/>
      <c r="C122" s="278"/>
      <c r="D122" s="282"/>
      <c r="E122" s="278"/>
      <c r="F122" s="88">
        <f t="shared" si="0"/>
        <v>0</v>
      </c>
      <c r="G122" s="123" t="s">
        <v>338</v>
      </c>
      <c r="I122" s="123"/>
    </row>
    <row r="123" spans="1:9" s="111" customFormat="1" hidden="1" x14ac:dyDescent="0.25">
      <c r="A123" s="307"/>
      <c r="B123" s="278"/>
      <c r="C123" s="278"/>
      <c r="D123" s="282"/>
      <c r="E123" s="278"/>
      <c r="F123" s="88">
        <f t="shared" si="0"/>
        <v>0</v>
      </c>
      <c r="G123" s="123" t="s">
        <v>338</v>
      </c>
      <c r="I123" s="123"/>
    </row>
    <row r="124" spans="1:9" s="111" customFormat="1" hidden="1" x14ac:dyDescent="0.25">
      <c r="A124" s="307"/>
      <c r="B124" s="278"/>
      <c r="C124" s="278"/>
      <c r="D124" s="282"/>
      <c r="E124" s="278"/>
      <c r="F124" s="88">
        <f t="shared" si="0"/>
        <v>0</v>
      </c>
      <c r="G124" s="123" t="s">
        <v>338</v>
      </c>
      <c r="I124" s="123"/>
    </row>
    <row r="125" spans="1:9" s="111" customFormat="1" hidden="1" x14ac:dyDescent="0.25">
      <c r="A125" s="307"/>
      <c r="B125" s="278"/>
      <c r="C125" s="278"/>
      <c r="D125" s="282"/>
      <c r="E125" s="278"/>
      <c r="F125" s="88">
        <f t="shared" si="0"/>
        <v>0</v>
      </c>
      <c r="G125" s="123" t="s">
        <v>338</v>
      </c>
      <c r="I125" s="123"/>
    </row>
    <row r="126" spans="1:9" s="111" customFormat="1" hidden="1" x14ac:dyDescent="0.25">
      <c r="A126" s="307"/>
      <c r="B126" s="278"/>
      <c r="C126" s="278"/>
      <c r="D126" s="282"/>
      <c r="E126" s="278"/>
      <c r="F126" s="88">
        <f t="shared" si="0"/>
        <v>0</v>
      </c>
      <c r="G126" s="123" t="s">
        <v>338</v>
      </c>
      <c r="I126" s="123"/>
    </row>
    <row r="127" spans="1:9" s="111" customFormat="1" hidden="1" x14ac:dyDescent="0.25">
      <c r="A127" s="307"/>
      <c r="B127" s="278"/>
      <c r="C127" s="278"/>
      <c r="D127" s="282"/>
      <c r="E127" s="278"/>
      <c r="F127" s="88">
        <f t="shared" si="0"/>
        <v>0</v>
      </c>
      <c r="G127" s="123" t="s">
        <v>338</v>
      </c>
      <c r="I127" s="123"/>
    </row>
    <row r="128" spans="1:9" s="111" customFormat="1" hidden="1" x14ac:dyDescent="0.25">
      <c r="A128" s="307"/>
      <c r="B128" s="278"/>
      <c r="C128" s="278"/>
      <c r="D128" s="282"/>
      <c r="E128" s="278"/>
      <c r="F128" s="88">
        <f t="shared" si="0"/>
        <v>0</v>
      </c>
      <c r="G128" s="123" t="s">
        <v>338</v>
      </c>
      <c r="I128" s="123"/>
    </row>
    <row r="129" spans="1:9" s="111" customFormat="1" hidden="1" x14ac:dyDescent="0.25">
      <c r="A129" s="307"/>
      <c r="B129" s="278"/>
      <c r="C129" s="278"/>
      <c r="D129" s="282"/>
      <c r="E129" s="278"/>
      <c r="F129" s="88">
        <f t="shared" si="0"/>
        <v>0</v>
      </c>
      <c r="G129" s="123" t="s">
        <v>338</v>
      </c>
      <c r="I129" s="123"/>
    </row>
    <row r="130" spans="1:9" s="111" customFormat="1" hidden="1" x14ac:dyDescent="0.25">
      <c r="A130" s="307"/>
      <c r="B130" s="278"/>
      <c r="C130" s="278"/>
      <c r="D130" s="282"/>
      <c r="E130" s="278"/>
      <c r="F130" s="88">
        <f t="shared" si="0"/>
        <v>0</v>
      </c>
      <c r="G130" s="123" t="s">
        <v>338</v>
      </c>
      <c r="I130" s="123"/>
    </row>
    <row r="131" spans="1:9" s="111" customFormat="1" hidden="1" x14ac:dyDescent="0.25">
      <c r="A131" s="307"/>
      <c r="B131" s="278"/>
      <c r="C131" s="278"/>
      <c r="D131" s="282"/>
      <c r="E131" s="278"/>
      <c r="F131" s="88">
        <f t="shared" si="0"/>
        <v>0</v>
      </c>
      <c r="G131" s="123" t="s">
        <v>338</v>
      </c>
      <c r="I131" s="123"/>
    </row>
    <row r="132" spans="1:9" s="111" customFormat="1" hidden="1" x14ac:dyDescent="0.25">
      <c r="A132" s="307"/>
      <c r="B132" s="278"/>
      <c r="C132" s="278"/>
      <c r="D132" s="282"/>
      <c r="E132" s="278"/>
      <c r="F132" s="88">
        <f t="shared" si="0"/>
        <v>0</v>
      </c>
      <c r="G132" s="123" t="s">
        <v>338</v>
      </c>
      <c r="I132" s="123"/>
    </row>
    <row r="133" spans="1:9" s="111" customFormat="1" hidden="1" x14ac:dyDescent="0.25">
      <c r="A133" s="307"/>
      <c r="B133" s="278"/>
      <c r="C133" s="278"/>
      <c r="D133" s="282"/>
      <c r="E133" s="278"/>
      <c r="F133" s="88">
        <f t="shared" si="0"/>
        <v>0</v>
      </c>
      <c r="G133" s="123" t="s">
        <v>338</v>
      </c>
      <c r="I133" s="123"/>
    </row>
    <row r="134" spans="1:9" s="111" customFormat="1" hidden="1" x14ac:dyDescent="0.25">
      <c r="A134" s="307"/>
      <c r="B134" s="278"/>
      <c r="C134" s="278"/>
      <c r="D134" s="282"/>
      <c r="E134" s="278"/>
      <c r="F134" s="88">
        <f t="shared" si="0"/>
        <v>0</v>
      </c>
      <c r="G134" s="123" t="s">
        <v>338</v>
      </c>
      <c r="I134" s="123"/>
    </row>
    <row r="135" spans="1:9" s="111" customFormat="1" x14ac:dyDescent="0.25">
      <c r="A135" s="307" t="s">
        <v>64</v>
      </c>
      <c r="B135" s="278">
        <v>3</v>
      </c>
      <c r="C135" s="278" t="s">
        <v>317</v>
      </c>
      <c r="D135" s="282">
        <f t="shared" ref="D135:D140" ca="1" si="2">RAND()*400000</f>
        <v>255780.43547459072</v>
      </c>
      <c r="E135" s="278">
        <v>7</v>
      </c>
      <c r="F135" s="310">
        <f ca="1">ROUND(+B135*D135*E135,2)</f>
        <v>5371389.1399999997</v>
      </c>
      <c r="G135" s="123" t="s">
        <v>338</v>
      </c>
      <c r="I135" s="123"/>
    </row>
    <row r="136" spans="1:9" s="111" customFormat="1" x14ac:dyDescent="0.25">
      <c r="A136" s="306"/>
      <c r="B136" s="99"/>
      <c r="C136" s="99"/>
      <c r="D136" s="145"/>
      <c r="E136" s="217" t="s">
        <v>42</v>
      </c>
      <c r="F136" s="323">
        <f ca="1">ROUND(SUBTOTAL(109,F6:F135),2)</f>
        <v>11763799.65</v>
      </c>
      <c r="G136" s="123" t="s">
        <v>338</v>
      </c>
      <c r="I136" s="126" t="s">
        <v>342</v>
      </c>
    </row>
    <row r="137" spans="1:9" s="111" customFormat="1" x14ac:dyDescent="0.25">
      <c r="A137" s="306"/>
      <c r="B137" s="99"/>
      <c r="C137" s="99"/>
      <c r="D137" s="145"/>
      <c r="E137" s="99"/>
      <c r="F137" s="311"/>
      <c r="G137" s="123" t="s">
        <v>339</v>
      </c>
    </row>
    <row r="138" spans="1:9" s="111" customFormat="1" x14ac:dyDescent="0.25">
      <c r="A138" s="307" t="s">
        <v>319</v>
      </c>
      <c r="B138" s="278">
        <v>3</v>
      </c>
      <c r="C138" s="278" t="s">
        <v>317</v>
      </c>
      <c r="D138" s="282">
        <f t="shared" ca="1" si="2"/>
        <v>159802.99597412476</v>
      </c>
      <c r="E138" s="278">
        <v>7</v>
      </c>
      <c r="F138" s="88">
        <f ca="1">ROUND(+B138*D138*E138,2)</f>
        <v>3355862.92</v>
      </c>
      <c r="G138" s="123" t="s">
        <v>339</v>
      </c>
    </row>
    <row r="139" spans="1:9" s="111" customFormat="1" x14ac:dyDescent="0.25">
      <c r="A139" s="307" t="s">
        <v>347</v>
      </c>
      <c r="B139" s="278">
        <v>3</v>
      </c>
      <c r="C139" s="278" t="s">
        <v>317</v>
      </c>
      <c r="D139" s="282">
        <f t="shared" ca="1" si="2"/>
        <v>29278.504393760097</v>
      </c>
      <c r="E139" s="278">
        <v>7</v>
      </c>
      <c r="F139" s="88">
        <f t="shared" ref="F139:F266" ca="1" si="3">ROUND(+B139*D139*E139,2)</f>
        <v>614848.59</v>
      </c>
      <c r="G139" s="123" t="s">
        <v>339</v>
      </c>
      <c r="I139" s="123"/>
    </row>
    <row r="140" spans="1:9" s="111" customFormat="1" x14ac:dyDescent="0.25">
      <c r="A140" s="307" t="s">
        <v>348</v>
      </c>
      <c r="B140" s="278">
        <v>3</v>
      </c>
      <c r="C140" s="278" t="s">
        <v>317</v>
      </c>
      <c r="D140" s="282">
        <f t="shared" ca="1" si="2"/>
        <v>135177.29608030859</v>
      </c>
      <c r="E140" s="278">
        <v>7</v>
      </c>
      <c r="F140" s="88">
        <f t="shared" ca="1" si="3"/>
        <v>2838723.22</v>
      </c>
      <c r="G140" s="123" t="s">
        <v>339</v>
      </c>
      <c r="I140" s="123"/>
    </row>
    <row r="141" spans="1:9" s="111" customFormat="1" hidden="1" x14ac:dyDescent="0.25">
      <c r="A141" s="307"/>
      <c r="B141" s="278"/>
      <c r="C141" s="278"/>
      <c r="D141" s="282"/>
      <c r="E141" s="278"/>
      <c r="F141" s="88">
        <f t="shared" si="3"/>
        <v>0</v>
      </c>
      <c r="G141" s="123" t="s">
        <v>339</v>
      </c>
      <c r="I141" s="123"/>
    </row>
    <row r="142" spans="1:9" s="111" customFormat="1" hidden="1" x14ac:dyDescent="0.25">
      <c r="A142" s="307"/>
      <c r="B142" s="278"/>
      <c r="C142" s="278"/>
      <c r="D142" s="282"/>
      <c r="E142" s="278"/>
      <c r="F142" s="88">
        <f t="shared" si="3"/>
        <v>0</v>
      </c>
      <c r="G142" s="123" t="s">
        <v>339</v>
      </c>
      <c r="I142" s="123"/>
    </row>
    <row r="143" spans="1:9" s="111" customFormat="1" hidden="1" x14ac:dyDescent="0.25">
      <c r="A143" s="307"/>
      <c r="B143" s="278"/>
      <c r="C143" s="278"/>
      <c r="D143" s="282"/>
      <c r="E143" s="278"/>
      <c r="F143" s="88">
        <f t="shared" si="3"/>
        <v>0</v>
      </c>
      <c r="G143" s="123" t="s">
        <v>339</v>
      </c>
      <c r="I143" s="123"/>
    </row>
    <row r="144" spans="1:9" s="111" customFormat="1" hidden="1" x14ac:dyDescent="0.25">
      <c r="A144" s="307"/>
      <c r="B144" s="278"/>
      <c r="C144" s="278"/>
      <c r="D144" s="282"/>
      <c r="E144" s="278"/>
      <c r="F144" s="88">
        <f t="shared" si="3"/>
        <v>0</v>
      </c>
      <c r="G144" s="123" t="s">
        <v>339</v>
      </c>
      <c r="I144" s="123"/>
    </row>
    <row r="145" spans="1:9" s="111" customFormat="1" hidden="1" x14ac:dyDescent="0.25">
      <c r="A145" s="307"/>
      <c r="B145" s="278"/>
      <c r="C145" s="278"/>
      <c r="D145" s="282"/>
      <c r="E145" s="278"/>
      <c r="F145" s="88">
        <f t="shared" si="3"/>
        <v>0</v>
      </c>
      <c r="G145" s="123" t="s">
        <v>339</v>
      </c>
      <c r="I145" s="123"/>
    </row>
    <row r="146" spans="1:9" s="111" customFormat="1" hidden="1" x14ac:dyDescent="0.25">
      <c r="A146" s="307"/>
      <c r="B146" s="278"/>
      <c r="C146" s="278"/>
      <c r="D146" s="282"/>
      <c r="E146" s="278"/>
      <c r="F146" s="88">
        <f t="shared" si="3"/>
        <v>0</v>
      </c>
      <c r="G146" s="123" t="s">
        <v>339</v>
      </c>
      <c r="I146" s="123"/>
    </row>
    <row r="147" spans="1:9" s="111" customFormat="1" hidden="1" x14ac:dyDescent="0.25">
      <c r="A147" s="307"/>
      <c r="B147" s="278"/>
      <c r="C147" s="278"/>
      <c r="D147" s="282"/>
      <c r="E147" s="278"/>
      <c r="F147" s="88">
        <f t="shared" si="3"/>
        <v>0</v>
      </c>
      <c r="G147" s="123" t="s">
        <v>339</v>
      </c>
      <c r="I147" s="123"/>
    </row>
    <row r="148" spans="1:9" s="111" customFormat="1" hidden="1" x14ac:dyDescent="0.25">
      <c r="A148" s="307"/>
      <c r="B148" s="278"/>
      <c r="C148" s="278"/>
      <c r="D148" s="282"/>
      <c r="E148" s="278"/>
      <c r="F148" s="88">
        <f t="shared" si="3"/>
        <v>0</v>
      </c>
      <c r="G148" s="123" t="s">
        <v>339</v>
      </c>
      <c r="I148" s="123"/>
    </row>
    <row r="149" spans="1:9" s="111" customFormat="1" hidden="1" x14ac:dyDescent="0.25">
      <c r="A149" s="307"/>
      <c r="B149" s="278"/>
      <c r="C149" s="278"/>
      <c r="D149" s="282"/>
      <c r="E149" s="278"/>
      <c r="F149" s="88">
        <f t="shared" si="3"/>
        <v>0</v>
      </c>
      <c r="G149" s="123" t="s">
        <v>339</v>
      </c>
      <c r="I149" s="123"/>
    </row>
    <row r="150" spans="1:9" s="111" customFormat="1" hidden="1" x14ac:dyDescent="0.25">
      <c r="A150" s="307"/>
      <c r="B150" s="278"/>
      <c r="C150" s="278"/>
      <c r="D150" s="282"/>
      <c r="E150" s="278"/>
      <c r="F150" s="88">
        <f t="shared" si="3"/>
        <v>0</v>
      </c>
      <c r="G150" s="123" t="s">
        <v>339</v>
      </c>
      <c r="I150" s="123"/>
    </row>
    <row r="151" spans="1:9" s="111" customFormat="1" hidden="1" x14ac:dyDescent="0.25">
      <c r="A151" s="307"/>
      <c r="B151" s="278"/>
      <c r="C151" s="278"/>
      <c r="D151" s="282"/>
      <c r="E151" s="278"/>
      <c r="F151" s="88">
        <f t="shared" si="3"/>
        <v>0</v>
      </c>
      <c r="G151" s="123" t="s">
        <v>339</v>
      </c>
      <c r="I151" s="123"/>
    </row>
    <row r="152" spans="1:9" s="111" customFormat="1" hidden="1" x14ac:dyDescent="0.25">
      <c r="A152" s="307"/>
      <c r="B152" s="278"/>
      <c r="C152" s="278"/>
      <c r="D152" s="282"/>
      <c r="E152" s="278"/>
      <c r="F152" s="88">
        <f t="shared" si="3"/>
        <v>0</v>
      </c>
      <c r="G152" s="123" t="s">
        <v>339</v>
      </c>
      <c r="I152" s="123"/>
    </row>
    <row r="153" spans="1:9" s="111" customFormat="1" hidden="1" x14ac:dyDescent="0.25">
      <c r="A153" s="307"/>
      <c r="B153" s="278"/>
      <c r="C153" s="278"/>
      <c r="D153" s="282"/>
      <c r="E153" s="278"/>
      <c r="F153" s="88">
        <f t="shared" si="3"/>
        <v>0</v>
      </c>
      <c r="G153" s="123" t="s">
        <v>339</v>
      </c>
      <c r="I153" s="123"/>
    </row>
    <row r="154" spans="1:9" s="111" customFormat="1" hidden="1" x14ac:dyDescent="0.25">
      <c r="A154" s="307"/>
      <c r="B154" s="278"/>
      <c r="C154" s="278"/>
      <c r="D154" s="282"/>
      <c r="E154" s="278"/>
      <c r="F154" s="88">
        <f t="shared" si="3"/>
        <v>0</v>
      </c>
      <c r="G154" s="123" t="s">
        <v>339</v>
      </c>
      <c r="I154" s="123"/>
    </row>
    <row r="155" spans="1:9" s="111" customFormat="1" hidden="1" x14ac:dyDescent="0.25">
      <c r="A155" s="307"/>
      <c r="B155" s="278"/>
      <c r="C155" s="278"/>
      <c r="D155" s="282"/>
      <c r="E155" s="278"/>
      <c r="F155" s="88">
        <f t="shared" si="3"/>
        <v>0</v>
      </c>
      <c r="G155" s="123" t="s">
        <v>339</v>
      </c>
      <c r="I155" s="123"/>
    </row>
    <row r="156" spans="1:9" s="111" customFormat="1" hidden="1" x14ac:dyDescent="0.25">
      <c r="A156" s="307"/>
      <c r="B156" s="278"/>
      <c r="C156" s="278"/>
      <c r="D156" s="282"/>
      <c r="E156" s="278"/>
      <c r="F156" s="88">
        <f t="shared" si="3"/>
        <v>0</v>
      </c>
      <c r="G156" s="123" t="s">
        <v>339</v>
      </c>
      <c r="I156" s="123"/>
    </row>
    <row r="157" spans="1:9" s="111" customFormat="1" hidden="1" x14ac:dyDescent="0.25">
      <c r="A157" s="307"/>
      <c r="B157" s="278"/>
      <c r="C157" s="278"/>
      <c r="D157" s="282"/>
      <c r="E157" s="278"/>
      <c r="F157" s="88">
        <f t="shared" si="3"/>
        <v>0</v>
      </c>
      <c r="G157" s="123" t="s">
        <v>339</v>
      </c>
      <c r="I157" s="123"/>
    </row>
    <row r="158" spans="1:9" s="111" customFormat="1" hidden="1" x14ac:dyDescent="0.25">
      <c r="A158" s="307"/>
      <c r="B158" s="278"/>
      <c r="C158" s="278"/>
      <c r="D158" s="282"/>
      <c r="E158" s="278"/>
      <c r="F158" s="88">
        <f t="shared" si="3"/>
        <v>0</v>
      </c>
      <c r="G158" s="123" t="s">
        <v>339</v>
      </c>
      <c r="I158" s="123"/>
    </row>
    <row r="159" spans="1:9" s="111" customFormat="1" hidden="1" x14ac:dyDescent="0.25">
      <c r="A159" s="307"/>
      <c r="B159" s="278"/>
      <c r="C159" s="278"/>
      <c r="D159" s="282"/>
      <c r="E159" s="278"/>
      <c r="F159" s="88">
        <f t="shared" si="3"/>
        <v>0</v>
      </c>
      <c r="G159" s="123" t="s">
        <v>339</v>
      </c>
      <c r="I159" s="123"/>
    </row>
    <row r="160" spans="1:9" s="111" customFormat="1" hidden="1" x14ac:dyDescent="0.25">
      <c r="A160" s="307"/>
      <c r="B160" s="278"/>
      <c r="C160" s="278"/>
      <c r="D160" s="282"/>
      <c r="E160" s="278"/>
      <c r="F160" s="88">
        <f t="shared" si="3"/>
        <v>0</v>
      </c>
      <c r="G160" s="123" t="s">
        <v>339</v>
      </c>
      <c r="I160" s="123"/>
    </row>
    <row r="161" spans="1:9" s="111" customFormat="1" hidden="1" x14ac:dyDescent="0.25">
      <c r="A161" s="307"/>
      <c r="B161" s="278"/>
      <c r="C161" s="278"/>
      <c r="D161" s="282"/>
      <c r="E161" s="278"/>
      <c r="F161" s="88">
        <f t="shared" si="3"/>
        <v>0</v>
      </c>
      <c r="G161" s="123" t="s">
        <v>339</v>
      </c>
      <c r="I161" s="123"/>
    </row>
    <row r="162" spans="1:9" s="111" customFormat="1" hidden="1" x14ac:dyDescent="0.25">
      <c r="A162" s="307"/>
      <c r="B162" s="278"/>
      <c r="C162" s="278"/>
      <c r="D162" s="282"/>
      <c r="E162" s="278"/>
      <c r="F162" s="88">
        <f t="shared" si="3"/>
        <v>0</v>
      </c>
      <c r="G162" s="123" t="s">
        <v>339</v>
      </c>
      <c r="I162" s="123"/>
    </row>
    <row r="163" spans="1:9" s="111" customFormat="1" hidden="1" x14ac:dyDescent="0.25">
      <c r="A163" s="307"/>
      <c r="B163" s="278"/>
      <c r="C163" s="278"/>
      <c r="D163" s="282"/>
      <c r="E163" s="278"/>
      <c r="F163" s="88">
        <f t="shared" si="3"/>
        <v>0</v>
      </c>
      <c r="G163" s="123" t="s">
        <v>339</v>
      </c>
      <c r="I163" s="123"/>
    </row>
    <row r="164" spans="1:9" s="111" customFormat="1" hidden="1" x14ac:dyDescent="0.25">
      <c r="A164" s="307"/>
      <c r="B164" s="278"/>
      <c r="C164" s="278"/>
      <c r="D164" s="282"/>
      <c r="E164" s="278"/>
      <c r="F164" s="88">
        <f t="shared" si="3"/>
        <v>0</v>
      </c>
      <c r="G164" s="123" t="s">
        <v>339</v>
      </c>
      <c r="I164" s="123"/>
    </row>
    <row r="165" spans="1:9" s="111" customFormat="1" hidden="1" x14ac:dyDescent="0.25">
      <c r="A165" s="307"/>
      <c r="B165" s="278"/>
      <c r="C165" s="278"/>
      <c r="D165" s="282"/>
      <c r="E165" s="278"/>
      <c r="F165" s="88">
        <f t="shared" si="3"/>
        <v>0</v>
      </c>
      <c r="G165" s="123" t="s">
        <v>339</v>
      </c>
      <c r="I165" s="123"/>
    </row>
    <row r="166" spans="1:9" s="111" customFormat="1" hidden="1" x14ac:dyDescent="0.25">
      <c r="A166" s="307"/>
      <c r="B166" s="278"/>
      <c r="C166" s="278"/>
      <c r="D166" s="282"/>
      <c r="E166" s="278"/>
      <c r="F166" s="88">
        <f t="shared" si="3"/>
        <v>0</v>
      </c>
      <c r="G166" s="123" t="s">
        <v>339</v>
      </c>
      <c r="I166" s="123"/>
    </row>
    <row r="167" spans="1:9" s="111" customFormat="1" hidden="1" x14ac:dyDescent="0.25">
      <c r="A167" s="307"/>
      <c r="B167" s="278"/>
      <c r="C167" s="278"/>
      <c r="D167" s="282"/>
      <c r="E167" s="278"/>
      <c r="F167" s="88">
        <f t="shared" si="3"/>
        <v>0</v>
      </c>
      <c r="G167" s="123" t="s">
        <v>339</v>
      </c>
      <c r="I167" s="123"/>
    </row>
    <row r="168" spans="1:9" s="111" customFormat="1" hidden="1" x14ac:dyDescent="0.25">
      <c r="A168" s="307"/>
      <c r="B168" s="278"/>
      <c r="C168" s="278"/>
      <c r="D168" s="282"/>
      <c r="E168" s="278"/>
      <c r="F168" s="88">
        <f t="shared" si="3"/>
        <v>0</v>
      </c>
      <c r="G168" s="123" t="s">
        <v>339</v>
      </c>
      <c r="I168" s="123"/>
    </row>
    <row r="169" spans="1:9" s="111" customFormat="1" hidden="1" x14ac:dyDescent="0.25">
      <c r="A169" s="307"/>
      <c r="B169" s="278"/>
      <c r="C169" s="278"/>
      <c r="D169" s="282"/>
      <c r="E169" s="278"/>
      <c r="F169" s="88">
        <f t="shared" si="3"/>
        <v>0</v>
      </c>
      <c r="G169" s="123" t="s">
        <v>339</v>
      </c>
      <c r="I169" s="123"/>
    </row>
    <row r="170" spans="1:9" s="111" customFormat="1" hidden="1" x14ac:dyDescent="0.25">
      <c r="A170" s="307"/>
      <c r="B170" s="278"/>
      <c r="C170" s="278"/>
      <c r="D170" s="282"/>
      <c r="E170" s="278"/>
      <c r="F170" s="88">
        <f t="shared" si="3"/>
        <v>0</v>
      </c>
      <c r="G170" s="123" t="s">
        <v>339</v>
      </c>
      <c r="I170" s="123"/>
    </row>
    <row r="171" spans="1:9" s="111" customFormat="1" hidden="1" x14ac:dyDescent="0.25">
      <c r="A171" s="307"/>
      <c r="B171" s="278"/>
      <c r="C171" s="278"/>
      <c r="D171" s="282"/>
      <c r="E171" s="278"/>
      <c r="F171" s="88">
        <f t="shared" si="3"/>
        <v>0</v>
      </c>
      <c r="G171" s="123" t="s">
        <v>339</v>
      </c>
      <c r="I171" s="123"/>
    </row>
    <row r="172" spans="1:9" s="111" customFormat="1" hidden="1" x14ac:dyDescent="0.25">
      <c r="A172" s="307"/>
      <c r="B172" s="278"/>
      <c r="C172" s="278"/>
      <c r="D172" s="282"/>
      <c r="E172" s="278"/>
      <c r="F172" s="88">
        <f t="shared" si="3"/>
        <v>0</v>
      </c>
      <c r="G172" s="123" t="s">
        <v>339</v>
      </c>
      <c r="I172" s="123"/>
    </row>
    <row r="173" spans="1:9" s="111" customFormat="1" hidden="1" x14ac:dyDescent="0.25">
      <c r="A173" s="307"/>
      <c r="B173" s="278"/>
      <c r="C173" s="278"/>
      <c r="D173" s="282"/>
      <c r="E173" s="278"/>
      <c r="F173" s="88">
        <f t="shared" si="3"/>
        <v>0</v>
      </c>
      <c r="G173" s="123" t="s">
        <v>339</v>
      </c>
      <c r="I173" s="123"/>
    </row>
    <row r="174" spans="1:9" s="111" customFormat="1" hidden="1" x14ac:dyDescent="0.25">
      <c r="A174" s="307"/>
      <c r="B174" s="278"/>
      <c r="C174" s="278"/>
      <c r="D174" s="282"/>
      <c r="E174" s="278"/>
      <c r="F174" s="88">
        <f t="shared" si="3"/>
        <v>0</v>
      </c>
      <c r="G174" s="123" t="s">
        <v>339</v>
      </c>
      <c r="I174" s="123"/>
    </row>
    <row r="175" spans="1:9" s="111" customFormat="1" hidden="1" x14ac:dyDescent="0.25">
      <c r="A175" s="307"/>
      <c r="B175" s="278"/>
      <c r="C175" s="278"/>
      <c r="D175" s="282"/>
      <c r="E175" s="278"/>
      <c r="F175" s="88">
        <f t="shared" si="3"/>
        <v>0</v>
      </c>
      <c r="G175" s="123" t="s">
        <v>339</v>
      </c>
      <c r="I175" s="123"/>
    </row>
    <row r="176" spans="1:9" s="111" customFormat="1" hidden="1" x14ac:dyDescent="0.25">
      <c r="A176" s="307"/>
      <c r="B176" s="278"/>
      <c r="C176" s="278"/>
      <c r="D176" s="282"/>
      <c r="E176" s="278"/>
      <c r="F176" s="88">
        <f t="shared" si="3"/>
        <v>0</v>
      </c>
      <c r="G176" s="123" t="s">
        <v>339</v>
      </c>
      <c r="I176" s="123"/>
    </row>
    <row r="177" spans="1:9" s="111" customFormat="1" hidden="1" x14ac:dyDescent="0.25">
      <c r="A177" s="307"/>
      <c r="B177" s="278"/>
      <c r="C177" s="278"/>
      <c r="D177" s="282"/>
      <c r="E177" s="278"/>
      <c r="F177" s="88">
        <f t="shared" si="3"/>
        <v>0</v>
      </c>
      <c r="G177" s="123" t="s">
        <v>339</v>
      </c>
      <c r="I177" s="123"/>
    </row>
    <row r="178" spans="1:9" s="111" customFormat="1" hidden="1" x14ac:dyDescent="0.25">
      <c r="A178" s="307"/>
      <c r="B178" s="278"/>
      <c r="C178" s="278"/>
      <c r="D178" s="282"/>
      <c r="E178" s="278"/>
      <c r="F178" s="88">
        <f t="shared" si="3"/>
        <v>0</v>
      </c>
      <c r="G178" s="123" t="s">
        <v>339</v>
      </c>
      <c r="I178" s="123"/>
    </row>
    <row r="179" spans="1:9" s="111" customFormat="1" hidden="1" x14ac:dyDescent="0.25">
      <c r="A179" s="307"/>
      <c r="B179" s="278"/>
      <c r="C179" s="278"/>
      <c r="D179" s="282"/>
      <c r="E179" s="278"/>
      <c r="F179" s="88">
        <f t="shared" si="3"/>
        <v>0</v>
      </c>
      <c r="G179" s="123" t="s">
        <v>339</v>
      </c>
      <c r="I179" s="123"/>
    </row>
    <row r="180" spans="1:9" s="111" customFormat="1" hidden="1" x14ac:dyDescent="0.25">
      <c r="A180" s="307"/>
      <c r="B180" s="278"/>
      <c r="C180" s="278"/>
      <c r="D180" s="282"/>
      <c r="E180" s="278"/>
      <c r="F180" s="88">
        <f t="shared" si="3"/>
        <v>0</v>
      </c>
      <c r="G180" s="123" t="s">
        <v>339</v>
      </c>
      <c r="I180" s="123"/>
    </row>
    <row r="181" spans="1:9" s="111" customFormat="1" hidden="1" x14ac:dyDescent="0.25">
      <c r="A181" s="307"/>
      <c r="B181" s="278"/>
      <c r="C181" s="278"/>
      <c r="D181" s="282"/>
      <c r="E181" s="278"/>
      <c r="F181" s="88">
        <f t="shared" si="3"/>
        <v>0</v>
      </c>
      <c r="G181" s="123" t="s">
        <v>339</v>
      </c>
      <c r="I181" s="123"/>
    </row>
    <row r="182" spans="1:9" s="111" customFormat="1" hidden="1" x14ac:dyDescent="0.25">
      <c r="A182" s="307"/>
      <c r="B182" s="278"/>
      <c r="C182" s="278"/>
      <c r="D182" s="282"/>
      <c r="E182" s="278"/>
      <c r="F182" s="88">
        <f t="shared" si="3"/>
        <v>0</v>
      </c>
      <c r="G182" s="123" t="s">
        <v>339</v>
      </c>
      <c r="I182" s="123"/>
    </row>
    <row r="183" spans="1:9" s="111" customFormat="1" hidden="1" x14ac:dyDescent="0.25">
      <c r="A183" s="307"/>
      <c r="B183" s="278"/>
      <c r="C183" s="278"/>
      <c r="D183" s="282"/>
      <c r="E183" s="278"/>
      <c r="F183" s="88">
        <f t="shared" si="3"/>
        <v>0</v>
      </c>
      <c r="G183" s="123" t="s">
        <v>339</v>
      </c>
      <c r="I183" s="123"/>
    </row>
    <row r="184" spans="1:9" s="111" customFormat="1" hidden="1" x14ac:dyDescent="0.25">
      <c r="A184" s="307"/>
      <c r="B184" s="278"/>
      <c r="C184" s="278"/>
      <c r="D184" s="282"/>
      <c r="E184" s="278"/>
      <c r="F184" s="88">
        <f t="shared" si="3"/>
        <v>0</v>
      </c>
      <c r="G184" s="123" t="s">
        <v>339</v>
      </c>
      <c r="I184" s="123"/>
    </row>
    <row r="185" spans="1:9" s="111" customFormat="1" hidden="1" x14ac:dyDescent="0.25">
      <c r="A185" s="307"/>
      <c r="B185" s="278"/>
      <c r="C185" s="278"/>
      <c r="D185" s="282"/>
      <c r="E185" s="278"/>
      <c r="F185" s="88">
        <f t="shared" si="3"/>
        <v>0</v>
      </c>
      <c r="G185" s="123" t="s">
        <v>339</v>
      </c>
      <c r="I185" s="123"/>
    </row>
    <row r="186" spans="1:9" s="111" customFormat="1" hidden="1" x14ac:dyDescent="0.25">
      <c r="A186" s="307"/>
      <c r="B186" s="278"/>
      <c r="C186" s="278"/>
      <c r="D186" s="282"/>
      <c r="E186" s="278"/>
      <c r="F186" s="88">
        <f t="shared" si="3"/>
        <v>0</v>
      </c>
      <c r="G186" s="123" t="s">
        <v>339</v>
      </c>
      <c r="I186" s="123"/>
    </row>
    <row r="187" spans="1:9" s="111" customFormat="1" hidden="1" x14ac:dyDescent="0.25">
      <c r="A187" s="307"/>
      <c r="B187" s="278"/>
      <c r="C187" s="278"/>
      <c r="D187" s="282"/>
      <c r="E187" s="278"/>
      <c r="F187" s="88">
        <f t="shared" si="3"/>
        <v>0</v>
      </c>
      <c r="G187" s="123" t="s">
        <v>339</v>
      </c>
      <c r="I187" s="123"/>
    </row>
    <row r="188" spans="1:9" s="111" customFormat="1" hidden="1" x14ac:dyDescent="0.25">
      <c r="A188" s="307"/>
      <c r="B188" s="278"/>
      <c r="C188" s="278"/>
      <c r="D188" s="282"/>
      <c r="E188" s="278"/>
      <c r="F188" s="88">
        <f t="shared" si="3"/>
        <v>0</v>
      </c>
      <c r="G188" s="123" t="s">
        <v>339</v>
      </c>
      <c r="I188" s="123"/>
    </row>
    <row r="189" spans="1:9" s="111" customFormat="1" hidden="1" x14ac:dyDescent="0.25">
      <c r="A189" s="307"/>
      <c r="B189" s="278"/>
      <c r="C189" s="278"/>
      <c r="D189" s="282"/>
      <c r="E189" s="278"/>
      <c r="F189" s="88">
        <f t="shared" si="3"/>
        <v>0</v>
      </c>
      <c r="G189" s="123" t="s">
        <v>339</v>
      </c>
      <c r="I189" s="123"/>
    </row>
    <row r="190" spans="1:9" s="111" customFormat="1" hidden="1" x14ac:dyDescent="0.25">
      <c r="A190" s="307"/>
      <c r="B190" s="278"/>
      <c r="C190" s="278"/>
      <c r="D190" s="282"/>
      <c r="E190" s="278"/>
      <c r="F190" s="88">
        <f t="shared" si="3"/>
        <v>0</v>
      </c>
      <c r="G190" s="123" t="s">
        <v>339</v>
      </c>
      <c r="I190" s="123"/>
    </row>
    <row r="191" spans="1:9" s="111" customFormat="1" hidden="1" x14ac:dyDescent="0.25">
      <c r="A191" s="307"/>
      <c r="B191" s="278"/>
      <c r="C191" s="278"/>
      <c r="D191" s="282"/>
      <c r="E191" s="278"/>
      <c r="F191" s="88">
        <f t="shared" si="3"/>
        <v>0</v>
      </c>
      <c r="G191" s="123" t="s">
        <v>339</v>
      </c>
      <c r="I191" s="123"/>
    </row>
    <row r="192" spans="1:9" s="111" customFormat="1" hidden="1" x14ac:dyDescent="0.25">
      <c r="A192" s="307"/>
      <c r="B192" s="278"/>
      <c r="C192" s="278"/>
      <c r="D192" s="282"/>
      <c r="E192" s="278"/>
      <c r="F192" s="88">
        <f t="shared" si="3"/>
        <v>0</v>
      </c>
      <c r="G192" s="123" t="s">
        <v>339</v>
      </c>
      <c r="I192" s="123"/>
    </row>
    <row r="193" spans="1:9" s="111" customFormat="1" hidden="1" x14ac:dyDescent="0.25">
      <c r="A193" s="307"/>
      <c r="B193" s="278"/>
      <c r="C193" s="278"/>
      <c r="D193" s="282"/>
      <c r="E193" s="278"/>
      <c r="F193" s="88">
        <f t="shared" si="3"/>
        <v>0</v>
      </c>
      <c r="G193" s="123" t="s">
        <v>339</v>
      </c>
      <c r="I193" s="123"/>
    </row>
    <row r="194" spans="1:9" s="111" customFormat="1" hidden="1" x14ac:dyDescent="0.25">
      <c r="A194" s="307"/>
      <c r="B194" s="278"/>
      <c r="C194" s="278"/>
      <c r="D194" s="282"/>
      <c r="E194" s="278"/>
      <c r="F194" s="88">
        <f t="shared" si="3"/>
        <v>0</v>
      </c>
      <c r="G194" s="123" t="s">
        <v>339</v>
      </c>
      <c r="I194" s="123"/>
    </row>
    <row r="195" spans="1:9" s="111" customFormat="1" hidden="1" x14ac:dyDescent="0.25">
      <c r="A195" s="307"/>
      <c r="B195" s="278"/>
      <c r="C195" s="278"/>
      <c r="D195" s="282"/>
      <c r="E195" s="278"/>
      <c r="F195" s="88">
        <f t="shared" si="3"/>
        <v>0</v>
      </c>
      <c r="G195" s="123" t="s">
        <v>339</v>
      </c>
      <c r="I195" s="123"/>
    </row>
    <row r="196" spans="1:9" s="111" customFormat="1" hidden="1" x14ac:dyDescent="0.25">
      <c r="A196" s="307"/>
      <c r="B196" s="278"/>
      <c r="C196" s="278"/>
      <c r="D196" s="282"/>
      <c r="E196" s="278"/>
      <c r="F196" s="88">
        <f t="shared" si="3"/>
        <v>0</v>
      </c>
      <c r="G196" s="123" t="s">
        <v>339</v>
      </c>
      <c r="I196" s="123"/>
    </row>
    <row r="197" spans="1:9" s="111" customFormat="1" hidden="1" x14ac:dyDescent="0.25">
      <c r="A197" s="307"/>
      <c r="B197" s="278"/>
      <c r="C197" s="278"/>
      <c r="D197" s="282"/>
      <c r="E197" s="278"/>
      <c r="F197" s="88">
        <f t="shared" si="3"/>
        <v>0</v>
      </c>
      <c r="G197" s="123" t="s">
        <v>339</v>
      </c>
      <c r="I197" s="123"/>
    </row>
    <row r="198" spans="1:9" s="111" customFormat="1" hidden="1" x14ac:dyDescent="0.25">
      <c r="A198" s="307"/>
      <c r="B198" s="278"/>
      <c r="C198" s="278"/>
      <c r="D198" s="282"/>
      <c r="E198" s="278"/>
      <c r="F198" s="88">
        <f t="shared" si="3"/>
        <v>0</v>
      </c>
      <c r="G198" s="123" t="s">
        <v>339</v>
      </c>
      <c r="I198" s="123"/>
    </row>
    <row r="199" spans="1:9" s="111" customFormat="1" hidden="1" x14ac:dyDescent="0.25">
      <c r="A199" s="307"/>
      <c r="B199" s="278"/>
      <c r="C199" s="278"/>
      <c r="D199" s="282"/>
      <c r="E199" s="278"/>
      <c r="F199" s="88">
        <f t="shared" si="3"/>
        <v>0</v>
      </c>
      <c r="G199" s="123" t="s">
        <v>339</v>
      </c>
      <c r="I199" s="123"/>
    </row>
    <row r="200" spans="1:9" s="111" customFormat="1" hidden="1" x14ac:dyDescent="0.25">
      <c r="A200" s="307"/>
      <c r="B200" s="278"/>
      <c r="C200" s="278"/>
      <c r="D200" s="282"/>
      <c r="E200" s="278"/>
      <c r="F200" s="88">
        <f t="shared" si="3"/>
        <v>0</v>
      </c>
      <c r="G200" s="123" t="s">
        <v>339</v>
      </c>
      <c r="I200" s="123"/>
    </row>
    <row r="201" spans="1:9" s="111" customFormat="1" hidden="1" x14ac:dyDescent="0.25">
      <c r="A201" s="307"/>
      <c r="B201" s="278"/>
      <c r="C201" s="278"/>
      <c r="D201" s="282"/>
      <c r="E201" s="278"/>
      <c r="F201" s="88">
        <f t="shared" si="3"/>
        <v>0</v>
      </c>
      <c r="G201" s="123" t="s">
        <v>339</v>
      </c>
      <c r="I201" s="123"/>
    </row>
    <row r="202" spans="1:9" s="111" customFormat="1" hidden="1" x14ac:dyDescent="0.25">
      <c r="A202" s="307"/>
      <c r="B202" s="278"/>
      <c r="C202" s="278"/>
      <c r="D202" s="282"/>
      <c r="E202" s="278"/>
      <c r="F202" s="88">
        <f t="shared" si="3"/>
        <v>0</v>
      </c>
      <c r="G202" s="123" t="s">
        <v>339</v>
      </c>
      <c r="I202" s="123"/>
    </row>
    <row r="203" spans="1:9" s="111" customFormat="1" hidden="1" x14ac:dyDescent="0.25">
      <c r="A203" s="307"/>
      <c r="B203" s="278"/>
      <c r="C203" s="278"/>
      <c r="D203" s="282"/>
      <c r="E203" s="278"/>
      <c r="F203" s="88">
        <f t="shared" si="3"/>
        <v>0</v>
      </c>
      <c r="G203" s="123" t="s">
        <v>339</v>
      </c>
      <c r="I203" s="123"/>
    </row>
    <row r="204" spans="1:9" s="111" customFormat="1" hidden="1" x14ac:dyDescent="0.25">
      <c r="A204" s="307"/>
      <c r="B204" s="278"/>
      <c r="C204" s="278"/>
      <c r="D204" s="282"/>
      <c r="E204" s="278"/>
      <c r="F204" s="88">
        <f t="shared" si="3"/>
        <v>0</v>
      </c>
      <c r="G204" s="123" t="s">
        <v>339</v>
      </c>
      <c r="I204" s="123"/>
    </row>
    <row r="205" spans="1:9" s="111" customFormat="1" hidden="1" x14ac:dyDescent="0.25">
      <c r="A205" s="307"/>
      <c r="B205" s="278"/>
      <c r="C205" s="278"/>
      <c r="D205" s="282"/>
      <c r="E205" s="278"/>
      <c r="F205" s="88">
        <f t="shared" si="3"/>
        <v>0</v>
      </c>
      <c r="G205" s="123" t="s">
        <v>339</v>
      </c>
      <c r="I205" s="123"/>
    </row>
    <row r="206" spans="1:9" s="111" customFormat="1" hidden="1" x14ac:dyDescent="0.25">
      <c r="A206" s="307"/>
      <c r="B206" s="278"/>
      <c r="C206" s="278"/>
      <c r="D206" s="282"/>
      <c r="E206" s="278"/>
      <c r="F206" s="88">
        <f t="shared" si="3"/>
        <v>0</v>
      </c>
      <c r="G206" s="123" t="s">
        <v>339</v>
      </c>
      <c r="I206" s="123"/>
    </row>
    <row r="207" spans="1:9" s="111" customFormat="1" hidden="1" x14ac:dyDescent="0.25">
      <c r="A207" s="307"/>
      <c r="B207" s="278"/>
      <c r="C207" s="278"/>
      <c r="D207" s="282"/>
      <c r="E207" s="278"/>
      <c r="F207" s="88">
        <f t="shared" si="3"/>
        <v>0</v>
      </c>
      <c r="G207" s="123" t="s">
        <v>339</v>
      </c>
      <c r="I207" s="123"/>
    </row>
    <row r="208" spans="1:9" s="111" customFormat="1" hidden="1" x14ac:dyDescent="0.25">
      <c r="A208" s="307"/>
      <c r="B208" s="278"/>
      <c r="C208" s="278"/>
      <c r="D208" s="282"/>
      <c r="E208" s="278"/>
      <c r="F208" s="88">
        <f t="shared" si="3"/>
        <v>0</v>
      </c>
      <c r="G208" s="123" t="s">
        <v>339</v>
      </c>
      <c r="I208" s="123"/>
    </row>
    <row r="209" spans="1:9" s="111" customFormat="1" hidden="1" x14ac:dyDescent="0.25">
      <c r="A209" s="307"/>
      <c r="B209" s="278"/>
      <c r="C209" s="278"/>
      <c r="D209" s="282"/>
      <c r="E209" s="278"/>
      <c r="F209" s="88">
        <f t="shared" si="3"/>
        <v>0</v>
      </c>
      <c r="G209" s="123" t="s">
        <v>339</v>
      </c>
      <c r="I209" s="123"/>
    </row>
    <row r="210" spans="1:9" s="111" customFormat="1" hidden="1" x14ac:dyDescent="0.25">
      <c r="A210" s="307"/>
      <c r="B210" s="278"/>
      <c r="C210" s="278"/>
      <c r="D210" s="282"/>
      <c r="E210" s="278"/>
      <c r="F210" s="88">
        <f t="shared" si="3"/>
        <v>0</v>
      </c>
      <c r="G210" s="123" t="s">
        <v>339</v>
      </c>
      <c r="I210" s="123"/>
    </row>
    <row r="211" spans="1:9" s="111" customFormat="1" hidden="1" x14ac:dyDescent="0.25">
      <c r="A211" s="307"/>
      <c r="B211" s="278"/>
      <c r="C211" s="278"/>
      <c r="D211" s="282"/>
      <c r="E211" s="278"/>
      <c r="F211" s="88">
        <f t="shared" si="3"/>
        <v>0</v>
      </c>
      <c r="G211" s="123" t="s">
        <v>339</v>
      </c>
      <c r="I211" s="123"/>
    </row>
    <row r="212" spans="1:9" s="111" customFormat="1" hidden="1" x14ac:dyDescent="0.25">
      <c r="A212" s="307"/>
      <c r="B212" s="278"/>
      <c r="C212" s="278"/>
      <c r="D212" s="282"/>
      <c r="E212" s="278"/>
      <c r="F212" s="88">
        <f t="shared" si="3"/>
        <v>0</v>
      </c>
      <c r="G212" s="123" t="s">
        <v>339</v>
      </c>
      <c r="I212" s="123"/>
    </row>
    <row r="213" spans="1:9" s="111" customFormat="1" hidden="1" x14ac:dyDescent="0.25">
      <c r="A213" s="307"/>
      <c r="B213" s="278"/>
      <c r="C213" s="278"/>
      <c r="D213" s="282"/>
      <c r="E213" s="278"/>
      <c r="F213" s="88">
        <f t="shared" si="3"/>
        <v>0</v>
      </c>
      <c r="G213" s="123" t="s">
        <v>339</v>
      </c>
      <c r="I213" s="123"/>
    </row>
    <row r="214" spans="1:9" s="111" customFormat="1" hidden="1" x14ac:dyDescent="0.25">
      <c r="A214" s="307"/>
      <c r="B214" s="278"/>
      <c r="C214" s="278"/>
      <c r="D214" s="282"/>
      <c r="E214" s="278"/>
      <c r="F214" s="88">
        <f t="shared" si="3"/>
        <v>0</v>
      </c>
      <c r="G214" s="123" t="s">
        <v>339</v>
      </c>
      <c r="I214" s="123"/>
    </row>
    <row r="215" spans="1:9" s="111" customFormat="1" hidden="1" x14ac:dyDescent="0.25">
      <c r="A215" s="307"/>
      <c r="B215" s="278"/>
      <c r="C215" s="278"/>
      <c r="D215" s="282"/>
      <c r="E215" s="278"/>
      <c r="F215" s="88">
        <f t="shared" si="3"/>
        <v>0</v>
      </c>
      <c r="G215" s="123" t="s">
        <v>339</v>
      </c>
      <c r="I215" s="123"/>
    </row>
    <row r="216" spans="1:9" s="111" customFormat="1" hidden="1" x14ac:dyDescent="0.25">
      <c r="A216" s="307"/>
      <c r="B216" s="278"/>
      <c r="C216" s="278"/>
      <c r="D216" s="282"/>
      <c r="E216" s="278"/>
      <c r="F216" s="88">
        <f t="shared" si="3"/>
        <v>0</v>
      </c>
      <c r="G216" s="123" t="s">
        <v>339</v>
      </c>
      <c r="I216" s="123"/>
    </row>
    <row r="217" spans="1:9" s="111" customFormat="1" hidden="1" x14ac:dyDescent="0.25">
      <c r="A217" s="307"/>
      <c r="B217" s="278"/>
      <c r="C217" s="278"/>
      <c r="D217" s="282"/>
      <c r="E217" s="278"/>
      <c r="F217" s="88">
        <f t="shared" si="3"/>
        <v>0</v>
      </c>
      <c r="G217" s="123" t="s">
        <v>339</v>
      </c>
      <c r="I217" s="123"/>
    </row>
    <row r="218" spans="1:9" s="111" customFormat="1" hidden="1" x14ac:dyDescent="0.25">
      <c r="A218" s="307"/>
      <c r="B218" s="278"/>
      <c r="C218" s="278"/>
      <c r="D218" s="282"/>
      <c r="E218" s="278"/>
      <c r="F218" s="88">
        <f t="shared" si="3"/>
        <v>0</v>
      </c>
      <c r="G218" s="123" t="s">
        <v>339</v>
      </c>
      <c r="I218" s="123"/>
    </row>
    <row r="219" spans="1:9" s="111" customFormat="1" hidden="1" x14ac:dyDescent="0.25">
      <c r="A219" s="307"/>
      <c r="B219" s="278"/>
      <c r="C219" s="278"/>
      <c r="D219" s="282"/>
      <c r="E219" s="278"/>
      <c r="F219" s="88">
        <f t="shared" si="3"/>
        <v>0</v>
      </c>
      <c r="G219" s="123" t="s">
        <v>339</v>
      </c>
      <c r="I219" s="123"/>
    </row>
    <row r="220" spans="1:9" s="111" customFormat="1" hidden="1" x14ac:dyDescent="0.25">
      <c r="A220" s="307"/>
      <c r="B220" s="278"/>
      <c r="C220" s="278"/>
      <c r="D220" s="282"/>
      <c r="E220" s="278"/>
      <c r="F220" s="88">
        <f t="shared" si="3"/>
        <v>0</v>
      </c>
      <c r="G220" s="123" t="s">
        <v>339</v>
      </c>
      <c r="I220" s="123"/>
    </row>
    <row r="221" spans="1:9" s="111" customFormat="1" hidden="1" x14ac:dyDescent="0.25">
      <c r="A221" s="307"/>
      <c r="B221" s="278"/>
      <c r="C221" s="278"/>
      <c r="D221" s="282"/>
      <c r="E221" s="278"/>
      <c r="F221" s="88">
        <f t="shared" si="3"/>
        <v>0</v>
      </c>
      <c r="G221" s="123" t="s">
        <v>339</v>
      </c>
      <c r="I221" s="123"/>
    </row>
    <row r="222" spans="1:9" s="111" customFormat="1" hidden="1" x14ac:dyDescent="0.25">
      <c r="A222" s="307"/>
      <c r="B222" s="278"/>
      <c r="C222" s="278"/>
      <c r="D222" s="282"/>
      <c r="E222" s="278"/>
      <c r="F222" s="88">
        <f t="shared" si="3"/>
        <v>0</v>
      </c>
      <c r="G222" s="123" t="s">
        <v>339</v>
      </c>
      <c r="I222" s="123"/>
    </row>
    <row r="223" spans="1:9" s="111" customFormat="1" hidden="1" x14ac:dyDescent="0.25">
      <c r="A223" s="307"/>
      <c r="B223" s="278"/>
      <c r="C223" s="278"/>
      <c r="D223" s="282"/>
      <c r="E223" s="278"/>
      <c r="F223" s="88">
        <f t="shared" si="3"/>
        <v>0</v>
      </c>
      <c r="G223" s="123" t="s">
        <v>339</v>
      </c>
      <c r="I223" s="123"/>
    </row>
    <row r="224" spans="1:9" s="111" customFormat="1" hidden="1" x14ac:dyDescent="0.25">
      <c r="A224" s="307"/>
      <c r="B224" s="278"/>
      <c r="C224" s="278"/>
      <c r="D224" s="282"/>
      <c r="E224" s="278"/>
      <c r="F224" s="88">
        <f t="shared" si="3"/>
        <v>0</v>
      </c>
      <c r="G224" s="123" t="s">
        <v>339</v>
      </c>
      <c r="I224" s="123"/>
    </row>
    <row r="225" spans="1:9" s="111" customFormat="1" hidden="1" x14ac:dyDescent="0.25">
      <c r="A225" s="307"/>
      <c r="B225" s="278"/>
      <c r="C225" s="278"/>
      <c r="D225" s="282"/>
      <c r="E225" s="278"/>
      <c r="F225" s="88">
        <f t="shared" si="3"/>
        <v>0</v>
      </c>
      <c r="G225" s="123" t="s">
        <v>339</v>
      </c>
      <c r="I225" s="123"/>
    </row>
    <row r="226" spans="1:9" s="111" customFormat="1" hidden="1" x14ac:dyDescent="0.25">
      <c r="A226" s="307"/>
      <c r="B226" s="278"/>
      <c r="C226" s="278"/>
      <c r="D226" s="282"/>
      <c r="E226" s="278"/>
      <c r="F226" s="88">
        <f t="shared" si="3"/>
        <v>0</v>
      </c>
      <c r="G226" s="123" t="s">
        <v>339</v>
      </c>
      <c r="I226" s="123"/>
    </row>
    <row r="227" spans="1:9" s="111" customFormat="1" hidden="1" x14ac:dyDescent="0.25">
      <c r="A227" s="307"/>
      <c r="B227" s="278"/>
      <c r="C227" s="278"/>
      <c r="D227" s="282"/>
      <c r="E227" s="278"/>
      <c r="F227" s="88">
        <f t="shared" si="3"/>
        <v>0</v>
      </c>
      <c r="G227" s="123" t="s">
        <v>339</v>
      </c>
      <c r="I227" s="123"/>
    </row>
    <row r="228" spans="1:9" s="111" customFormat="1" hidden="1" x14ac:dyDescent="0.25">
      <c r="A228" s="307"/>
      <c r="B228" s="278"/>
      <c r="C228" s="278"/>
      <c r="D228" s="282"/>
      <c r="E228" s="278"/>
      <c r="F228" s="88">
        <f t="shared" si="3"/>
        <v>0</v>
      </c>
      <c r="G228" s="123" t="s">
        <v>339</v>
      </c>
      <c r="I228" s="123"/>
    </row>
    <row r="229" spans="1:9" s="111" customFormat="1" hidden="1" x14ac:dyDescent="0.25">
      <c r="A229" s="307"/>
      <c r="B229" s="278"/>
      <c r="C229" s="278"/>
      <c r="D229" s="282"/>
      <c r="E229" s="278"/>
      <c r="F229" s="88">
        <f t="shared" si="3"/>
        <v>0</v>
      </c>
      <c r="G229" s="123" t="s">
        <v>339</v>
      </c>
      <c r="I229" s="123"/>
    </row>
    <row r="230" spans="1:9" s="111" customFormat="1" hidden="1" x14ac:dyDescent="0.25">
      <c r="A230" s="307"/>
      <c r="B230" s="278"/>
      <c r="C230" s="278"/>
      <c r="D230" s="282"/>
      <c r="E230" s="278"/>
      <c r="F230" s="88">
        <f t="shared" si="3"/>
        <v>0</v>
      </c>
      <c r="G230" s="123" t="s">
        <v>339</v>
      </c>
      <c r="I230" s="123"/>
    </row>
    <row r="231" spans="1:9" s="111" customFormat="1" hidden="1" x14ac:dyDescent="0.25">
      <c r="A231" s="307"/>
      <c r="B231" s="278"/>
      <c r="C231" s="278"/>
      <c r="D231" s="282"/>
      <c r="E231" s="278"/>
      <c r="F231" s="88">
        <f t="shared" si="3"/>
        <v>0</v>
      </c>
      <c r="G231" s="123" t="s">
        <v>339</v>
      </c>
      <c r="I231" s="123"/>
    </row>
    <row r="232" spans="1:9" s="111" customFormat="1" hidden="1" x14ac:dyDescent="0.25">
      <c r="A232" s="307"/>
      <c r="B232" s="278"/>
      <c r="C232" s="278"/>
      <c r="D232" s="282"/>
      <c r="E232" s="278"/>
      <c r="F232" s="88">
        <f t="shared" si="3"/>
        <v>0</v>
      </c>
      <c r="G232" s="123" t="s">
        <v>339</v>
      </c>
      <c r="I232" s="123"/>
    </row>
    <row r="233" spans="1:9" s="111" customFormat="1" hidden="1" x14ac:dyDescent="0.25">
      <c r="A233" s="307"/>
      <c r="B233" s="278"/>
      <c r="C233" s="278"/>
      <c r="D233" s="282"/>
      <c r="E233" s="278"/>
      <c r="F233" s="88">
        <f t="shared" si="3"/>
        <v>0</v>
      </c>
      <c r="G233" s="123" t="s">
        <v>339</v>
      </c>
      <c r="I233" s="123"/>
    </row>
    <row r="234" spans="1:9" s="111" customFormat="1" hidden="1" x14ac:dyDescent="0.25">
      <c r="A234" s="307"/>
      <c r="B234" s="278"/>
      <c r="C234" s="278"/>
      <c r="D234" s="282"/>
      <c r="E234" s="278"/>
      <c r="F234" s="88">
        <f t="shared" si="3"/>
        <v>0</v>
      </c>
      <c r="G234" s="123" t="s">
        <v>339</v>
      </c>
      <c r="I234" s="123"/>
    </row>
    <row r="235" spans="1:9" s="111" customFormat="1" hidden="1" x14ac:dyDescent="0.25">
      <c r="A235" s="307"/>
      <c r="B235" s="278"/>
      <c r="C235" s="278"/>
      <c r="D235" s="282"/>
      <c r="E235" s="278"/>
      <c r="F235" s="88">
        <f t="shared" si="3"/>
        <v>0</v>
      </c>
      <c r="G235" s="123" t="s">
        <v>339</v>
      </c>
      <c r="I235" s="123"/>
    </row>
    <row r="236" spans="1:9" s="111" customFormat="1" hidden="1" x14ac:dyDescent="0.25">
      <c r="A236" s="307"/>
      <c r="B236" s="278"/>
      <c r="C236" s="278"/>
      <c r="D236" s="282"/>
      <c r="E236" s="278"/>
      <c r="F236" s="88">
        <f t="shared" si="3"/>
        <v>0</v>
      </c>
      <c r="G236" s="123" t="s">
        <v>339</v>
      </c>
      <c r="I236" s="123"/>
    </row>
    <row r="237" spans="1:9" s="111" customFormat="1" hidden="1" x14ac:dyDescent="0.25">
      <c r="A237" s="307"/>
      <c r="B237" s="278"/>
      <c r="C237" s="278"/>
      <c r="D237" s="282"/>
      <c r="E237" s="278"/>
      <c r="F237" s="88">
        <f t="shared" si="3"/>
        <v>0</v>
      </c>
      <c r="G237" s="123" t="s">
        <v>339</v>
      </c>
      <c r="I237" s="123"/>
    </row>
    <row r="238" spans="1:9" s="111" customFormat="1" hidden="1" x14ac:dyDescent="0.25">
      <c r="A238" s="307"/>
      <c r="B238" s="278"/>
      <c r="C238" s="278"/>
      <c r="D238" s="282"/>
      <c r="E238" s="278"/>
      <c r="F238" s="88">
        <f t="shared" si="3"/>
        <v>0</v>
      </c>
      <c r="G238" s="123" t="s">
        <v>339</v>
      </c>
      <c r="I238" s="123"/>
    </row>
    <row r="239" spans="1:9" s="111" customFormat="1" hidden="1" x14ac:dyDescent="0.25">
      <c r="A239" s="307"/>
      <c r="B239" s="278"/>
      <c r="C239" s="278"/>
      <c r="D239" s="282"/>
      <c r="E239" s="278"/>
      <c r="F239" s="88">
        <f t="shared" si="3"/>
        <v>0</v>
      </c>
      <c r="G239" s="123" t="s">
        <v>339</v>
      </c>
      <c r="I239" s="123"/>
    </row>
    <row r="240" spans="1:9" s="111" customFormat="1" hidden="1" x14ac:dyDescent="0.25">
      <c r="A240" s="307"/>
      <c r="B240" s="278"/>
      <c r="C240" s="278"/>
      <c r="D240" s="282"/>
      <c r="E240" s="278"/>
      <c r="F240" s="88">
        <f t="shared" si="3"/>
        <v>0</v>
      </c>
      <c r="G240" s="123" t="s">
        <v>339</v>
      </c>
      <c r="I240" s="123"/>
    </row>
    <row r="241" spans="1:9" s="111" customFormat="1" hidden="1" x14ac:dyDescent="0.25">
      <c r="A241" s="307"/>
      <c r="B241" s="278"/>
      <c r="C241" s="278"/>
      <c r="D241" s="282"/>
      <c r="E241" s="278"/>
      <c r="F241" s="88">
        <f t="shared" si="3"/>
        <v>0</v>
      </c>
      <c r="G241" s="123" t="s">
        <v>339</v>
      </c>
      <c r="I241" s="123"/>
    </row>
    <row r="242" spans="1:9" s="111" customFormat="1" hidden="1" x14ac:dyDescent="0.25">
      <c r="A242" s="307"/>
      <c r="B242" s="278"/>
      <c r="C242" s="278"/>
      <c r="D242" s="282"/>
      <c r="E242" s="278"/>
      <c r="F242" s="88">
        <f t="shared" si="3"/>
        <v>0</v>
      </c>
      <c r="G242" s="123" t="s">
        <v>339</v>
      </c>
      <c r="I242" s="123"/>
    </row>
    <row r="243" spans="1:9" s="111" customFormat="1" hidden="1" x14ac:dyDescent="0.25">
      <c r="A243" s="307"/>
      <c r="B243" s="278"/>
      <c r="C243" s="278"/>
      <c r="D243" s="282"/>
      <c r="E243" s="278"/>
      <c r="F243" s="88">
        <f t="shared" si="3"/>
        <v>0</v>
      </c>
      <c r="G243" s="123" t="s">
        <v>339</v>
      </c>
      <c r="I243" s="123"/>
    </row>
    <row r="244" spans="1:9" s="111" customFormat="1" hidden="1" x14ac:dyDescent="0.25">
      <c r="A244" s="307"/>
      <c r="B244" s="278"/>
      <c r="C244" s="278"/>
      <c r="D244" s="282"/>
      <c r="E244" s="278"/>
      <c r="F244" s="88">
        <f t="shared" si="3"/>
        <v>0</v>
      </c>
      <c r="G244" s="123" t="s">
        <v>339</v>
      </c>
      <c r="I244" s="123"/>
    </row>
    <row r="245" spans="1:9" s="111" customFormat="1" hidden="1" x14ac:dyDescent="0.25">
      <c r="A245" s="307"/>
      <c r="B245" s="278"/>
      <c r="C245" s="278"/>
      <c r="D245" s="282"/>
      <c r="E245" s="278"/>
      <c r="F245" s="88">
        <f t="shared" si="3"/>
        <v>0</v>
      </c>
      <c r="G245" s="123" t="s">
        <v>339</v>
      </c>
      <c r="I245" s="123"/>
    </row>
    <row r="246" spans="1:9" s="111" customFormat="1" hidden="1" x14ac:dyDescent="0.25">
      <c r="A246" s="307"/>
      <c r="B246" s="278"/>
      <c r="C246" s="278"/>
      <c r="D246" s="282"/>
      <c r="E246" s="278"/>
      <c r="F246" s="88">
        <f t="shared" si="3"/>
        <v>0</v>
      </c>
      <c r="G246" s="123" t="s">
        <v>339</v>
      </c>
      <c r="I246" s="123"/>
    </row>
    <row r="247" spans="1:9" s="111" customFormat="1" hidden="1" x14ac:dyDescent="0.25">
      <c r="A247" s="307"/>
      <c r="B247" s="278"/>
      <c r="C247" s="278"/>
      <c r="D247" s="282"/>
      <c r="E247" s="278"/>
      <c r="F247" s="88">
        <f t="shared" si="3"/>
        <v>0</v>
      </c>
      <c r="G247" s="123" t="s">
        <v>339</v>
      </c>
      <c r="I247" s="123"/>
    </row>
    <row r="248" spans="1:9" s="111" customFormat="1" hidden="1" x14ac:dyDescent="0.25">
      <c r="A248" s="307"/>
      <c r="B248" s="278"/>
      <c r="C248" s="278"/>
      <c r="D248" s="282"/>
      <c r="E248" s="278"/>
      <c r="F248" s="88">
        <f t="shared" si="3"/>
        <v>0</v>
      </c>
      <c r="G248" s="123" t="s">
        <v>339</v>
      </c>
      <c r="I248" s="123"/>
    </row>
    <row r="249" spans="1:9" s="111" customFormat="1" hidden="1" x14ac:dyDescent="0.25">
      <c r="A249" s="307"/>
      <c r="B249" s="278"/>
      <c r="C249" s="278"/>
      <c r="D249" s="282"/>
      <c r="E249" s="278"/>
      <c r="F249" s="88">
        <f t="shared" si="3"/>
        <v>0</v>
      </c>
      <c r="G249" s="123" t="s">
        <v>339</v>
      </c>
      <c r="I249" s="123"/>
    </row>
    <row r="250" spans="1:9" s="111" customFormat="1" hidden="1" x14ac:dyDescent="0.25">
      <c r="A250" s="307"/>
      <c r="B250" s="278"/>
      <c r="C250" s="278"/>
      <c r="D250" s="282"/>
      <c r="E250" s="278"/>
      <c r="F250" s="88">
        <f t="shared" si="3"/>
        <v>0</v>
      </c>
      <c r="G250" s="123" t="s">
        <v>339</v>
      </c>
      <c r="I250" s="123"/>
    </row>
    <row r="251" spans="1:9" s="111" customFormat="1" hidden="1" x14ac:dyDescent="0.25">
      <c r="A251" s="307"/>
      <c r="B251" s="278"/>
      <c r="C251" s="278"/>
      <c r="D251" s="282"/>
      <c r="E251" s="278"/>
      <c r="F251" s="88">
        <f t="shared" si="3"/>
        <v>0</v>
      </c>
      <c r="G251" s="123" t="s">
        <v>339</v>
      </c>
      <c r="I251" s="123"/>
    </row>
    <row r="252" spans="1:9" s="111" customFormat="1" hidden="1" x14ac:dyDescent="0.25">
      <c r="A252" s="307"/>
      <c r="B252" s="278"/>
      <c r="C252" s="278"/>
      <c r="D252" s="282"/>
      <c r="E252" s="278"/>
      <c r="F252" s="88">
        <f t="shared" si="3"/>
        <v>0</v>
      </c>
      <c r="G252" s="123" t="s">
        <v>339</v>
      </c>
      <c r="I252" s="123"/>
    </row>
    <row r="253" spans="1:9" s="111" customFormat="1" hidden="1" x14ac:dyDescent="0.25">
      <c r="A253" s="307"/>
      <c r="B253" s="278"/>
      <c r="C253" s="278"/>
      <c r="D253" s="282"/>
      <c r="E253" s="278"/>
      <c r="F253" s="88">
        <f t="shared" si="3"/>
        <v>0</v>
      </c>
      <c r="G253" s="123" t="s">
        <v>339</v>
      </c>
      <c r="I253" s="123"/>
    </row>
    <row r="254" spans="1:9" s="111" customFormat="1" hidden="1" x14ac:dyDescent="0.25">
      <c r="A254" s="307"/>
      <c r="B254" s="278"/>
      <c r="C254" s="278"/>
      <c r="D254" s="282"/>
      <c r="E254" s="278"/>
      <c r="F254" s="88">
        <f t="shared" si="3"/>
        <v>0</v>
      </c>
      <c r="G254" s="123" t="s">
        <v>339</v>
      </c>
      <c r="I254" s="123"/>
    </row>
    <row r="255" spans="1:9" s="111" customFormat="1" hidden="1" x14ac:dyDescent="0.25">
      <c r="A255" s="307"/>
      <c r="B255" s="278"/>
      <c r="C255" s="278"/>
      <c r="D255" s="282"/>
      <c r="E255" s="278"/>
      <c r="F255" s="88">
        <f t="shared" si="3"/>
        <v>0</v>
      </c>
      <c r="G255" s="123" t="s">
        <v>339</v>
      </c>
      <c r="I255" s="123"/>
    </row>
    <row r="256" spans="1:9" s="111" customFormat="1" hidden="1" x14ac:dyDescent="0.25">
      <c r="A256" s="307"/>
      <c r="B256" s="278"/>
      <c r="C256" s="278"/>
      <c r="D256" s="282"/>
      <c r="E256" s="278"/>
      <c r="F256" s="88">
        <f t="shared" si="3"/>
        <v>0</v>
      </c>
      <c r="G256" s="123" t="s">
        <v>339</v>
      </c>
      <c r="I256" s="123"/>
    </row>
    <row r="257" spans="1:9" s="111" customFormat="1" hidden="1" x14ac:dyDescent="0.25">
      <c r="A257" s="307"/>
      <c r="B257" s="278"/>
      <c r="C257" s="278"/>
      <c r="D257" s="282"/>
      <c r="E257" s="278"/>
      <c r="F257" s="88">
        <f t="shared" si="3"/>
        <v>0</v>
      </c>
      <c r="G257" s="123" t="s">
        <v>339</v>
      </c>
      <c r="I257" s="123"/>
    </row>
    <row r="258" spans="1:9" s="111" customFormat="1" hidden="1" x14ac:dyDescent="0.25">
      <c r="A258" s="307"/>
      <c r="B258" s="278"/>
      <c r="C258" s="278"/>
      <c r="D258" s="282"/>
      <c r="E258" s="278"/>
      <c r="F258" s="88">
        <f t="shared" si="3"/>
        <v>0</v>
      </c>
      <c r="G258" s="123" t="s">
        <v>339</v>
      </c>
      <c r="I258" s="123"/>
    </row>
    <row r="259" spans="1:9" s="111" customFormat="1" hidden="1" x14ac:dyDescent="0.25">
      <c r="A259" s="307"/>
      <c r="B259" s="278"/>
      <c r="C259" s="278"/>
      <c r="D259" s="282"/>
      <c r="E259" s="278"/>
      <c r="F259" s="88">
        <f t="shared" si="3"/>
        <v>0</v>
      </c>
      <c r="G259" s="123" t="s">
        <v>339</v>
      </c>
      <c r="I259" s="123"/>
    </row>
    <row r="260" spans="1:9" s="111" customFormat="1" hidden="1" x14ac:dyDescent="0.25">
      <c r="A260" s="307"/>
      <c r="B260" s="278"/>
      <c r="C260" s="278"/>
      <c r="D260" s="282"/>
      <c r="E260" s="278"/>
      <c r="F260" s="88">
        <f t="shared" si="3"/>
        <v>0</v>
      </c>
      <c r="G260" s="123" t="s">
        <v>339</v>
      </c>
      <c r="I260" s="123"/>
    </row>
    <row r="261" spans="1:9" s="111" customFormat="1" hidden="1" x14ac:dyDescent="0.25">
      <c r="A261" s="307"/>
      <c r="B261" s="278"/>
      <c r="C261" s="278"/>
      <c r="D261" s="282"/>
      <c r="E261" s="278"/>
      <c r="F261" s="88">
        <f t="shared" si="3"/>
        <v>0</v>
      </c>
      <c r="G261" s="123" t="s">
        <v>339</v>
      </c>
      <c r="I261" s="123"/>
    </row>
    <row r="262" spans="1:9" s="111" customFormat="1" hidden="1" x14ac:dyDescent="0.25">
      <c r="A262" s="307"/>
      <c r="B262" s="278"/>
      <c r="C262" s="278"/>
      <c r="D262" s="282"/>
      <c r="E262" s="278"/>
      <c r="F262" s="88">
        <f t="shared" si="3"/>
        <v>0</v>
      </c>
      <c r="G262" s="123" t="s">
        <v>339</v>
      </c>
      <c r="I262" s="123"/>
    </row>
    <row r="263" spans="1:9" s="111" customFormat="1" hidden="1" x14ac:dyDescent="0.25">
      <c r="A263" s="307"/>
      <c r="B263" s="278"/>
      <c r="C263" s="278"/>
      <c r="D263" s="282"/>
      <c r="E263" s="278"/>
      <c r="F263" s="88">
        <f t="shared" si="3"/>
        <v>0</v>
      </c>
      <c r="G263" s="123" t="s">
        <v>339</v>
      </c>
      <c r="I263" s="123"/>
    </row>
    <row r="264" spans="1:9" s="111" customFormat="1" hidden="1" x14ac:dyDescent="0.25">
      <c r="A264" s="307"/>
      <c r="B264" s="278"/>
      <c r="C264" s="278"/>
      <c r="D264" s="282"/>
      <c r="E264" s="278"/>
      <c r="F264" s="88">
        <f t="shared" si="3"/>
        <v>0</v>
      </c>
      <c r="G264" s="123" t="s">
        <v>339</v>
      </c>
      <c r="I264" s="123"/>
    </row>
    <row r="265" spans="1:9" s="111" customFormat="1" hidden="1" x14ac:dyDescent="0.25">
      <c r="A265" s="307"/>
      <c r="B265" s="278"/>
      <c r="C265" s="278"/>
      <c r="D265" s="282"/>
      <c r="E265" s="278"/>
      <c r="F265" s="88">
        <f t="shared" si="3"/>
        <v>0</v>
      </c>
      <c r="G265" s="123" t="s">
        <v>339</v>
      </c>
      <c r="I265" s="123"/>
    </row>
    <row r="266" spans="1:9" s="111" customFormat="1" hidden="1" x14ac:dyDescent="0.25">
      <c r="A266" s="307"/>
      <c r="B266" s="278"/>
      <c r="C266" s="278"/>
      <c r="D266" s="282"/>
      <c r="E266" s="278"/>
      <c r="F266" s="88">
        <f t="shared" si="3"/>
        <v>0</v>
      </c>
      <c r="G266" s="123" t="s">
        <v>339</v>
      </c>
      <c r="I266" s="123"/>
    </row>
    <row r="267" spans="1:9" s="111" customFormat="1" x14ac:dyDescent="0.25">
      <c r="A267" s="307" t="s">
        <v>319</v>
      </c>
      <c r="B267" s="278">
        <v>3</v>
      </c>
      <c r="C267" s="278" t="s">
        <v>317</v>
      </c>
      <c r="D267" s="282">
        <f t="shared" ref="D267" ca="1" si="4">RAND()*400000</f>
        <v>45361.171500742079</v>
      </c>
      <c r="E267" s="278">
        <v>7</v>
      </c>
      <c r="F267" s="310">
        <f ca="1">ROUND(+B267*D267*E267,2)</f>
        <v>952584.6</v>
      </c>
      <c r="G267" s="123" t="s">
        <v>339</v>
      </c>
    </row>
    <row r="268" spans="1:9" s="111" customFormat="1" x14ac:dyDescent="0.25">
      <c r="A268" s="306"/>
      <c r="B268" s="99"/>
      <c r="C268" s="99"/>
      <c r="D268" s="211"/>
      <c r="E268" s="216" t="s">
        <v>36</v>
      </c>
      <c r="F268" s="324">
        <f ca="1">ROUND(SUBTOTAL(109,F137:F267),2)</f>
        <v>7762019.3300000001</v>
      </c>
      <c r="G268" s="123" t="s">
        <v>339</v>
      </c>
      <c r="I268" s="126" t="s">
        <v>342</v>
      </c>
    </row>
    <row r="269" spans="1:9" x14ac:dyDescent="0.25">
      <c r="F269" s="312"/>
      <c r="G269" s="123" t="s">
        <v>337</v>
      </c>
    </row>
    <row r="270" spans="1:9" x14ac:dyDescent="0.25">
      <c r="C270" s="582" t="str">
        <f>"Total "&amp;B2</f>
        <v>Total GRANT EXCLUSIVE LINE ITEM</v>
      </c>
      <c r="D270" s="582"/>
      <c r="E270" s="582"/>
      <c r="F270" s="88">
        <f ca="1">+F268+F136</f>
        <v>19525818.98</v>
      </c>
      <c r="G270" s="123" t="s">
        <v>337</v>
      </c>
      <c r="I270" s="150" t="s">
        <v>244</v>
      </c>
    </row>
    <row r="271" spans="1:9" s="111" customFormat="1" x14ac:dyDescent="0.25">
      <c r="A271" s="245"/>
      <c r="B271" s="99"/>
      <c r="C271" s="99"/>
      <c r="D271" s="99"/>
      <c r="E271" s="99"/>
      <c r="F271" s="139"/>
      <c r="G271" s="123" t="s">
        <v>337</v>
      </c>
    </row>
    <row r="272" spans="1:9" s="111" customFormat="1" x14ac:dyDescent="0.25">
      <c r="A272" s="252" t="str">
        <f>B2&amp;" Narrative (State):"</f>
        <v>GRANT EXCLUSIVE LINE ITEM Narrative (State):</v>
      </c>
      <c r="B272" s="116"/>
      <c r="C272" s="116"/>
      <c r="D272" s="116"/>
      <c r="E272" s="116"/>
      <c r="F272" s="117"/>
      <c r="G272" s="123" t="s">
        <v>338</v>
      </c>
      <c r="I272" s="151" t="s">
        <v>243</v>
      </c>
    </row>
    <row r="273" spans="1:17" s="111" customFormat="1" ht="45" customHeight="1" x14ac:dyDescent="0.25">
      <c r="A273" s="558" t="s">
        <v>335</v>
      </c>
      <c r="B273" s="559"/>
      <c r="C273" s="559"/>
      <c r="D273" s="559"/>
      <c r="E273" s="559"/>
      <c r="F273" s="560"/>
      <c r="G273" s="111" t="s">
        <v>338</v>
      </c>
      <c r="I273" s="556" t="s">
        <v>305</v>
      </c>
      <c r="J273" s="556"/>
      <c r="K273" s="556"/>
      <c r="L273" s="556"/>
      <c r="M273" s="556"/>
      <c r="N273" s="556"/>
      <c r="O273" s="556"/>
      <c r="P273" s="556"/>
      <c r="Q273" s="556"/>
    </row>
    <row r="274" spans="1:17" x14ac:dyDescent="0.25">
      <c r="G274" s="292" t="s">
        <v>339</v>
      </c>
      <c r="I274"/>
    </row>
    <row r="275" spans="1:17" s="111" customFormat="1" x14ac:dyDescent="0.25">
      <c r="A275" s="252" t="str">
        <f>B2&amp;" Narrative (Non-State) i.e. Match or Other Funding"</f>
        <v>GRANT EXCLUSIVE LINE ITEM Narrative (Non-State) i.e. Match or Other Funding</v>
      </c>
      <c r="B275" s="120"/>
      <c r="C275" s="120"/>
      <c r="D275" s="120"/>
      <c r="E275" s="120"/>
      <c r="F275" s="121"/>
      <c r="G275" s="111" t="s">
        <v>339</v>
      </c>
      <c r="I275" s="151" t="s">
        <v>243</v>
      </c>
    </row>
    <row r="276" spans="1:17" s="111" customFormat="1" ht="45" customHeight="1" x14ac:dyDescent="0.25">
      <c r="A276" s="558" t="s">
        <v>336</v>
      </c>
      <c r="B276" s="559"/>
      <c r="C276" s="559"/>
      <c r="D276" s="559"/>
      <c r="E276" s="559"/>
      <c r="F276" s="560"/>
      <c r="G276" s="292" t="s">
        <v>339</v>
      </c>
      <c r="I276" s="556" t="s">
        <v>305</v>
      </c>
      <c r="J276" s="556"/>
      <c r="K276" s="556"/>
      <c r="L276" s="556"/>
      <c r="M276" s="556"/>
      <c r="N276" s="556"/>
      <c r="O276" s="556"/>
      <c r="P276" s="556"/>
      <c r="Q276" s="556"/>
    </row>
    <row r="278" spans="1:17" x14ac:dyDescent="0.25">
      <c r="D278" s="27"/>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22" sqref="A22:D22"/>
    </sheetView>
  </sheetViews>
  <sheetFormatPr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53" t="s">
        <v>185</v>
      </c>
      <c r="B1" s="553"/>
      <c r="C1" s="553"/>
      <c r="D1" s="8">
        <f>+'Section A'!B2</f>
        <v>0</v>
      </c>
    </row>
    <row r="2" spans="1:6" ht="54.75" customHeight="1" x14ac:dyDescent="0.25">
      <c r="A2" s="576" t="s">
        <v>254</v>
      </c>
      <c r="B2" s="576"/>
      <c r="C2" s="576"/>
      <c r="D2" s="576"/>
    </row>
    <row r="3" spans="1:6" ht="15" customHeight="1" x14ac:dyDescent="0.25">
      <c r="A3" s="239" t="s">
        <v>64</v>
      </c>
      <c r="B3" s="24" t="s">
        <v>78</v>
      </c>
      <c r="C3" s="24" t="s">
        <v>79</v>
      </c>
      <c r="D3" s="321" t="s">
        <v>290</v>
      </c>
    </row>
    <row r="4" spans="1:6" s="123" customFormat="1" x14ac:dyDescent="0.25">
      <c r="A4" s="244"/>
      <c r="B4" s="145"/>
      <c r="C4" s="148"/>
      <c r="D4" s="88">
        <f>ROUND(B4*C4,2)</f>
        <v>0</v>
      </c>
      <c r="F4" s="329"/>
    </row>
    <row r="5" spans="1:6" s="123" customFormat="1" x14ac:dyDescent="0.25">
      <c r="A5" s="238"/>
      <c r="B5" s="286"/>
      <c r="C5" s="287"/>
      <c r="D5" s="88">
        <f>ROUND(B5*C5,2)</f>
        <v>0</v>
      </c>
    </row>
    <row r="6" spans="1:6" s="123" customFormat="1" x14ac:dyDescent="0.25">
      <c r="A6" s="238"/>
      <c r="B6" s="145"/>
      <c r="C6" s="148"/>
      <c r="D6" s="88">
        <f>ROUND(B6*C6,2)</f>
        <v>0</v>
      </c>
    </row>
    <row r="7" spans="1:6" s="123" customFormat="1" x14ac:dyDescent="0.25">
      <c r="A7" s="238"/>
      <c r="B7" s="145"/>
      <c r="C7" s="148"/>
      <c r="D7" s="310">
        <f>ROUND(B7*C7,2)</f>
        <v>0</v>
      </c>
    </row>
    <row r="8" spans="1:6" s="329" customFormat="1" x14ac:dyDescent="0.25">
      <c r="A8" s="328" t="str">
        <f>IF(SUBTOTAL(109,B4:B8)-'Section A'!E34&gt;0.004,"Indirect Base cannot exceed Total Direct Costs"," ")</f>
        <v xml:space="preserve"> </v>
      </c>
      <c r="B8" s="219"/>
      <c r="C8" s="219" t="s">
        <v>42</v>
      </c>
      <c r="D8" s="324">
        <f>ROUND(SUM(D4:D7),2)</f>
        <v>0</v>
      </c>
      <c r="F8" s="330" t="s">
        <v>291</v>
      </c>
    </row>
    <row r="9" spans="1:6" s="123" customFormat="1" x14ac:dyDescent="0.25">
      <c r="A9" s="238"/>
      <c r="B9" s="111"/>
      <c r="C9" s="111"/>
      <c r="D9" s="331"/>
    </row>
    <row r="10" spans="1:6" s="123" customFormat="1" x14ac:dyDescent="0.25">
      <c r="A10" s="277"/>
      <c r="B10" s="286"/>
      <c r="C10" s="287"/>
      <c r="D10" s="88">
        <f>ROUND(B10*C10,2)</f>
        <v>0</v>
      </c>
    </row>
    <row r="11" spans="1:6" s="123" customFormat="1" x14ac:dyDescent="0.25">
      <c r="A11" s="238"/>
      <c r="B11" s="286"/>
      <c r="C11" s="287"/>
      <c r="D11" s="88">
        <f>ROUND(B11*C11,2)</f>
        <v>0</v>
      </c>
    </row>
    <row r="12" spans="1:6" s="123" customFormat="1" x14ac:dyDescent="0.25">
      <c r="A12" s="238"/>
      <c r="B12" s="145"/>
      <c r="C12" s="148"/>
      <c r="D12" s="88">
        <f>ROUND(B12*C12,2)</f>
        <v>0</v>
      </c>
    </row>
    <row r="13" spans="1:6" s="123" customFormat="1" x14ac:dyDescent="0.25">
      <c r="A13" s="277"/>
      <c r="B13" s="286"/>
      <c r="C13" s="287"/>
      <c r="D13" s="310">
        <f>ROUND(B13*C13,2)</f>
        <v>0</v>
      </c>
    </row>
    <row r="14" spans="1:6" s="123" customFormat="1" x14ac:dyDescent="0.25">
      <c r="A14" s="246"/>
      <c r="B14" s="208"/>
      <c r="C14" s="216" t="s">
        <v>36</v>
      </c>
      <c r="D14" s="324">
        <f>ROUND(SUBTOTAL(109,D9:D13),2)</f>
        <v>0</v>
      </c>
      <c r="F14" s="126" t="s">
        <v>291</v>
      </c>
    </row>
    <row r="15" spans="1:6" x14ac:dyDescent="0.25">
      <c r="A15" s="8"/>
      <c r="B15" s="8"/>
      <c r="C15" s="8"/>
      <c r="D15" s="312"/>
    </row>
    <row r="16" spans="1:6" x14ac:dyDescent="0.25">
      <c r="A16" s="8"/>
      <c r="B16" s="566" t="s">
        <v>100</v>
      </c>
      <c r="C16" s="566"/>
      <c r="D16" s="88">
        <f>+D14+D8</f>
        <v>0</v>
      </c>
      <c r="F16" s="150" t="s">
        <v>244</v>
      </c>
    </row>
    <row r="17" spans="1:14" s="123" customFormat="1" x14ac:dyDescent="0.25">
      <c r="A17" s="246"/>
      <c r="B17" s="111"/>
      <c r="C17" s="142"/>
      <c r="D17" s="319"/>
    </row>
    <row r="18" spans="1:14" s="123" customFormat="1" x14ac:dyDescent="0.25">
      <c r="A18" s="252" t="s">
        <v>80</v>
      </c>
      <c r="B18" s="116"/>
      <c r="C18" s="116"/>
      <c r="D18" s="117"/>
      <c r="F18" s="151" t="s">
        <v>243</v>
      </c>
    </row>
    <row r="19" spans="1:14" s="123" customFormat="1" ht="45" customHeight="1" x14ac:dyDescent="0.25">
      <c r="A19" s="550"/>
      <c r="B19" s="551"/>
      <c r="C19" s="551"/>
      <c r="D19" s="552"/>
      <c r="F19" s="555" t="s">
        <v>305</v>
      </c>
      <c r="G19" s="555"/>
      <c r="H19" s="555"/>
      <c r="I19" s="555"/>
      <c r="J19" s="555"/>
      <c r="K19" s="555"/>
      <c r="L19" s="555"/>
      <c r="M19" s="555"/>
      <c r="N19" s="555"/>
    </row>
    <row r="20" spans="1:14" x14ac:dyDescent="0.25">
      <c r="A20" s="8"/>
      <c r="B20" s="8"/>
      <c r="C20" s="8"/>
      <c r="D20" s="8"/>
    </row>
    <row r="21" spans="1:14" s="123" customFormat="1" x14ac:dyDescent="0.25">
      <c r="A21" s="252" t="s">
        <v>99</v>
      </c>
      <c r="B21" s="120"/>
      <c r="C21" s="120"/>
      <c r="D21" s="121"/>
      <c r="F21" s="151" t="s">
        <v>243</v>
      </c>
    </row>
    <row r="22" spans="1:14" s="123" customFormat="1" ht="45" customHeight="1" x14ac:dyDescent="0.25">
      <c r="A22" s="558"/>
      <c r="B22" s="559"/>
      <c r="C22" s="559"/>
      <c r="D22" s="560"/>
      <c r="F22" s="555" t="s">
        <v>305</v>
      </c>
      <c r="G22" s="555"/>
      <c r="H22" s="555"/>
      <c r="I22" s="555"/>
      <c r="J22" s="555"/>
      <c r="K22" s="555"/>
      <c r="L22" s="555"/>
      <c r="M22" s="555"/>
      <c r="N22" s="555"/>
    </row>
    <row r="23" spans="1:14" ht="2.25" customHeight="1" x14ac:dyDescent="0.25">
      <c r="A23" s="332"/>
      <c r="B23" s="332"/>
      <c r="C23" s="332"/>
      <c r="D23" s="332"/>
    </row>
    <row r="24" spans="1:14" x14ac:dyDescent="0.25">
      <c r="A24" s="585"/>
      <c r="B24" s="585"/>
      <c r="C24" s="585"/>
      <c r="D24" s="585"/>
    </row>
    <row r="25" spans="1:14" x14ac:dyDescent="0.25">
      <c r="A25" s="585"/>
      <c r="B25" s="585"/>
      <c r="C25" s="585"/>
      <c r="D25" s="585"/>
    </row>
    <row r="26" spans="1:14" x14ac:dyDescent="0.25">
      <c r="A26" s="585"/>
      <c r="B26" s="585"/>
      <c r="C26" s="585"/>
      <c r="D26" s="585"/>
    </row>
  </sheetData>
  <sheetProtection algorithmName="SHA-512" hashValue="afYSc0LxbQ6ySKMZWpl2OPyAOjwww5O1xiK//TP1eCcFC1ONqH34HP3Nx7pR/rw3MpXGUeff+zq8o9nuvDakYw==" saltValue="rYcrNZCdAhk7+pJt1atiLQ==" spinCount="100000" sheet="1" formatCells="0" formatRows="0" sort="0"/>
  <mergeCells count="10">
    <mergeCell ref="A1:C1"/>
    <mergeCell ref="A2:D2"/>
    <mergeCell ref="B16:C16"/>
    <mergeCell ref="A19:D19"/>
    <mergeCell ref="A22:D22"/>
    <mergeCell ref="A24:D24"/>
    <mergeCell ref="A25:D25"/>
    <mergeCell ref="A26:D26"/>
    <mergeCell ref="F19:N19"/>
    <mergeCell ref="F22:N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2" operator="containsText" text="mtdccalculator">
      <formula>NOT(ISERROR(SEARCH("mtdccalculator",F4)))</formula>
    </cfRule>
    <cfRule type="containsText" dxfId="5" priority="3" operator="containsText" text="mtdccalculator">
      <formula>NOT(ISERROR(SEARCH("mtdccalculator",F4)))</formula>
    </cfRule>
    <cfRule type="containsText" dxfId="4" priority="1"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sqref="A1:C1"/>
    </sheetView>
  </sheetViews>
  <sheetFormatPr defaultColWidth="9.140625" defaultRowHeight="15" x14ac:dyDescent="0.25"/>
  <cols>
    <col min="1" max="1" width="1.28515625" style="337" customWidth="1"/>
    <col min="2" max="2" width="3.28515625" style="337" customWidth="1"/>
    <col min="3" max="3" width="7.7109375" style="337" customWidth="1"/>
    <col min="4" max="4" width="9.140625" style="337"/>
    <col min="5" max="5" width="18.140625" style="337" customWidth="1"/>
    <col min="6" max="6" width="3.42578125" style="337" customWidth="1"/>
    <col min="7" max="7" width="18.140625" style="337" customWidth="1"/>
    <col min="8" max="8" width="19.42578125" style="337" customWidth="1"/>
    <col min="9" max="9" width="3.28515625" style="337" customWidth="1"/>
    <col min="10" max="10" width="0.5703125" style="337" customWidth="1"/>
    <col min="11" max="11" width="9.140625" style="337"/>
    <col min="12" max="12" width="11.28515625" style="337" customWidth="1"/>
    <col min="13" max="16384" width="9.140625" style="337"/>
  </cols>
  <sheetData>
    <row r="1" spans="2:10" ht="7.5" customHeight="1" thickBot="1" x14ac:dyDescent="0.3"/>
    <row r="2" spans="2:10" ht="23.25" x14ac:dyDescent="0.35">
      <c r="B2" s="338" t="s">
        <v>379</v>
      </c>
      <c r="C2" s="339"/>
      <c r="D2" s="339"/>
      <c r="E2" s="339"/>
      <c r="F2" s="339"/>
      <c r="G2" s="339"/>
      <c r="H2" s="340"/>
      <c r="I2" s="341"/>
      <c r="J2" s="342"/>
    </row>
    <row r="3" spans="2:10" ht="5.25" customHeight="1" x14ac:dyDescent="0.25">
      <c r="B3" s="343"/>
      <c r="C3" s="344"/>
      <c r="D3" s="344"/>
      <c r="E3" s="344"/>
      <c r="F3" s="344"/>
      <c r="G3" s="344"/>
      <c r="H3" s="344"/>
      <c r="I3" s="345"/>
    </row>
    <row r="4" spans="2:10" ht="15" customHeight="1" x14ac:dyDescent="0.25">
      <c r="B4" s="586" t="s">
        <v>380</v>
      </c>
      <c r="C4" s="587"/>
      <c r="D4" s="587"/>
      <c r="E4" s="588"/>
      <c r="F4" s="589"/>
      <c r="G4" s="589"/>
      <c r="H4" s="589"/>
      <c r="I4" s="345"/>
    </row>
    <row r="5" spans="2:10" ht="4.5" customHeight="1" x14ac:dyDescent="0.25">
      <c r="B5" s="343"/>
      <c r="C5" s="344"/>
      <c r="D5" s="344"/>
      <c r="E5" s="344"/>
      <c r="F5" s="344"/>
      <c r="G5" s="344"/>
      <c r="H5" s="344"/>
      <c r="I5" s="345"/>
    </row>
    <row r="6" spans="2:10" ht="15.75" customHeight="1" thickBot="1" x14ac:dyDescent="0.35">
      <c r="B6" s="346"/>
      <c r="C6" s="347" t="s">
        <v>408</v>
      </c>
      <c r="D6" s="348"/>
      <c r="E6" s="348"/>
      <c r="F6" s="348"/>
      <c r="G6" s="349" t="s">
        <v>216</v>
      </c>
      <c r="H6" s="350">
        <f>+'Section A'!F3</f>
        <v>2025</v>
      </c>
      <c r="I6" s="351"/>
    </row>
    <row r="7" spans="2:10" ht="8.25" customHeight="1" thickTop="1" x14ac:dyDescent="0.25">
      <c r="B7" s="343"/>
      <c r="C7" s="344"/>
      <c r="D7" s="344"/>
      <c r="E7" s="344"/>
      <c r="F7" s="344"/>
      <c r="G7" s="344"/>
      <c r="H7" s="344"/>
      <c r="I7" s="345"/>
    </row>
    <row r="8" spans="2:10" x14ac:dyDescent="0.25">
      <c r="B8" s="352"/>
      <c r="C8" s="353"/>
      <c r="D8" s="353"/>
      <c r="E8" s="354" t="s">
        <v>381</v>
      </c>
      <c r="F8" s="344"/>
      <c r="G8" s="355">
        <v>0</v>
      </c>
      <c r="H8" s="344"/>
      <c r="I8" s="345"/>
    </row>
    <row r="9" spans="2:10" x14ac:dyDescent="0.25">
      <c r="B9" s="352"/>
      <c r="C9" s="353"/>
      <c r="D9" s="353"/>
      <c r="E9" s="354" t="s">
        <v>382</v>
      </c>
      <c r="F9" s="344"/>
      <c r="G9" s="355">
        <v>0</v>
      </c>
      <c r="H9" s="344"/>
      <c r="I9" s="345"/>
    </row>
    <row r="10" spans="2:10" x14ac:dyDescent="0.25">
      <c r="B10" s="352"/>
      <c r="C10" s="353"/>
      <c r="D10" s="353"/>
      <c r="E10" s="354" t="s">
        <v>383</v>
      </c>
      <c r="F10" s="344"/>
      <c r="G10" s="355">
        <v>0</v>
      </c>
      <c r="H10" s="344"/>
      <c r="I10" s="345"/>
    </row>
    <row r="11" spans="2:10" x14ac:dyDescent="0.25">
      <c r="B11" s="352"/>
      <c r="C11" s="353"/>
      <c r="D11" s="353"/>
      <c r="E11" s="354" t="s">
        <v>384</v>
      </c>
      <c r="F11" s="344"/>
      <c r="G11" s="355">
        <v>0</v>
      </c>
      <c r="H11" s="344"/>
      <c r="I11" s="345"/>
    </row>
    <row r="12" spans="2:10" x14ac:dyDescent="0.25">
      <c r="B12" s="352"/>
      <c r="C12" s="353"/>
      <c r="D12" s="353"/>
      <c r="E12" s="354" t="s">
        <v>385</v>
      </c>
      <c r="F12" s="344"/>
      <c r="G12" s="355">
        <v>0</v>
      </c>
      <c r="H12" s="344"/>
      <c r="I12" s="345"/>
    </row>
    <row r="13" spans="2:10" ht="30" customHeight="1" x14ac:dyDescent="0.25">
      <c r="B13" s="352"/>
      <c r="C13" s="590" t="str">
        <f>"Subawards (Calculated from Subaward Listings) - ("&amp;COUNTIFS(MTDCSubawardListing!$L:$L,"X")&amp;")*"</f>
        <v>Subawards (Calculated from Subaward Listings) - (0)*</v>
      </c>
      <c r="D13" s="590"/>
      <c r="E13" s="590"/>
      <c r="F13" s="344"/>
      <c r="G13" s="356">
        <f>MTDCSubawardListing!E56</f>
        <v>0</v>
      </c>
      <c r="H13" s="344"/>
      <c r="I13" s="345"/>
    </row>
    <row r="14" spans="2:10" s="364" customFormat="1" x14ac:dyDescent="0.25">
      <c r="B14" s="357"/>
      <c r="C14" s="358"/>
      <c r="D14" s="358"/>
      <c r="E14" s="359"/>
      <c r="F14" s="360" t="s">
        <v>386</v>
      </c>
      <c r="G14" s="361"/>
      <c r="H14" s="362">
        <f>SUM(G8:G13)</f>
        <v>0</v>
      </c>
      <c r="I14" s="363"/>
    </row>
    <row r="15" spans="2:10" s="364" customFormat="1" ht="9" customHeight="1" x14ac:dyDescent="0.25">
      <c r="B15" s="357"/>
      <c r="C15" s="358"/>
      <c r="D15" s="358"/>
      <c r="E15" s="359"/>
      <c r="F15" s="360"/>
      <c r="G15" s="361"/>
      <c r="H15" s="362"/>
      <c r="I15" s="363"/>
    </row>
    <row r="16" spans="2:10" x14ac:dyDescent="0.25">
      <c r="B16" s="352"/>
      <c r="C16" s="353"/>
      <c r="D16" s="353"/>
      <c r="E16" s="354" t="s">
        <v>387</v>
      </c>
      <c r="F16" s="344"/>
      <c r="G16" s="365">
        <f>MTDCSubawardListing!J56</f>
        <v>0</v>
      </c>
      <c r="H16" s="366"/>
      <c r="I16" s="345"/>
    </row>
    <row r="17" spans="2:9" s="364" customFormat="1" x14ac:dyDescent="0.25">
      <c r="B17" s="357"/>
      <c r="C17" s="358"/>
      <c r="D17" s="358"/>
      <c r="E17" s="367"/>
      <c r="F17" s="360" t="s">
        <v>379</v>
      </c>
      <c r="G17" s="361"/>
      <c r="H17" s="362">
        <f>H14-G16</f>
        <v>0</v>
      </c>
      <c r="I17" s="363"/>
    </row>
    <row r="18" spans="2:9" ht="9.75" customHeight="1" x14ac:dyDescent="0.25">
      <c r="B18" s="352"/>
      <c r="C18" s="353"/>
      <c r="D18" s="353"/>
      <c r="E18" s="354"/>
      <c r="F18" s="344"/>
      <c r="G18" s="344"/>
      <c r="H18" s="344"/>
      <c r="I18" s="345"/>
    </row>
    <row r="19" spans="2:9" ht="15.75" x14ac:dyDescent="0.25">
      <c r="B19" s="352"/>
      <c r="C19" s="358"/>
      <c r="D19" s="358"/>
      <c r="E19" s="368" t="s">
        <v>409</v>
      </c>
      <c r="F19" s="361"/>
      <c r="G19" s="369"/>
      <c r="H19" s="370">
        <f>H17*10%</f>
        <v>0</v>
      </c>
      <c r="I19" s="345"/>
    </row>
    <row r="20" spans="2:9" ht="8.25" customHeight="1" x14ac:dyDescent="0.25">
      <c r="B20" s="352"/>
      <c r="C20" s="358"/>
      <c r="D20" s="358"/>
      <c r="E20" s="368"/>
      <c r="F20" s="361"/>
      <c r="G20" s="361"/>
      <c r="H20" s="362"/>
      <c r="I20" s="345"/>
    </row>
    <row r="21" spans="2:9" ht="6.75" customHeight="1" x14ac:dyDescent="0.25">
      <c r="B21" s="352"/>
      <c r="C21" s="358"/>
      <c r="D21" s="358"/>
      <c r="E21" s="368"/>
      <c r="F21" s="361"/>
      <c r="G21" s="361"/>
      <c r="H21" s="362"/>
      <c r="I21" s="345"/>
    </row>
    <row r="22" spans="2:9" ht="15.75" customHeight="1" x14ac:dyDescent="0.25">
      <c r="B22" s="371" t="s">
        <v>388</v>
      </c>
      <c r="C22" s="358"/>
      <c r="D22" s="358"/>
      <c r="E22" s="368"/>
      <c r="F22" s="361"/>
      <c r="G22" s="361"/>
      <c r="H22" s="362"/>
      <c r="I22" s="345"/>
    </row>
    <row r="23" spans="2:9" ht="10.5" customHeight="1" thickBot="1" x14ac:dyDescent="0.3">
      <c r="B23" s="372"/>
      <c r="C23" s="373"/>
      <c r="D23" s="373"/>
      <c r="E23" s="373"/>
      <c r="F23" s="374"/>
      <c r="G23" s="374"/>
      <c r="H23" s="374"/>
      <c r="I23" s="375"/>
    </row>
    <row r="24" spans="2:9" ht="4.5" customHeight="1" x14ac:dyDescent="0.25"/>
  </sheetData>
  <sheetProtection sheet="1" objects="1" scenarios="1"/>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sqref="A1:C1"/>
    </sheetView>
  </sheetViews>
  <sheetFormatPr defaultColWidth="9.140625" defaultRowHeight="15" x14ac:dyDescent="0.25"/>
  <cols>
    <col min="1" max="1" width="1.42578125" style="337" customWidth="1"/>
    <col min="2" max="2" width="3.28515625" style="337" customWidth="1"/>
    <col min="3" max="3" width="19.140625" style="337" bestFit="1" customWidth="1"/>
    <col min="4" max="4" width="20.28515625" style="337" customWidth="1"/>
    <col min="5" max="5" width="19.85546875" style="337" customWidth="1"/>
    <col min="6" max="6" width="22.85546875" style="337" customWidth="1"/>
    <col min="7" max="7" width="15.140625" style="337" customWidth="1"/>
    <col min="8" max="8" width="13" style="337" customWidth="1"/>
    <col min="9" max="9" width="18.28515625" style="337" bestFit="1" customWidth="1"/>
    <col min="10" max="10" width="16.7109375" style="337" customWidth="1"/>
    <col min="11" max="11" width="0.85546875" style="337" customWidth="1"/>
    <col min="12" max="12" width="9.140625" style="376"/>
    <col min="13" max="16384" width="9.140625" style="337"/>
  </cols>
  <sheetData>
    <row r="1" spans="2:12" ht="6" customHeight="1" x14ac:dyDescent="0.25"/>
    <row r="2" spans="2:12" ht="21" thickBot="1" x14ac:dyDescent="0.35">
      <c r="B2" s="377" t="s">
        <v>389</v>
      </c>
      <c r="C2" s="378"/>
      <c r="D2" s="378"/>
      <c r="E2" s="378"/>
      <c r="F2" s="378"/>
      <c r="G2" s="378"/>
      <c r="H2" s="378"/>
      <c r="I2" s="378"/>
      <c r="J2" s="379"/>
    </row>
    <row r="3" spans="2:12" ht="5.25" customHeight="1" thickTop="1" x14ac:dyDescent="0.25">
      <c r="B3" s="380"/>
      <c r="C3" s="344"/>
      <c r="D3" s="344"/>
      <c r="E3" s="344"/>
      <c r="F3" s="344"/>
      <c r="G3" s="344"/>
      <c r="H3" s="344"/>
      <c r="I3" s="344"/>
      <c r="J3" s="381"/>
    </row>
    <row r="4" spans="2:12" ht="26.25" customHeight="1" x14ac:dyDescent="0.25">
      <c r="B4" s="380"/>
      <c r="C4" s="591" t="str">
        <f>IF(MTDCCalculator!E4="","","Name: "&amp;MTDCCalculator!E4)</f>
        <v/>
      </c>
      <c r="D4" s="591"/>
      <c r="E4" s="591"/>
      <c r="F4" s="592" t="s">
        <v>390</v>
      </c>
      <c r="G4" s="594" t="s">
        <v>391</v>
      </c>
      <c r="H4" s="594"/>
      <c r="I4" s="361"/>
      <c r="J4" s="382"/>
    </row>
    <row r="5" spans="2:12" s="389" customFormat="1" ht="30" x14ac:dyDescent="0.25">
      <c r="B5" s="383"/>
      <c r="C5" s="384" t="s">
        <v>392</v>
      </c>
      <c r="D5" s="384" t="s">
        <v>393</v>
      </c>
      <c r="E5" s="385" t="str">
        <f>"Amount Spent in FY"&amp;MTDCCalculator!H6</f>
        <v>Amount Spent in FY2025</v>
      </c>
      <c r="F5" s="593"/>
      <c r="G5" s="386" t="str">
        <f>"FY"&amp;MTDCCalculator!H6&amp;" is year ___"</f>
        <v>FY2025 is year ___</v>
      </c>
      <c r="H5" s="387" t="s">
        <v>394</v>
      </c>
      <c r="I5" s="384" t="s">
        <v>395</v>
      </c>
      <c r="J5" s="388" t="s">
        <v>396</v>
      </c>
      <c r="L5" s="376"/>
    </row>
    <row r="6" spans="2:12" x14ac:dyDescent="0.25">
      <c r="B6" s="390">
        <v>1</v>
      </c>
      <c r="C6" s="391"/>
      <c r="D6" s="355">
        <v>0</v>
      </c>
      <c r="E6" s="355">
        <v>0</v>
      </c>
      <c r="F6" s="355">
        <v>0</v>
      </c>
      <c r="G6" s="392"/>
      <c r="H6" s="392"/>
      <c r="I6" s="393">
        <f t="shared" ref="I6:I55" si="0">IF(G6="",0,IF(F6&gt;25000,0,IF(E6+F6&gt;25000,25000-F6,E6)))</f>
        <v>0</v>
      </c>
      <c r="J6" s="394">
        <f t="shared" ref="J6:J55" si="1">E6-I6</f>
        <v>0</v>
      </c>
      <c r="L6" s="376" t="str">
        <f t="shared" ref="L6:L55" si="2">IF(E6&gt;0,"X","")</f>
        <v/>
      </c>
    </row>
    <row r="7" spans="2:12" x14ac:dyDescent="0.25">
      <c r="B7" s="395">
        <v>2</v>
      </c>
      <c r="C7" s="396"/>
      <c r="D7" s="397">
        <v>0</v>
      </c>
      <c r="E7" s="397">
        <v>0</v>
      </c>
      <c r="F7" s="397">
        <v>0</v>
      </c>
      <c r="G7" s="398"/>
      <c r="H7" s="398"/>
      <c r="I7" s="399">
        <f t="shared" si="0"/>
        <v>0</v>
      </c>
      <c r="J7" s="400">
        <f t="shared" si="1"/>
        <v>0</v>
      </c>
      <c r="L7" s="376" t="str">
        <f t="shared" si="2"/>
        <v/>
      </c>
    </row>
    <row r="8" spans="2:12" x14ac:dyDescent="0.25">
      <c r="B8" s="390">
        <v>3</v>
      </c>
      <c r="C8" s="391"/>
      <c r="D8" s="355">
        <v>0</v>
      </c>
      <c r="E8" s="355">
        <v>0</v>
      </c>
      <c r="F8" s="355">
        <v>0</v>
      </c>
      <c r="G8" s="392"/>
      <c r="H8" s="392"/>
      <c r="I8" s="393">
        <f t="shared" si="0"/>
        <v>0</v>
      </c>
      <c r="J8" s="394">
        <f t="shared" si="1"/>
        <v>0</v>
      </c>
      <c r="L8" s="376" t="str">
        <f t="shared" si="2"/>
        <v/>
      </c>
    </row>
    <row r="9" spans="2:12" x14ac:dyDescent="0.25">
      <c r="B9" s="395">
        <v>4</v>
      </c>
      <c r="C9" s="396"/>
      <c r="D9" s="397">
        <v>0</v>
      </c>
      <c r="E9" s="397">
        <v>0</v>
      </c>
      <c r="F9" s="397">
        <v>0</v>
      </c>
      <c r="G9" s="398"/>
      <c r="H9" s="398"/>
      <c r="I9" s="399">
        <f t="shared" si="0"/>
        <v>0</v>
      </c>
      <c r="J9" s="400">
        <f t="shared" si="1"/>
        <v>0</v>
      </c>
      <c r="L9" s="376" t="str">
        <f t="shared" si="2"/>
        <v/>
      </c>
    </row>
    <row r="10" spans="2:12" x14ac:dyDescent="0.25">
      <c r="B10" s="390">
        <v>5</v>
      </c>
      <c r="C10" s="391"/>
      <c r="D10" s="355">
        <v>0</v>
      </c>
      <c r="E10" s="355">
        <v>0</v>
      </c>
      <c r="F10" s="355">
        <v>0</v>
      </c>
      <c r="G10" s="392"/>
      <c r="H10" s="392"/>
      <c r="I10" s="393">
        <f t="shared" si="0"/>
        <v>0</v>
      </c>
      <c r="J10" s="394">
        <f t="shared" si="1"/>
        <v>0</v>
      </c>
      <c r="L10" s="376" t="str">
        <f t="shared" si="2"/>
        <v/>
      </c>
    </row>
    <row r="11" spans="2:12" x14ac:dyDescent="0.25">
      <c r="B11" s="395">
        <v>6</v>
      </c>
      <c r="C11" s="396"/>
      <c r="D11" s="397">
        <v>0</v>
      </c>
      <c r="E11" s="397">
        <v>0</v>
      </c>
      <c r="F11" s="397">
        <v>0</v>
      </c>
      <c r="G11" s="398"/>
      <c r="H11" s="398"/>
      <c r="I11" s="399">
        <f t="shared" si="0"/>
        <v>0</v>
      </c>
      <c r="J11" s="400">
        <f t="shared" si="1"/>
        <v>0</v>
      </c>
      <c r="L11" s="376" t="str">
        <f t="shared" si="2"/>
        <v/>
      </c>
    </row>
    <row r="12" spans="2:12" x14ac:dyDescent="0.25">
      <c r="B12" s="390">
        <v>7</v>
      </c>
      <c r="C12" s="391"/>
      <c r="D12" s="355">
        <v>0</v>
      </c>
      <c r="E12" s="355">
        <v>0</v>
      </c>
      <c r="F12" s="355">
        <v>0</v>
      </c>
      <c r="G12" s="392"/>
      <c r="H12" s="392"/>
      <c r="I12" s="393">
        <f t="shared" si="0"/>
        <v>0</v>
      </c>
      <c r="J12" s="394">
        <f t="shared" si="1"/>
        <v>0</v>
      </c>
      <c r="L12" s="376" t="str">
        <f t="shared" si="2"/>
        <v/>
      </c>
    </row>
    <row r="13" spans="2:12" x14ac:dyDescent="0.25">
      <c r="B13" s="395">
        <v>8</v>
      </c>
      <c r="C13" s="396"/>
      <c r="D13" s="397">
        <v>0</v>
      </c>
      <c r="E13" s="397">
        <v>0</v>
      </c>
      <c r="F13" s="397">
        <v>0</v>
      </c>
      <c r="G13" s="398"/>
      <c r="H13" s="398"/>
      <c r="I13" s="399">
        <f t="shared" si="0"/>
        <v>0</v>
      </c>
      <c r="J13" s="400">
        <f t="shared" si="1"/>
        <v>0</v>
      </c>
      <c r="L13" s="376" t="str">
        <f t="shared" si="2"/>
        <v/>
      </c>
    </row>
    <row r="14" spans="2:12" x14ac:dyDescent="0.25">
      <c r="B14" s="390">
        <v>9</v>
      </c>
      <c r="C14" s="391"/>
      <c r="D14" s="355">
        <v>0</v>
      </c>
      <c r="E14" s="355">
        <v>0</v>
      </c>
      <c r="F14" s="355">
        <v>0</v>
      </c>
      <c r="G14" s="392"/>
      <c r="H14" s="392"/>
      <c r="I14" s="393">
        <f t="shared" si="0"/>
        <v>0</v>
      </c>
      <c r="J14" s="394">
        <f t="shared" si="1"/>
        <v>0</v>
      </c>
      <c r="L14" s="376" t="str">
        <f t="shared" si="2"/>
        <v/>
      </c>
    </row>
    <row r="15" spans="2:12" x14ac:dyDescent="0.25">
      <c r="B15" s="395">
        <v>10</v>
      </c>
      <c r="C15" s="396"/>
      <c r="D15" s="397">
        <v>0</v>
      </c>
      <c r="E15" s="397">
        <v>0</v>
      </c>
      <c r="F15" s="397">
        <v>0</v>
      </c>
      <c r="G15" s="398"/>
      <c r="H15" s="398"/>
      <c r="I15" s="399">
        <f t="shared" si="0"/>
        <v>0</v>
      </c>
      <c r="J15" s="400">
        <f t="shared" si="1"/>
        <v>0</v>
      </c>
      <c r="L15" s="376" t="str">
        <f t="shared" si="2"/>
        <v/>
      </c>
    </row>
    <row r="16" spans="2:12" x14ac:dyDescent="0.25">
      <c r="B16" s="390">
        <v>11</v>
      </c>
      <c r="C16" s="391"/>
      <c r="D16" s="355">
        <v>0</v>
      </c>
      <c r="E16" s="355">
        <v>0</v>
      </c>
      <c r="F16" s="355">
        <v>0</v>
      </c>
      <c r="G16" s="392"/>
      <c r="H16" s="392"/>
      <c r="I16" s="393">
        <f t="shared" si="0"/>
        <v>0</v>
      </c>
      <c r="J16" s="394">
        <f t="shared" si="1"/>
        <v>0</v>
      </c>
      <c r="L16" s="376" t="str">
        <f t="shared" si="2"/>
        <v/>
      </c>
    </row>
    <row r="17" spans="2:16" x14ac:dyDescent="0.25">
      <c r="B17" s="395">
        <v>12</v>
      </c>
      <c r="C17" s="396"/>
      <c r="D17" s="397">
        <v>0</v>
      </c>
      <c r="E17" s="397">
        <v>0</v>
      </c>
      <c r="F17" s="397">
        <v>0</v>
      </c>
      <c r="G17" s="398"/>
      <c r="H17" s="398"/>
      <c r="I17" s="399">
        <f t="shared" si="0"/>
        <v>0</v>
      </c>
      <c r="J17" s="400">
        <f t="shared" si="1"/>
        <v>0</v>
      </c>
      <c r="L17" s="376" t="str">
        <f t="shared" si="2"/>
        <v/>
      </c>
    </row>
    <row r="18" spans="2:16" x14ac:dyDescent="0.25">
      <c r="B18" s="390">
        <v>13</v>
      </c>
      <c r="C18" s="391"/>
      <c r="D18" s="355">
        <v>0</v>
      </c>
      <c r="E18" s="355">
        <v>0</v>
      </c>
      <c r="F18" s="355">
        <v>0</v>
      </c>
      <c r="G18" s="392"/>
      <c r="H18" s="392"/>
      <c r="I18" s="393">
        <f t="shared" si="0"/>
        <v>0</v>
      </c>
      <c r="J18" s="394">
        <f t="shared" si="1"/>
        <v>0</v>
      </c>
      <c r="L18" s="376" t="str">
        <f t="shared" si="2"/>
        <v/>
      </c>
    </row>
    <row r="19" spans="2:16" x14ac:dyDescent="0.25">
      <c r="B19" s="395">
        <v>14</v>
      </c>
      <c r="C19" s="396"/>
      <c r="D19" s="397">
        <v>0</v>
      </c>
      <c r="E19" s="397">
        <v>0</v>
      </c>
      <c r="F19" s="397">
        <v>0</v>
      </c>
      <c r="G19" s="398"/>
      <c r="H19" s="398"/>
      <c r="I19" s="399">
        <f t="shared" si="0"/>
        <v>0</v>
      </c>
      <c r="J19" s="400">
        <f t="shared" si="1"/>
        <v>0</v>
      </c>
      <c r="L19" s="376" t="str">
        <f t="shared" si="2"/>
        <v/>
      </c>
    </row>
    <row r="20" spans="2:16" x14ac:dyDescent="0.25">
      <c r="B20" s="390">
        <v>15</v>
      </c>
      <c r="C20" s="391"/>
      <c r="D20" s="355">
        <v>0</v>
      </c>
      <c r="E20" s="355">
        <v>0</v>
      </c>
      <c r="F20" s="355">
        <v>0</v>
      </c>
      <c r="G20" s="392"/>
      <c r="H20" s="392"/>
      <c r="I20" s="393">
        <f t="shared" si="0"/>
        <v>0</v>
      </c>
      <c r="J20" s="394">
        <f t="shared" si="1"/>
        <v>0</v>
      </c>
      <c r="L20" s="376" t="str">
        <f t="shared" si="2"/>
        <v/>
      </c>
    </row>
    <row r="21" spans="2:16" x14ac:dyDescent="0.25">
      <c r="B21" s="395">
        <v>16</v>
      </c>
      <c r="C21" s="396"/>
      <c r="D21" s="397">
        <v>0</v>
      </c>
      <c r="E21" s="397">
        <v>0</v>
      </c>
      <c r="F21" s="397">
        <v>0</v>
      </c>
      <c r="G21" s="398"/>
      <c r="H21" s="398"/>
      <c r="I21" s="399">
        <f t="shared" si="0"/>
        <v>0</v>
      </c>
      <c r="J21" s="400">
        <f t="shared" si="1"/>
        <v>0</v>
      </c>
      <c r="L21" s="376" t="str">
        <f t="shared" si="2"/>
        <v/>
      </c>
    </row>
    <row r="22" spans="2:16" x14ac:dyDescent="0.25">
      <c r="B22" s="390">
        <v>17</v>
      </c>
      <c r="C22" s="391"/>
      <c r="D22" s="355">
        <v>0</v>
      </c>
      <c r="E22" s="355">
        <v>0</v>
      </c>
      <c r="F22" s="355">
        <v>0</v>
      </c>
      <c r="G22" s="392"/>
      <c r="H22" s="392"/>
      <c r="I22" s="393">
        <f t="shared" si="0"/>
        <v>0</v>
      </c>
      <c r="J22" s="394">
        <f t="shared" si="1"/>
        <v>0</v>
      </c>
      <c r="L22" s="376" t="str">
        <f t="shared" si="2"/>
        <v/>
      </c>
    </row>
    <row r="23" spans="2:16" x14ac:dyDescent="0.25">
      <c r="B23" s="395">
        <v>18</v>
      </c>
      <c r="C23" s="396"/>
      <c r="D23" s="397">
        <v>0</v>
      </c>
      <c r="E23" s="397">
        <v>0</v>
      </c>
      <c r="F23" s="397">
        <v>0</v>
      </c>
      <c r="G23" s="398"/>
      <c r="H23" s="398"/>
      <c r="I23" s="399">
        <f t="shared" si="0"/>
        <v>0</v>
      </c>
      <c r="J23" s="400">
        <f t="shared" si="1"/>
        <v>0</v>
      </c>
      <c r="L23" s="376" t="str">
        <f t="shared" si="2"/>
        <v/>
      </c>
    </row>
    <row r="24" spans="2:16" x14ac:dyDescent="0.25">
      <c r="B24" s="390">
        <v>19</v>
      </c>
      <c r="C24" s="391"/>
      <c r="D24" s="355">
        <v>0</v>
      </c>
      <c r="E24" s="355">
        <v>0</v>
      </c>
      <c r="F24" s="355">
        <v>0</v>
      </c>
      <c r="G24" s="392"/>
      <c r="H24" s="392"/>
      <c r="I24" s="393">
        <f t="shared" si="0"/>
        <v>0</v>
      </c>
      <c r="J24" s="394">
        <f t="shared" si="1"/>
        <v>0</v>
      </c>
      <c r="L24" s="376" t="str">
        <f t="shared" si="2"/>
        <v/>
      </c>
    </row>
    <row r="25" spans="2:16" x14ac:dyDescent="0.25">
      <c r="B25" s="395">
        <v>20</v>
      </c>
      <c r="C25" s="396"/>
      <c r="D25" s="397">
        <v>0</v>
      </c>
      <c r="E25" s="397">
        <v>0</v>
      </c>
      <c r="F25" s="397">
        <v>0</v>
      </c>
      <c r="G25" s="398"/>
      <c r="H25" s="398"/>
      <c r="I25" s="399">
        <f t="shared" si="0"/>
        <v>0</v>
      </c>
      <c r="J25" s="400">
        <f t="shared" si="1"/>
        <v>0</v>
      </c>
      <c r="L25" s="376" t="str">
        <f t="shared" si="2"/>
        <v/>
      </c>
    </row>
    <row r="26" spans="2:16" x14ac:dyDescent="0.25">
      <c r="B26" s="390">
        <v>21</v>
      </c>
      <c r="C26" s="391"/>
      <c r="D26" s="355">
        <v>0</v>
      </c>
      <c r="E26" s="355">
        <v>0</v>
      </c>
      <c r="F26" s="355">
        <v>0</v>
      </c>
      <c r="G26" s="392"/>
      <c r="H26" s="392"/>
      <c r="I26" s="393">
        <f t="shared" si="0"/>
        <v>0</v>
      </c>
      <c r="J26" s="394">
        <f t="shared" si="1"/>
        <v>0</v>
      </c>
      <c r="L26" s="376" t="str">
        <f t="shared" si="2"/>
        <v/>
      </c>
    </row>
    <row r="27" spans="2:16" x14ac:dyDescent="0.25">
      <c r="B27" s="395">
        <v>22</v>
      </c>
      <c r="C27" s="396"/>
      <c r="D27" s="397">
        <v>0</v>
      </c>
      <c r="E27" s="397">
        <v>0</v>
      </c>
      <c r="F27" s="397">
        <v>0</v>
      </c>
      <c r="G27" s="398"/>
      <c r="H27" s="398"/>
      <c r="I27" s="399">
        <f t="shared" si="0"/>
        <v>0</v>
      </c>
      <c r="J27" s="400">
        <f t="shared" si="1"/>
        <v>0</v>
      </c>
      <c r="L27" s="376" t="str">
        <f t="shared" si="2"/>
        <v/>
      </c>
    </row>
    <row r="28" spans="2:16" x14ac:dyDescent="0.25">
      <c r="B28" s="390">
        <v>23</v>
      </c>
      <c r="C28" s="391"/>
      <c r="D28" s="355">
        <v>0</v>
      </c>
      <c r="E28" s="355">
        <v>0</v>
      </c>
      <c r="F28" s="355">
        <v>0</v>
      </c>
      <c r="G28" s="392"/>
      <c r="H28" s="392"/>
      <c r="I28" s="393">
        <f t="shared" si="0"/>
        <v>0</v>
      </c>
      <c r="J28" s="394">
        <f t="shared" si="1"/>
        <v>0</v>
      </c>
      <c r="L28" s="376" t="str">
        <f t="shared" si="2"/>
        <v/>
      </c>
    </row>
    <row r="29" spans="2:16" x14ac:dyDescent="0.25">
      <c r="B29" s="395">
        <v>24</v>
      </c>
      <c r="C29" s="396"/>
      <c r="D29" s="397">
        <v>0</v>
      </c>
      <c r="E29" s="397">
        <v>0</v>
      </c>
      <c r="F29" s="397">
        <v>0</v>
      </c>
      <c r="G29" s="398"/>
      <c r="H29" s="398"/>
      <c r="I29" s="399">
        <f t="shared" si="0"/>
        <v>0</v>
      </c>
      <c r="J29" s="400">
        <f t="shared" si="1"/>
        <v>0</v>
      </c>
      <c r="L29" s="376" t="str">
        <f t="shared" si="2"/>
        <v/>
      </c>
    </row>
    <row r="30" spans="2:16" x14ac:dyDescent="0.25">
      <c r="B30" s="390">
        <v>25</v>
      </c>
      <c r="C30" s="391"/>
      <c r="D30" s="355">
        <v>0</v>
      </c>
      <c r="E30" s="355">
        <v>0</v>
      </c>
      <c r="F30" s="355">
        <v>0</v>
      </c>
      <c r="G30" s="392"/>
      <c r="H30" s="392"/>
      <c r="I30" s="393">
        <f t="shared" si="0"/>
        <v>0</v>
      </c>
      <c r="J30" s="394">
        <f t="shared" si="1"/>
        <v>0</v>
      </c>
      <c r="L30" s="376" t="str">
        <f t="shared" si="2"/>
        <v/>
      </c>
    </row>
    <row r="31" spans="2:16" x14ac:dyDescent="0.25">
      <c r="B31" s="395">
        <v>26</v>
      </c>
      <c r="C31" s="396"/>
      <c r="D31" s="397">
        <v>0</v>
      </c>
      <c r="E31" s="397">
        <v>0</v>
      </c>
      <c r="F31" s="397">
        <v>0</v>
      </c>
      <c r="G31" s="398"/>
      <c r="H31" s="398"/>
      <c r="I31" s="399">
        <f t="shared" si="0"/>
        <v>0</v>
      </c>
      <c r="J31" s="400">
        <f t="shared" si="1"/>
        <v>0</v>
      </c>
      <c r="L31" s="376" t="str">
        <f t="shared" si="2"/>
        <v/>
      </c>
      <c r="P31" s="401"/>
    </row>
    <row r="32" spans="2:16" x14ac:dyDescent="0.25">
      <c r="B32" s="390">
        <v>27</v>
      </c>
      <c r="C32" s="391"/>
      <c r="D32" s="355">
        <v>0</v>
      </c>
      <c r="E32" s="355">
        <v>0</v>
      </c>
      <c r="F32" s="355">
        <v>0</v>
      </c>
      <c r="G32" s="392"/>
      <c r="H32" s="392"/>
      <c r="I32" s="393">
        <f t="shared" si="0"/>
        <v>0</v>
      </c>
      <c r="J32" s="394">
        <f t="shared" si="1"/>
        <v>0</v>
      </c>
      <c r="L32" s="376" t="str">
        <f t="shared" si="2"/>
        <v/>
      </c>
      <c r="P32" s="401"/>
    </row>
    <row r="33" spans="2:16" x14ac:dyDescent="0.25">
      <c r="B33" s="395">
        <v>28</v>
      </c>
      <c r="C33" s="396"/>
      <c r="D33" s="397">
        <v>0</v>
      </c>
      <c r="E33" s="397">
        <v>0</v>
      </c>
      <c r="F33" s="397">
        <v>0</v>
      </c>
      <c r="G33" s="398"/>
      <c r="H33" s="398"/>
      <c r="I33" s="399">
        <f t="shared" si="0"/>
        <v>0</v>
      </c>
      <c r="J33" s="400">
        <f t="shared" si="1"/>
        <v>0</v>
      </c>
      <c r="L33" s="376" t="str">
        <f t="shared" si="2"/>
        <v/>
      </c>
      <c r="P33" s="401"/>
    </row>
    <row r="34" spans="2:16" x14ac:dyDescent="0.25">
      <c r="B34" s="390">
        <v>29</v>
      </c>
      <c r="C34" s="391"/>
      <c r="D34" s="355">
        <v>0</v>
      </c>
      <c r="E34" s="355">
        <v>0</v>
      </c>
      <c r="F34" s="355">
        <v>0</v>
      </c>
      <c r="G34" s="392"/>
      <c r="H34" s="392"/>
      <c r="I34" s="393">
        <f t="shared" si="0"/>
        <v>0</v>
      </c>
      <c r="J34" s="394">
        <f t="shared" si="1"/>
        <v>0</v>
      </c>
      <c r="L34" s="376" t="str">
        <f t="shared" si="2"/>
        <v/>
      </c>
      <c r="P34" s="401"/>
    </row>
    <row r="35" spans="2:16" x14ac:dyDescent="0.25">
      <c r="B35" s="395">
        <v>30</v>
      </c>
      <c r="C35" s="396"/>
      <c r="D35" s="397">
        <v>0</v>
      </c>
      <c r="E35" s="397">
        <v>0</v>
      </c>
      <c r="F35" s="397">
        <v>0</v>
      </c>
      <c r="G35" s="398"/>
      <c r="H35" s="398"/>
      <c r="I35" s="399">
        <f t="shared" si="0"/>
        <v>0</v>
      </c>
      <c r="J35" s="400">
        <f t="shared" si="1"/>
        <v>0</v>
      </c>
      <c r="L35" s="376" t="str">
        <f t="shared" si="2"/>
        <v/>
      </c>
      <c r="P35" s="401"/>
    </row>
    <row r="36" spans="2:16" x14ac:dyDescent="0.25">
      <c r="B36" s="390">
        <v>31</v>
      </c>
      <c r="C36" s="391"/>
      <c r="D36" s="355">
        <v>0</v>
      </c>
      <c r="E36" s="355">
        <v>0</v>
      </c>
      <c r="F36" s="355">
        <v>0</v>
      </c>
      <c r="G36" s="392"/>
      <c r="H36" s="392"/>
      <c r="I36" s="393">
        <f t="shared" si="0"/>
        <v>0</v>
      </c>
      <c r="J36" s="394">
        <f t="shared" si="1"/>
        <v>0</v>
      </c>
      <c r="L36" s="376" t="str">
        <f t="shared" si="2"/>
        <v/>
      </c>
      <c r="P36" s="401"/>
    </row>
    <row r="37" spans="2:16" x14ac:dyDescent="0.25">
      <c r="B37" s="395">
        <v>32</v>
      </c>
      <c r="C37" s="396"/>
      <c r="D37" s="397">
        <v>0</v>
      </c>
      <c r="E37" s="397">
        <v>0</v>
      </c>
      <c r="F37" s="397">
        <v>0</v>
      </c>
      <c r="G37" s="398"/>
      <c r="H37" s="398"/>
      <c r="I37" s="399">
        <f t="shared" si="0"/>
        <v>0</v>
      </c>
      <c r="J37" s="400">
        <f t="shared" si="1"/>
        <v>0</v>
      </c>
      <c r="L37" s="376" t="str">
        <f t="shared" si="2"/>
        <v/>
      </c>
    </row>
    <row r="38" spans="2:16" x14ac:dyDescent="0.25">
      <c r="B38" s="390">
        <v>33</v>
      </c>
      <c r="C38" s="391"/>
      <c r="D38" s="355">
        <v>0</v>
      </c>
      <c r="E38" s="355">
        <v>0</v>
      </c>
      <c r="F38" s="355">
        <v>0</v>
      </c>
      <c r="G38" s="392"/>
      <c r="H38" s="392"/>
      <c r="I38" s="393">
        <f t="shared" si="0"/>
        <v>0</v>
      </c>
      <c r="J38" s="394">
        <f t="shared" si="1"/>
        <v>0</v>
      </c>
      <c r="L38" s="376" t="str">
        <f t="shared" si="2"/>
        <v/>
      </c>
    </row>
    <row r="39" spans="2:16" x14ac:dyDescent="0.25">
      <c r="B39" s="395">
        <v>34</v>
      </c>
      <c r="C39" s="396"/>
      <c r="D39" s="397">
        <v>0</v>
      </c>
      <c r="E39" s="397">
        <v>0</v>
      </c>
      <c r="F39" s="397">
        <v>0</v>
      </c>
      <c r="G39" s="398"/>
      <c r="H39" s="398"/>
      <c r="I39" s="399">
        <f t="shared" si="0"/>
        <v>0</v>
      </c>
      <c r="J39" s="400">
        <f t="shared" si="1"/>
        <v>0</v>
      </c>
      <c r="L39" s="376" t="str">
        <f t="shared" si="2"/>
        <v/>
      </c>
    </row>
    <row r="40" spans="2:16" x14ac:dyDescent="0.25">
      <c r="B40" s="390">
        <v>35</v>
      </c>
      <c r="C40" s="391"/>
      <c r="D40" s="355">
        <v>0</v>
      </c>
      <c r="E40" s="355">
        <v>0</v>
      </c>
      <c r="F40" s="355">
        <v>0</v>
      </c>
      <c r="G40" s="392"/>
      <c r="H40" s="392"/>
      <c r="I40" s="393">
        <f t="shared" si="0"/>
        <v>0</v>
      </c>
      <c r="J40" s="394">
        <f t="shared" si="1"/>
        <v>0</v>
      </c>
      <c r="L40" s="376" t="str">
        <f t="shared" si="2"/>
        <v/>
      </c>
    </row>
    <row r="41" spans="2:16" x14ac:dyDescent="0.25">
      <c r="B41" s="395">
        <v>36</v>
      </c>
      <c r="C41" s="396"/>
      <c r="D41" s="397">
        <v>0</v>
      </c>
      <c r="E41" s="397">
        <v>0</v>
      </c>
      <c r="F41" s="397">
        <v>0</v>
      </c>
      <c r="G41" s="398"/>
      <c r="H41" s="398"/>
      <c r="I41" s="399">
        <f t="shared" si="0"/>
        <v>0</v>
      </c>
      <c r="J41" s="400">
        <f t="shared" si="1"/>
        <v>0</v>
      </c>
      <c r="L41" s="376" t="str">
        <f t="shared" si="2"/>
        <v/>
      </c>
    </row>
    <row r="42" spans="2:16" x14ac:dyDescent="0.25">
      <c r="B42" s="390">
        <v>37</v>
      </c>
      <c r="C42" s="391"/>
      <c r="D42" s="355">
        <v>0</v>
      </c>
      <c r="E42" s="355">
        <v>0</v>
      </c>
      <c r="F42" s="355">
        <v>0</v>
      </c>
      <c r="G42" s="392"/>
      <c r="H42" s="392"/>
      <c r="I42" s="393">
        <f t="shared" si="0"/>
        <v>0</v>
      </c>
      <c r="J42" s="394">
        <f t="shared" si="1"/>
        <v>0</v>
      </c>
      <c r="L42" s="376" t="str">
        <f t="shared" si="2"/>
        <v/>
      </c>
    </row>
    <row r="43" spans="2:16" x14ac:dyDescent="0.25">
      <c r="B43" s="395">
        <v>38</v>
      </c>
      <c r="C43" s="396"/>
      <c r="D43" s="397">
        <v>0</v>
      </c>
      <c r="E43" s="397">
        <v>0</v>
      </c>
      <c r="F43" s="397">
        <v>0</v>
      </c>
      <c r="G43" s="398"/>
      <c r="H43" s="398"/>
      <c r="I43" s="399">
        <f t="shared" si="0"/>
        <v>0</v>
      </c>
      <c r="J43" s="400">
        <f t="shared" si="1"/>
        <v>0</v>
      </c>
      <c r="L43" s="376" t="str">
        <f t="shared" si="2"/>
        <v/>
      </c>
    </row>
    <row r="44" spans="2:16" x14ac:dyDescent="0.25">
      <c r="B44" s="390">
        <v>39</v>
      </c>
      <c r="C44" s="391"/>
      <c r="D44" s="355">
        <v>0</v>
      </c>
      <c r="E44" s="355">
        <v>0</v>
      </c>
      <c r="F44" s="355">
        <v>0</v>
      </c>
      <c r="G44" s="392"/>
      <c r="H44" s="392"/>
      <c r="I44" s="393">
        <f t="shared" si="0"/>
        <v>0</v>
      </c>
      <c r="J44" s="394">
        <f t="shared" si="1"/>
        <v>0</v>
      </c>
      <c r="L44" s="376" t="str">
        <f t="shared" si="2"/>
        <v/>
      </c>
    </row>
    <row r="45" spans="2:16" x14ac:dyDescent="0.25">
      <c r="B45" s="395">
        <v>40</v>
      </c>
      <c r="C45" s="396"/>
      <c r="D45" s="397">
        <v>0</v>
      </c>
      <c r="E45" s="397">
        <v>0</v>
      </c>
      <c r="F45" s="397">
        <v>0</v>
      </c>
      <c r="G45" s="398"/>
      <c r="H45" s="398"/>
      <c r="I45" s="399">
        <f t="shared" si="0"/>
        <v>0</v>
      </c>
      <c r="J45" s="400">
        <f t="shared" si="1"/>
        <v>0</v>
      </c>
      <c r="L45" s="376" t="str">
        <f t="shared" si="2"/>
        <v/>
      </c>
    </row>
    <row r="46" spans="2:16" x14ac:dyDescent="0.25">
      <c r="B46" s="390">
        <v>41</v>
      </c>
      <c r="C46" s="391"/>
      <c r="D46" s="355">
        <v>0</v>
      </c>
      <c r="E46" s="355">
        <v>0</v>
      </c>
      <c r="F46" s="355">
        <v>0</v>
      </c>
      <c r="G46" s="392"/>
      <c r="H46" s="392"/>
      <c r="I46" s="393">
        <f t="shared" si="0"/>
        <v>0</v>
      </c>
      <c r="J46" s="394">
        <f t="shared" si="1"/>
        <v>0</v>
      </c>
      <c r="L46" s="376" t="str">
        <f t="shared" si="2"/>
        <v/>
      </c>
    </row>
    <row r="47" spans="2:16" x14ac:dyDescent="0.25">
      <c r="B47" s="395">
        <v>42</v>
      </c>
      <c r="C47" s="396"/>
      <c r="D47" s="397">
        <v>0</v>
      </c>
      <c r="E47" s="397">
        <v>0</v>
      </c>
      <c r="F47" s="397">
        <v>0</v>
      </c>
      <c r="G47" s="398"/>
      <c r="H47" s="398"/>
      <c r="I47" s="399">
        <f t="shared" si="0"/>
        <v>0</v>
      </c>
      <c r="J47" s="400">
        <f t="shared" si="1"/>
        <v>0</v>
      </c>
      <c r="L47" s="376" t="str">
        <f t="shared" si="2"/>
        <v/>
      </c>
    </row>
    <row r="48" spans="2:16" x14ac:dyDescent="0.25">
      <c r="B48" s="390">
        <v>43</v>
      </c>
      <c r="C48" s="391"/>
      <c r="D48" s="355">
        <v>0</v>
      </c>
      <c r="E48" s="355">
        <v>0</v>
      </c>
      <c r="F48" s="355">
        <v>0</v>
      </c>
      <c r="G48" s="392"/>
      <c r="H48" s="392"/>
      <c r="I48" s="393">
        <f t="shared" si="0"/>
        <v>0</v>
      </c>
      <c r="J48" s="394">
        <f t="shared" si="1"/>
        <v>0</v>
      </c>
      <c r="L48" s="376" t="str">
        <f t="shared" si="2"/>
        <v/>
      </c>
    </row>
    <row r="49" spans="2:12" x14ac:dyDescent="0.25">
      <c r="B49" s="395">
        <v>44</v>
      </c>
      <c r="C49" s="396"/>
      <c r="D49" s="397">
        <v>0</v>
      </c>
      <c r="E49" s="397">
        <v>0</v>
      </c>
      <c r="F49" s="397">
        <v>0</v>
      </c>
      <c r="G49" s="398"/>
      <c r="H49" s="398"/>
      <c r="I49" s="399">
        <f t="shared" si="0"/>
        <v>0</v>
      </c>
      <c r="J49" s="400">
        <f t="shared" si="1"/>
        <v>0</v>
      </c>
      <c r="L49" s="376" t="str">
        <f t="shared" si="2"/>
        <v/>
      </c>
    </row>
    <row r="50" spans="2:12" x14ac:dyDescent="0.25">
      <c r="B50" s="390">
        <v>45</v>
      </c>
      <c r="C50" s="391"/>
      <c r="D50" s="355">
        <v>0</v>
      </c>
      <c r="E50" s="355">
        <v>0</v>
      </c>
      <c r="F50" s="355">
        <v>0</v>
      </c>
      <c r="G50" s="392"/>
      <c r="H50" s="392"/>
      <c r="I50" s="393">
        <f t="shared" si="0"/>
        <v>0</v>
      </c>
      <c r="J50" s="394">
        <f t="shared" si="1"/>
        <v>0</v>
      </c>
      <c r="L50" s="376" t="str">
        <f t="shared" si="2"/>
        <v/>
      </c>
    </row>
    <row r="51" spans="2:12" x14ac:dyDescent="0.25">
      <c r="B51" s="395">
        <v>46</v>
      </c>
      <c r="C51" s="396"/>
      <c r="D51" s="397">
        <v>0</v>
      </c>
      <c r="E51" s="397">
        <v>0</v>
      </c>
      <c r="F51" s="397">
        <v>0</v>
      </c>
      <c r="G51" s="398"/>
      <c r="H51" s="398"/>
      <c r="I51" s="399">
        <f t="shared" si="0"/>
        <v>0</v>
      </c>
      <c r="J51" s="400">
        <f t="shared" si="1"/>
        <v>0</v>
      </c>
      <c r="L51" s="376" t="str">
        <f t="shared" si="2"/>
        <v/>
      </c>
    </row>
    <row r="52" spans="2:12" x14ac:dyDescent="0.25">
      <c r="B52" s="390">
        <v>47</v>
      </c>
      <c r="C52" s="391"/>
      <c r="D52" s="355">
        <v>0</v>
      </c>
      <c r="E52" s="355">
        <v>0</v>
      </c>
      <c r="F52" s="355">
        <v>0</v>
      </c>
      <c r="G52" s="392"/>
      <c r="H52" s="392"/>
      <c r="I52" s="393">
        <f t="shared" si="0"/>
        <v>0</v>
      </c>
      <c r="J52" s="394">
        <f t="shared" si="1"/>
        <v>0</v>
      </c>
      <c r="L52" s="376" t="str">
        <f t="shared" si="2"/>
        <v/>
      </c>
    </row>
    <row r="53" spans="2:12" x14ac:dyDescent="0.25">
      <c r="B53" s="395">
        <v>48</v>
      </c>
      <c r="C53" s="396"/>
      <c r="D53" s="397">
        <v>0</v>
      </c>
      <c r="E53" s="397">
        <v>0</v>
      </c>
      <c r="F53" s="397">
        <v>0</v>
      </c>
      <c r="G53" s="398"/>
      <c r="H53" s="398"/>
      <c r="I53" s="399">
        <f t="shared" si="0"/>
        <v>0</v>
      </c>
      <c r="J53" s="400">
        <f t="shared" si="1"/>
        <v>0</v>
      </c>
      <c r="L53" s="376" t="str">
        <f t="shared" si="2"/>
        <v/>
      </c>
    </row>
    <row r="54" spans="2:12" x14ac:dyDescent="0.25">
      <c r="B54" s="390">
        <v>49</v>
      </c>
      <c r="C54" s="391"/>
      <c r="D54" s="355">
        <v>0</v>
      </c>
      <c r="E54" s="355">
        <v>0</v>
      </c>
      <c r="F54" s="355">
        <v>0</v>
      </c>
      <c r="G54" s="392"/>
      <c r="H54" s="392"/>
      <c r="I54" s="393">
        <f t="shared" si="0"/>
        <v>0</v>
      </c>
      <c r="J54" s="394">
        <f t="shared" si="1"/>
        <v>0</v>
      </c>
      <c r="L54" s="376" t="str">
        <f t="shared" si="2"/>
        <v/>
      </c>
    </row>
    <row r="55" spans="2:12" x14ac:dyDescent="0.25">
      <c r="B55" s="395">
        <v>50</v>
      </c>
      <c r="C55" s="396"/>
      <c r="D55" s="397">
        <v>0</v>
      </c>
      <c r="E55" s="397">
        <v>0</v>
      </c>
      <c r="F55" s="397">
        <v>0</v>
      </c>
      <c r="G55" s="398"/>
      <c r="H55" s="398"/>
      <c r="I55" s="399">
        <f t="shared" si="0"/>
        <v>0</v>
      </c>
      <c r="J55" s="400">
        <f t="shared" si="1"/>
        <v>0</v>
      </c>
      <c r="L55" s="376" t="str">
        <f t="shared" si="2"/>
        <v/>
      </c>
    </row>
    <row r="56" spans="2:12" ht="15.75" thickBot="1" x14ac:dyDescent="0.3">
      <c r="B56" s="402"/>
      <c r="C56" s="403"/>
      <c r="D56" s="403"/>
      <c r="E56" s="404">
        <f>SUM(E6:E55)</f>
        <v>0</v>
      </c>
      <c r="F56" s="404"/>
      <c r="G56" s="403"/>
      <c r="H56" s="403"/>
      <c r="I56" s="405">
        <f>SUM(I6:I55)</f>
        <v>0</v>
      </c>
      <c r="J56" s="406">
        <f>SUM(J6:J55)</f>
        <v>0</v>
      </c>
    </row>
    <row r="57" spans="2:12" ht="15.75" thickTop="1" x14ac:dyDescent="0.25">
      <c r="B57" s="380"/>
      <c r="C57" s="344"/>
      <c r="D57" s="344"/>
      <c r="E57" s="344"/>
      <c r="F57" s="344"/>
      <c r="G57" s="344"/>
      <c r="H57" s="344"/>
      <c r="I57" s="344"/>
      <c r="J57" s="381"/>
    </row>
    <row r="58" spans="2:12" x14ac:dyDescent="0.25">
      <c r="B58" s="407" t="s">
        <v>397</v>
      </c>
      <c r="C58" s="344"/>
      <c r="D58" s="344"/>
      <c r="E58" s="344"/>
      <c r="F58" s="344"/>
      <c r="G58" s="344"/>
      <c r="H58" s="344"/>
      <c r="I58" s="344"/>
      <c r="J58" s="408" t="str">
        <f>IF(J56+I56=E56,"","ERROR: Sums Do Not Equal")</f>
        <v/>
      </c>
    </row>
    <row r="59" spans="2:12" ht="6.75" customHeight="1" x14ac:dyDescent="0.25">
      <c r="B59" s="409"/>
      <c r="C59" s="366"/>
      <c r="D59" s="366"/>
      <c r="E59" s="366"/>
      <c r="F59" s="366"/>
      <c r="G59" s="366"/>
      <c r="H59" s="366"/>
      <c r="I59" s="366"/>
      <c r="J59" s="410"/>
    </row>
    <row r="60" spans="2:12" ht="4.5" customHeight="1" x14ac:dyDescent="0.25"/>
    <row r="124" spans="3:3" x14ac:dyDescent="0.25">
      <c r="C124" s="411">
        <v>0</v>
      </c>
    </row>
    <row r="125" spans="3:3" x14ac:dyDescent="0.25">
      <c r="C125" s="412">
        <v>1</v>
      </c>
    </row>
    <row r="126" spans="3:3" x14ac:dyDescent="0.25">
      <c r="C126" s="412">
        <v>2</v>
      </c>
    </row>
    <row r="127" spans="3:3" x14ac:dyDescent="0.25">
      <c r="C127" s="412">
        <v>3</v>
      </c>
    </row>
    <row r="128" spans="3:3" x14ac:dyDescent="0.25">
      <c r="C128" s="412">
        <v>4</v>
      </c>
    </row>
    <row r="129" spans="3:3" x14ac:dyDescent="0.25">
      <c r="C129" s="412">
        <v>5</v>
      </c>
    </row>
    <row r="130" spans="3:3" x14ac:dyDescent="0.25">
      <c r="C130" s="412">
        <v>6</v>
      </c>
    </row>
    <row r="131" spans="3:3" x14ac:dyDescent="0.25">
      <c r="C131" s="412">
        <v>7</v>
      </c>
    </row>
    <row r="132" spans="3:3" x14ac:dyDescent="0.25">
      <c r="C132" s="412">
        <v>8</v>
      </c>
    </row>
    <row r="133" spans="3:3" x14ac:dyDescent="0.25">
      <c r="C133" s="412">
        <v>9</v>
      </c>
    </row>
    <row r="134" spans="3:3" x14ac:dyDescent="0.25">
      <c r="C134" s="412">
        <v>10</v>
      </c>
    </row>
    <row r="135" spans="3:3" x14ac:dyDescent="0.25">
      <c r="C135" s="412">
        <v>11</v>
      </c>
    </row>
    <row r="136" spans="3:3" x14ac:dyDescent="0.25">
      <c r="C136" s="412">
        <v>12</v>
      </c>
    </row>
    <row r="137" spans="3:3" x14ac:dyDescent="0.25">
      <c r="C137" s="412">
        <v>13</v>
      </c>
    </row>
    <row r="138" spans="3:3" x14ac:dyDescent="0.25">
      <c r="C138" s="412">
        <v>14</v>
      </c>
    </row>
    <row r="139" spans="3:3" x14ac:dyDescent="0.25">
      <c r="C139" s="412">
        <v>15</v>
      </c>
    </row>
    <row r="140" spans="3:3" x14ac:dyDescent="0.25">
      <c r="C140" s="412">
        <v>16</v>
      </c>
    </row>
    <row r="141" spans="3:3" x14ac:dyDescent="0.25">
      <c r="C141" s="412">
        <v>17</v>
      </c>
    </row>
    <row r="142" spans="3:3" x14ac:dyDescent="0.25">
      <c r="C142" s="412">
        <v>18</v>
      </c>
    </row>
    <row r="143" spans="3:3" x14ac:dyDescent="0.25">
      <c r="C143" s="412">
        <v>19</v>
      </c>
    </row>
    <row r="144" spans="3:3" x14ac:dyDescent="0.25">
      <c r="C144" s="412">
        <v>20</v>
      </c>
    </row>
    <row r="145" spans="3:3" x14ac:dyDescent="0.25">
      <c r="C145" s="412"/>
    </row>
    <row r="146" spans="3:3" x14ac:dyDescent="0.25">
      <c r="C146" s="412"/>
    </row>
    <row r="147" spans="3:3" x14ac:dyDescent="0.25">
      <c r="C147" s="412"/>
    </row>
    <row r="148" spans="3:3" x14ac:dyDescent="0.25">
      <c r="C148" s="412"/>
    </row>
    <row r="149" spans="3:3" x14ac:dyDescent="0.25">
      <c r="C149" s="412"/>
    </row>
  </sheetData>
  <sheetProtection sheet="1" objects="1" scenarios="1"/>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90"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60" zoomScaleNormal="100" workbookViewId="0">
      <selection sqref="A1:C1"/>
    </sheetView>
  </sheetViews>
  <sheetFormatPr defaultColWidth="9.140625" defaultRowHeight="15" x14ac:dyDescent="0.25"/>
  <cols>
    <col min="1" max="1" width="2.42578125" style="413" customWidth="1"/>
    <col min="2" max="2" width="47.140625" style="413" customWidth="1"/>
    <col min="3" max="3" width="0.85546875" style="413" customWidth="1"/>
    <col min="4" max="16384" width="9.140625" style="413"/>
  </cols>
  <sheetData>
    <row r="1" spans="2:9" ht="7.5" customHeight="1" thickBot="1" x14ac:dyDescent="0.3"/>
    <row r="2" spans="2:9" x14ac:dyDescent="0.25">
      <c r="B2" s="414" t="s">
        <v>398</v>
      </c>
      <c r="C2" s="415"/>
    </row>
    <row r="3" spans="2:9" ht="233.25" customHeight="1" x14ac:dyDescent="0.25">
      <c r="B3" s="416" t="s">
        <v>399</v>
      </c>
      <c r="C3" s="415"/>
    </row>
    <row r="4" spans="2:9" ht="7.5" customHeight="1" x14ac:dyDescent="0.25">
      <c r="B4" s="417"/>
      <c r="C4" s="415"/>
      <c r="D4" s="418"/>
      <c r="E4" s="418"/>
      <c r="F4" s="418"/>
      <c r="G4" s="418"/>
      <c r="H4" s="418"/>
      <c r="I4" s="418"/>
    </row>
    <row r="5" spans="2:9" x14ac:dyDescent="0.25">
      <c r="B5" s="595" t="s">
        <v>400</v>
      </c>
      <c r="C5" s="415"/>
      <c r="D5" s="418"/>
      <c r="E5" s="418"/>
      <c r="F5" s="418"/>
      <c r="G5" s="418"/>
      <c r="H5" s="418"/>
      <c r="I5" s="418"/>
    </row>
    <row r="6" spans="2:9" ht="15.75" thickBot="1" x14ac:dyDescent="0.3">
      <c r="B6" s="596"/>
      <c r="C6" s="415"/>
      <c r="D6" s="418"/>
      <c r="E6" s="418"/>
      <c r="F6" s="418"/>
      <c r="G6" s="418"/>
      <c r="H6" s="418"/>
      <c r="I6" s="418"/>
    </row>
    <row r="7" spans="2:9" ht="5.25" customHeight="1" x14ac:dyDescent="0.25">
      <c r="B7" s="419"/>
      <c r="C7" s="415"/>
      <c r="D7" s="418"/>
      <c r="E7" s="418"/>
      <c r="F7" s="418"/>
      <c r="G7" s="418"/>
      <c r="H7" s="418"/>
      <c r="I7" s="418"/>
    </row>
    <row r="8" spans="2:9" x14ac:dyDescent="0.25">
      <c r="B8" s="420"/>
      <c r="D8" s="418"/>
      <c r="E8" s="418"/>
      <c r="F8" s="418"/>
      <c r="G8" s="418"/>
      <c r="H8" s="418"/>
      <c r="I8" s="418"/>
    </row>
    <row r="9" spans="2:9" x14ac:dyDescent="0.25">
      <c r="B9" s="420"/>
      <c r="D9" s="418"/>
      <c r="E9" s="418"/>
      <c r="F9" s="418"/>
      <c r="G9" s="418"/>
      <c r="H9" s="418"/>
      <c r="I9" s="418"/>
    </row>
    <row r="10" spans="2:9" x14ac:dyDescent="0.25">
      <c r="B10" s="420"/>
      <c r="D10" s="418"/>
      <c r="E10" s="418"/>
      <c r="F10" s="418"/>
      <c r="G10" s="418"/>
      <c r="H10" s="418"/>
      <c r="I10" s="418"/>
    </row>
    <row r="11" spans="2:9" x14ac:dyDescent="0.25">
      <c r="B11" s="420"/>
      <c r="D11" s="418"/>
      <c r="E11" s="418"/>
      <c r="F11" s="418"/>
      <c r="G11" s="418"/>
      <c r="H11" s="418"/>
      <c r="I11" s="418"/>
    </row>
    <row r="12" spans="2:9" x14ac:dyDescent="0.25">
      <c r="B12" s="420"/>
      <c r="D12" s="418"/>
      <c r="E12" s="418"/>
      <c r="F12" s="418"/>
      <c r="G12" s="418"/>
      <c r="H12" s="418"/>
      <c r="I12" s="418"/>
    </row>
    <row r="13" spans="2:9" x14ac:dyDescent="0.25">
      <c r="B13" s="420"/>
      <c r="D13" s="418"/>
      <c r="E13" s="418"/>
      <c r="F13" s="418"/>
      <c r="G13" s="418"/>
      <c r="H13" s="418"/>
      <c r="I13" s="418"/>
    </row>
    <row r="14" spans="2:9" x14ac:dyDescent="0.25">
      <c r="B14" s="420"/>
      <c r="D14" s="418"/>
      <c r="E14" s="418"/>
      <c r="F14" s="418"/>
      <c r="G14" s="418"/>
      <c r="H14" s="418"/>
      <c r="I14" s="418"/>
    </row>
    <row r="15" spans="2:9" x14ac:dyDescent="0.25">
      <c r="B15" s="420"/>
      <c r="D15" s="418"/>
      <c r="E15" s="418"/>
      <c r="F15" s="418"/>
      <c r="G15" s="418"/>
      <c r="H15" s="418"/>
      <c r="I15" s="418"/>
    </row>
    <row r="16" spans="2:9" x14ac:dyDescent="0.25">
      <c r="B16" s="420"/>
      <c r="D16" s="418"/>
      <c r="E16" s="418"/>
      <c r="F16" s="418"/>
      <c r="G16" s="418"/>
      <c r="H16" s="418"/>
      <c r="I16" s="418"/>
    </row>
    <row r="17" spans="2:9" x14ac:dyDescent="0.25">
      <c r="B17" s="420"/>
      <c r="D17" s="418"/>
      <c r="E17" s="418"/>
      <c r="F17" s="418"/>
      <c r="G17" s="418"/>
      <c r="H17" s="418"/>
      <c r="I17" s="418"/>
    </row>
    <row r="18" spans="2:9" x14ac:dyDescent="0.25">
      <c r="B18" s="420"/>
      <c r="D18" s="418"/>
      <c r="E18" s="418"/>
      <c r="F18" s="418"/>
      <c r="G18" s="418"/>
      <c r="H18" s="418"/>
      <c r="I18" s="418"/>
    </row>
    <row r="19" spans="2:9" x14ac:dyDescent="0.25">
      <c r="B19" s="420"/>
      <c r="D19" s="418"/>
      <c r="E19" s="418"/>
      <c r="F19" s="418"/>
      <c r="G19" s="418"/>
      <c r="H19" s="418"/>
      <c r="I19" s="418"/>
    </row>
    <row r="20" spans="2:9" x14ac:dyDescent="0.25">
      <c r="B20" s="420"/>
      <c r="D20" s="418"/>
      <c r="E20" s="418"/>
      <c r="F20" s="418"/>
      <c r="G20" s="418"/>
      <c r="H20" s="418"/>
      <c r="I20" s="418"/>
    </row>
    <row r="21" spans="2:9" x14ac:dyDescent="0.25">
      <c r="B21" s="420"/>
    </row>
    <row r="22" spans="2:9" x14ac:dyDescent="0.25">
      <c r="B22" s="420"/>
    </row>
  </sheetData>
  <sheetProtection sheet="1" objects="1" scenarios="1"/>
  <mergeCells count="1">
    <mergeCell ref="B5:B6"/>
  </mergeCells>
  <hyperlinks>
    <hyperlink ref="B5:B6" r:id="rId1" display="https://www.gpo.gov/fdsys/pkg/CFR-2014-title2-vol1/pdf/CFR-2014-title2-vol1-sec200-68.pdf" xr:uid="{0E34F6C9-DF47-43FB-82F7-85D024353C92}"/>
  </hyperlinks>
  <printOptions horizontalCentered="1"/>
  <pageMargins left="0.25" right="0.25" top="0.25" bottom="0.5" header="0.3" footer="0.3"/>
  <pageSetup fitToHeight="0" orientation="landscape" blackAndWhite="1" r:id="rId2"/>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40625" defaultRowHeight="15" x14ac:dyDescent="0.25"/>
  <cols>
    <col min="1" max="1" width="65.28515625" style="8" customWidth="1"/>
    <col min="2" max="4" width="20.140625" style="8" customWidth="1"/>
    <col min="5" max="5" width="2.28515625" style="8" customWidth="1"/>
    <col min="6" max="6" width="47.140625" style="296" bestFit="1" customWidth="1"/>
    <col min="7" max="16384" width="9.140625" style="8"/>
  </cols>
  <sheetData>
    <row r="1" spans="1:6" ht="20.25" customHeight="1" x14ac:dyDescent="0.25">
      <c r="A1" s="553" t="s">
        <v>185</v>
      </c>
      <c r="B1" s="553"/>
      <c r="C1" s="553"/>
      <c r="D1" s="8">
        <f>+'Section A'!B2</f>
        <v>0</v>
      </c>
      <c r="F1" s="293" t="s">
        <v>252</v>
      </c>
    </row>
    <row r="2" spans="1:6" ht="39" customHeight="1" x14ac:dyDescent="0.25">
      <c r="A2" s="567" t="s">
        <v>245</v>
      </c>
      <c r="B2" s="567"/>
      <c r="C2" s="567"/>
      <c r="D2" s="567"/>
      <c r="E2" s="17"/>
      <c r="F2" s="294"/>
    </row>
    <row r="3" spans="1:6" x14ac:dyDescent="0.25">
      <c r="A3" s="28" t="s">
        <v>4</v>
      </c>
      <c r="B3" s="29" t="s">
        <v>81</v>
      </c>
      <c r="C3" s="30" t="s">
        <v>82</v>
      </c>
      <c r="D3" s="31" t="s">
        <v>83</v>
      </c>
      <c r="F3" s="295"/>
    </row>
    <row r="4" spans="1:6" ht="21.75" hidden="1" customHeight="1" x14ac:dyDescent="0.25">
      <c r="A4" s="63" t="s">
        <v>84</v>
      </c>
      <c r="B4" s="89">
        <f ca="1">+Personnel!G136</f>
        <v>185718.52</v>
      </c>
      <c r="C4" s="90">
        <f ca="1">+Personnel!G268</f>
        <v>173797.96</v>
      </c>
      <c r="D4" s="90">
        <f ca="1">+B4+C4</f>
        <v>359516.48</v>
      </c>
      <c r="E4" s="65"/>
      <c r="F4" s="295"/>
    </row>
    <row r="5" spans="1:6" ht="21.75" hidden="1" customHeight="1" x14ac:dyDescent="0.25">
      <c r="A5" s="63" t="s">
        <v>85</v>
      </c>
      <c r="B5" s="89">
        <f ca="1">+'Fringe Benefits'!E135</f>
        <v>215309.95</v>
      </c>
      <c r="C5" s="90">
        <f ca="1">+'Fringe Benefits'!E267</f>
        <v>152049.57999999999</v>
      </c>
      <c r="D5" s="90">
        <f t="shared" ref="D5:D29" ca="1" si="0">+B5+C5</f>
        <v>367359.53</v>
      </c>
      <c r="E5" s="65"/>
      <c r="F5" s="295"/>
    </row>
    <row r="6" spans="1:6" ht="21.75" hidden="1" customHeight="1" x14ac:dyDescent="0.25">
      <c r="A6" s="63" t="s">
        <v>86</v>
      </c>
      <c r="B6" s="89">
        <f ca="1">+Travel!G135</f>
        <v>3513603.91</v>
      </c>
      <c r="C6" s="90">
        <f ca="1">+Travel!G267</f>
        <v>2405913.35</v>
      </c>
      <c r="D6" s="90">
        <f t="shared" ca="1" si="0"/>
        <v>5919517.2599999998</v>
      </c>
      <c r="E6" s="65"/>
      <c r="F6" s="295"/>
    </row>
    <row r="7" spans="1:6" ht="21.75" customHeight="1" x14ac:dyDescent="0.25">
      <c r="A7" s="63" t="s">
        <v>0</v>
      </c>
      <c r="B7" s="89">
        <f>+'Equipment '!D135</f>
        <v>0</v>
      </c>
      <c r="C7" s="90">
        <f>+'Equipment '!D267</f>
        <v>0</v>
      </c>
      <c r="D7" s="90">
        <f t="shared" si="0"/>
        <v>0</v>
      </c>
      <c r="E7" s="65"/>
      <c r="F7" s="295"/>
    </row>
    <row r="8" spans="1:6" ht="21.75" hidden="1" customHeight="1" x14ac:dyDescent="0.25">
      <c r="A8" s="63" t="s">
        <v>1</v>
      </c>
      <c r="B8" s="89">
        <f ca="1">+Supplies!D134</f>
        <v>2200278.2999999998</v>
      </c>
      <c r="C8" s="90">
        <f ca="1">+Supplies!D266</f>
        <v>1937226.2</v>
      </c>
      <c r="D8" s="90">
        <f t="shared" ca="1" si="0"/>
        <v>4137504.5</v>
      </c>
      <c r="E8" s="65"/>
      <c r="F8" s="295"/>
    </row>
    <row r="9" spans="1:6" ht="21.75" customHeight="1" x14ac:dyDescent="0.25">
      <c r="A9" s="63" t="s">
        <v>12</v>
      </c>
      <c r="B9" s="89">
        <f>+'Contractual Services'!C137</f>
        <v>0</v>
      </c>
      <c r="C9" s="90">
        <f>+'Contractual Services'!C269</f>
        <v>0</v>
      </c>
      <c r="D9" s="90">
        <f t="shared" si="0"/>
        <v>0</v>
      </c>
      <c r="E9" s="65"/>
      <c r="F9" s="295"/>
    </row>
    <row r="10" spans="1:6" ht="21.75" customHeight="1" x14ac:dyDescent="0.25">
      <c r="A10" s="63" t="s">
        <v>13</v>
      </c>
      <c r="B10" s="89">
        <f>+Consultant!G134+Consultant!G407</f>
        <v>0</v>
      </c>
      <c r="C10" s="90">
        <f>+Consultant!G266+Consultant!G539</f>
        <v>0</v>
      </c>
      <c r="D10" s="90">
        <f t="shared" si="0"/>
        <v>0</v>
      </c>
      <c r="E10" s="65"/>
      <c r="F10" s="295"/>
    </row>
    <row r="11" spans="1:6" ht="21.75" customHeight="1" x14ac:dyDescent="0.25">
      <c r="A11" s="22" t="s">
        <v>17</v>
      </c>
      <c r="B11" s="89">
        <f>+'Construction '!C134</f>
        <v>0</v>
      </c>
      <c r="C11" s="90">
        <f>+'Construction '!C266</f>
        <v>0</v>
      </c>
      <c r="D11" s="90">
        <f t="shared" si="0"/>
        <v>0</v>
      </c>
      <c r="E11" s="65"/>
      <c r="F11" s="295"/>
    </row>
    <row r="12" spans="1:6" ht="21.75" hidden="1" customHeight="1" x14ac:dyDescent="0.25">
      <c r="A12" s="63" t="s">
        <v>18</v>
      </c>
      <c r="B12" s="89">
        <f ca="1">+'Occupancy '!F135</f>
        <v>6906259.4699999997</v>
      </c>
      <c r="C12" s="90">
        <f ca="1">+'Occupancy '!F267</f>
        <v>9069669.4499999993</v>
      </c>
      <c r="D12" s="90">
        <f t="shared" ca="1" si="0"/>
        <v>15975928.919999998</v>
      </c>
      <c r="E12" s="65"/>
      <c r="F12" s="295"/>
    </row>
    <row r="13" spans="1:6" ht="21.75" hidden="1" customHeight="1" x14ac:dyDescent="0.25">
      <c r="A13" s="63" t="s">
        <v>87</v>
      </c>
      <c r="B13" s="89">
        <f ca="1">+'R &amp; D '!C134</f>
        <v>2550657.92</v>
      </c>
      <c r="C13" s="90">
        <f ca="1">+'R &amp; D '!C266</f>
        <v>2310424.85</v>
      </c>
      <c r="D13" s="90">
        <f t="shared" ca="1" si="0"/>
        <v>4861082.7699999996</v>
      </c>
      <c r="E13" s="65"/>
      <c r="F13" s="295"/>
    </row>
    <row r="14" spans="1:6" ht="21.75" hidden="1" customHeight="1" x14ac:dyDescent="0.25">
      <c r="A14" s="63" t="s">
        <v>88</v>
      </c>
      <c r="B14" s="89">
        <f ca="1">+'Telecommunications '!F135</f>
        <v>1314625.1200000001</v>
      </c>
      <c r="C14" s="90">
        <f ca="1">+'Telecommunications '!F267</f>
        <v>1769518.05</v>
      </c>
      <c r="D14" s="90">
        <f t="shared" ca="1" si="0"/>
        <v>3084143.17</v>
      </c>
      <c r="E14" s="66"/>
      <c r="F14" s="295"/>
    </row>
    <row r="15" spans="1:6" ht="21.75" hidden="1" customHeight="1" x14ac:dyDescent="0.25">
      <c r="A15" s="63" t="s">
        <v>89</v>
      </c>
      <c r="B15" s="89">
        <f ca="1">+'Training &amp; Education'!F135</f>
        <v>23343191.690000001</v>
      </c>
      <c r="C15" s="90">
        <f ca="1">+'Training &amp; Education'!F267</f>
        <v>12814370.32</v>
      </c>
      <c r="D15" s="90">
        <f t="shared" ca="1" si="0"/>
        <v>36157562.010000005</v>
      </c>
      <c r="E15" s="66"/>
      <c r="F15" s="295"/>
    </row>
    <row r="16" spans="1:6" ht="21.75" hidden="1" customHeight="1" x14ac:dyDescent="0.25">
      <c r="A16" s="63" t="s">
        <v>90</v>
      </c>
      <c r="B16" s="89">
        <f ca="1">+'Direct Administrative '!G135</f>
        <v>522468.25</v>
      </c>
      <c r="C16" s="90">
        <f ca="1">+'Direct Administrative '!G267</f>
        <v>555881.39</v>
      </c>
      <c r="D16" s="90">
        <f t="shared" ca="1" si="0"/>
        <v>1078349.6400000001</v>
      </c>
      <c r="E16" s="66"/>
      <c r="F16" s="295"/>
    </row>
    <row r="17" spans="1:7" ht="21.75" customHeight="1" x14ac:dyDescent="0.25">
      <c r="A17" s="63" t="s">
        <v>91</v>
      </c>
      <c r="B17" s="89">
        <f>+'Miscellaneous (other) Costs '!F135</f>
        <v>0</v>
      </c>
      <c r="C17" s="90">
        <f>+'Miscellaneous (other) Costs '!F267</f>
        <v>0</v>
      </c>
      <c r="D17" s="90">
        <f t="shared" si="0"/>
        <v>0</v>
      </c>
      <c r="E17" s="66"/>
      <c r="F17" s="295"/>
    </row>
    <row r="18" spans="1:7" ht="21.75" customHeight="1" x14ac:dyDescent="0.25">
      <c r="A18" s="63" t="str">
        <f>Acquistion!$A$2 &amp;Acquistion!$B$2</f>
        <v>15A.Acquistion</v>
      </c>
      <c r="B18" s="89">
        <f>+Acquistion!F$136</f>
        <v>0</v>
      </c>
      <c r="C18" s="90">
        <f>+Acquistion!F$268</f>
        <v>0</v>
      </c>
      <c r="D18" s="90">
        <f t="shared" si="0"/>
        <v>0</v>
      </c>
      <c r="E18" s="66"/>
      <c r="F18" s="295"/>
    </row>
    <row r="19" spans="1:7" ht="21.75" customHeight="1" x14ac:dyDescent="0.25">
      <c r="A19" s="63" t="str">
        <f>Capital!$A$2 &amp;Capital!$B$2</f>
        <v>15B.Capital</v>
      </c>
      <c r="B19" s="89">
        <f>+Capital!F$136</f>
        <v>0</v>
      </c>
      <c r="C19" s="90">
        <f>+Capital!F$268</f>
        <v>0</v>
      </c>
      <c r="D19" s="90">
        <f t="shared" si="0"/>
        <v>0</v>
      </c>
      <c r="E19" s="66"/>
      <c r="F19" s="295"/>
    </row>
    <row r="20" spans="1:7" ht="21.75" customHeight="1" x14ac:dyDescent="0.25">
      <c r="A20" s="63" t="str">
        <f>Design!$A$2 &amp;Design!$B$2</f>
        <v>15C.Design Engineering</v>
      </c>
      <c r="B20" s="89">
        <f>+Design!F$136</f>
        <v>0</v>
      </c>
      <c r="C20" s="90">
        <f>+Design!F$268</f>
        <v>0</v>
      </c>
      <c r="D20" s="90">
        <f t="shared" si="0"/>
        <v>0</v>
      </c>
      <c r="E20" s="66"/>
      <c r="F20" s="295"/>
    </row>
    <row r="21" spans="1:7" ht="21.75" customHeight="1" x14ac:dyDescent="0.25">
      <c r="A21" s="63" t="str">
        <f>Rehabilitation!$A$2 &amp;Rehabilitation!$B$2</f>
        <v>15D.Rehabilitation Administration (Inspection)</v>
      </c>
      <c r="B21" s="89">
        <f>+Rehabilitation!F$136</f>
        <v>0</v>
      </c>
      <c r="C21" s="90">
        <f>+Rehabilitation!F$268</f>
        <v>0</v>
      </c>
      <c r="D21" s="90">
        <f t="shared" si="0"/>
        <v>0</v>
      </c>
      <c r="E21" s="66"/>
      <c r="F21" s="295"/>
    </row>
    <row r="22" spans="1:7" ht="21.75" hidden="1" customHeight="1" x14ac:dyDescent="0.25">
      <c r="A22" s="63" t="str">
        <f>'15E'!$A$2 &amp;'15E'!$B$2</f>
        <v>15E.GRANT EXCLUSIVE LINE ITEM</v>
      </c>
      <c r="B22" s="89">
        <f ca="1">+'15E'!F$136</f>
        <v>16254764.960000001</v>
      </c>
      <c r="C22" s="90">
        <f ca="1">+'15E'!F$268</f>
        <v>9692513.6199999992</v>
      </c>
      <c r="D22" s="90">
        <f t="shared" ca="1" si="0"/>
        <v>25947278.579999998</v>
      </c>
      <c r="E22" s="66"/>
      <c r="F22" s="295"/>
    </row>
    <row r="23" spans="1:7" ht="21.75" hidden="1" customHeight="1" x14ac:dyDescent="0.25">
      <c r="A23" s="63" t="str">
        <f>'15F'!$A$2 &amp;'15F'!$B$2</f>
        <v>15F.GRANT EXCLUSIVE LINE ITEM</v>
      </c>
      <c r="B23" s="89">
        <f ca="1">+'15F'!F$136</f>
        <v>19891010.469999999</v>
      </c>
      <c r="C23" s="90">
        <f ca="1">+'15F'!F$268</f>
        <v>11747870.25</v>
      </c>
      <c r="D23" s="90">
        <f t="shared" ca="1" si="0"/>
        <v>31638880.719999999</v>
      </c>
      <c r="E23" s="66"/>
      <c r="F23" s="295"/>
    </row>
    <row r="24" spans="1:7" ht="21.75" hidden="1" customHeight="1" x14ac:dyDescent="0.25">
      <c r="A24" s="63" t="str">
        <f>'15G'!$A$2 &amp;'15G'!$B$2</f>
        <v>15G.GRANT EXCLUSIVE LINE ITEM</v>
      </c>
      <c r="B24" s="89">
        <f ca="1">+'15G'!F$136</f>
        <v>9632090.3599999994</v>
      </c>
      <c r="C24" s="90">
        <f ca="1">+'15G'!F$268</f>
        <v>17139694.48</v>
      </c>
      <c r="D24" s="90">
        <f t="shared" ca="1" si="0"/>
        <v>26771784.84</v>
      </c>
      <c r="E24" s="66"/>
      <c r="F24" s="295"/>
    </row>
    <row r="25" spans="1:7" ht="21.75" hidden="1" customHeight="1" x14ac:dyDescent="0.25">
      <c r="A25" s="63" t="str">
        <f>'15H'!$A$2 &amp;'15H'!$B$2</f>
        <v>15H.GRANT EXCLUSIVE LINE ITEM</v>
      </c>
      <c r="B25" s="89">
        <f ca="1">+'15H'!F$136</f>
        <v>16962668.530000001</v>
      </c>
      <c r="C25" s="90">
        <f ca="1">+'15H'!F$268</f>
        <v>16396994.1</v>
      </c>
      <c r="D25" s="90">
        <f t="shared" ca="1" si="0"/>
        <v>33359662.630000003</v>
      </c>
      <c r="E25" s="66"/>
      <c r="F25" s="295"/>
    </row>
    <row r="26" spans="1:7" ht="21.75" hidden="1" customHeight="1" x14ac:dyDescent="0.25">
      <c r="A26" s="63" t="str">
        <f>'15I'!$A$2 &amp;'15I'!$B$2</f>
        <v>15I.GRANT EXCLUSIVE LINE ITEM</v>
      </c>
      <c r="B26" s="89">
        <f ca="1">+'15I'!F$136</f>
        <v>21133112.32</v>
      </c>
      <c r="C26" s="90">
        <f ca="1">+'15I'!F$268</f>
        <v>22237887.5</v>
      </c>
      <c r="D26" s="90">
        <f t="shared" ca="1" si="0"/>
        <v>43370999.82</v>
      </c>
      <c r="E26" s="66"/>
      <c r="F26" s="295"/>
    </row>
    <row r="27" spans="1:7" ht="21.75" hidden="1" customHeight="1" x14ac:dyDescent="0.25">
      <c r="A27" s="63" t="str">
        <f>'15J'!$A$2 &amp;'15J'!$B$2</f>
        <v>15J.GRANT EXCLUSIVE LINE ITEM</v>
      </c>
      <c r="B27" s="89">
        <f ca="1">+'15J'!F$136</f>
        <v>7023877.3700000001</v>
      </c>
      <c r="C27" s="90">
        <f ca="1">+'15J'!F$268</f>
        <v>17601571.359999999</v>
      </c>
      <c r="D27" s="90">
        <f t="shared" ca="1" si="0"/>
        <v>24625448.73</v>
      </c>
      <c r="E27" s="66"/>
      <c r="F27" s="295"/>
    </row>
    <row r="28" spans="1:7" ht="21.75" hidden="1" customHeight="1" x14ac:dyDescent="0.25">
      <c r="A28" s="63" t="str">
        <f>'15K'!$A$2 &amp;'15K'!$B$2</f>
        <v>15K.GRANT EXCLUSIVE LINE ITEM</v>
      </c>
      <c r="B28" s="89">
        <f ca="1">+'15K'!F$136</f>
        <v>11763799.65</v>
      </c>
      <c r="C28" s="90">
        <f ca="1">+'15K'!F$268</f>
        <v>7762019.3300000001</v>
      </c>
      <c r="D28" s="90">
        <f t="shared" ca="1" si="0"/>
        <v>19525818.98</v>
      </c>
      <c r="E28" s="66"/>
      <c r="F28" s="295"/>
    </row>
    <row r="29" spans="1:7" ht="21.75" hidden="1" customHeight="1" x14ac:dyDescent="0.25">
      <c r="A29" s="63" t="s">
        <v>253</v>
      </c>
      <c r="B29" s="231">
        <f>+'Indirect Costs '!D8</f>
        <v>0</v>
      </c>
      <c r="C29" s="232">
        <f>+'Indirect Costs '!D14</f>
        <v>0</v>
      </c>
      <c r="D29" s="232">
        <f t="shared" si="0"/>
        <v>0</v>
      </c>
      <c r="E29" s="66"/>
      <c r="F29" s="295"/>
    </row>
    <row r="30" spans="1:7" ht="21.75" customHeight="1" x14ac:dyDescent="0.25">
      <c r="A30" s="21"/>
      <c r="B30" s="89"/>
      <c r="C30" s="90"/>
      <c r="D30" s="90"/>
      <c r="E30" s="62"/>
      <c r="F30" s="295"/>
    </row>
    <row r="31" spans="1:7" ht="21.75" customHeight="1" x14ac:dyDescent="0.25">
      <c r="A31" s="63" t="s">
        <v>92</v>
      </c>
      <c r="B31" s="89">
        <f>SUBTOTAL(109,B4:B30)</f>
        <v>0</v>
      </c>
      <c r="C31" s="90"/>
      <c r="D31" s="90"/>
      <c r="E31" s="65"/>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88"/>
    </row>
    <row r="32" spans="1:7" ht="21.75" customHeight="1" x14ac:dyDescent="0.25">
      <c r="A32" s="63" t="s">
        <v>177</v>
      </c>
      <c r="B32" s="89"/>
      <c r="C32" s="90">
        <f>SUBTOTAL(109,C4:C31)</f>
        <v>0</v>
      </c>
      <c r="D32" s="90"/>
      <c r="E32" s="67"/>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88"/>
    </row>
    <row r="33" spans="1:7" ht="21.75" customHeight="1" x14ac:dyDescent="0.25">
      <c r="A33" s="28" t="s">
        <v>5</v>
      </c>
      <c r="B33" s="91"/>
      <c r="C33" s="91"/>
      <c r="D33" s="92">
        <f>SUBTOTAL(109,D4:D29)</f>
        <v>0</v>
      </c>
      <c r="E33" s="59"/>
      <c r="F33" s="8"/>
      <c r="G33" s="288"/>
    </row>
    <row r="34" spans="1:7" x14ac:dyDescent="0.25">
      <c r="A34" s="297" t="str">
        <f>IF(B31-'Section A'!E38&lt;0.004,IF(B31-'Section A'!E38&gt;-0.004," ","State Total out of balance with Section A by "&amp;B31-'Section A'!E38),"State Total out of balance with Section A by "&amp;B31-'Section A'!E38)</f>
        <v xml:space="preserve"> </v>
      </c>
    </row>
    <row r="35" spans="1:7" x14ac:dyDescent="0.25">
      <c r="A35" s="297" t="str">
        <f>IF(C32-'Section B'!C40&lt;0.004,IF(C32-'Section B'!C40&gt;-0.004," ","Non-State Total out of balance with Section B by "&amp;C32-'Section B'!C40),"Non-State Total out of balance with Section B by "&amp;C32-'Section B'!C40)</f>
        <v xml:space="preserve"> </v>
      </c>
    </row>
    <row r="36" spans="1:7" x14ac:dyDescent="0.25">
      <c r="A36" s="297" t="str">
        <f>IF($D33-$B31-$C32&lt;0.004,IF(D33-B31-C32&gt;-0.004," ","out of balance by "&amp;$D33-$B31-$C32),"out of balance by "&amp;$D33-$B31-$C32)</f>
        <v xml:space="preserve"> </v>
      </c>
    </row>
  </sheetData>
  <sheetProtection algorithmName="SHA-512" hashValue="UhSjTmAlqb8QeDrF5b5mL/kEgu8LInAZhUWwNW4v5qun7yQqrS/wlrolrdtCQ3VdFVq/bCEY9JEX/lYwYUgI3g==" saltValue="pO8YQj0jRWzlGIaUvvh6Vw==" spinCount="100000" sheet="1" objects="1" scenarios="1"/>
  <autoFilter ref="A3:A29" xr:uid="{00000000-0001-0000-1700-000000000000}">
    <filterColumn colId="0">
      <filters>
        <filter val="14. Other or Misc. Costs"/>
        <filter val="15A.GRANT EXCLUSIVE LINE ITEM"/>
        <filter val="15B.GRANT EXCLUSIVE LINE ITEM"/>
        <filter val="15C.GRANT EXCLUSIVE LINE ITEM"/>
        <filter val="15D.GRANT EXCLUSIVE LINE ITEM"/>
        <filter val="4. Equipment"/>
        <filter val="6. Contractual Services"/>
        <filter val="7. Consultant (Professional Services)"/>
        <filter val="8. Construction"/>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5" x14ac:dyDescent="0.25"/>
  <cols>
    <col min="1" max="9" width="14.42578125" customWidth="1"/>
    <col min="10" max="10" width="52" bestFit="1" customWidth="1"/>
  </cols>
  <sheetData>
    <row r="1" spans="1:10" ht="44.25" customHeight="1" thickTop="1" thickBot="1" x14ac:dyDescent="0.3">
      <c r="A1" s="599" t="s">
        <v>169</v>
      </c>
      <c r="B1" s="534"/>
      <c r="C1" s="535"/>
      <c r="D1" s="533" t="s">
        <v>211</v>
      </c>
      <c r="E1" s="534"/>
      <c r="F1" s="535"/>
      <c r="G1" s="536" t="s">
        <v>240</v>
      </c>
      <c r="H1" s="537"/>
      <c r="I1" s="538"/>
      <c r="J1" s="421" t="s">
        <v>401</v>
      </c>
    </row>
    <row r="2" spans="1:10" s="262" customFormat="1" ht="50.1" customHeight="1" thickTop="1" thickBot="1" x14ac:dyDescent="0.3">
      <c r="A2" s="536" t="str">
        <f>"Organization Name: "&amp;'Section A'!B2</f>
        <v xml:space="preserve">Organization Name: </v>
      </c>
      <c r="B2" s="537"/>
      <c r="C2" s="537"/>
      <c r="D2" s="541" t="str">
        <f>"CSFA Description: "&amp;'Section A'!D3</f>
        <v>CSFA Description: CDBG Economic Development</v>
      </c>
      <c r="E2" s="542"/>
      <c r="F2" s="543"/>
      <c r="G2" s="536" t="str">
        <f>"NOFO # "&amp;'Section A'!F2</f>
        <v>NOFO # 1631-2890</v>
      </c>
      <c r="H2" s="537"/>
      <c r="I2" s="538"/>
    </row>
    <row r="3" spans="1:10" ht="16.5" thickTop="1" thickBot="1" x14ac:dyDescent="0.3">
      <c r="A3" s="539" t="str">
        <f>"CSFA # "&amp;'Section A'!B3</f>
        <v>CSFA # 420-75-1631</v>
      </c>
      <c r="B3" s="540"/>
      <c r="C3" s="540"/>
      <c r="D3" s="544" t="str">
        <f>"UEI #"&amp;'Section A'!D2</f>
        <v>UEI #</v>
      </c>
      <c r="E3" s="545"/>
      <c r="F3" s="546"/>
      <c r="G3" s="536" t="str">
        <f>"Fiscal Year: "&amp;'Section A'!F3</f>
        <v>Fiscal Year: 2025</v>
      </c>
      <c r="H3" s="537"/>
      <c r="I3" s="538"/>
    </row>
    <row r="4" spans="1:10" ht="16.5" thickTop="1" thickBot="1" x14ac:dyDescent="0.3">
      <c r="A4" s="149" t="s">
        <v>236</v>
      </c>
      <c r="B4" s="149">
        <f>+'Section A'!F4</f>
        <v>0</v>
      </c>
      <c r="C4" s="7"/>
      <c r="D4" s="7"/>
      <c r="E4" s="7"/>
      <c r="F4" s="7"/>
      <c r="G4" s="7"/>
      <c r="H4" s="7"/>
      <c r="I4" s="7"/>
    </row>
    <row r="5" spans="1:10" ht="15.75" thickTop="1" x14ac:dyDescent="0.25">
      <c r="A5" s="52"/>
      <c r="B5" s="52"/>
      <c r="C5" s="52"/>
      <c r="D5" s="7"/>
      <c r="E5" s="7"/>
      <c r="F5" s="7"/>
      <c r="G5" s="7"/>
      <c r="H5" s="7"/>
      <c r="I5" s="7"/>
    </row>
    <row r="6" spans="1:10" x14ac:dyDescent="0.25">
      <c r="A6" s="39"/>
      <c r="B6" s="7"/>
      <c r="C6" s="7"/>
      <c r="D6" s="7"/>
      <c r="E6" s="7"/>
      <c r="F6" s="7"/>
      <c r="G6" s="7"/>
      <c r="H6" s="7"/>
      <c r="I6" s="7"/>
    </row>
    <row r="7" spans="1:10" x14ac:dyDescent="0.25">
      <c r="A7" s="7"/>
      <c r="B7" s="7"/>
      <c r="C7" s="7"/>
      <c r="D7" s="7"/>
      <c r="E7" s="7"/>
      <c r="F7" s="7"/>
      <c r="G7" s="7"/>
      <c r="H7" s="7"/>
      <c r="I7" s="7"/>
    </row>
    <row r="8" spans="1:10" x14ac:dyDescent="0.25">
      <c r="A8" s="7"/>
      <c r="B8" s="7"/>
      <c r="C8" s="7"/>
      <c r="D8" s="7"/>
      <c r="E8" s="7"/>
      <c r="F8" s="7"/>
      <c r="G8" s="7"/>
      <c r="H8" s="7"/>
      <c r="I8" s="7"/>
    </row>
    <row r="9" spans="1:10" ht="29.25" customHeight="1" x14ac:dyDescent="0.25">
      <c r="A9" s="598" t="s">
        <v>174</v>
      </c>
      <c r="B9" s="598"/>
      <c r="C9" s="598"/>
      <c r="D9" s="597" t="s">
        <v>171</v>
      </c>
      <c r="E9" s="597"/>
      <c r="F9" s="40" t="s">
        <v>170</v>
      </c>
      <c r="G9" s="597" t="s">
        <v>172</v>
      </c>
      <c r="H9" s="597"/>
      <c r="I9" s="40" t="s">
        <v>170</v>
      </c>
    </row>
    <row r="10" spans="1:10" x14ac:dyDescent="0.25">
      <c r="A10" s="600">
        <f>+'Narrative Summary '!B31</f>
        <v>0</v>
      </c>
      <c r="B10" s="601"/>
      <c r="C10" s="41"/>
      <c r="D10" s="41"/>
      <c r="E10" s="41"/>
      <c r="F10" s="253"/>
      <c r="G10" s="41"/>
      <c r="H10" s="41"/>
      <c r="I10" s="253"/>
      <c r="J10" t="str">
        <f>IF(A10-'Section A'!E38&gt;-0.004,IF(A10-'Section A'!E38&lt;0.004," ","out of balance by "&amp;A10-'Section A'!E38),"out of balance by "&amp;A10-'Section A'!E38)</f>
        <v xml:space="preserve"> </v>
      </c>
    </row>
    <row r="11" spans="1:10" x14ac:dyDescent="0.25">
      <c r="A11" s="41"/>
      <c r="B11" s="41"/>
      <c r="C11" s="41"/>
      <c r="D11" s="41"/>
      <c r="E11" s="41"/>
      <c r="F11" s="41"/>
      <c r="G11" s="41"/>
      <c r="H11" s="41"/>
      <c r="I11" s="41"/>
    </row>
    <row r="12" spans="1:10" x14ac:dyDescent="0.25">
      <c r="A12" s="41"/>
      <c r="B12" s="41"/>
      <c r="C12" s="41"/>
      <c r="D12" s="41"/>
      <c r="E12" s="41"/>
      <c r="F12" s="41"/>
      <c r="G12" s="41"/>
      <c r="H12" s="41"/>
      <c r="I12" s="41"/>
    </row>
    <row r="13" spans="1:10" x14ac:dyDescent="0.25">
      <c r="A13" s="41"/>
      <c r="B13" s="41"/>
      <c r="C13" s="41"/>
      <c r="D13" s="41"/>
      <c r="E13" s="41"/>
      <c r="F13" s="41"/>
      <c r="G13" s="41"/>
      <c r="H13" s="41"/>
      <c r="I13" s="41"/>
    </row>
    <row r="14" spans="1:10" x14ac:dyDescent="0.25">
      <c r="A14" s="41"/>
      <c r="B14" s="41"/>
      <c r="C14" s="41"/>
      <c r="D14" s="41"/>
      <c r="E14" s="41"/>
      <c r="F14" s="41"/>
      <c r="G14" s="41"/>
      <c r="H14" s="41"/>
      <c r="I14" s="41"/>
    </row>
    <row r="15" spans="1:10" x14ac:dyDescent="0.25">
      <c r="A15" s="41"/>
      <c r="B15" s="41"/>
      <c r="C15" s="41"/>
      <c r="D15" s="41"/>
      <c r="E15" s="41"/>
      <c r="F15" s="41"/>
      <c r="G15" s="41"/>
      <c r="H15" s="41"/>
      <c r="I15" s="41"/>
    </row>
    <row r="16" spans="1:10" ht="35.25" customHeight="1" x14ac:dyDescent="0.25">
      <c r="A16" s="598" t="s">
        <v>173</v>
      </c>
      <c r="B16" s="598"/>
      <c r="C16" s="598"/>
      <c r="D16" s="597" t="s">
        <v>171</v>
      </c>
      <c r="E16" s="597"/>
      <c r="F16" s="40" t="s">
        <v>170</v>
      </c>
      <c r="G16" s="597" t="s">
        <v>172</v>
      </c>
      <c r="H16" s="597"/>
      <c r="I16" s="40" t="s">
        <v>170</v>
      </c>
    </row>
    <row r="17" spans="1:14" ht="18.75" customHeight="1" x14ac:dyDescent="0.25">
      <c r="A17" s="7"/>
      <c r="B17" s="7"/>
      <c r="C17" s="7"/>
      <c r="D17" s="7"/>
      <c r="E17" s="7"/>
      <c r="F17" s="7"/>
      <c r="G17" s="7"/>
      <c r="H17" s="7"/>
      <c r="I17" s="7"/>
    </row>
    <row r="18" spans="1:14" x14ac:dyDescent="0.25">
      <c r="J18" s="34"/>
      <c r="K18" s="34"/>
      <c r="L18" s="34"/>
      <c r="M18" s="34"/>
      <c r="N18" s="34"/>
    </row>
    <row r="19" spans="1:14" ht="5.25" customHeight="1" x14ac:dyDescent="0.25">
      <c r="J19" s="34"/>
      <c r="K19" s="34"/>
      <c r="L19" s="34"/>
      <c r="M19" s="34"/>
      <c r="N19" s="34"/>
    </row>
    <row r="20" spans="1:14" ht="58.5" customHeight="1" x14ac:dyDescent="0.25">
      <c r="J20" s="33"/>
      <c r="K20" s="33"/>
      <c r="L20" s="33"/>
      <c r="M20" s="33"/>
      <c r="N20" s="33"/>
    </row>
    <row r="21" spans="1:14" x14ac:dyDescent="0.25">
      <c r="A21" s="7"/>
      <c r="B21" s="7"/>
      <c r="C21" s="7"/>
      <c r="D21" s="7"/>
      <c r="E21" s="7"/>
      <c r="F21" s="7"/>
      <c r="G21" s="7"/>
      <c r="H21" s="7"/>
      <c r="I21" s="7"/>
    </row>
    <row r="22" spans="1:14" x14ac:dyDescent="0.25">
      <c r="A22" s="36" t="s">
        <v>148</v>
      </c>
      <c r="B22" s="34"/>
      <c r="C22" s="34"/>
      <c r="D22" s="34"/>
      <c r="E22" s="34"/>
      <c r="F22" s="34"/>
      <c r="G22" s="34"/>
      <c r="H22" s="34"/>
      <c r="I22" s="34"/>
    </row>
    <row r="23" spans="1:14" ht="7.5" customHeight="1" x14ac:dyDescent="0.25">
      <c r="A23" s="35"/>
      <c r="B23" s="34"/>
      <c r="C23" s="34"/>
      <c r="D23" s="34"/>
      <c r="E23" s="34"/>
      <c r="F23" s="34"/>
      <c r="G23" s="34"/>
      <c r="H23" s="34"/>
      <c r="I23" s="34"/>
    </row>
    <row r="24" spans="1:14" ht="49.5" customHeight="1" x14ac:dyDescent="0.25">
      <c r="A24" s="602" t="s">
        <v>151</v>
      </c>
      <c r="B24" s="602"/>
      <c r="C24" s="602"/>
      <c r="D24" s="602"/>
      <c r="E24" s="602"/>
      <c r="F24" s="602"/>
      <c r="G24" s="602"/>
      <c r="H24" s="602"/>
      <c r="I24" s="602"/>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80" t="str">
        <f>+'Section A'!A1</f>
        <v xml:space="preserve">STATE OF ILLINOIS </v>
      </c>
      <c r="B1" s="78" t="str">
        <f>+'Section A'!B1</f>
        <v>UNIFORM GRANT BUDGET TEMPLATE</v>
      </c>
      <c r="C1" s="79" t="str">
        <f>+'Section A'!E1</f>
        <v>Commerce &amp; Economic Opportunity</v>
      </c>
      <c r="D1" s="86" t="s">
        <v>258</v>
      </c>
    </row>
    <row r="2" spans="1:4" ht="39.950000000000003" customHeight="1" x14ac:dyDescent="0.25">
      <c r="A2" s="265" t="str">
        <f>"Organization Name: "&amp;'Section A'!B2</f>
        <v xml:space="preserve">Organization Name: </v>
      </c>
      <c r="B2" s="80" t="str">
        <f>"NOFO # "&amp;'Section A'!F2</f>
        <v>NOFO # 1631-2890</v>
      </c>
      <c r="C2" s="80" t="str">
        <f>"Fiscal Year "&amp;'Section A'!F3</f>
        <v>Fiscal Year 2025</v>
      </c>
    </row>
    <row r="3" spans="1:4" ht="20.100000000000001" customHeight="1" x14ac:dyDescent="0.25">
      <c r="A3" s="520" t="s">
        <v>224</v>
      </c>
      <c r="B3" s="521"/>
      <c r="C3" s="85" t="str">
        <f>"Grant Number: "&amp;'Section A'!F4</f>
        <v xml:space="preserve">Grant Number: </v>
      </c>
    </row>
    <row r="4" spans="1:4" ht="20.100000000000001" customHeight="1" x14ac:dyDescent="0.25">
      <c r="A4" s="82" t="s">
        <v>28</v>
      </c>
      <c r="B4" s="83"/>
      <c r="C4" s="84" t="s">
        <v>218</v>
      </c>
    </row>
    <row r="5" spans="1:4" ht="15" customHeight="1" x14ac:dyDescent="0.25">
      <c r="A5" s="522" t="s">
        <v>226</v>
      </c>
      <c r="B5" s="523"/>
      <c r="C5" s="96"/>
    </row>
    <row r="6" spans="1:4" ht="15" customHeight="1" x14ac:dyDescent="0.25">
      <c r="A6" s="526" t="s">
        <v>26</v>
      </c>
      <c r="B6" s="527"/>
      <c r="C6" s="227">
        <v>0</v>
      </c>
    </row>
    <row r="7" spans="1:4" ht="15" customHeight="1" x14ac:dyDescent="0.25">
      <c r="A7" s="526" t="s">
        <v>27</v>
      </c>
      <c r="B7" s="527"/>
      <c r="C7" s="227">
        <v>0</v>
      </c>
    </row>
    <row r="8" spans="1:4" ht="15" customHeight="1" x14ac:dyDescent="0.25">
      <c r="A8" s="528" t="s">
        <v>24</v>
      </c>
      <c r="B8" s="529"/>
      <c r="C8" s="227">
        <v>0</v>
      </c>
    </row>
    <row r="9" spans="1:4" ht="20.100000000000001" customHeight="1" thickBot="1" x14ac:dyDescent="0.3">
      <c r="A9" s="524" t="s">
        <v>225</v>
      </c>
      <c r="B9" s="525"/>
      <c r="C9" s="97">
        <f>(C6+C7+C8)</f>
        <v>0</v>
      </c>
    </row>
    <row r="10" spans="1:4" ht="20.100000000000001" customHeight="1" thickBot="1" x14ac:dyDescent="0.3">
      <c r="A10" s="471" t="s">
        <v>228</v>
      </c>
      <c r="B10" s="473"/>
      <c r="C10" s="475"/>
      <c r="D10" s="86" t="s">
        <v>251</v>
      </c>
    </row>
    <row r="11" spans="1:4" ht="28.5" customHeight="1" x14ac:dyDescent="0.25">
      <c r="A11" s="82" t="s">
        <v>215</v>
      </c>
      <c r="B11" s="82" t="s">
        <v>217</v>
      </c>
      <c r="C11" s="84" t="s">
        <v>219</v>
      </c>
    </row>
    <row r="12" spans="1:4" ht="16.5" hidden="1" customHeight="1" x14ac:dyDescent="0.25">
      <c r="A12" s="69" t="s">
        <v>14</v>
      </c>
      <c r="B12" s="70">
        <v>200.43</v>
      </c>
      <c r="C12" s="74">
        <f ca="1">+Personnel!G268</f>
        <v>173797.96</v>
      </c>
    </row>
    <row r="13" spans="1:4" ht="16.5" hidden="1" customHeight="1" x14ac:dyDescent="0.25">
      <c r="A13" s="69" t="s">
        <v>15</v>
      </c>
      <c r="B13" s="71">
        <v>200.43100000000001</v>
      </c>
      <c r="C13" s="74">
        <f ca="1">+'Fringe Benefits'!E267</f>
        <v>152049.57999999999</v>
      </c>
    </row>
    <row r="14" spans="1:4" ht="16.5" hidden="1" customHeight="1" x14ac:dyDescent="0.25">
      <c r="A14" s="69" t="s">
        <v>16</v>
      </c>
      <c r="B14" s="71">
        <v>200.47399999999999</v>
      </c>
      <c r="C14" s="74">
        <f ca="1">+Travel!G267</f>
        <v>2405913.35</v>
      </c>
    </row>
    <row r="15" spans="1:4" ht="16.5" customHeight="1" x14ac:dyDescent="0.25">
      <c r="A15" s="69" t="s">
        <v>0</v>
      </c>
      <c r="B15" s="71">
        <v>200.43899999999999</v>
      </c>
      <c r="C15" s="74">
        <f>+'Equipment '!D267</f>
        <v>0</v>
      </c>
    </row>
    <row r="16" spans="1:4" ht="16.5" hidden="1" customHeight="1" x14ac:dyDescent="0.25">
      <c r="A16" s="69" t="s">
        <v>1</v>
      </c>
      <c r="B16" s="71">
        <v>200.94</v>
      </c>
      <c r="C16" s="74">
        <f ca="1">+Supplies!D266</f>
        <v>1937226.2</v>
      </c>
    </row>
    <row r="17" spans="1:3" ht="16.5" customHeight="1" x14ac:dyDescent="0.25">
      <c r="A17" s="69" t="s">
        <v>222</v>
      </c>
      <c r="B17" s="71" t="s">
        <v>221</v>
      </c>
      <c r="C17" s="74">
        <f>+'Contractual Services'!C269</f>
        <v>0</v>
      </c>
    </row>
    <row r="18" spans="1:3" ht="16.5" customHeight="1" x14ac:dyDescent="0.25">
      <c r="A18" s="69" t="s">
        <v>13</v>
      </c>
      <c r="B18" s="71">
        <v>200.459</v>
      </c>
      <c r="C18" s="74">
        <f>+Consultant!G266+Consultant!G539</f>
        <v>0</v>
      </c>
    </row>
    <row r="19" spans="1:3" ht="16.5" customHeight="1" x14ac:dyDescent="0.25">
      <c r="A19" s="69" t="s">
        <v>17</v>
      </c>
      <c r="B19" s="71"/>
      <c r="C19" s="74">
        <f>+'Construction '!C266</f>
        <v>0</v>
      </c>
    </row>
    <row r="20" spans="1:3" ht="16.5" hidden="1" customHeight="1" x14ac:dyDescent="0.25">
      <c r="A20" s="69" t="s">
        <v>18</v>
      </c>
      <c r="B20" s="71">
        <v>200.465</v>
      </c>
      <c r="C20" s="74">
        <f ca="1">+'Occupancy '!F267</f>
        <v>9069669.4499999993</v>
      </c>
    </row>
    <row r="21" spans="1:3" ht="16.5" hidden="1" customHeight="1" x14ac:dyDescent="0.25">
      <c r="A21" s="69" t="s">
        <v>19</v>
      </c>
      <c r="B21" s="71">
        <v>200.87</v>
      </c>
      <c r="C21" s="74">
        <f ca="1">+'R &amp; D '!C266</f>
        <v>2310424.85</v>
      </c>
    </row>
    <row r="22" spans="1:3" ht="16.5" hidden="1" customHeight="1" x14ac:dyDescent="0.25">
      <c r="A22" s="69" t="s">
        <v>88</v>
      </c>
      <c r="B22" s="71"/>
      <c r="C22" s="74">
        <f ca="1">+'Telecommunications '!F267</f>
        <v>1769518.05</v>
      </c>
    </row>
    <row r="23" spans="1:3" ht="16.5" hidden="1" customHeight="1" x14ac:dyDescent="0.25">
      <c r="A23" s="69" t="s">
        <v>20</v>
      </c>
      <c r="B23" s="71">
        <v>200.47200000000001</v>
      </c>
      <c r="C23" s="74">
        <f ca="1">+'Training &amp; Education'!F267</f>
        <v>12814370.32</v>
      </c>
    </row>
    <row r="24" spans="1:3" ht="16.5" hidden="1" customHeight="1" x14ac:dyDescent="0.25">
      <c r="A24" s="69" t="s">
        <v>93</v>
      </c>
      <c r="B24" s="71" t="s">
        <v>220</v>
      </c>
      <c r="C24" s="74">
        <f ca="1">+'Direct Administrative '!G267</f>
        <v>555881.39</v>
      </c>
    </row>
    <row r="25" spans="1:3" ht="16.5" customHeight="1" x14ac:dyDescent="0.25">
      <c r="A25" s="69" t="s">
        <v>176</v>
      </c>
      <c r="B25" s="71"/>
      <c r="C25" s="74">
        <f>+'Miscellaneous (other) Costs '!F267</f>
        <v>0</v>
      </c>
    </row>
    <row r="26" spans="1:3" ht="16.5" customHeight="1" x14ac:dyDescent="0.25">
      <c r="A26" s="69" t="str">
        <f>+Acquistion!$A$2&amp;Acquistion!$B$2</f>
        <v>15A.Acquistion</v>
      </c>
      <c r="B26" s="71"/>
      <c r="C26" s="74">
        <f>+Acquistion!F$268</f>
        <v>0</v>
      </c>
    </row>
    <row r="27" spans="1:3" ht="16.5" customHeight="1" x14ac:dyDescent="0.25">
      <c r="A27" s="69" t="str">
        <f>+Capital!$A$2&amp;Capital!$B$2</f>
        <v>15B.Capital</v>
      </c>
      <c r="B27" s="289"/>
      <c r="C27" s="74">
        <f>+Capital!F$268</f>
        <v>0</v>
      </c>
    </row>
    <row r="28" spans="1:3" ht="16.5" customHeight="1" x14ac:dyDescent="0.25">
      <c r="A28" s="69" t="str">
        <f>+Design!$A$2&amp;Design!$B$2</f>
        <v>15C.Design Engineering</v>
      </c>
      <c r="B28" s="289"/>
      <c r="C28" s="74">
        <f>+Design!F$268</f>
        <v>0</v>
      </c>
    </row>
    <row r="29" spans="1:3" ht="16.5" customHeight="1" x14ac:dyDescent="0.25">
      <c r="A29" s="69" t="str">
        <f>+Rehabilitation!$A$2&amp;Rehabilitation!$B$2</f>
        <v>15D.Rehabilitation Administration (Inspection)</v>
      </c>
      <c r="B29" s="289"/>
      <c r="C29" s="74">
        <f>+Rehabilitation!F$268</f>
        <v>0</v>
      </c>
    </row>
    <row r="30" spans="1:3" ht="16.5" hidden="1" customHeight="1" x14ac:dyDescent="0.25">
      <c r="A30" s="69" t="str">
        <f>+'15E'!$A$2&amp;'15E'!$B$2</f>
        <v>15E.GRANT EXCLUSIVE LINE ITEM</v>
      </c>
      <c r="B30" s="289"/>
      <c r="C30" s="74">
        <f ca="1">+'15E'!F$268</f>
        <v>9692513.6199999992</v>
      </c>
    </row>
    <row r="31" spans="1:3" ht="16.5" hidden="1" customHeight="1" x14ac:dyDescent="0.25">
      <c r="A31" s="69" t="str">
        <f>+'15F'!$A$2&amp;'15F'!$B$2</f>
        <v>15F.GRANT EXCLUSIVE LINE ITEM</v>
      </c>
      <c r="B31" s="289"/>
      <c r="C31" s="74">
        <f ca="1">+'15F'!F$268</f>
        <v>11747870.25</v>
      </c>
    </row>
    <row r="32" spans="1:3" ht="16.5" hidden="1" customHeight="1" x14ac:dyDescent="0.25">
      <c r="A32" s="69" t="str">
        <f>+'15G'!$A$2&amp;'15G'!$B$2</f>
        <v>15G.GRANT EXCLUSIVE LINE ITEM</v>
      </c>
      <c r="B32" s="71"/>
      <c r="C32" s="74">
        <f ca="1">+'15G'!F$268</f>
        <v>17139694.48</v>
      </c>
    </row>
    <row r="33" spans="1:3" ht="16.5" hidden="1" customHeight="1" x14ac:dyDescent="0.25">
      <c r="A33" s="69" t="str">
        <f>+'15H'!$A$2&amp;'15H'!$B$2</f>
        <v>15H.GRANT EXCLUSIVE LINE ITEM</v>
      </c>
      <c r="B33" s="305"/>
      <c r="C33" s="74">
        <f ca="1">+'15H'!F$268</f>
        <v>16396994.1</v>
      </c>
    </row>
    <row r="34" spans="1:3" ht="16.5" hidden="1" customHeight="1" x14ac:dyDescent="0.25">
      <c r="A34" s="69" t="str">
        <f>+'15I'!$A$2&amp;'15I'!$B$2</f>
        <v>15I.GRANT EXCLUSIVE LINE ITEM</v>
      </c>
      <c r="B34" s="305"/>
      <c r="C34" s="74">
        <f ca="1">+'15I'!F$268</f>
        <v>22237887.5</v>
      </c>
    </row>
    <row r="35" spans="1:3" ht="16.5" hidden="1" customHeight="1" x14ac:dyDescent="0.25">
      <c r="A35" s="69" t="str">
        <f>+'15J'!$A$2&amp;'15J'!$B$2</f>
        <v>15J.GRANT EXCLUSIVE LINE ITEM</v>
      </c>
      <c r="B35" s="305"/>
      <c r="C35" s="74">
        <f ca="1">+'15J'!F$268</f>
        <v>17601571.359999999</v>
      </c>
    </row>
    <row r="36" spans="1:3" ht="16.5" hidden="1" customHeight="1" x14ac:dyDescent="0.25">
      <c r="A36" s="69" t="str">
        <f>+'15K'!$A$2&amp;'15K'!$B$2</f>
        <v>15K.GRANT EXCLUSIVE LINE ITEM</v>
      </c>
      <c r="B36" s="305"/>
      <c r="C36" s="74">
        <f ca="1">+'15K'!F$268</f>
        <v>7762019.3300000001</v>
      </c>
    </row>
    <row r="37" spans="1:3" ht="16.5" customHeight="1" x14ac:dyDescent="0.25">
      <c r="A37" s="69" t="s">
        <v>201</v>
      </c>
      <c r="B37" s="72">
        <v>200.41300000000001</v>
      </c>
      <c r="C37" s="74">
        <f>SUBTOTAL(109,C12:C36)</f>
        <v>0</v>
      </c>
    </row>
    <row r="38" spans="1:3" ht="16.5" hidden="1" customHeight="1" x14ac:dyDescent="0.25">
      <c r="A38" s="94" t="s">
        <v>94</v>
      </c>
      <c r="B38" s="95">
        <v>200.41399999999999</v>
      </c>
      <c r="C38" s="74">
        <f>+'Indirect Costs '!D14</f>
        <v>0</v>
      </c>
    </row>
    <row r="39" spans="1:3" ht="34.5" hidden="1" customHeight="1" x14ac:dyDescent="0.25">
      <c r="A39" s="518" t="s">
        <v>25</v>
      </c>
      <c r="B39" s="519"/>
      <c r="C39" s="75"/>
    </row>
    <row r="40" spans="1:3" ht="22.5" customHeight="1" x14ac:dyDescent="0.25">
      <c r="A40" s="77" t="s">
        <v>227</v>
      </c>
      <c r="B40" s="76"/>
      <c r="C40" s="81">
        <f>(C37+C38)</f>
        <v>0</v>
      </c>
    </row>
    <row r="41" spans="1:3" ht="17.45" customHeight="1" x14ac:dyDescent="0.25"/>
    <row r="42" spans="1:3" ht="17.45" customHeight="1" x14ac:dyDescent="0.25"/>
    <row r="43" spans="1:3" ht="17.45" customHeight="1" x14ac:dyDescent="0.25"/>
    <row r="45" spans="1:3" ht="15" customHeight="1" x14ac:dyDescent="0.25"/>
    <row r="46" spans="1:3" ht="22.5" customHeight="1" x14ac:dyDescent="0.25"/>
  </sheetData>
  <sheetProtection algorithmName="SHA-512" hashValue="6rQYhSoyTaCQnuIXh110+iwyp6rli82xUADah01r6F20UxHGDEyXF4d5X7U2ROkUkuCpr0lpEq8LMNk2f25N4g==" saltValue="CKQIA6xcQEn/8+Ig3oO92g==" spinCount="100000" sheet="1" objects="1" scenarios="1"/>
  <autoFilter ref="A11:A40" xr:uid="{00000000-0001-0000-0300-000000000000}">
    <filterColumn colId="0">
      <filters>
        <filter val="14. Miscellaneous Costs"/>
        <filter val="15A.GRANT EXCLUSIVE LINE ITEM"/>
        <filter val="15B.GRANT EXCLUSIVE LINE ITEM"/>
        <filter val="15C.GRANT EXCLUSIVE LINE ITEM"/>
        <filter val="15D.GRANT EXCLUSIVE LINE ITEM"/>
        <filter val="16. Total Direct Costs (lines 1-15)"/>
        <filter val="18. Total Costs NON -State Grant Funds  (16 &amp;17)"/>
        <filter val="4. Equipment"/>
        <filter val="6. Contractual Services  &amp; Subawards"/>
        <filter val="7. Consultant (Professional Services)"/>
        <filter val="8. Construction"/>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5" x14ac:dyDescent="0.25"/>
  <cols>
    <col min="1" max="9" width="14.28515625" customWidth="1"/>
  </cols>
  <sheetData>
    <row r="1" spans="1:9" ht="39.75" customHeight="1" thickTop="1" thickBot="1" x14ac:dyDescent="0.3">
      <c r="A1" s="533" t="s">
        <v>23</v>
      </c>
      <c r="B1" s="534"/>
      <c r="C1" s="535"/>
      <c r="D1" s="533" t="s">
        <v>210</v>
      </c>
      <c r="E1" s="534"/>
      <c r="F1" s="535"/>
      <c r="G1" s="536" t="str">
        <f>"AGENCY: "&amp;'Section B'!C1</f>
        <v>AGENCY: Commerce &amp; Economic Opportunity</v>
      </c>
      <c r="H1" s="537"/>
      <c r="I1" s="538"/>
    </row>
    <row r="2" spans="1:9" s="262" customFormat="1" ht="33" customHeight="1" thickTop="1" thickBot="1" x14ac:dyDescent="0.3">
      <c r="A2" s="536" t="str">
        <f>"Organization Name: "&amp;'Section A'!B2</f>
        <v xml:space="preserve">Organization Name: </v>
      </c>
      <c r="B2" s="537"/>
      <c r="C2" s="537"/>
      <c r="D2" s="541" t="str">
        <f>"CSFA Description: "&amp;'Section A'!D3</f>
        <v>CSFA Description: CDBG Economic Development</v>
      </c>
      <c r="E2" s="542"/>
      <c r="F2" s="543"/>
      <c r="G2" s="536" t="str">
        <f>"NOFO # "&amp;'Section A'!F2</f>
        <v>NOFO # 1631-2890</v>
      </c>
      <c r="H2" s="537"/>
      <c r="I2" s="538"/>
    </row>
    <row r="3" spans="1:9" ht="16.5" customHeight="1" thickTop="1" thickBot="1" x14ac:dyDescent="0.3">
      <c r="A3" s="539" t="str">
        <f>"CSFA #: "&amp;'Section A'!B3</f>
        <v>CSFA #: 420-75-1631</v>
      </c>
      <c r="B3" s="540"/>
      <c r="C3" s="540"/>
      <c r="D3" s="544" t="str">
        <f>"UEI # "&amp;'Section A'!D2</f>
        <v xml:space="preserve">UEI # </v>
      </c>
      <c r="E3" s="545"/>
      <c r="F3" s="546"/>
      <c r="G3" s="536" t="str">
        <f>"Fiscal Year(s): "&amp;'Section A'!F3</f>
        <v>Fiscal Year(s): 2025</v>
      </c>
      <c r="H3" s="537"/>
      <c r="I3" s="538"/>
    </row>
    <row r="4" spans="1:9" ht="15.75" thickTop="1" x14ac:dyDescent="0.25"/>
    <row r="5" spans="1:9" x14ac:dyDescent="0.25">
      <c r="A5" s="54" t="s">
        <v>175</v>
      </c>
      <c r="B5" s="53"/>
    </row>
    <row r="6" spans="1:9" ht="36" customHeight="1" x14ac:dyDescent="0.25">
      <c r="A6" s="532" t="s">
        <v>184</v>
      </c>
      <c r="B6" s="532"/>
      <c r="C6" s="532"/>
      <c r="D6" s="532"/>
      <c r="E6" s="532"/>
      <c r="F6" s="532"/>
      <c r="G6" s="532"/>
      <c r="H6" s="532"/>
      <c r="I6" s="532"/>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530"/>
      <c r="B10" s="530"/>
      <c r="C10" s="530"/>
      <c r="D10" s="10"/>
      <c r="E10" s="530"/>
      <c r="F10" s="530"/>
      <c r="G10" s="530"/>
      <c r="H10" s="10"/>
      <c r="I10" s="10"/>
    </row>
    <row r="11" spans="1:9" x14ac:dyDescent="0.25">
      <c r="A11" s="9" t="s">
        <v>6</v>
      </c>
      <c r="B11" s="10"/>
      <c r="C11" s="10"/>
      <c r="D11" s="10"/>
      <c r="E11" s="9" t="s">
        <v>6</v>
      </c>
      <c r="F11" s="10"/>
      <c r="G11" s="10"/>
      <c r="H11" s="10"/>
      <c r="I11" s="10"/>
    </row>
    <row r="12" spans="1:9" x14ac:dyDescent="0.25">
      <c r="A12" s="9"/>
      <c r="B12" s="10"/>
      <c r="C12" s="10"/>
      <c r="D12" s="10"/>
      <c r="E12" s="9"/>
      <c r="F12" s="10"/>
      <c r="G12" s="10"/>
      <c r="H12" s="10"/>
      <c r="I12" s="10"/>
    </row>
    <row r="13" spans="1:9" x14ac:dyDescent="0.25">
      <c r="A13" s="547"/>
      <c r="B13" s="547"/>
      <c r="C13" s="547"/>
      <c r="D13" s="10"/>
      <c r="E13" s="547"/>
      <c r="F13" s="547"/>
      <c r="G13" s="547"/>
      <c r="H13" s="10"/>
      <c r="I13" s="10"/>
    </row>
    <row r="14" spans="1:9" x14ac:dyDescent="0.25">
      <c r="A14" s="9" t="s">
        <v>7</v>
      </c>
      <c r="B14" s="10"/>
      <c r="C14" s="10"/>
      <c r="D14" s="10"/>
      <c r="E14" s="9" t="s">
        <v>7</v>
      </c>
      <c r="F14" s="10"/>
      <c r="G14" s="10"/>
      <c r="H14" s="10"/>
      <c r="I14" s="10"/>
    </row>
    <row r="15" spans="1:9" x14ac:dyDescent="0.25">
      <c r="A15" s="9"/>
      <c r="B15" s="10"/>
      <c r="C15" s="10"/>
      <c r="D15" s="10"/>
      <c r="E15" s="9"/>
      <c r="F15" s="10"/>
      <c r="G15" s="10"/>
      <c r="H15" s="10"/>
      <c r="I15" s="10"/>
    </row>
    <row r="16" spans="1:9" x14ac:dyDescent="0.25">
      <c r="A16" s="530"/>
      <c r="B16" s="530"/>
      <c r="C16" s="530"/>
      <c r="D16" s="10"/>
      <c r="E16" s="530"/>
      <c r="F16" s="530"/>
      <c r="G16" s="530"/>
      <c r="H16" s="10"/>
      <c r="I16" s="10"/>
    </row>
    <row r="17" spans="1:9" x14ac:dyDescent="0.25">
      <c r="A17" s="9" t="s">
        <v>8</v>
      </c>
      <c r="B17" s="10"/>
      <c r="C17" s="10"/>
      <c r="D17" s="10"/>
      <c r="E17" s="9" t="s">
        <v>8</v>
      </c>
      <c r="F17" s="10"/>
      <c r="G17" s="10"/>
      <c r="H17" s="10"/>
      <c r="I17" s="10"/>
    </row>
    <row r="18" spans="1:9" x14ac:dyDescent="0.25">
      <c r="A18" s="9"/>
      <c r="B18" s="10"/>
      <c r="C18" s="10"/>
      <c r="D18" s="10"/>
      <c r="E18" s="9"/>
      <c r="F18" s="10"/>
      <c r="G18" s="10"/>
      <c r="H18" s="10"/>
      <c r="I18" s="10"/>
    </row>
    <row r="19" spans="1:9" x14ac:dyDescent="0.25">
      <c r="A19" s="530"/>
      <c r="B19" s="530"/>
      <c r="C19" s="530"/>
      <c r="D19" s="10"/>
      <c r="E19" s="530"/>
      <c r="F19" s="530"/>
      <c r="G19" s="530"/>
      <c r="H19" s="10"/>
      <c r="I19" s="10"/>
    </row>
    <row r="20" spans="1:9" x14ac:dyDescent="0.25">
      <c r="A20" s="9" t="s">
        <v>9</v>
      </c>
      <c r="B20" s="10"/>
      <c r="C20" s="10"/>
      <c r="D20" s="10"/>
      <c r="E20" s="9" t="s">
        <v>9</v>
      </c>
      <c r="F20" s="10"/>
      <c r="G20" s="10"/>
      <c r="H20" s="10"/>
      <c r="I20" s="10"/>
    </row>
    <row r="21" spans="1:9" x14ac:dyDescent="0.25">
      <c r="A21" s="9" t="s">
        <v>181</v>
      </c>
      <c r="B21" s="10"/>
      <c r="C21" s="10"/>
      <c r="D21" s="10"/>
      <c r="E21" s="9" t="s">
        <v>182</v>
      </c>
      <c r="F21" s="10"/>
      <c r="G21" s="10"/>
      <c r="H21" s="10"/>
      <c r="I21" s="10"/>
    </row>
    <row r="22" spans="1:9" ht="28.5" customHeight="1" x14ac:dyDescent="0.25">
      <c r="A22" s="530"/>
      <c r="B22" s="530"/>
      <c r="C22" s="530"/>
      <c r="D22" s="10"/>
      <c r="E22" s="530"/>
      <c r="F22" s="530"/>
      <c r="G22" s="530"/>
      <c r="H22" s="10"/>
      <c r="I22" s="10"/>
    </row>
    <row r="23" spans="1:9" x14ac:dyDescent="0.25">
      <c r="A23" s="9" t="s">
        <v>10</v>
      </c>
      <c r="B23" s="10"/>
      <c r="C23" s="10"/>
      <c r="D23" s="10"/>
      <c r="E23" s="9" t="s">
        <v>10</v>
      </c>
      <c r="F23" s="10"/>
      <c r="G23" s="10"/>
      <c r="H23" s="10"/>
      <c r="I23" s="10"/>
    </row>
    <row r="24" spans="1:9" x14ac:dyDescent="0.25">
      <c r="A24" s="10"/>
      <c r="B24" s="10"/>
      <c r="C24" s="10"/>
      <c r="D24" s="10"/>
      <c r="E24" s="10"/>
      <c r="F24" s="10"/>
      <c r="G24" s="10"/>
      <c r="H24" s="10"/>
      <c r="I24" s="10"/>
    </row>
    <row r="27" spans="1:9" ht="42.75" customHeight="1" x14ac:dyDescent="0.25">
      <c r="A27" s="531" t="s">
        <v>183</v>
      </c>
      <c r="B27" s="531"/>
      <c r="C27" s="531"/>
      <c r="D27" s="531"/>
      <c r="E27" s="531"/>
      <c r="F27" s="531"/>
      <c r="G27" s="531"/>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548"/>
      <c r="B1" s="548"/>
      <c r="C1" s="548"/>
      <c r="D1" s="548"/>
      <c r="E1" s="548"/>
      <c r="F1" s="548"/>
      <c r="G1" s="548"/>
    </row>
    <row r="2" spans="1:7" x14ac:dyDescent="0.25">
      <c r="A2" s="549"/>
      <c r="B2" s="549"/>
      <c r="C2" s="549"/>
      <c r="D2" s="549"/>
      <c r="E2" s="549"/>
      <c r="F2" s="549"/>
      <c r="G2" s="54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11" hidden="1" customWidth="1"/>
    <col min="9" max="9" width="2.28515625" customWidth="1"/>
    <col min="11" max="11" width="11" bestFit="1" customWidth="1"/>
  </cols>
  <sheetData>
    <row r="1" spans="1:16" ht="25.5" customHeight="1" x14ac:dyDescent="0.25">
      <c r="A1" s="553" t="s">
        <v>185</v>
      </c>
      <c r="B1" s="553"/>
      <c r="C1" s="553"/>
      <c r="D1" s="553"/>
      <c r="E1" s="553"/>
      <c r="F1" s="553"/>
      <c r="G1" s="8">
        <f>+'Section A'!B2</f>
        <v>0</v>
      </c>
      <c r="H1" s="56"/>
      <c r="I1" s="56"/>
      <c r="J1" s="56"/>
      <c r="K1" s="56"/>
      <c r="L1" s="56"/>
      <c r="M1" s="56"/>
      <c r="N1" s="56"/>
      <c r="O1" s="56"/>
      <c r="P1" s="56"/>
    </row>
    <row r="2" spans="1:16" ht="67.5" customHeight="1" x14ac:dyDescent="0.25">
      <c r="A2" s="554" t="s">
        <v>187</v>
      </c>
      <c r="B2" s="554"/>
      <c r="C2" s="554"/>
      <c r="D2" s="554"/>
      <c r="E2" s="554"/>
      <c r="F2" s="554"/>
      <c r="G2" s="554"/>
      <c r="H2" s="8"/>
      <c r="I2" s="15"/>
      <c r="J2" s="15"/>
      <c r="K2" s="8"/>
    </row>
    <row r="3" spans="1:16" ht="6.75" customHeight="1" x14ac:dyDescent="0.25">
      <c r="A3" s="15"/>
      <c r="B3" s="15"/>
      <c r="C3" s="15"/>
      <c r="D3" s="15"/>
      <c r="E3" s="15"/>
      <c r="F3" s="15"/>
      <c r="G3" s="15"/>
      <c r="H3" s="8"/>
      <c r="I3" s="15"/>
      <c r="J3" s="15"/>
      <c r="K3" s="8"/>
    </row>
    <row r="4" spans="1:16" ht="6.75" customHeight="1" x14ac:dyDescent="0.25">
      <c r="A4" s="13"/>
      <c r="B4" s="13"/>
      <c r="C4" s="13"/>
      <c r="D4" s="13"/>
      <c r="E4" s="13"/>
      <c r="F4" s="13"/>
      <c r="G4" s="12"/>
      <c r="I4" s="13"/>
      <c r="J4" s="11"/>
    </row>
    <row r="5" spans="1:16" ht="25.5" x14ac:dyDescent="0.25">
      <c r="A5" s="247" t="s">
        <v>29</v>
      </c>
      <c r="B5" s="247" t="s">
        <v>299</v>
      </c>
      <c r="C5" s="14" t="s">
        <v>31</v>
      </c>
      <c r="D5" s="14" t="s">
        <v>35</v>
      </c>
      <c r="E5" s="247" t="s">
        <v>32</v>
      </c>
      <c r="F5" s="247" t="s">
        <v>33</v>
      </c>
      <c r="G5" s="318" t="s">
        <v>274</v>
      </c>
      <c r="H5" s="56" t="s">
        <v>340</v>
      </c>
      <c r="I5" s="13"/>
      <c r="J5" s="150" t="s">
        <v>242</v>
      </c>
      <c r="K5" s="291"/>
    </row>
    <row r="6" spans="1:16" s="123" customFormat="1" x14ac:dyDescent="0.25">
      <c r="A6" s="271" t="s">
        <v>29</v>
      </c>
      <c r="B6" s="271" t="s">
        <v>307</v>
      </c>
      <c r="C6" s="272">
        <f t="shared" ref="C6:C8" ca="1" si="0">RAND()*1000000</f>
        <v>615785.28860205598</v>
      </c>
      <c r="D6" s="273" t="s">
        <v>308</v>
      </c>
      <c r="E6" s="101">
        <v>0.09</v>
      </c>
      <c r="F6" s="273">
        <v>1</v>
      </c>
      <c r="G6" s="218">
        <f t="shared" ref="G6:G37" ca="1" si="1">ROUND(C6*E6*F6,2)</f>
        <v>55420.68</v>
      </c>
      <c r="H6" s="123" t="s">
        <v>338</v>
      </c>
      <c r="I6" s="99"/>
      <c r="J6" s="122"/>
    </row>
    <row r="7" spans="1:16" s="123" customFormat="1" x14ac:dyDescent="0.25">
      <c r="A7" s="271" t="s">
        <v>358</v>
      </c>
      <c r="B7" s="271" t="s">
        <v>307</v>
      </c>
      <c r="C7" s="272">
        <f t="shared" ca="1" si="0"/>
        <v>581578.70371705818</v>
      </c>
      <c r="D7" s="273" t="s">
        <v>308</v>
      </c>
      <c r="E7" s="101">
        <v>0.09</v>
      </c>
      <c r="F7" s="273">
        <v>1</v>
      </c>
      <c r="G7" s="218">
        <f t="shared" ca="1" si="1"/>
        <v>52342.080000000002</v>
      </c>
      <c r="H7" s="123" t="s">
        <v>338</v>
      </c>
      <c r="I7" s="124"/>
      <c r="J7" s="125"/>
    </row>
    <row r="8" spans="1:16" s="123" customFormat="1" x14ac:dyDescent="0.25">
      <c r="A8" s="271" t="s">
        <v>359</v>
      </c>
      <c r="B8" s="271" t="s">
        <v>307</v>
      </c>
      <c r="C8" s="272">
        <f t="shared" ca="1" si="0"/>
        <v>596568.91033218743</v>
      </c>
      <c r="D8" s="273" t="s">
        <v>308</v>
      </c>
      <c r="E8" s="101">
        <v>0.09</v>
      </c>
      <c r="F8" s="273">
        <v>1</v>
      </c>
      <c r="G8" s="218">
        <f t="shared" ca="1" si="1"/>
        <v>53691.199999999997</v>
      </c>
      <c r="H8" s="123" t="s">
        <v>338</v>
      </c>
      <c r="I8" s="124"/>
      <c r="J8" s="126"/>
    </row>
    <row r="9" spans="1:16" s="123" customFormat="1" hidden="1" x14ac:dyDescent="0.25">
      <c r="A9" s="271"/>
      <c r="B9" s="271"/>
      <c r="C9" s="272"/>
      <c r="D9" s="273"/>
      <c r="E9" s="101"/>
      <c r="F9" s="273"/>
      <c r="G9" s="218">
        <f t="shared" si="1"/>
        <v>0</v>
      </c>
      <c r="H9" s="123" t="s">
        <v>338</v>
      </c>
      <c r="I9" s="124"/>
      <c r="J9" s="125"/>
    </row>
    <row r="10" spans="1:16" s="123" customFormat="1" hidden="1" x14ac:dyDescent="0.25">
      <c r="A10" s="271"/>
      <c r="B10" s="271"/>
      <c r="C10" s="272"/>
      <c r="D10" s="273"/>
      <c r="E10" s="101"/>
      <c r="F10" s="273"/>
      <c r="G10" s="218">
        <f t="shared" si="1"/>
        <v>0</v>
      </c>
      <c r="H10" s="123" t="s">
        <v>338</v>
      </c>
      <c r="I10" s="124"/>
      <c r="J10" s="126"/>
    </row>
    <row r="11" spans="1:16" s="123" customFormat="1" hidden="1" x14ac:dyDescent="0.25">
      <c r="A11" s="271"/>
      <c r="B11" s="271"/>
      <c r="C11" s="272"/>
      <c r="D11" s="273"/>
      <c r="E11" s="101"/>
      <c r="F11" s="273"/>
      <c r="G11" s="218">
        <f t="shared" si="1"/>
        <v>0</v>
      </c>
      <c r="H11" s="123" t="s">
        <v>338</v>
      </c>
      <c r="I11" s="124"/>
      <c r="J11" s="125"/>
    </row>
    <row r="12" spans="1:16" s="123" customFormat="1" hidden="1" x14ac:dyDescent="0.25">
      <c r="A12" s="271"/>
      <c r="B12" s="271"/>
      <c r="C12" s="272"/>
      <c r="D12" s="273"/>
      <c r="E12" s="101"/>
      <c r="F12" s="273"/>
      <c r="G12" s="218">
        <f t="shared" si="1"/>
        <v>0</v>
      </c>
      <c r="H12" s="123" t="s">
        <v>338</v>
      </c>
      <c r="I12" s="124"/>
      <c r="J12" s="126"/>
    </row>
    <row r="13" spans="1:16" s="123" customFormat="1" hidden="1" x14ac:dyDescent="0.25">
      <c r="A13" s="271"/>
      <c r="B13" s="271"/>
      <c r="C13" s="272"/>
      <c r="D13" s="273"/>
      <c r="E13" s="101"/>
      <c r="F13" s="273"/>
      <c r="G13" s="218">
        <f t="shared" si="1"/>
        <v>0</v>
      </c>
      <c r="H13" s="123" t="s">
        <v>338</v>
      </c>
      <c r="I13" s="124"/>
      <c r="J13" s="125"/>
    </row>
    <row r="14" spans="1:16" s="123" customFormat="1" hidden="1" x14ac:dyDescent="0.25">
      <c r="A14" s="271"/>
      <c r="B14" s="271"/>
      <c r="C14" s="272"/>
      <c r="D14" s="273"/>
      <c r="E14" s="101"/>
      <c r="F14" s="273"/>
      <c r="G14" s="218">
        <f t="shared" si="1"/>
        <v>0</v>
      </c>
      <c r="H14" s="123" t="s">
        <v>338</v>
      </c>
      <c r="I14" s="124"/>
      <c r="J14" s="126"/>
    </row>
    <row r="15" spans="1:16" s="123" customFormat="1" hidden="1" x14ac:dyDescent="0.25">
      <c r="A15" s="271"/>
      <c r="B15" s="271"/>
      <c r="C15" s="272"/>
      <c r="D15" s="273"/>
      <c r="E15" s="101"/>
      <c r="F15" s="273"/>
      <c r="G15" s="218">
        <f t="shared" si="1"/>
        <v>0</v>
      </c>
      <c r="H15" s="123" t="s">
        <v>338</v>
      </c>
      <c r="I15" s="124"/>
      <c r="J15" s="125"/>
    </row>
    <row r="16" spans="1:16" s="123" customFormat="1" hidden="1" x14ac:dyDescent="0.25">
      <c r="A16" s="271"/>
      <c r="B16" s="271"/>
      <c r="C16" s="272"/>
      <c r="D16" s="273"/>
      <c r="E16" s="101"/>
      <c r="F16" s="273"/>
      <c r="G16" s="218">
        <f t="shared" si="1"/>
        <v>0</v>
      </c>
      <c r="H16" s="123" t="s">
        <v>338</v>
      </c>
      <c r="I16" s="124"/>
      <c r="J16" s="126"/>
    </row>
    <row r="17" spans="1:10" s="123" customFormat="1" hidden="1" x14ac:dyDescent="0.25">
      <c r="A17" s="271"/>
      <c r="B17" s="271"/>
      <c r="C17" s="272"/>
      <c r="D17" s="273"/>
      <c r="E17" s="101"/>
      <c r="F17" s="273"/>
      <c r="G17" s="218">
        <f t="shared" si="1"/>
        <v>0</v>
      </c>
      <c r="H17" s="123" t="s">
        <v>338</v>
      </c>
      <c r="I17" s="124"/>
      <c r="J17" s="125"/>
    </row>
    <row r="18" spans="1:10" s="123" customFormat="1" hidden="1" x14ac:dyDescent="0.25">
      <c r="A18" s="271"/>
      <c r="B18" s="271"/>
      <c r="C18" s="272"/>
      <c r="D18" s="273"/>
      <c r="E18" s="101"/>
      <c r="F18" s="273"/>
      <c r="G18" s="218">
        <f t="shared" si="1"/>
        <v>0</v>
      </c>
      <c r="H18" s="123" t="s">
        <v>338</v>
      </c>
      <c r="I18" s="124"/>
      <c r="J18" s="126"/>
    </row>
    <row r="19" spans="1:10" s="123" customFormat="1" hidden="1" x14ac:dyDescent="0.25">
      <c r="A19" s="271"/>
      <c r="B19" s="271"/>
      <c r="C19" s="272"/>
      <c r="D19" s="273"/>
      <c r="E19" s="101"/>
      <c r="F19" s="273"/>
      <c r="G19" s="218">
        <f t="shared" si="1"/>
        <v>0</v>
      </c>
      <c r="H19" s="123" t="s">
        <v>338</v>
      </c>
      <c r="I19" s="124"/>
      <c r="J19" s="125"/>
    </row>
    <row r="20" spans="1:10" s="123" customFormat="1" hidden="1" x14ac:dyDescent="0.25">
      <c r="A20" s="271"/>
      <c r="B20" s="271"/>
      <c r="C20" s="272"/>
      <c r="D20" s="273"/>
      <c r="E20" s="101"/>
      <c r="F20" s="273"/>
      <c r="G20" s="218">
        <f t="shared" si="1"/>
        <v>0</v>
      </c>
      <c r="H20" s="123" t="s">
        <v>338</v>
      </c>
      <c r="I20" s="124"/>
      <c r="J20" s="126"/>
    </row>
    <row r="21" spans="1:10" s="123" customFormat="1" hidden="1" x14ac:dyDescent="0.25">
      <c r="A21" s="271"/>
      <c r="B21" s="271"/>
      <c r="C21" s="272"/>
      <c r="D21" s="273"/>
      <c r="E21" s="101"/>
      <c r="F21" s="273"/>
      <c r="G21" s="218">
        <f t="shared" si="1"/>
        <v>0</v>
      </c>
      <c r="H21" s="123" t="s">
        <v>338</v>
      </c>
      <c r="I21" s="124"/>
      <c r="J21" s="125"/>
    </row>
    <row r="22" spans="1:10" s="123" customFormat="1" hidden="1" x14ac:dyDescent="0.25">
      <c r="A22" s="271"/>
      <c r="B22" s="271"/>
      <c r="C22" s="272"/>
      <c r="D22" s="273"/>
      <c r="E22" s="101"/>
      <c r="F22" s="273"/>
      <c r="G22" s="218">
        <f t="shared" si="1"/>
        <v>0</v>
      </c>
      <c r="H22" s="123" t="s">
        <v>338</v>
      </c>
      <c r="I22" s="124"/>
      <c r="J22" s="126"/>
    </row>
    <row r="23" spans="1:10" s="123" customFormat="1" hidden="1" x14ac:dyDescent="0.25">
      <c r="A23" s="271"/>
      <c r="B23" s="271"/>
      <c r="C23" s="272"/>
      <c r="D23" s="273"/>
      <c r="E23" s="101"/>
      <c r="F23" s="273"/>
      <c r="G23" s="218">
        <f t="shared" si="1"/>
        <v>0</v>
      </c>
      <c r="H23" s="123" t="s">
        <v>338</v>
      </c>
      <c r="I23" s="124"/>
      <c r="J23" s="125"/>
    </row>
    <row r="24" spans="1:10" s="123" customFormat="1" hidden="1" x14ac:dyDescent="0.25">
      <c r="A24" s="271"/>
      <c r="B24" s="271"/>
      <c r="C24" s="272"/>
      <c r="D24" s="273"/>
      <c r="E24" s="101"/>
      <c r="F24" s="273"/>
      <c r="G24" s="218">
        <f t="shared" si="1"/>
        <v>0</v>
      </c>
      <c r="H24" s="123" t="s">
        <v>338</v>
      </c>
      <c r="I24" s="124"/>
      <c r="J24" s="126"/>
    </row>
    <row r="25" spans="1:10" s="123" customFormat="1" hidden="1" x14ac:dyDescent="0.25">
      <c r="A25" s="271"/>
      <c r="B25" s="271"/>
      <c r="C25" s="272"/>
      <c r="D25" s="273"/>
      <c r="E25" s="101"/>
      <c r="F25" s="273"/>
      <c r="G25" s="218">
        <f t="shared" si="1"/>
        <v>0</v>
      </c>
      <c r="H25" s="123" t="s">
        <v>338</v>
      </c>
      <c r="I25" s="124"/>
      <c r="J25" s="125"/>
    </row>
    <row r="26" spans="1:10" s="123" customFormat="1" hidden="1" x14ac:dyDescent="0.25">
      <c r="A26" s="271"/>
      <c r="B26" s="271"/>
      <c r="C26" s="272"/>
      <c r="D26" s="273"/>
      <c r="E26" s="101"/>
      <c r="F26" s="273"/>
      <c r="G26" s="218">
        <f t="shared" si="1"/>
        <v>0</v>
      </c>
      <c r="H26" s="123" t="s">
        <v>338</v>
      </c>
      <c r="I26" s="124"/>
      <c r="J26" s="126"/>
    </row>
    <row r="27" spans="1:10" s="123" customFormat="1" hidden="1" x14ac:dyDescent="0.25">
      <c r="A27" s="271"/>
      <c r="B27" s="271"/>
      <c r="C27" s="272"/>
      <c r="D27" s="273"/>
      <c r="E27" s="101"/>
      <c r="F27" s="273"/>
      <c r="G27" s="218">
        <f t="shared" si="1"/>
        <v>0</v>
      </c>
      <c r="H27" s="123" t="s">
        <v>338</v>
      </c>
      <c r="I27" s="124"/>
      <c r="J27" s="125"/>
    </row>
    <row r="28" spans="1:10" s="123" customFormat="1" hidden="1" x14ac:dyDescent="0.25">
      <c r="A28" s="271"/>
      <c r="B28" s="271"/>
      <c r="C28" s="272"/>
      <c r="D28" s="273"/>
      <c r="E28" s="101"/>
      <c r="F28" s="273"/>
      <c r="G28" s="218">
        <f t="shared" si="1"/>
        <v>0</v>
      </c>
      <c r="H28" s="123" t="s">
        <v>338</v>
      </c>
      <c r="I28" s="124"/>
      <c r="J28" s="126"/>
    </row>
    <row r="29" spans="1:10" s="123" customFormat="1" hidden="1" x14ac:dyDescent="0.25">
      <c r="A29" s="271"/>
      <c r="B29" s="271"/>
      <c r="C29" s="272"/>
      <c r="D29" s="273"/>
      <c r="E29" s="101"/>
      <c r="F29" s="273"/>
      <c r="G29" s="218">
        <f t="shared" si="1"/>
        <v>0</v>
      </c>
      <c r="H29" s="123" t="s">
        <v>338</v>
      </c>
      <c r="I29" s="124"/>
      <c r="J29" s="125"/>
    </row>
    <row r="30" spans="1:10" s="123" customFormat="1" hidden="1" x14ac:dyDescent="0.25">
      <c r="A30" s="271"/>
      <c r="B30" s="271"/>
      <c r="C30" s="272"/>
      <c r="D30" s="273"/>
      <c r="E30" s="101"/>
      <c r="F30" s="273"/>
      <c r="G30" s="218">
        <f t="shared" si="1"/>
        <v>0</v>
      </c>
      <c r="H30" s="123" t="s">
        <v>338</v>
      </c>
      <c r="I30" s="124"/>
      <c r="J30" s="126"/>
    </row>
    <row r="31" spans="1:10" s="123" customFormat="1" hidden="1" x14ac:dyDescent="0.25">
      <c r="A31" s="271"/>
      <c r="B31" s="271"/>
      <c r="C31" s="272"/>
      <c r="D31" s="273"/>
      <c r="E31" s="101"/>
      <c r="F31" s="273"/>
      <c r="G31" s="218">
        <f t="shared" si="1"/>
        <v>0</v>
      </c>
      <c r="H31" s="123" t="s">
        <v>338</v>
      </c>
      <c r="I31" s="124"/>
      <c r="J31" s="125"/>
    </row>
    <row r="32" spans="1:10" s="123" customFormat="1" hidden="1" x14ac:dyDescent="0.25">
      <c r="A32" s="271"/>
      <c r="B32" s="271"/>
      <c r="C32" s="272"/>
      <c r="D32" s="273"/>
      <c r="E32" s="101"/>
      <c r="F32" s="273"/>
      <c r="G32" s="218">
        <f t="shared" si="1"/>
        <v>0</v>
      </c>
      <c r="H32" s="123" t="s">
        <v>338</v>
      </c>
      <c r="I32" s="124"/>
      <c r="J32" s="126"/>
    </row>
    <row r="33" spans="1:10" s="123" customFormat="1" hidden="1" x14ac:dyDescent="0.25">
      <c r="A33" s="271"/>
      <c r="B33" s="271"/>
      <c r="C33" s="272"/>
      <c r="D33" s="273"/>
      <c r="E33" s="101"/>
      <c r="F33" s="273"/>
      <c r="G33" s="218">
        <f t="shared" si="1"/>
        <v>0</v>
      </c>
      <c r="H33" s="123" t="s">
        <v>338</v>
      </c>
      <c r="I33" s="124"/>
      <c r="J33" s="125"/>
    </row>
    <row r="34" spans="1:10" s="123" customFormat="1" hidden="1" x14ac:dyDescent="0.25">
      <c r="A34" s="271"/>
      <c r="B34" s="271"/>
      <c r="C34" s="272"/>
      <c r="D34" s="273"/>
      <c r="E34" s="101"/>
      <c r="F34" s="273"/>
      <c r="G34" s="218">
        <f t="shared" si="1"/>
        <v>0</v>
      </c>
      <c r="H34" s="123" t="s">
        <v>338</v>
      </c>
      <c r="I34" s="124"/>
      <c r="J34" s="126"/>
    </row>
    <row r="35" spans="1:10" s="123" customFormat="1" hidden="1" x14ac:dyDescent="0.25">
      <c r="A35" s="271"/>
      <c r="B35" s="271"/>
      <c r="C35" s="272"/>
      <c r="D35" s="273"/>
      <c r="E35" s="101"/>
      <c r="F35" s="273"/>
      <c r="G35" s="218">
        <f t="shared" si="1"/>
        <v>0</v>
      </c>
      <c r="H35" s="123" t="s">
        <v>338</v>
      </c>
      <c r="I35" s="124"/>
      <c r="J35" s="125"/>
    </row>
    <row r="36" spans="1:10" s="123" customFormat="1" hidden="1" x14ac:dyDescent="0.25">
      <c r="A36" s="271"/>
      <c r="B36" s="271"/>
      <c r="C36" s="272"/>
      <c r="D36" s="273"/>
      <c r="E36" s="101"/>
      <c r="F36" s="273"/>
      <c r="G36" s="218">
        <f t="shared" si="1"/>
        <v>0</v>
      </c>
      <c r="H36" s="123" t="s">
        <v>338</v>
      </c>
      <c r="I36" s="124"/>
      <c r="J36" s="126"/>
    </row>
    <row r="37" spans="1:10" s="123" customFormat="1" hidden="1" x14ac:dyDescent="0.25">
      <c r="A37" s="271"/>
      <c r="B37" s="271"/>
      <c r="C37" s="272"/>
      <c r="D37" s="273"/>
      <c r="E37" s="101"/>
      <c r="F37" s="273"/>
      <c r="G37" s="218">
        <f t="shared" si="1"/>
        <v>0</v>
      </c>
      <c r="H37" s="123" t="s">
        <v>338</v>
      </c>
      <c r="I37" s="124"/>
      <c r="J37" s="125"/>
    </row>
    <row r="38" spans="1:10" s="123" customFormat="1" hidden="1" x14ac:dyDescent="0.25">
      <c r="A38" s="271"/>
      <c r="B38" s="271"/>
      <c r="C38" s="272"/>
      <c r="D38" s="273"/>
      <c r="E38" s="101"/>
      <c r="F38" s="273"/>
      <c r="G38" s="218">
        <f t="shared" ref="G38:G69" si="2">ROUND(C38*E38*F38,2)</f>
        <v>0</v>
      </c>
      <c r="H38" s="123" t="s">
        <v>338</v>
      </c>
      <c r="I38" s="124"/>
      <c r="J38" s="126"/>
    </row>
    <row r="39" spans="1:10" s="123" customFormat="1" hidden="1" x14ac:dyDescent="0.25">
      <c r="A39" s="271"/>
      <c r="B39" s="271"/>
      <c r="C39" s="272"/>
      <c r="D39" s="273"/>
      <c r="E39" s="101"/>
      <c r="F39" s="273"/>
      <c r="G39" s="218">
        <f t="shared" si="2"/>
        <v>0</v>
      </c>
      <c r="H39" s="123" t="s">
        <v>338</v>
      </c>
      <c r="I39" s="124"/>
      <c r="J39" s="125"/>
    </row>
    <row r="40" spans="1:10" s="123" customFormat="1" hidden="1" x14ac:dyDescent="0.25">
      <c r="A40" s="271"/>
      <c r="B40" s="271"/>
      <c r="C40" s="272"/>
      <c r="D40" s="273"/>
      <c r="E40" s="101"/>
      <c r="F40" s="273"/>
      <c r="G40" s="218">
        <f t="shared" si="2"/>
        <v>0</v>
      </c>
      <c r="H40" s="123" t="s">
        <v>338</v>
      </c>
      <c r="I40" s="124"/>
      <c r="J40" s="126"/>
    </row>
    <row r="41" spans="1:10" s="123" customFormat="1" hidden="1" x14ac:dyDescent="0.25">
      <c r="A41" s="271"/>
      <c r="B41" s="271"/>
      <c r="C41" s="272"/>
      <c r="D41" s="273"/>
      <c r="E41" s="101"/>
      <c r="F41" s="273"/>
      <c r="G41" s="218">
        <f t="shared" si="2"/>
        <v>0</v>
      </c>
      <c r="H41" s="123" t="s">
        <v>338</v>
      </c>
      <c r="I41" s="124"/>
      <c r="J41" s="125"/>
    </row>
    <row r="42" spans="1:10" s="123" customFormat="1" hidden="1" x14ac:dyDescent="0.25">
      <c r="A42" s="271"/>
      <c r="B42" s="271"/>
      <c r="C42" s="272"/>
      <c r="D42" s="273"/>
      <c r="E42" s="101"/>
      <c r="F42" s="273"/>
      <c r="G42" s="218">
        <f t="shared" si="2"/>
        <v>0</v>
      </c>
      <c r="H42" s="123" t="s">
        <v>338</v>
      </c>
      <c r="I42" s="124"/>
      <c r="J42" s="126"/>
    </row>
    <row r="43" spans="1:10" s="123" customFormat="1" hidden="1" x14ac:dyDescent="0.25">
      <c r="A43" s="271"/>
      <c r="B43" s="271"/>
      <c r="C43" s="272"/>
      <c r="D43" s="273"/>
      <c r="E43" s="101"/>
      <c r="F43" s="273"/>
      <c r="G43" s="218">
        <f t="shared" si="2"/>
        <v>0</v>
      </c>
      <c r="H43" s="123" t="s">
        <v>338</v>
      </c>
      <c r="I43" s="124"/>
      <c r="J43" s="125"/>
    </row>
    <row r="44" spans="1:10" s="123" customFormat="1" hidden="1" x14ac:dyDescent="0.25">
      <c r="A44" s="271"/>
      <c r="B44" s="271"/>
      <c r="C44" s="272"/>
      <c r="D44" s="273"/>
      <c r="E44" s="101"/>
      <c r="F44" s="273"/>
      <c r="G44" s="218">
        <f t="shared" si="2"/>
        <v>0</v>
      </c>
      <c r="H44" s="123" t="s">
        <v>338</v>
      </c>
      <c r="I44" s="124"/>
      <c r="J44" s="126"/>
    </row>
    <row r="45" spans="1:10" s="123" customFormat="1" hidden="1" x14ac:dyDescent="0.25">
      <c r="A45" s="271"/>
      <c r="B45" s="271"/>
      <c r="C45" s="272"/>
      <c r="D45" s="273"/>
      <c r="E45" s="101"/>
      <c r="F45" s="273"/>
      <c r="G45" s="218">
        <f t="shared" si="2"/>
        <v>0</v>
      </c>
      <c r="H45" s="123" t="s">
        <v>338</v>
      </c>
      <c r="I45" s="124"/>
      <c r="J45" s="125"/>
    </row>
    <row r="46" spans="1:10" s="123" customFormat="1" hidden="1" x14ac:dyDescent="0.25">
      <c r="A46" s="271"/>
      <c r="B46" s="271"/>
      <c r="C46" s="272"/>
      <c r="D46" s="273"/>
      <c r="E46" s="101"/>
      <c r="F46" s="273"/>
      <c r="G46" s="218">
        <f t="shared" si="2"/>
        <v>0</v>
      </c>
      <c r="H46" s="123" t="s">
        <v>338</v>
      </c>
      <c r="I46" s="124"/>
      <c r="J46" s="126"/>
    </row>
    <row r="47" spans="1:10" s="123" customFormat="1" hidden="1" x14ac:dyDescent="0.25">
      <c r="A47" s="271"/>
      <c r="B47" s="271"/>
      <c r="C47" s="272"/>
      <c r="D47" s="273"/>
      <c r="E47" s="101"/>
      <c r="F47" s="273"/>
      <c r="G47" s="218">
        <f t="shared" si="2"/>
        <v>0</v>
      </c>
      <c r="H47" s="123" t="s">
        <v>338</v>
      </c>
      <c r="I47" s="124"/>
      <c r="J47" s="125"/>
    </row>
    <row r="48" spans="1:10" s="123" customFormat="1" hidden="1" x14ac:dyDescent="0.25">
      <c r="A48" s="271"/>
      <c r="B48" s="271"/>
      <c r="C48" s="272"/>
      <c r="D48" s="273"/>
      <c r="E48" s="101"/>
      <c r="F48" s="273"/>
      <c r="G48" s="218">
        <f t="shared" si="2"/>
        <v>0</v>
      </c>
      <c r="H48" s="123" t="s">
        <v>338</v>
      </c>
      <c r="I48" s="124"/>
      <c r="J48" s="126"/>
    </row>
    <row r="49" spans="1:10" s="123" customFormat="1" hidden="1" x14ac:dyDescent="0.25">
      <c r="A49" s="271"/>
      <c r="B49" s="271"/>
      <c r="C49" s="272"/>
      <c r="D49" s="273"/>
      <c r="E49" s="101"/>
      <c r="F49" s="273"/>
      <c r="G49" s="218">
        <f t="shared" si="2"/>
        <v>0</v>
      </c>
      <c r="H49" s="123" t="s">
        <v>338</v>
      </c>
      <c r="I49" s="124"/>
      <c r="J49" s="125"/>
    </row>
    <row r="50" spans="1:10" s="123" customFormat="1" hidden="1" x14ac:dyDescent="0.25">
      <c r="A50" s="271"/>
      <c r="B50" s="271"/>
      <c r="C50" s="272"/>
      <c r="D50" s="273"/>
      <c r="E50" s="101"/>
      <c r="F50" s="273"/>
      <c r="G50" s="218">
        <f t="shared" si="2"/>
        <v>0</v>
      </c>
      <c r="H50" s="123" t="s">
        <v>338</v>
      </c>
      <c r="I50" s="124"/>
      <c r="J50" s="126"/>
    </row>
    <row r="51" spans="1:10" s="123" customFormat="1" hidden="1" x14ac:dyDescent="0.25">
      <c r="A51" s="271"/>
      <c r="B51" s="271"/>
      <c r="C51" s="272"/>
      <c r="D51" s="273"/>
      <c r="E51" s="101"/>
      <c r="F51" s="273"/>
      <c r="G51" s="218">
        <f t="shared" si="2"/>
        <v>0</v>
      </c>
      <c r="H51" s="123" t="s">
        <v>338</v>
      </c>
      <c r="I51" s="124"/>
      <c r="J51" s="125"/>
    </row>
    <row r="52" spans="1:10" s="123" customFormat="1" hidden="1" x14ac:dyDescent="0.25">
      <c r="A52" s="271"/>
      <c r="B52" s="271"/>
      <c r="C52" s="272"/>
      <c r="D52" s="273"/>
      <c r="E52" s="101"/>
      <c r="F52" s="273"/>
      <c r="G52" s="218">
        <f t="shared" si="2"/>
        <v>0</v>
      </c>
      <c r="H52" s="123" t="s">
        <v>338</v>
      </c>
      <c r="I52" s="124"/>
      <c r="J52" s="126"/>
    </row>
    <row r="53" spans="1:10" s="123" customFormat="1" hidden="1" x14ac:dyDescent="0.25">
      <c r="A53" s="271"/>
      <c r="B53" s="271"/>
      <c r="C53" s="272"/>
      <c r="D53" s="273"/>
      <c r="E53" s="101"/>
      <c r="F53" s="273"/>
      <c r="G53" s="218">
        <f t="shared" si="2"/>
        <v>0</v>
      </c>
      <c r="H53" s="123" t="s">
        <v>338</v>
      </c>
      <c r="I53" s="124"/>
      <c r="J53" s="125"/>
    </row>
    <row r="54" spans="1:10" s="123" customFormat="1" hidden="1" x14ac:dyDescent="0.25">
      <c r="A54" s="271"/>
      <c r="B54" s="271"/>
      <c r="C54" s="272"/>
      <c r="D54" s="273"/>
      <c r="E54" s="101"/>
      <c r="F54" s="273"/>
      <c r="G54" s="218">
        <f t="shared" si="2"/>
        <v>0</v>
      </c>
      <c r="H54" s="123" t="s">
        <v>338</v>
      </c>
      <c r="I54" s="124"/>
      <c r="J54" s="126"/>
    </row>
    <row r="55" spans="1:10" s="123" customFormat="1" hidden="1" x14ac:dyDescent="0.25">
      <c r="A55" s="271"/>
      <c r="B55" s="271"/>
      <c r="C55" s="272"/>
      <c r="D55" s="273"/>
      <c r="E55" s="101"/>
      <c r="F55" s="273"/>
      <c r="G55" s="218">
        <f t="shared" si="2"/>
        <v>0</v>
      </c>
      <c r="H55" s="123" t="s">
        <v>338</v>
      </c>
      <c r="I55" s="124"/>
      <c r="J55" s="125"/>
    </row>
    <row r="56" spans="1:10" s="123" customFormat="1" hidden="1" x14ac:dyDescent="0.25">
      <c r="A56" s="271"/>
      <c r="B56" s="271"/>
      <c r="C56" s="272"/>
      <c r="D56" s="273"/>
      <c r="E56" s="101"/>
      <c r="F56" s="273"/>
      <c r="G56" s="218">
        <f t="shared" si="2"/>
        <v>0</v>
      </c>
      <c r="H56" s="123" t="s">
        <v>338</v>
      </c>
      <c r="I56" s="124"/>
      <c r="J56" s="126"/>
    </row>
    <row r="57" spans="1:10" s="123" customFormat="1" hidden="1" x14ac:dyDescent="0.25">
      <c r="A57" s="271"/>
      <c r="B57" s="271"/>
      <c r="C57" s="272"/>
      <c r="D57" s="273"/>
      <c r="E57" s="101"/>
      <c r="F57" s="273"/>
      <c r="G57" s="218">
        <f t="shared" si="2"/>
        <v>0</v>
      </c>
      <c r="H57" s="123" t="s">
        <v>338</v>
      </c>
      <c r="I57" s="124"/>
      <c r="J57" s="125"/>
    </row>
    <row r="58" spans="1:10" s="123" customFormat="1" hidden="1" x14ac:dyDescent="0.25">
      <c r="A58" s="271"/>
      <c r="B58" s="271"/>
      <c r="C58" s="272"/>
      <c r="D58" s="273"/>
      <c r="E58" s="101"/>
      <c r="F58" s="273"/>
      <c r="G58" s="218">
        <f t="shared" si="2"/>
        <v>0</v>
      </c>
      <c r="H58" s="123" t="s">
        <v>338</v>
      </c>
      <c r="I58" s="124"/>
      <c r="J58" s="126"/>
    </row>
    <row r="59" spans="1:10" s="123" customFormat="1" hidden="1" x14ac:dyDescent="0.25">
      <c r="A59" s="271"/>
      <c r="B59" s="271"/>
      <c r="C59" s="272"/>
      <c r="D59" s="273"/>
      <c r="E59" s="101"/>
      <c r="F59" s="273"/>
      <c r="G59" s="218">
        <f t="shared" si="2"/>
        <v>0</v>
      </c>
      <c r="H59" s="123" t="s">
        <v>338</v>
      </c>
      <c r="I59" s="124"/>
      <c r="J59" s="125"/>
    </row>
    <row r="60" spans="1:10" s="123" customFormat="1" hidden="1" x14ac:dyDescent="0.25">
      <c r="A60" s="271"/>
      <c r="B60" s="271"/>
      <c r="C60" s="272"/>
      <c r="D60" s="273"/>
      <c r="E60" s="101"/>
      <c r="F60" s="273"/>
      <c r="G60" s="218">
        <f t="shared" si="2"/>
        <v>0</v>
      </c>
      <c r="H60" s="123" t="s">
        <v>338</v>
      </c>
      <c r="I60" s="124"/>
      <c r="J60" s="126"/>
    </row>
    <row r="61" spans="1:10" s="123" customFormat="1" hidden="1" x14ac:dyDescent="0.25">
      <c r="A61" s="271"/>
      <c r="B61" s="271"/>
      <c r="C61" s="272"/>
      <c r="D61" s="273"/>
      <c r="E61" s="101"/>
      <c r="F61" s="273"/>
      <c r="G61" s="218">
        <f t="shared" si="2"/>
        <v>0</v>
      </c>
      <c r="H61" s="123" t="s">
        <v>338</v>
      </c>
      <c r="I61" s="124"/>
      <c r="J61" s="125"/>
    </row>
    <row r="62" spans="1:10" s="123" customFormat="1" hidden="1" x14ac:dyDescent="0.25">
      <c r="A62" s="271"/>
      <c r="B62" s="271"/>
      <c r="C62" s="272"/>
      <c r="D62" s="273"/>
      <c r="E62" s="101"/>
      <c r="F62" s="273"/>
      <c r="G62" s="218">
        <f t="shared" si="2"/>
        <v>0</v>
      </c>
      <c r="H62" s="123" t="s">
        <v>338</v>
      </c>
      <c r="I62" s="124"/>
      <c r="J62" s="126"/>
    </row>
    <row r="63" spans="1:10" s="123" customFormat="1" hidden="1" x14ac:dyDescent="0.25">
      <c r="A63" s="271"/>
      <c r="B63" s="271"/>
      <c r="C63" s="272"/>
      <c r="D63" s="273"/>
      <c r="E63" s="101"/>
      <c r="F63" s="273"/>
      <c r="G63" s="218">
        <f t="shared" si="2"/>
        <v>0</v>
      </c>
      <c r="H63" s="123" t="s">
        <v>338</v>
      </c>
      <c r="I63" s="124"/>
      <c r="J63" s="125"/>
    </row>
    <row r="64" spans="1:10" s="123" customFormat="1" hidden="1" x14ac:dyDescent="0.25">
      <c r="A64" s="271"/>
      <c r="B64" s="271"/>
      <c r="C64" s="272"/>
      <c r="D64" s="273"/>
      <c r="E64" s="101"/>
      <c r="F64" s="273"/>
      <c r="G64" s="218">
        <f t="shared" si="2"/>
        <v>0</v>
      </c>
      <c r="H64" s="123" t="s">
        <v>338</v>
      </c>
      <c r="I64" s="124"/>
      <c r="J64" s="126"/>
    </row>
    <row r="65" spans="1:10" s="123" customFormat="1" hidden="1" x14ac:dyDescent="0.25">
      <c r="A65" s="271"/>
      <c r="B65" s="271"/>
      <c r="C65" s="272"/>
      <c r="D65" s="273"/>
      <c r="E65" s="101"/>
      <c r="F65" s="273"/>
      <c r="G65" s="218">
        <f t="shared" si="2"/>
        <v>0</v>
      </c>
      <c r="H65" s="123" t="s">
        <v>338</v>
      </c>
      <c r="I65" s="124"/>
      <c r="J65" s="125"/>
    </row>
    <row r="66" spans="1:10" s="123" customFormat="1" hidden="1" x14ac:dyDescent="0.25">
      <c r="A66" s="271"/>
      <c r="B66" s="271"/>
      <c r="C66" s="272"/>
      <c r="D66" s="273"/>
      <c r="E66" s="101"/>
      <c r="F66" s="273"/>
      <c r="G66" s="218">
        <f t="shared" si="2"/>
        <v>0</v>
      </c>
      <c r="H66" s="123" t="s">
        <v>338</v>
      </c>
      <c r="I66" s="124"/>
      <c r="J66" s="126"/>
    </row>
    <row r="67" spans="1:10" s="123" customFormat="1" hidden="1" x14ac:dyDescent="0.25">
      <c r="A67" s="271"/>
      <c r="B67" s="271"/>
      <c r="C67" s="272"/>
      <c r="D67" s="273"/>
      <c r="E67" s="101"/>
      <c r="F67" s="273"/>
      <c r="G67" s="218">
        <f t="shared" si="2"/>
        <v>0</v>
      </c>
      <c r="H67" s="123" t="s">
        <v>338</v>
      </c>
      <c r="I67" s="124"/>
      <c r="J67" s="125"/>
    </row>
    <row r="68" spans="1:10" s="123" customFormat="1" hidden="1" x14ac:dyDescent="0.25">
      <c r="A68" s="271"/>
      <c r="B68" s="271"/>
      <c r="C68" s="272"/>
      <c r="D68" s="273"/>
      <c r="E68" s="101"/>
      <c r="F68" s="273"/>
      <c r="G68" s="218">
        <f t="shared" si="2"/>
        <v>0</v>
      </c>
      <c r="H68" s="123" t="s">
        <v>338</v>
      </c>
      <c r="I68" s="124"/>
      <c r="J68" s="126"/>
    </row>
    <row r="69" spans="1:10" s="123" customFormat="1" hidden="1" x14ac:dyDescent="0.25">
      <c r="A69" s="271"/>
      <c r="B69" s="271"/>
      <c r="C69" s="272"/>
      <c r="D69" s="273"/>
      <c r="E69" s="101"/>
      <c r="F69" s="273"/>
      <c r="G69" s="218">
        <f t="shared" si="2"/>
        <v>0</v>
      </c>
      <c r="H69" s="123" t="s">
        <v>338</v>
      </c>
      <c r="I69" s="124"/>
      <c r="J69" s="125"/>
    </row>
    <row r="70" spans="1:10" s="123" customFormat="1" hidden="1" x14ac:dyDescent="0.25">
      <c r="A70" s="271"/>
      <c r="B70" s="271"/>
      <c r="C70" s="272"/>
      <c r="D70" s="273"/>
      <c r="E70" s="101"/>
      <c r="F70" s="273"/>
      <c r="G70" s="218">
        <f t="shared" ref="G70:G101" si="3">ROUND(C70*E70*F70,2)</f>
        <v>0</v>
      </c>
      <c r="H70" s="123" t="s">
        <v>338</v>
      </c>
      <c r="I70" s="124"/>
      <c r="J70" s="126"/>
    </row>
    <row r="71" spans="1:10" s="123" customFormat="1" hidden="1" x14ac:dyDescent="0.25">
      <c r="A71" s="271"/>
      <c r="B71" s="271"/>
      <c r="C71" s="272"/>
      <c r="D71" s="273"/>
      <c r="E71" s="101"/>
      <c r="F71" s="273"/>
      <c r="G71" s="218">
        <f t="shared" si="3"/>
        <v>0</v>
      </c>
      <c r="H71" s="123" t="s">
        <v>338</v>
      </c>
      <c r="I71" s="124"/>
      <c r="J71" s="125"/>
    </row>
    <row r="72" spans="1:10" s="123" customFormat="1" hidden="1" x14ac:dyDescent="0.25">
      <c r="A72" s="271"/>
      <c r="B72" s="271"/>
      <c r="C72" s="272"/>
      <c r="D72" s="273"/>
      <c r="E72" s="101"/>
      <c r="F72" s="273"/>
      <c r="G72" s="218">
        <f t="shared" si="3"/>
        <v>0</v>
      </c>
      <c r="H72" s="123" t="s">
        <v>338</v>
      </c>
      <c r="I72" s="124"/>
      <c r="J72" s="126"/>
    </row>
    <row r="73" spans="1:10" s="123" customFormat="1" hidden="1" x14ac:dyDescent="0.25">
      <c r="A73" s="271"/>
      <c r="B73" s="271"/>
      <c r="C73" s="272"/>
      <c r="D73" s="273"/>
      <c r="E73" s="101"/>
      <c r="F73" s="273"/>
      <c r="G73" s="218">
        <f t="shared" si="3"/>
        <v>0</v>
      </c>
      <c r="H73" s="123" t="s">
        <v>338</v>
      </c>
      <c r="I73" s="124"/>
      <c r="J73" s="125"/>
    </row>
    <row r="74" spans="1:10" s="123" customFormat="1" hidden="1" x14ac:dyDescent="0.25">
      <c r="A74" s="271"/>
      <c r="B74" s="271"/>
      <c r="C74" s="272"/>
      <c r="D74" s="273"/>
      <c r="E74" s="101"/>
      <c r="F74" s="273"/>
      <c r="G74" s="218">
        <f t="shared" si="3"/>
        <v>0</v>
      </c>
      <c r="H74" s="123" t="s">
        <v>338</v>
      </c>
      <c r="I74" s="124"/>
      <c r="J74" s="126"/>
    </row>
    <row r="75" spans="1:10" s="123" customFormat="1" hidden="1" x14ac:dyDescent="0.25">
      <c r="A75" s="271"/>
      <c r="B75" s="271"/>
      <c r="C75" s="272"/>
      <c r="D75" s="273"/>
      <c r="E75" s="101"/>
      <c r="F75" s="273"/>
      <c r="G75" s="218">
        <f t="shared" si="3"/>
        <v>0</v>
      </c>
      <c r="H75" s="123" t="s">
        <v>338</v>
      </c>
      <c r="I75" s="124"/>
      <c r="J75" s="125"/>
    </row>
    <row r="76" spans="1:10" s="123" customFormat="1" hidden="1" x14ac:dyDescent="0.25">
      <c r="A76" s="271"/>
      <c r="B76" s="271"/>
      <c r="C76" s="272"/>
      <c r="D76" s="273"/>
      <c r="E76" s="101"/>
      <c r="F76" s="273"/>
      <c r="G76" s="218">
        <f t="shared" si="3"/>
        <v>0</v>
      </c>
      <c r="H76" s="123" t="s">
        <v>338</v>
      </c>
      <c r="I76" s="124"/>
      <c r="J76" s="126"/>
    </row>
    <row r="77" spans="1:10" s="123" customFormat="1" hidden="1" x14ac:dyDescent="0.25">
      <c r="A77" s="271"/>
      <c r="B77" s="271"/>
      <c r="C77" s="272"/>
      <c r="D77" s="273"/>
      <c r="E77" s="101"/>
      <c r="F77" s="273"/>
      <c r="G77" s="218">
        <f t="shared" si="3"/>
        <v>0</v>
      </c>
      <c r="H77" s="123" t="s">
        <v>338</v>
      </c>
      <c r="I77" s="124"/>
      <c r="J77" s="125"/>
    </row>
    <row r="78" spans="1:10" s="123" customFormat="1" hidden="1" x14ac:dyDescent="0.25">
      <c r="A78" s="271"/>
      <c r="B78" s="271"/>
      <c r="C78" s="272"/>
      <c r="D78" s="273"/>
      <c r="E78" s="101"/>
      <c r="F78" s="273"/>
      <c r="G78" s="218">
        <f t="shared" si="3"/>
        <v>0</v>
      </c>
      <c r="H78" s="123" t="s">
        <v>338</v>
      </c>
      <c r="I78" s="124"/>
      <c r="J78" s="126"/>
    </row>
    <row r="79" spans="1:10" s="123" customFormat="1" hidden="1" x14ac:dyDescent="0.25">
      <c r="A79" s="271"/>
      <c r="B79" s="271"/>
      <c r="C79" s="272"/>
      <c r="D79" s="273"/>
      <c r="E79" s="101"/>
      <c r="F79" s="273"/>
      <c r="G79" s="218">
        <f t="shared" si="3"/>
        <v>0</v>
      </c>
      <c r="H79" s="123" t="s">
        <v>338</v>
      </c>
      <c r="I79" s="124"/>
      <c r="J79" s="125"/>
    </row>
    <row r="80" spans="1:10" s="123" customFormat="1" hidden="1" x14ac:dyDescent="0.25">
      <c r="A80" s="271"/>
      <c r="B80" s="271"/>
      <c r="C80" s="272"/>
      <c r="D80" s="273"/>
      <c r="E80" s="101"/>
      <c r="F80" s="273"/>
      <c r="G80" s="218">
        <f t="shared" si="3"/>
        <v>0</v>
      </c>
      <c r="H80" s="123" t="s">
        <v>338</v>
      </c>
      <c r="I80" s="124"/>
      <c r="J80" s="126"/>
    </row>
    <row r="81" spans="1:10" s="123" customFormat="1" hidden="1" x14ac:dyDescent="0.25">
      <c r="A81" s="271"/>
      <c r="B81" s="271"/>
      <c r="C81" s="272"/>
      <c r="D81" s="273"/>
      <c r="E81" s="101"/>
      <c r="F81" s="273"/>
      <c r="G81" s="218">
        <f t="shared" si="3"/>
        <v>0</v>
      </c>
      <c r="H81" s="123" t="s">
        <v>338</v>
      </c>
      <c r="I81" s="124"/>
      <c r="J81" s="125"/>
    </row>
    <row r="82" spans="1:10" s="123" customFormat="1" hidden="1" x14ac:dyDescent="0.25">
      <c r="A82" s="271"/>
      <c r="B82" s="271"/>
      <c r="C82" s="272"/>
      <c r="D82" s="273"/>
      <c r="E82" s="101"/>
      <c r="F82" s="273"/>
      <c r="G82" s="218">
        <f t="shared" si="3"/>
        <v>0</v>
      </c>
      <c r="H82" s="123" t="s">
        <v>338</v>
      </c>
      <c r="I82" s="124"/>
      <c r="J82" s="126"/>
    </row>
    <row r="83" spans="1:10" s="123" customFormat="1" hidden="1" x14ac:dyDescent="0.25">
      <c r="A83" s="271"/>
      <c r="B83" s="271"/>
      <c r="C83" s="272"/>
      <c r="D83" s="273"/>
      <c r="E83" s="101"/>
      <c r="F83" s="273"/>
      <c r="G83" s="218">
        <f t="shared" si="3"/>
        <v>0</v>
      </c>
      <c r="H83" s="123" t="s">
        <v>338</v>
      </c>
      <c r="I83" s="124"/>
      <c r="J83" s="125"/>
    </row>
    <row r="84" spans="1:10" s="123" customFormat="1" hidden="1" x14ac:dyDescent="0.25">
      <c r="A84" s="271"/>
      <c r="B84" s="271"/>
      <c r="C84" s="272"/>
      <c r="D84" s="273"/>
      <c r="E84" s="101"/>
      <c r="F84" s="273"/>
      <c r="G84" s="218">
        <f t="shared" si="3"/>
        <v>0</v>
      </c>
      <c r="H84" s="123" t="s">
        <v>338</v>
      </c>
      <c r="I84" s="124"/>
      <c r="J84" s="126"/>
    </row>
    <row r="85" spans="1:10" s="123" customFormat="1" hidden="1" x14ac:dyDescent="0.25">
      <c r="A85" s="271"/>
      <c r="B85" s="271"/>
      <c r="C85" s="272"/>
      <c r="D85" s="273"/>
      <c r="E85" s="101"/>
      <c r="F85" s="273"/>
      <c r="G85" s="218">
        <f t="shared" si="3"/>
        <v>0</v>
      </c>
      <c r="H85" s="123" t="s">
        <v>338</v>
      </c>
      <c r="I85" s="124"/>
      <c r="J85" s="125"/>
    </row>
    <row r="86" spans="1:10" s="123" customFormat="1" hidden="1" x14ac:dyDescent="0.25">
      <c r="A86" s="271"/>
      <c r="B86" s="271"/>
      <c r="C86" s="272"/>
      <c r="D86" s="273"/>
      <c r="E86" s="101"/>
      <c r="F86" s="273"/>
      <c r="G86" s="218">
        <f t="shared" si="3"/>
        <v>0</v>
      </c>
      <c r="H86" s="123" t="s">
        <v>338</v>
      </c>
      <c r="I86" s="124"/>
      <c r="J86" s="126"/>
    </row>
    <row r="87" spans="1:10" s="123" customFormat="1" hidden="1" x14ac:dyDescent="0.25">
      <c r="A87" s="271"/>
      <c r="B87" s="271"/>
      <c r="C87" s="272"/>
      <c r="D87" s="273"/>
      <c r="E87" s="101"/>
      <c r="F87" s="273"/>
      <c r="G87" s="218">
        <f t="shared" si="3"/>
        <v>0</v>
      </c>
      <c r="H87" s="123" t="s">
        <v>338</v>
      </c>
      <c r="I87" s="124"/>
      <c r="J87" s="125"/>
    </row>
    <row r="88" spans="1:10" s="123" customFormat="1" hidden="1" x14ac:dyDescent="0.25">
      <c r="A88" s="271"/>
      <c r="B88" s="271"/>
      <c r="C88" s="272"/>
      <c r="D88" s="273"/>
      <c r="E88" s="101"/>
      <c r="F88" s="273"/>
      <c r="G88" s="218">
        <f t="shared" si="3"/>
        <v>0</v>
      </c>
      <c r="H88" s="123" t="s">
        <v>338</v>
      </c>
      <c r="I88" s="124"/>
      <c r="J88" s="126"/>
    </row>
    <row r="89" spans="1:10" s="123" customFormat="1" hidden="1" x14ac:dyDescent="0.25">
      <c r="A89" s="271"/>
      <c r="B89" s="271"/>
      <c r="C89" s="272"/>
      <c r="D89" s="273"/>
      <c r="E89" s="101"/>
      <c r="F89" s="273"/>
      <c r="G89" s="218">
        <f t="shared" si="3"/>
        <v>0</v>
      </c>
      <c r="H89" s="123" t="s">
        <v>338</v>
      </c>
      <c r="I89" s="124"/>
      <c r="J89" s="125"/>
    </row>
    <row r="90" spans="1:10" s="123" customFormat="1" hidden="1" x14ac:dyDescent="0.25">
      <c r="A90" s="271"/>
      <c r="B90" s="271"/>
      <c r="C90" s="272"/>
      <c r="D90" s="273"/>
      <c r="E90" s="101"/>
      <c r="F90" s="273"/>
      <c r="G90" s="218">
        <f t="shared" si="3"/>
        <v>0</v>
      </c>
      <c r="H90" s="123" t="s">
        <v>338</v>
      </c>
      <c r="I90" s="124"/>
      <c r="J90" s="126"/>
    </row>
    <row r="91" spans="1:10" s="123" customFormat="1" hidden="1" x14ac:dyDescent="0.25">
      <c r="A91" s="271"/>
      <c r="B91" s="271"/>
      <c r="C91" s="272"/>
      <c r="D91" s="273"/>
      <c r="E91" s="101"/>
      <c r="F91" s="273"/>
      <c r="G91" s="218">
        <f t="shared" si="3"/>
        <v>0</v>
      </c>
      <c r="H91" s="123" t="s">
        <v>338</v>
      </c>
      <c r="I91" s="124"/>
      <c r="J91" s="125"/>
    </row>
    <row r="92" spans="1:10" s="123" customFormat="1" hidden="1" x14ac:dyDescent="0.25">
      <c r="A92" s="271"/>
      <c r="B92" s="271"/>
      <c r="C92" s="272"/>
      <c r="D92" s="273"/>
      <c r="E92" s="101"/>
      <c r="F92" s="273"/>
      <c r="G92" s="218">
        <f t="shared" si="3"/>
        <v>0</v>
      </c>
      <c r="H92" s="123" t="s">
        <v>338</v>
      </c>
      <c r="I92" s="124"/>
      <c r="J92" s="126"/>
    </row>
    <row r="93" spans="1:10" s="123" customFormat="1" hidden="1" x14ac:dyDescent="0.25">
      <c r="A93" s="271"/>
      <c r="B93" s="271"/>
      <c r="C93" s="272"/>
      <c r="D93" s="273"/>
      <c r="E93" s="101"/>
      <c r="F93" s="273"/>
      <c r="G93" s="218">
        <f t="shared" si="3"/>
        <v>0</v>
      </c>
      <c r="H93" s="123" t="s">
        <v>338</v>
      </c>
      <c r="I93" s="124"/>
      <c r="J93" s="125"/>
    </row>
    <row r="94" spans="1:10" s="123" customFormat="1" hidden="1" x14ac:dyDescent="0.25">
      <c r="A94" s="271"/>
      <c r="B94" s="271"/>
      <c r="C94" s="272"/>
      <c r="D94" s="273"/>
      <c r="E94" s="101"/>
      <c r="F94" s="273"/>
      <c r="G94" s="218">
        <f t="shared" si="3"/>
        <v>0</v>
      </c>
      <c r="H94" s="123" t="s">
        <v>338</v>
      </c>
      <c r="I94" s="124"/>
      <c r="J94" s="126"/>
    </row>
    <row r="95" spans="1:10" s="123" customFormat="1" hidden="1" x14ac:dyDescent="0.25">
      <c r="A95" s="271"/>
      <c r="B95" s="271"/>
      <c r="C95" s="272"/>
      <c r="D95" s="273"/>
      <c r="E95" s="101"/>
      <c r="F95" s="273"/>
      <c r="G95" s="218">
        <f t="shared" si="3"/>
        <v>0</v>
      </c>
      <c r="H95" s="123" t="s">
        <v>338</v>
      </c>
      <c r="I95" s="124"/>
      <c r="J95" s="125"/>
    </row>
    <row r="96" spans="1:10" s="123" customFormat="1" hidden="1" x14ac:dyDescent="0.25">
      <c r="A96" s="271"/>
      <c r="B96" s="271"/>
      <c r="C96" s="272"/>
      <c r="D96" s="273"/>
      <c r="E96" s="101"/>
      <c r="F96" s="273"/>
      <c r="G96" s="218">
        <f t="shared" si="3"/>
        <v>0</v>
      </c>
      <c r="H96" s="123" t="s">
        <v>338</v>
      </c>
      <c r="I96" s="124"/>
      <c r="J96" s="126"/>
    </row>
    <row r="97" spans="1:10" s="123" customFormat="1" hidden="1" x14ac:dyDescent="0.25">
      <c r="A97" s="271"/>
      <c r="B97" s="271"/>
      <c r="C97" s="272"/>
      <c r="D97" s="273"/>
      <c r="E97" s="101"/>
      <c r="F97" s="273"/>
      <c r="G97" s="218">
        <f t="shared" si="3"/>
        <v>0</v>
      </c>
      <c r="H97" s="123" t="s">
        <v>338</v>
      </c>
      <c r="I97" s="124"/>
      <c r="J97" s="125"/>
    </row>
    <row r="98" spans="1:10" s="123" customFormat="1" hidden="1" x14ac:dyDescent="0.25">
      <c r="A98" s="271"/>
      <c r="B98" s="271"/>
      <c r="C98" s="272"/>
      <c r="D98" s="273"/>
      <c r="E98" s="101"/>
      <c r="F98" s="273"/>
      <c r="G98" s="218">
        <f t="shared" si="3"/>
        <v>0</v>
      </c>
      <c r="H98" s="123" t="s">
        <v>338</v>
      </c>
      <c r="I98" s="124"/>
      <c r="J98" s="126"/>
    </row>
    <row r="99" spans="1:10" s="123" customFormat="1" hidden="1" x14ac:dyDescent="0.25">
      <c r="A99" s="271"/>
      <c r="B99" s="271"/>
      <c r="C99" s="272"/>
      <c r="D99" s="273"/>
      <c r="E99" s="101"/>
      <c r="F99" s="273"/>
      <c r="G99" s="218">
        <f t="shared" si="3"/>
        <v>0</v>
      </c>
      <c r="H99" s="123" t="s">
        <v>338</v>
      </c>
      <c r="I99" s="124"/>
      <c r="J99" s="125"/>
    </row>
    <row r="100" spans="1:10" s="123" customFormat="1" hidden="1" x14ac:dyDescent="0.25">
      <c r="A100" s="271"/>
      <c r="B100" s="271"/>
      <c r="C100" s="272"/>
      <c r="D100" s="273"/>
      <c r="E100" s="101"/>
      <c r="F100" s="273"/>
      <c r="G100" s="218">
        <f t="shared" si="3"/>
        <v>0</v>
      </c>
      <c r="H100" s="123" t="s">
        <v>338</v>
      </c>
      <c r="I100" s="124"/>
      <c r="J100" s="126"/>
    </row>
    <row r="101" spans="1:10" s="123" customFormat="1" hidden="1" x14ac:dyDescent="0.25">
      <c r="A101" s="271"/>
      <c r="B101" s="271"/>
      <c r="C101" s="272"/>
      <c r="D101" s="273"/>
      <c r="E101" s="101"/>
      <c r="F101" s="273"/>
      <c r="G101" s="218">
        <f t="shared" si="3"/>
        <v>0</v>
      </c>
      <c r="H101" s="123" t="s">
        <v>338</v>
      </c>
      <c r="I101" s="124"/>
      <c r="J101" s="125"/>
    </row>
    <row r="102" spans="1:10" s="123" customFormat="1" hidden="1" x14ac:dyDescent="0.25">
      <c r="A102" s="271"/>
      <c r="B102" s="271"/>
      <c r="C102" s="272"/>
      <c r="D102" s="273"/>
      <c r="E102" s="101"/>
      <c r="F102" s="273"/>
      <c r="G102" s="218">
        <f t="shared" ref="G102:G133" si="4">ROUND(C102*E102*F102,2)</f>
        <v>0</v>
      </c>
      <c r="H102" s="123" t="s">
        <v>338</v>
      </c>
      <c r="I102" s="124"/>
      <c r="J102" s="126"/>
    </row>
    <row r="103" spans="1:10" s="123" customFormat="1" hidden="1" x14ac:dyDescent="0.25">
      <c r="A103" s="271"/>
      <c r="B103" s="271"/>
      <c r="C103" s="272"/>
      <c r="D103" s="273"/>
      <c r="E103" s="101"/>
      <c r="F103" s="273"/>
      <c r="G103" s="218">
        <f t="shared" si="4"/>
        <v>0</v>
      </c>
      <c r="H103" s="123" t="s">
        <v>338</v>
      </c>
      <c r="I103" s="124"/>
      <c r="J103" s="125"/>
    </row>
    <row r="104" spans="1:10" s="123" customFormat="1" hidden="1" x14ac:dyDescent="0.25">
      <c r="A104" s="271"/>
      <c r="B104" s="271"/>
      <c r="C104" s="272"/>
      <c r="D104" s="273"/>
      <c r="E104" s="101"/>
      <c r="F104" s="273"/>
      <c r="G104" s="218">
        <f t="shared" si="4"/>
        <v>0</v>
      </c>
      <c r="H104" s="123" t="s">
        <v>338</v>
      </c>
      <c r="I104" s="124"/>
      <c r="J104" s="126"/>
    </row>
    <row r="105" spans="1:10" s="123" customFormat="1" hidden="1" x14ac:dyDescent="0.25">
      <c r="A105" s="271"/>
      <c r="B105" s="271"/>
      <c r="C105" s="272"/>
      <c r="D105" s="273"/>
      <c r="E105" s="101"/>
      <c r="F105" s="273"/>
      <c r="G105" s="218">
        <f t="shared" si="4"/>
        <v>0</v>
      </c>
      <c r="H105" s="123" t="s">
        <v>338</v>
      </c>
      <c r="I105" s="124"/>
      <c r="J105" s="125"/>
    </row>
    <row r="106" spans="1:10" s="123" customFormat="1" hidden="1" x14ac:dyDescent="0.25">
      <c r="A106" s="271"/>
      <c r="B106" s="271"/>
      <c r="C106" s="272"/>
      <c r="D106" s="273"/>
      <c r="E106" s="101"/>
      <c r="F106" s="273"/>
      <c r="G106" s="218">
        <f t="shared" si="4"/>
        <v>0</v>
      </c>
      <c r="H106" s="123" t="s">
        <v>338</v>
      </c>
      <c r="I106" s="124"/>
      <c r="J106" s="126"/>
    </row>
    <row r="107" spans="1:10" s="123" customFormat="1" hidden="1" x14ac:dyDescent="0.25">
      <c r="A107" s="271"/>
      <c r="B107" s="271"/>
      <c r="C107" s="272"/>
      <c r="D107" s="273"/>
      <c r="E107" s="101"/>
      <c r="F107" s="273"/>
      <c r="G107" s="218">
        <f t="shared" si="4"/>
        <v>0</v>
      </c>
      <c r="H107" s="123" t="s">
        <v>338</v>
      </c>
      <c r="I107" s="124"/>
      <c r="J107" s="125"/>
    </row>
    <row r="108" spans="1:10" s="123" customFormat="1" hidden="1" x14ac:dyDescent="0.25">
      <c r="A108" s="271"/>
      <c r="B108" s="271"/>
      <c r="C108" s="272"/>
      <c r="D108" s="273"/>
      <c r="E108" s="101"/>
      <c r="F108" s="273"/>
      <c r="G108" s="218">
        <f t="shared" si="4"/>
        <v>0</v>
      </c>
      <c r="H108" s="123" t="s">
        <v>338</v>
      </c>
      <c r="I108" s="124"/>
      <c r="J108" s="126"/>
    </row>
    <row r="109" spans="1:10" s="123" customFormat="1" hidden="1" x14ac:dyDescent="0.25">
      <c r="A109" s="271"/>
      <c r="B109" s="271"/>
      <c r="C109" s="272"/>
      <c r="D109" s="273"/>
      <c r="E109" s="101"/>
      <c r="F109" s="273"/>
      <c r="G109" s="218">
        <f t="shared" si="4"/>
        <v>0</v>
      </c>
      <c r="H109" s="123" t="s">
        <v>338</v>
      </c>
      <c r="I109" s="124"/>
      <c r="J109" s="125"/>
    </row>
    <row r="110" spans="1:10" s="123" customFormat="1" hidden="1" x14ac:dyDescent="0.25">
      <c r="A110" s="271"/>
      <c r="B110" s="271"/>
      <c r="C110" s="272"/>
      <c r="D110" s="273"/>
      <c r="E110" s="101"/>
      <c r="F110" s="273"/>
      <c r="G110" s="218">
        <f t="shared" si="4"/>
        <v>0</v>
      </c>
      <c r="H110" s="123" t="s">
        <v>338</v>
      </c>
      <c r="I110" s="124"/>
      <c r="J110" s="126"/>
    </row>
    <row r="111" spans="1:10" s="123" customFormat="1" hidden="1" x14ac:dyDescent="0.25">
      <c r="A111" s="271"/>
      <c r="B111" s="271"/>
      <c r="C111" s="272"/>
      <c r="D111" s="273"/>
      <c r="E111" s="101"/>
      <c r="F111" s="273"/>
      <c r="G111" s="218">
        <f t="shared" si="4"/>
        <v>0</v>
      </c>
      <c r="H111" s="123" t="s">
        <v>338</v>
      </c>
      <c r="I111" s="124"/>
      <c r="J111" s="125"/>
    </row>
    <row r="112" spans="1:10" s="123" customFormat="1" hidden="1" x14ac:dyDescent="0.25">
      <c r="A112" s="271"/>
      <c r="B112" s="271"/>
      <c r="C112" s="272"/>
      <c r="D112" s="273"/>
      <c r="E112" s="101"/>
      <c r="F112" s="273"/>
      <c r="G112" s="218">
        <f t="shared" si="4"/>
        <v>0</v>
      </c>
      <c r="H112" s="123" t="s">
        <v>338</v>
      </c>
      <c r="I112" s="124"/>
      <c r="J112" s="126"/>
    </row>
    <row r="113" spans="1:10" s="123" customFormat="1" hidden="1" x14ac:dyDescent="0.25">
      <c r="A113" s="271"/>
      <c r="B113" s="271"/>
      <c r="C113" s="272"/>
      <c r="D113" s="273"/>
      <c r="E113" s="101"/>
      <c r="F113" s="273"/>
      <c r="G113" s="218">
        <f t="shared" si="4"/>
        <v>0</v>
      </c>
      <c r="H113" s="123" t="s">
        <v>338</v>
      </c>
      <c r="I113" s="124"/>
      <c r="J113" s="125"/>
    </row>
    <row r="114" spans="1:10" s="123" customFormat="1" hidden="1" x14ac:dyDescent="0.25">
      <c r="A114" s="271"/>
      <c r="B114" s="271"/>
      <c r="C114" s="272"/>
      <c r="D114" s="273"/>
      <c r="E114" s="101"/>
      <c r="F114" s="273"/>
      <c r="G114" s="218">
        <f t="shared" si="4"/>
        <v>0</v>
      </c>
      <c r="H114" s="123" t="s">
        <v>338</v>
      </c>
      <c r="I114" s="124"/>
      <c r="J114" s="126"/>
    </row>
    <row r="115" spans="1:10" s="123" customFormat="1" hidden="1" x14ac:dyDescent="0.25">
      <c r="A115" s="271"/>
      <c r="B115" s="271"/>
      <c r="C115" s="272"/>
      <c r="D115" s="273"/>
      <c r="E115" s="101"/>
      <c r="F115" s="273"/>
      <c r="G115" s="218">
        <f t="shared" si="4"/>
        <v>0</v>
      </c>
      <c r="H115" s="123" t="s">
        <v>338</v>
      </c>
      <c r="I115" s="124"/>
      <c r="J115" s="125"/>
    </row>
    <row r="116" spans="1:10" s="123" customFormat="1" hidden="1" x14ac:dyDescent="0.25">
      <c r="A116" s="271"/>
      <c r="B116" s="271"/>
      <c r="C116" s="272"/>
      <c r="D116" s="273"/>
      <c r="E116" s="101"/>
      <c r="F116" s="273"/>
      <c r="G116" s="218">
        <f t="shared" si="4"/>
        <v>0</v>
      </c>
      <c r="H116" s="123" t="s">
        <v>338</v>
      </c>
      <c r="I116" s="124"/>
      <c r="J116" s="126"/>
    </row>
    <row r="117" spans="1:10" s="123" customFormat="1" hidden="1" x14ac:dyDescent="0.25">
      <c r="A117" s="271"/>
      <c r="B117" s="271"/>
      <c r="C117" s="272"/>
      <c r="D117" s="273"/>
      <c r="E117" s="101"/>
      <c r="F117" s="273"/>
      <c r="G117" s="218">
        <f t="shared" si="4"/>
        <v>0</v>
      </c>
      <c r="H117" s="123" t="s">
        <v>338</v>
      </c>
      <c r="I117" s="124"/>
      <c r="J117" s="125"/>
    </row>
    <row r="118" spans="1:10" s="123" customFormat="1" hidden="1" x14ac:dyDescent="0.25">
      <c r="A118" s="271"/>
      <c r="B118" s="271"/>
      <c r="C118" s="272"/>
      <c r="D118" s="273"/>
      <c r="E118" s="101"/>
      <c r="F118" s="273"/>
      <c r="G118" s="218">
        <f t="shared" si="4"/>
        <v>0</v>
      </c>
      <c r="H118" s="123" t="s">
        <v>338</v>
      </c>
      <c r="I118" s="124"/>
      <c r="J118" s="126"/>
    </row>
    <row r="119" spans="1:10" s="123" customFormat="1" hidden="1" x14ac:dyDescent="0.25">
      <c r="A119" s="271"/>
      <c r="B119" s="271"/>
      <c r="C119" s="272"/>
      <c r="D119" s="273"/>
      <c r="E119" s="101"/>
      <c r="F119" s="273"/>
      <c r="G119" s="218">
        <f t="shared" si="4"/>
        <v>0</v>
      </c>
      <c r="H119" s="123" t="s">
        <v>338</v>
      </c>
      <c r="I119" s="124"/>
      <c r="J119" s="125"/>
    </row>
    <row r="120" spans="1:10" s="123" customFormat="1" hidden="1" x14ac:dyDescent="0.25">
      <c r="A120" s="271"/>
      <c r="B120" s="271"/>
      <c r="C120" s="272"/>
      <c r="D120" s="273"/>
      <c r="E120" s="101"/>
      <c r="F120" s="273"/>
      <c r="G120" s="218">
        <f t="shared" si="4"/>
        <v>0</v>
      </c>
      <c r="H120" s="123" t="s">
        <v>338</v>
      </c>
      <c r="I120" s="124"/>
      <c r="J120" s="126"/>
    </row>
    <row r="121" spans="1:10" s="123" customFormat="1" hidden="1" x14ac:dyDescent="0.25">
      <c r="A121" s="271"/>
      <c r="B121" s="271"/>
      <c r="C121" s="272"/>
      <c r="D121" s="273"/>
      <c r="E121" s="101"/>
      <c r="F121" s="273"/>
      <c r="G121" s="218">
        <f t="shared" si="4"/>
        <v>0</v>
      </c>
      <c r="H121" s="123" t="s">
        <v>338</v>
      </c>
      <c r="I121" s="124"/>
      <c r="J121" s="125"/>
    </row>
    <row r="122" spans="1:10" s="123" customFormat="1" hidden="1" x14ac:dyDescent="0.25">
      <c r="A122" s="271"/>
      <c r="B122" s="271"/>
      <c r="C122" s="272"/>
      <c r="D122" s="273"/>
      <c r="E122" s="101"/>
      <c r="F122" s="273"/>
      <c r="G122" s="218">
        <f t="shared" si="4"/>
        <v>0</v>
      </c>
      <c r="H122" s="123" t="s">
        <v>338</v>
      </c>
      <c r="I122" s="124"/>
      <c r="J122" s="126"/>
    </row>
    <row r="123" spans="1:10" s="123" customFormat="1" hidden="1" x14ac:dyDescent="0.25">
      <c r="A123" s="271"/>
      <c r="B123" s="271"/>
      <c r="C123" s="272"/>
      <c r="D123" s="273"/>
      <c r="E123" s="101"/>
      <c r="F123" s="273"/>
      <c r="G123" s="218">
        <f t="shared" si="4"/>
        <v>0</v>
      </c>
      <c r="H123" s="123" t="s">
        <v>338</v>
      </c>
      <c r="I123" s="124"/>
      <c r="J123" s="125"/>
    </row>
    <row r="124" spans="1:10" s="123" customFormat="1" hidden="1" x14ac:dyDescent="0.25">
      <c r="A124" s="271"/>
      <c r="B124" s="271"/>
      <c r="C124" s="272"/>
      <c r="D124" s="273"/>
      <c r="E124" s="101"/>
      <c r="F124" s="273"/>
      <c r="G124" s="218">
        <f t="shared" si="4"/>
        <v>0</v>
      </c>
      <c r="H124" s="123" t="s">
        <v>338</v>
      </c>
      <c r="I124" s="124"/>
      <c r="J124" s="126"/>
    </row>
    <row r="125" spans="1:10" s="123" customFormat="1" hidden="1" x14ac:dyDescent="0.25">
      <c r="A125" s="271"/>
      <c r="B125" s="271"/>
      <c r="C125" s="272"/>
      <c r="D125" s="273"/>
      <c r="E125" s="101"/>
      <c r="F125" s="273"/>
      <c r="G125" s="218">
        <f t="shared" si="4"/>
        <v>0</v>
      </c>
      <c r="H125" s="123" t="s">
        <v>338</v>
      </c>
      <c r="I125" s="124"/>
      <c r="J125" s="125"/>
    </row>
    <row r="126" spans="1:10" s="123" customFormat="1" hidden="1" x14ac:dyDescent="0.25">
      <c r="A126" s="271"/>
      <c r="B126" s="271"/>
      <c r="C126" s="272"/>
      <c r="D126" s="273"/>
      <c r="E126" s="101"/>
      <c r="F126" s="273"/>
      <c r="G126" s="218">
        <f t="shared" si="4"/>
        <v>0</v>
      </c>
      <c r="H126" s="123" t="s">
        <v>338</v>
      </c>
      <c r="I126" s="124"/>
      <c r="J126" s="126"/>
    </row>
    <row r="127" spans="1:10" s="123" customFormat="1" hidden="1" x14ac:dyDescent="0.25">
      <c r="A127" s="271"/>
      <c r="B127" s="271"/>
      <c r="C127" s="272"/>
      <c r="D127" s="273"/>
      <c r="E127" s="101"/>
      <c r="F127" s="273"/>
      <c r="G127" s="218">
        <f t="shared" si="4"/>
        <v>0</v>
      </c>
      <c r="H127" s="123" t="s">
        <v>338</v>
      </c>
      <c r="I127" s="124"/>
      <c r="J127" s="125"/>
    </row>
    <row r="128" spans="1:10" s="123" customFormat="1" hidden="1" x14ac:dyDescent="0.25">
      <c r="A128" s="271"/>
      <c r="B128" s="271"/>
      <c r="C128" s="272"/>
      <c r="D128" s="273"/>
      <c r="E128" s="101"/>
      <c r="F128" s="273"/>
      <c r="G128" s="218">
        <f t="shared" si="4"/>
        <v>0</v>
      </c>
      <c r="H128" s="123" t="s">
        <v>338</v>
      </c>
      <c r="I128" s="124"/>
      <c r="J128" s="126"/>
    </row>
    <row r="129" spans="1:12" s="123" customFormat="1" hidden="1" x14ac:dyDescent="0.25">
      <c r="A129" s="271"/>
      <c r="B129" s="271"/>
      <c r="C129" s="272"/>
      <c r="D129" s="273"/>
      <c r="E129" s="101"/>
      <c r="F129" s="273"/>
      <c r="G129" s="218">
        <f t="shared" si="4"/>
        <v>0</v>
      </c>
      <c r="H129" s="123" t="s">
        <v>338</v>
      </c>
      <c r="I129" s="124"/>
      <c r="J129" s="125"/>
    </row>
    <row r="130" spans="1:12" s="123" customFormat="1" hidden="1" x14ac:dyDescent="0.25">
      <c r="A130" s="271"/>
      <c r="B130" s="271"/>
      <c r="C130" s="272"/>
      <c r="D130" s="273"/>
      <c r="E130" s="101"/>
      <c r="F130" s="273"/>
      <c r="G130" s="218">
        <f t="shared" si="4"/>
        <v>0</v>
      </c>
      <c r="H130" s="123" t="s">
        <v>338</v>
      </c>
      <c r="I130" s="124"/>
      <c r="J130" s="126"/>
    </row>
    <row r="131" spans="1:12" s="123" customFormat="1" hidden="1" x14ac:dyDescent="0.25">
      <c r="A131" s="271"/>
      <c r="B131" s="271"/>
      <c r="C131" s="272"/>
      <c r="D131" s="273"/>
      <c r="E131" s="101"/>
      <c r="F131" s="273"/>
      <c r="G131" s="218">
        <f t="shared" si="4"/>
        <v>0</v>
      </c>
      <c r="H131" s="123" t="s">
        <v>338</v>
      </c>
      <c r="I131" s="124"/>
      <c r="J131" s="125"/>
    </row>
    <row r="132" spans="1:12" s="123" customFormat="1" hidden="1" x14ac:dyDescent="0.25">
      <c r="A132" s="271"/>
      <c r="B132" s="271"/>
      <c r="C132" s="272"/>
      <c r="D132" s="273"/>
      <c r="E132" s="101"/>
      <c r="F132" s="273"/>
      <c r="G132" s="218">
        <f t="shared" si="4"/>
        <v>0</v>
      </c>
      <c r="H132" s="123" t="s">
        <v>338</v>
      </c>
      <c r="I132" s="124"/>
      <c r="J132" s="126"/>
    </row>
    <row r="133" spans="1:12" s="123" customFormat="1" hidden="1" x14ac:dyDescent="0.25">
      <c r="A133" s="271"/>
      <c r="B133" s="271"/>
      <c r="C133" s="272"/>
      <c r="D133" s="273"/>
      <c r="E133" s="101"/>
      <c r="F133" s="273"/>
      <c r="G133" s="218">
        <f t="shared" si="4"/>
        <v>0</v>
      </c>
      <c r="H133" s="123" t="s">
        <v>338</v>
      </c>
      <c r="I133" s="124"/>
      <c r="J133" s="125"/>
    </row>
    <row r="134" spans="1:12" s="123" customFormat="1" hidden="1" x14ac:dyDescent="0.25">
      <c r="A134" s="271"/>
      <c r="B134" s="271"/>
      <c r="C134" s="272"/>
      <c r="D134" s="273"/>
      <c r="E134" s="101"/>
      <c r="F134" s="273"/>
      <c r="G134" s="218">
        <f t="shared" ref="G134:G135" si="5">ROUND(C134*E134*F134,2)</f>
        <v>0</v>
      </c>
      <c r="H134" s="123" t="s">
        <v>338</v>
      </c>
      <c r="I134" s="124"/>
      <c r="J134" s="126"/>
    </row>
    <row r="135" spans="1:12" s="123" customFormat="1" x14ac:dyDescent="0.25">
      <c r="A135" s="271" t="s">
        <v>29</v>
      </c>
      <c r="B135" s="271" t="s">
        <v>307</v>
      </c>
      <c r="C135" s="272">
        <f t="shared" ref="C135" ca="1" si="6">RAND()*1000000</f>
        <v>269606.23338444898</v>
      </c>
      <c r="D135" s="273" t="s">
        <v>308</v>
      </c>
      <c r="E135" s="101">
        <v>0.09</v>
      </c>
      <c r="F135" s="273">
        <v>1</v>
      </c>
      <c r="G135" s="313">
        <f t="shared" ca="1" si="5"/>
        <v>24264.560000000001</v>
      </c>
      <c r="H135" s="123" t="s">
        <v>338</v>
      </c>
      <c r="I135" s="124"/>
      <c r="J135" s="126"/>
      <c r="L135" s="111"/>
    </row>
    <row r="136" spans="1:12" s="123" customFormat="1" x14ac:dyDescent="0.25">
      <c r="A136" s="228"/>
      <c r="B136" s="228"/>
      <c r="C136" s="102"/>
      <c r="D136" s="100"/>
      <c r="E136" s="103"/>
      <c r="F136" s="217" t="s">
        <v>42</v>
      </c>
      <c r="G136" s="323">
        <f ca="1">ROUND(SUBTOTAL(109,G6:G135),2)</f>
        <v>185718.52</v>
      </c>
      <c r="H136" s="123" t="s">
        <v>338</v>
      </c>
      <c r="I136" s="124"/>
      <c r="J136" s="126" t="s">
        <v>341</v>
      </c>
    </row>
    <row r="137" spans="1:12" s="123" customFormat="1" x14ac:dyDescent="0.25">
      <c r="A137" s="201"/>
      <c r="B137" s="201"/>
      <c r="C137" s="104"/>
      <c r="D137" s="105"/>
      <c r="E137" s="106"/>
      <c r="F137" s="105"/>
      <c r="G137" s="322"/>
      <c r="H137" s="123" t="s">
        <v>339</v>
      </c>
      <c r="I137" s="127"/>
      <c r="J137" s="128"/>
    </row>
    <row r="138" spans="1:12" s="123" customFormat="1" x14ac:dyDescent="0.25">
      <c r="A138" s="274" t="s">
        <v>29</v>
      </c>
      <c r="B138" s="274" t="s">
        <v>307</v>
      </c>
      <c r="C138" s="272">
        <f t="shared" ref="C138:C140" ca="1" si="7">RAND()*1000000</f>
        <v>638632.55901855195</v>
      </c>
      <c r="D138" s="273" t="s">
        <v>308</v>
      </c>
      <c r="E138" s="101">
        <v>0.09</v>
      </c>
      <c r="F138" s="273">
        <v>1</v>
      </c>
      <c r="G138" s="88">
        <f t="shared" ref="G138:G169" ca="1" si="8">ROUND(C138*E138*F138,2)</f>
        <v>57476.93</v>
      </c>
      <c r="H138" s="123" t="s">
        <v>339</v>
      </c>
      <c r="I138" s="127"/>
      <c r="J138" s="128"/>
    </row>
    <row r="139" spans="1:12" s="123" customFormat="1" x14ac:dyDescent="0.25">
      <c r="A139" s="271" t="s">
        <v>360</v>
      </c>
      <c r="B139" s="271" t="s">
        <v>307</v>
      </c>
      <c r="C139" s="272">
        <f t="shared" ca="1" si="7"/>
        <v>662906.74260411737</v>
      </c>
      <c r="D139" s="273" t="s">
        <v>308</v>
      </c>
      <c r="E139" s="101">
        <v>0.09</v>
      </c>
      <c r="F139" s="273">
        <v>1</v>
      </c>
      <c r="G139" s="218">
        <f t="shared" ca="1" si="8"/>
        <v>59661.61</v>
      </c>
      <c r="H139" s="123" t="s">
        <v>339</v>
      </c>
      <c r="I139" s="124"/>
      <c r="J139" s="125"/>
    </row>
    <row r="140" spans="1:12" s="123" customFormat="1" x14ac:dyDescent="0.25">
      <c r="A140" s="271" t="s">
        <v>361</v>
      </c>
      <c r="B140" s="271" t="s">
        <v>307</v>
      </c>
      <c r="C140" s="272">
        <f t="shared" ca="1" si="7"/>
        <v>400250.63369942881</v>
      </c>
      <c r="D140" s="273" t="s">
        <v>308</v>
      </c>
      <c r="E140" s="101">
        <v>0.09</v>
      </c>
      <c r="F140" s="273">
        <v>1</v>
      </c>
      <c r="G140" s="218">
        <f t="shared" ca="1" si="8"/>
        <v>36022.559999999998</v>
      </c>
      <c r="H140" s="123" t="s">
        <v>339</v>
      </c>
      <c r="I140" s="124"/>
      <c r="J140" s="126"/>
    </row>
    <row r="141" spans="1:12" s="123" customFormat="1" hidden="1" x14ac:dyDescent="0.25">
      <c r="A141" s="271"/>
      <c r="B141" s="271"/>
      <c r="C141" s="272"/>
      <c r="D141" s="273"/>
      <c r="E141" s="101"/>
      <c r="F141" s="273"/>
      <c r="G141" s="218">
        <f t="shared" si="8"/>
        <v>0</v>
      </c>
      <c r="H141" s="123" t="s">
        <v>339</v>
      </c>
      <c r="I141" s="124"/>
      <c r="J141" s="125"/>
    </row>
    <row r="142" spans="1:12" s="123" customFormat="1" hidden="1" x14ac:dyDescent="0.25">
      <c r="A142" s="271"/>
      <c r="B142" s="271"/>
      <c r="C142" s="272"/>
      <c r="D142" s="273"/>
      <c r="E142" s="101"/>
      <c r="F142" s="273"/>
      <c r="G142" s="218">
        <f t="shared" si="8"/>
        <v>0</v>
      </c>
      <c r="H142" s="123" t="s">
        <v>339</v>
      </c>
      <c r="I142" s="124"/>
      <c r="J142" s="126"/>
    </row>
    <row r="143" spans="1:12" s="123" customFormat="1" hidden="1" x14ac:dyDescent="0.25">
      <c r="A143" s="271"/>
      <c r="B143" s="271"/>
      <c r="C143" s="272"/>
      <c r="D143" s="273"/>
      <c r="E143" s="101"/>
      <c r="F143" s="273"/>
      <c r="G143" s="218">
        <f t="shared" si="8"/>
        <v>0</v>
      </c>
      <c r="H143" s="123" t="s">
        <v>339</v>
      </c>
      <c r="I143" s="124"/>
      <c r="J143" s="125"/>
    </row>
    <row r="144" spans="1:12" s="123" customFormat="1" hidden="1" x14ac:dyDescent="0.25">
      <c r="A144" s="271"/>
      <c r="B144" s="271"/>
      <c r="C144" s="272"/>
      <c r="D144" s="273"/>
      <c r="E144" s="101"/>
      <c r="F144" s="273"/>
      <c r="G144" s="218">
        <f t="shared" si="8"/>
        <v>0</v>
      </c>
      <c r="H144" s="123" t="s">
        <v>339</v>
      </c>
      <c r="I144" s="124"/>
      <c r="J144" s="126"/>
    </row>
    <row r="145" spans="1:10" s="123" customFormat="1" hidden="1" x14ac:dyDescent="0.25">
      <c r="A145" s="271"/>
      <c r="B145" s="271"/>
      <c r="C145" s="272"/>
      <c r="D145" s="273"/>
      <c r="E145" s="101"/>
      <c r="F145" s="273"/>
      <c r="G145" s="218">
        <f t="shared" si="8"/>
        <v>0</v>
      </c>
      <c r="H145" s="123" t="s">
        <v>339</v>
      </c>
      <c r="I145" s="124"/>
      <c r="J145" s="125"/>
    </row>
    <row r="146" spans="1:10" s="123" customFormat="1" hidden="1" x14ac:dyDescent="0.25">
      <c r="A146" s="271"/>
      <c r="B146" s="271"/>
      <c r="C146" s="272"/>
      <c r="D146" s="273"/>
      <c r="E146" s="101"/>
      <c r="F146" s="273"/>
      <c r="G146" s="218">
        <f t="shared" si="8"/>
        <v>0</v>
      </c>
      <c r="H146" s="123" t="s">
        <v>339</v>
      </c>
      <c r="I146" s="124"/>
      <c r="J146" s="126"/>
    </row>
    <row r="147" spans="1:10" s="123" customFormat="1" hidden="1" x14ac:dyDescent="0.25">
      <c r="A147" s="271"/>
      <c r="B147" s="271"/>
      <c r="C147" s="272"/>
      <c r="D147" s="273"/>
      <c r="E147" s="101"/>
      <c r="F147" s="273"/>
      <c r="G147" s="218">
        <f t="shared" si="8"/>
        <v>0</v>
      </c>
      <c r="H147" s="123" t="s">
        <v>339</v>
      </c>
      <c r="I147" s="124"/>
      <c r="J147" s="125"/>
    </row>
    <row r="148" spans="1:10" s="123" customFormat="1" hidden="1" x14ac:dyDescent="0.25">
      <c r="A148" s="271"/>
      <c r="B148" s="271"/>
      <c r="C148" s="272"/>
      <c r="D148" s="273"/>
      <c r="E148" s="101"/>
      <c r="F148" s="273"/>
      <c r="G148" s="218">
        <f t="shared" si="8"/>
        <v>0</v>
      </c>
      <c r="H148" s="123" t="s">
        <v>339</v>
      </c>
      <c r="I148" s="124"/>
      <c r="J148" s="126"/>
    </row>
    <row r="149" spans="1:10" s="123" customFormat="1" hidden="1" x14ac:dyDescent="0.25">
      <c r="A149" s="271"/>
      <c r="B149" s="271"/>
      <c r="C149" s="272"/>
      <c r="D149" s="273"/>
      <c r="E149" s="101"/>
      <c r="F149" s="273"/>
      <c r="G149" s="218">
        <f t="shared" si="8"/>
        <v>0</v>
      </c>
      <c r="H149" s="123" t="s">
        <v>339</v>
      </c>
      <c r="I149" s="124"/>
      <c r="J149" s="125"/>
    </row>
    <row r="150" spans="1:10" s="123" customFormat="1" hidden="1" x14ac:dyDescent="0.25">
      <c r="A150" s="271"/>
      <c r="B150" s="271"/>
      <c r="C150" s="272"/>
      <c r="D150" s="273"/>
      <c r="E150" s="101"/>
      <c r="F150" s="273"/>
      <c r="G150" s="218">
        <f t="shared" si="8"/>
        <v>0</v>
      </c>
      <c r="H150" s="123" t="s">
        <v>339</v>
      </c>
      <c r="I150" s="124"/>
      <c r="J150" s="126"/>
    </row>
    <row r="151" spans="1:10" s="123" customFormat="1" hidden="1" x14ac:dyDescent="0.25">
      <c r="A151" s="271"/>
      <c r="B151" s="271"/>
      <c r="C151" s="272"/>
      <c r="D151" s="273"/>
      <c r="E151" s="101"/>
      <c r="F151" s="273"/>
      <c r="G151" s="218">
        <f t="shared" si="8"/>
        <v>0</v>
      </c>
      <c r="H151" s="123" t="s">
        <v>339</v>
      </c>
      <c r="I151" s="124"/>
      <c r="J151" s="125"/>
    </row>
    <row r="152" spans="1:10" s="123" customFormat="1" hidden="1" x14ac:dyDescent="0.25">
      <c r="A152" s="271"/>
      <c r="B152" s="271"/>
      <c r="C152" s="272"/>
      <c r="D152" s="273"/>
      <c r="E152" s="101"/>
      <c r="F152" s="273"/>
      <c r="G152" s="218">
        <f t="shared" si="8"/>
        <v>0</v>
      </c>
      <c r="H152" s="123" t="s">
        <v>339</v>
      </c>
      <c r="I152" s="124"/>
      <c r="J152" s="126"/>
    </row>
    <row r="153" spans="1:10" s="123" customFormat="1" hidden="1" x14ac:dyDescent="0.25">
      <c r="A153" s="271"/>
      <c r="B153" s="271"/>
      <c r="C153" s="272"/>
      <c r="D153" s="273"/>
      <c r="E153" s="101"/>
      <c r="F153" s="273"/>
      <c r="G153" s="218">
        <f t="shared" si="8"/>
        <v>0</v>
      </c>
      <c r="H153" s="123" t="s">
        <v>339</v>
      </c>
      <c r="I153" s="124"/>
      <c r="J153" s="125"/>
    </row>
    <row r="154" spans="1:10" s="123" customFormat="1" hidden="1" x14ac:dyDescent="0.25">
      <c r="A154" s="271"/>
      <c r="B154" s="271"/>
      <c r="C154" s="272"/>
      <c r="D154" s="273"/>
      <c r="E154" s="101"/>
      <c r="F154" s="273"/>
      <c r="G154" s="218">
        <f t="shared" si="8"/>
        <v>0</v>
      </c>
      <c r="H154" s="123" t="s">
        <v>339</v>
      </c>
      <c r="I154" s="124"/>
      <c r="J154" s="126"/>
    </row>
    <row r="155" spans="1:10" s="123" customFormat="1" hidden="1" x14ac:dyDescent="0.25">
      <c r="A155" s="271"/>
      <c r="B155" s="271"/>
      <c r="C155" s="272"/>
      <c r="D155" s="273"/>
      <c r="E155" s="101"/>
      <c r="F155" s="273"/>
      <c r="G155" s="218">
        <f t="shared" si="8"/>
        <v>0</v>
      </c>
      <c r="H155" s="123" t="s">
        <v>339</v>
      </c>
      <c r="I155" s="124"/>
      <c r="J155" s="125"/>
    </row>
    <row r="156" spans="1:10" s="123" customFormat="1" hidden="1" x14ac:dyDescent="0.25">
      <c r="A156" s="271"/>
      <c r="B156" s="271"/>
      <c r="C156" s="272"/>
      <c r="D156" s="273"/>
      <c r="E156" s="101"/>
      <c r="F156" s="273"/>
      <c r="G156" s="218">
        <f t="shared" si="8"/>
        <v>0</v>
      </c>
      <c r="H156" s="123" t="s">
        <v>339</v>
      </c>
      <c r="I156" s="124"/>
      <c r="J156" s="126"/>
    </row>
    <row r="157" spans="1:10" s="123" customFormat="1" hidden="1" x14ac:dyDescent="0.25">
      <c r="A157" s="271"/>
      <c r="B157" s="271"/>
      <c r="C157" s="272"/>
      <c r="D157" s="273"/>
      <c r="E157" s="101"/>
      <c r="F157" s="273"/>
      <c r="G157" s="218">
        <f t="shared" si="8"/>
        <v>0</v>
      </c>
      <c r="H157" s="123" t="s">
        <v>339</v>
      </c>
      <c r="I157" s="124"/>
      <c r="J157" s="125"/>
    </row>
    <row r="158" spans="1:10" s="123" customFormat="1" hidden="1" x14ac:dyDescent="0.25">
      <c r="A158" s="271"/>
      <c r="B158" s="271"/>
      <c r="C158" s="272"/>
      <c r="D158" s="273"/>
      <c r="E158" s="101"/>
      <c r="F158" s="273"/>
      <c r="G158" s="218">
        <f t="shared" si="8"/>
        <v>0</v>
      </c>
      <c r="H158" s="123" t="s">
        <v>339</v>
      </c>
      <c r="I158" s="124"/>
      <c r="J158" s="126"/>
    </row>
    <row r="159" spans="1:10" s="123" customFormat="1" hidden="1" x14ac:dyDescent="0.25">
      <c r="A159" s="271"/>
      <c r="B159" s="271"/>
      <c r="C159" s="272"/>
      <c r="D159" s="273"/>
      <c r="E159" s="101"/>
      <c r="F159" s="273"/>
      <c r="G159" s="218">
        <f t="shared" si="8"/>
        <v>0</v>
      </c>
      <c r="H159" s="123" t="s">
        <v>339</v>
      </c>
      <c r="I159" s="124"/>
      <c r="J159" s="125"/>
    </row>
    <row r="160" spans="1:10" s="123" customFormat="1" hidden="1" x14ac:dyDescent="0.25">
      <c r="A160" s="271"/>
      <c r="B160" s="271"/>
      <c r="C160" s="272"/>
      <c r="D160" s="273"/>
      <c r="E160" s="101"/>
      <c r="F160" s="273"/>
      <c r="G160" s="218">
        <f t="shared" si="8"/>
        <v>0</v>
      </c>
      <c r="H160" s="123" t="s">
        <v>339</v>
      </c>
      <c r="I160" s="124"/>
      <c r="J160" s="126"/>
    </row>
    <row r="161" spans="1:10" s="123" customFormat="1" hidden="1" x14ac:dyDescent="0.25">
      <c r="A161" s="271"/>
      <c r="B161" s="271"/>
      <c r="C161" s="272"/>
      <c r="D161" s="273"/>
      <c r="E161" s="101"/>
      <c r="F161" s="273"/>
      <c r="G161" s="218">
        <f t="shared" si="8"/>
        <v>0</v>
      </c>
      <c r="H161" s="123" t="s">
        <v>339</v>
      </c>
      <c r="I161" s="124"/>
      <c r="J161" s="125"/>
    </row>
    <row r="162" spans="1:10" s="123" customFormat="1" hidden="1" x14ac:dyDescent="0.25">
      <c r="A162" s="271"/>
      <c r="B162" s="271"/>
      <c r="C162" s="272"/>
      <c r="D162" s="273"/>
      <c r="E162" s="101"/>
      <c r="F162" s="273"/>
      <c r="G162" s="218">
        <f t="shared" si="8"/>
        <v>0</v>
      </c>
      <c r="H162" s="123" t="s">
        <v>339</v>
      </c>
      <c r="I162" s="124"/>
      <c r="J162" s="126"/>
    </row>
    <row r="163" spans="1:10" s="123" customFormat="1" hidden="1" x14ac:dyDescent="0.25">
      <c r="A163" s="271"/>
      <c r="B163" s="271"/>
      <c r="C163" s="272"/>
      <c r="D163" s="273"/>
      <c r="E163" s="101"/>
      <c r="F163" s="273"/>
      <c r="G163" s="218">
        <f t="shared" si="8"/>
        <v>0</v>
      </c>
      <c r="H163" s="123" t="s">
        <v>339</v>
      </c>
      <c r="I163" s="124"/>
      <c r="J163" s="125"/>
    </row>
    <row r="164" spans="1:10" s="123" customFormat="1" hidden="1" x14ac:dyDescent="0.25">
      <c r="A164" s="271"/>
      <c r="B164" s="271"/>
      <c r="C164" s="272"/>
      <c r="D164" s="273"/>
      <c r="E164" s="101"/>
      <c r="F164" s="273"/>
      <c r="G164" s="218">
        <f t="shared" si="8"/>
        <v>0</v>
      </c>
      <c r="H164" s="123" t="s">
        <v>339</v>
      </c>
      <c r="I164" s="124"/>
      <c r="J164" s="126"/>
    </row>
    <row r="165" spans="1:10" s="123" customFormat="1" hidden="1" x14ac:dyDescent="0.25">
      <c r="A165" s="271"/>
      <c r="B165" s="271"/>
      <c r="C165" s="272"/>
      <c r="D165" s="273"/>
      <c r="E165" s="101"/>
      <c r="F165" s="273"/>
      <c r="G165" s="218">
        <f t="shared" si="8"/>
        <v>0</v>
      </c>
      <c r="H165" s="123" t="s">
        <v>339</v>
      </c>
      <c r="I165" s="124"/>
      <c r="J165" s="125"/>
    </row>
    <row r="166" spans="1:10" s="123" customFormat="1" hidden="1" x14ac:dyDescent="0.25">
      <c r="A166" s="271"/>
      <c r="B166" s="271"/>
      <c r="C166" s="272"/>
      <c r="D166" s="273"/>
      <c r="E166" s="101"/>
      <c r="F166" s="273"/>
      <c r="G166" s="218">
        <f t="shared" si="8"/>
        <v>0</v>
      </c>
      <c r="H166" s="123" t="s">
        <v>339</v>
      </c>
      <c r="I166" s="124"/>
      <c r="J166" s="126"/>
    </row>
    <row r="167" spans="1:10" s="123" customFormat="1" hidden="1" x14ac:dyDescent="0.25">
      <c r="A167" s="271"/>
      <c r="B167" s="271"/>
      <c r="C167" s="272"/>
      <c r="D167" s="273"/>
      <c r="E167" s="101"/>
      <c r="F167" s="273"/>
      <c r="G167" s="218">
        <f t="shared" si="8"/>
        <v>0</v>
      </c>
      <c r="H167" s="123" t="s">
        <v>339</v>
      </c>
      <c r="I167" s="124"/>
      <c r="J167" s="125"/>
    </row>
    <row r="168" spans="1:10" s="123" customFormat="1" hidden="1" x14ac:dyDescent="0.25">
      <c r="A168" s="271"/>
      <c r="B168" s="271"/>
      <c r="C168" s="272"/>
      <c r="D168" s="273"/>
      <c r="E168" s="101"/>
      <c r="F168" s="273"/>
      <c r="G168" s="218">
        <f t="shared" si="8"/>
        <v>0</v>
      </c>
      <c r="H168" s="123" t="s">
        <v>339</v>
      </c>
      <c r="I168" s="124"/>
      <c r="J168" s="126"/>
    </row>
    <row r="169" spans="1:10" s="123" customFormat="1" hidden="1" x14ac:dyDescent="0.25">
      <c r="A169" s="271"/>
      <c r="B169" s="271"/>
      <c r="C169" s="272"/>
      <c r="D169" s="273"/>
      <c r="E169" s="101"/>
      <c r="F169" s="273"/>
      <c r="G169" s="218">
        <f t="shared" si="8"/>
        <v>0</v>
      </c>
      <c r="H169" s="123" t="s">
        <v>339</v>
      </c>
      <c r="I169" s="124"/>
      <c r="J169" s="125"/>
    </row>
    <row r="170" spans="1:10" s="123" customFormat="1" hidden="1" x14ac:dyDescent="0.25">
      <c r="A170" s="271"/>
      <c r="B170" s="271"/>
      <c r="C170" s="272"/>
      <c r="D170" s="273"/>
      <c r="E170" s="101"/>
      <c r="F170" s="273"/>
      <c r="G170" s="218">
        <f t="shared" ref="G170:G201" si="9">ROUND(C170*E170*F170,2)</f>
        <v>0</v>
      </c>
      <c r="H170" s="123" t="s">
        <v>339</v>
      </c>
      <c r="I170" s="124"/>
      <c r="J170" s="126"/>
    </row>
    <row r="171" spans="1:10" s="123" customFormat="1" hidden="1" x14ac:dyDescent="0.25">
      <c r="A171" s="271"/>
      <c r="B171" s="271"/>
      <c r="C171" s="272"/>
      <c r="D171" s="273"/>
      <c r="E171" s="101"/>
      <c r="F171" s="273"/>
      <c r="G171" s="218">
        <f t="shared" si="9"/>
        <v>0</v>
      </c>
      <c r="H171" s="123" t="s">
        <v>339</v>
      </c>
      <c r="I171" s="124"/>
      <c r="J171" s="125"/>
    </row>
    <row r="172" spans="1:10" s="123" customFormat="1" hidden="1" x14ac:dyDescent="0.25">
      <c r="A172" s="271"/>
      <c r="B172" s="271"/>
      <c r="C172" s="272"/>
      <c r="D172" s="273"/>
      <c r="E172" s="101"/>
      <c r="F172" s="273"/>
      <c r="G172" s="218">
        <f t="shared" si="9"/>
        <v>0</v>
      </c>
      <c r="H172" s="123" t="s">
        <v>339</v>
      </c>
      <c r="I172" s="124"/>
      <c r="J172" s="126"/>
    </row>
    <row r="173" spans="1:10" s="123" customFormat="1" hidden="1" x14ac:dyDescent="0.25">
      <c r="A173" s="271"/>
      <c r="B173" s="271"/>
      <c r="C173" s="272"/>
      <c r="D173" s="273"/>
      <c r="E173" s="101"/>
      <c r="F173" s="273"/>
      <c r="G173" s="218">
        <f t="shared" si="9"/>
        <v>0</v>
      </c>
      <c r="H173" s="123" t="s">
        <v>339</v>
      </c>
      <c r="I173" s="124"/>
      <c r="J173" s="125"/>
    </row>
    <row r="174" spans="1:10" s="123" customFormat="1" hidden="1" x14ac:dyDescent="0.25">
      <c r="A174" s="271"/>
      <c r="B174" s="271"/>
      <c r="C174" s="272"/>
      <c r="D174" s="273"/>
      <c r="E174" s="101"/>
      <c r="F174" s="273"/>
      <c r="G174" s="218">
        <f t="shared" si="9"/>
        <v>0</v>
      </c>
      <c r="H174" s="123" t="s">
        <v>339</v>
      </c>
      <c r="I174" s="124"/>
      <c r="J174" s="126"/>
    </row>
    <row r="175" spans="1:10" s="123" customFormat="1" hidden="1" x14ac:dyDescent="0.25">
      <c r="A175" s="271"/>
      <c r="B175" s="271"/>
      <c r="C175" s="272"/>
      <c r="D175" s="273"/>
      <c r="E175" s="101"/>
      <c r="F175" s="273"/>
      <c r="G175" s="218">
        <f t="shared" si="9"/>
        <v>0</v>
      </c>
      <c r="H175" s="123" t="s">
        <v>339</v>
      </c>
      <c r="I175" s="124"/>
      <c r="J175" s="125"/>
    </row>
    <row r="176" spans="1:10" s="123" customFormat="1" hidden="1" x14ac:dyDescent="0.25">
      <c r="A176" s="271"/>
      <c r="B176" s="271"/>
      <c r="C176" s="272"/>
      <c r="D176" s="273"/>
      <c r="E176" s="101"/>
      <c r="F176" s="273"/>
      <c r="G176" s="218">
        <f t="shared" si="9"/>
        <v>0</v>
      </c>
      <c r="H176" s="123" t="s">
        <v>339</v>
      </c>
      <c r="I176" s="124"/>
      <c r="J176" s="126"/>
    </row>
    <row r="177" spans="1:10" s="123" customFormat="1" hidden="1" x14ac:dyDescent="0.25">
      <c r="A177" s="271"/>
      <c r="B177" s="271"/>
      <c r="C177" s="272"/>
      <c r="D177" s="273"/>
      <c r="E177" s="101"/>
      <c r="F177" s="273"/>
      <c r="G177" s="218">
        <f t="shared" si="9"/>
        <v>0</v>
      </c>
      <c r="H177" s="123" t="s">
        <v>339</v>
      </c>
      <c r="I177" s="124"/>
      <c r="J177" s="125"/>
    </row>
    <row r="178" spans="1:10" s="123" customFormat="1" hidden="1" x14ac:dyDescent="0.25">
      <c r="A178" s="271"/>
      <c r="B178" s="271"/>
      <c r="C178" s="272"/>
      <c r="D178" s="273"/>
      <c r="E178" s="101"/>
      <c r="F178" s="273"/>
      <c r="G178" s="218">
        <f t="shared" si="9"/>
        <v>0</v>
      </c>
      <c r="H178" s="123" t="s">
        <v>339</v>
      </c>
      <c r="I178" s="124"/>
      <c r="J178" s="126"/>
    </row>
    <row r="179" spans="1:10" s="123" customFormat="1" hidden="1" x14ac:dyDescent="0.25">
      <c r="A179" s="271"/>
      <c r="B179" s="271"/>
      <c r="C179" s="272"/>
      <c r="D179" s="273"/>
      <c r="E179" s="101"/>
      <c r="F179" s="273"/>
      <c r="G179" s="218">
        <f t="shared" si="9"/>
        <v>0</v>
      </c>
      <c r="H179" s="123" t="s">
        <v>339</v>
      </c>
      <c r="I179" s="124"/>
      <c r="J179" s="125"/>
    </row>
    <row r="180" spans="1:10" s="123" customFormat="1" hidden="1" x14ac:dyDescent="0.25">
      <c r="A180" s="271"/>
      <c r="B180" s="271"/>
      <c r="C180" s="272"/>
      <c r="D180" s="273"/>
      <c r="E180" s="101"/>
      <c r="F180" s="273"/>
      <c r="G180" s="218">
        <f t="shared" si="9"/>
        <v>0</v>
      </c>
      <c r="H180" s="123" t="s">
        <v>339</v>
      </c>
      <c r="I180" s="124"/>
      <c r="J180" s="126"/>
    </row>
    <row r="181" spans="1:10" s="123" customFormat="1" hidden="1" x14ac:dyDescent="0.25">
      <c r="A181" s="271"/>
      <c r="B181" s="271"/>
      <c r="C181" s="272"/>
      <c r="D181" s="273"/>
      <c r="E181" s="101"/>
      <c r="F181" s="273"/>
      <c r="G181" s="218">
        <f t="shared" si="9"/>
        <v>0</v>
      </c>
      <c r="H181" s="123" t="s">
        <v>339</v>
      </c>
      <c r="I181" s="124"/>
      <c r="J181" s="125"/>
    </row>
    <row r="182" spans="1:10" s="123" customFormat="1" hidden="1" x14ac:dyDescent="0.25">
      <c r="A182" s="271"/>
      <c r="B182" s="271"/>
      <c r="C182" s="272"/>
      <c r="D182" s="273"/>
      <c r="E182" s="101"/>
      <c r="F182" s="273"/>
      <c r="G182" s="218">
        <f t="shared" si="9"/>
        <v>0</v>
      </c>
      <c r="H182" s="123" t="s">
        <v>339</v>
      </c>
      <c r="I182" s="124"/>
      <c r="J182" s="126"/>
    </row>
    <row r="183" spans="1:10" s="123" customFormat="1" hidden="1" x14ac:dyDescent="0.25">
      <c r="A183" s="271"/>
      <c r="B183" s="271"/>
      <c r="C183" s="272"/>
      <c r="D183" s="273"/>
      <c r="E183" s="101"/>
      <c r="F183" s="273"/>
      <c r="G183" s="218">
        <f t="shared" si="9"/>
        <v>0</v>
      </c>
      <c r="H183" s="123" t="s">
        <v>339</v>
      </c>
      <c r="I183" s="124"/>
      <c r="J183" s="125"/>
    </row>
    <row r="184" spans="1:10" s="123" customFormat="1" hidden="1" x14ac:dyDescent="0.25">
      <c r="A184" s="271"/>
      <c r="B184" s="271"/>
      <c r="C184" s="272"/>
      <c r="D184" s="273"/>
      <c r="E184" s="101"/>
      <c r="F184" s="273"/>
      <c r="G184" s="218">
        <f t="shared" si="9"/>
        <v>0</v>
      </c>
      <c r="H184" s="123" t="s">
        <v>339</v>
      </c>
      <c r="I184" s="124"/>
      <c r="J184" s="126"/>
    </row>
    <row r="185" spans="1:10" s="123" customFormat="1" hidden="1" x14ac:dyDescent="0.25">
      <c r="A185" s="271"/>
      <c r="B185" s="271"/>
      <c r="C185" s="272"/>
      <c r="D185" s="273"/>
      <c r="E185" s="101"/>
      <c r="F185" s="273"/>
      <c r="G185" s="218">
        <f t="shared" si="9"/>
        <v>0</v>
      </c>
      <c r="H185" s="123" t="s">
        <v>339</v>
      </c>
      <c r="I185" s="124"/>
      <c r="J185" s="125"/>
    </row>
    <row r="186" spans="1:10" s="123" customFormat="1" hidden="1" x14ac:dyDescent="0.25">
      <c r="A186" s="271"/>
      <c r="B186" s="271"/>
      <c r="C186" s="272"/>
      <c r="D186" s="273"/>
      <c r="E186" s="101"/>
      <c r="F186" s="273"/>
      <c r="G186" s="218">
        <f t="shared" si="9"/>
        <v>0</v>
      </c>
      <c r="H186" s="123" t="s">
        <v>339</v>
      </c>
      <c r="I186" s="124"/>
      <c r="J186" s="126"/>
    </row>
    <row r="187" spans="1:10" s="123" customFormat="1" hidden="1" x14ac:dyDescent="0.25">
      <c r="A187" s="271"/>
      <c r="B187" s="271"/>
      <c r="C187" s="272"/>
      <c r="D187" s="273"/>
      <c r="E187" s="101"/>
      <c r="F187" s="273"/>
      <c r="G187" s="218">
        <f t="shared" si="9"/>
        <v>0</v>
      </c>
      <c r="H187" s="123" t="s">
        <v>339</v>
      </c>
      <c r="I187" s="124"/>
      <c r="J187" s="125"/>
    </row>
    <row r="188" spans="1:10" s="123" customFormat="1" hidden="1" x14ac:dyDescent="0.25">
      <c r="A188" s="271"/>
      <c r="B188" s="271"/>
      <c r="C188" s="272"/>
      <c r="D188" s="273"/>
      <c r="E188" s="101"/>
      <c r="F188" s="273"/>
      <c r="G188" s="218">
        <f t="shared" si="9"/>
        <v>0</v>
      </c>
      <c r="H188" s="123" t="s">
        <v>339</v>
      </c>
      <c r="I188" s="124"/>
      <c r="J188" s="126"/>
    </row>
    <row r="189" spans="1:10" s="123" customFormat="1" hidden="1" x14ac:dyDescent="0.25">
      <c r="A189" s="271"/>
      <c r="B189" s="271"/>
      <c r="C189" s="272"/>
      <c r="D189" s="273"/>
      <c r="E189" s="101"/>
      <c r="F189" s="273"/>
      <c r="G189" s="218">
        <f t="shared" si="9"/>
        <v>0</v>
      </c>
      <c r="H189" s="123" t="s">
        <v>339</v>
      </c>
      <c r="I189" s="124"/>
      <c r="J189" s="125"/>
    </row>
    <row r="190" spans="1:10" s="123" customFormat="1" hidden="1" x14ac:dyDescent="0.25">
      <c r="A190" s="271"/>
      <c r="B190" s="271"/>
      <c r="C190" s="272"/>
      <c r="D190" s="273"/>
      <c r="E190" s="101"/>
      <c r="F190" s="273"/>
      <c r="G190" s="218">
        <f t="shared" si="9"/>
        <v>0</v>
      </c>
      <c r="H190" s="123" t="s">
        <v>339</v>
      </c>
      <c r="I190" s="124"/>
      <c r="J190" s="126"/>
    </row>
    <row r="191" spans="1:10" s="123" customFormat="1" hidden="1" x14ac:dyDescent="0.25">
      <c r="A191" s="271"/>
      <c r="B191" s="271"/>
      <c r="C191" s="272"/>
      <c r="D191" s="273"/>
      <c r="E191" s="101"/>
      <c r="F191" s="273"/>
      <c r="G191" s="218">
        <f t="shared" si="9"/>
        <v>0</v>
      </c>
      <c r="H191" s="123" t="s">
        <v>339</v>
      </c>
      <c r="I191" s="124"/>
      <c r="J191" s="125"/>
    </row>
    <row r="192" spans="1:10" s="123" customFormat="1" hidden="1" x14ac:dyDescent="0.25">
      <c r="A192" s="271"/>
      <c r="B192" s="271"/>
      <c r="C192" s="272"/>
      <c r="D192" s="273"/>
      <c r="E192" s="101"/>
      <c r="F192" s="273"/>
      <c r="G192" s="218">
        <f t="shared" si="9"/>
        <v>0</v>
      </c>
      <c r="H192" s="123" t="s">
        <v>339</v>
      </c>
      <c r="I192" s="124"/>
      <c r="J192" s="126"/>
    </row>
    <row r="193" spans="1:10" s="123" customFormat="1" hidden="1" x14ac:dyDescent="0.25">
      <c r="A193" s="271"/>
      <c r="B193" s="271"/>
      <c r="C193" s="272"/>
      <c r="D193" s="273"/>
      <c r="E193" s="101"/>
      <c r="F193" s="273"/>
      <c r="G193" s="218">
        <f t="shared" si="9"/>
        <v>0</v>
      </c>
      <c r="H193" s="123" t="s">
        <v>339</v>
      </c>
      <c r="I193" s="124"/>
      <c r="J193" s="125"/>
    </row>
    <row r="194" spans="1:10" s="123" customFormat="1" hidden="1" x14ac:dyDescent="0.25">
      <c r="A194" s="271"/>
      <c r="B194" s="271"/>
      <c r="C194" s="272"/>
      <c r="D194" s="273"/>
      <c r="E194" s="101"/>
      <c r="F194" s="273"/>
      <c r="G194" s="218">
        <f t="shared" si="9"/>
        <v>0</v>
      </c>
      <c r="H194" s="123" t="s">
        <v>339</v>
      </c>
      <c r="I194" s="124"/>
      <c r="J194" s="126"/>
    </row>
    <row r="195" spans="1:10" s="123" customFormat="1" hidden="1" x14ac:dyDescent="0.25">
      <c r="A195" s="271"/>
      <c r="B195" s="271"/>
      <c r="C195" s="272"/>
      <c r="D195" s="273"/>
      <c r="E195" s="101"/>
      <c r="F195" s="273"/>
      <c r="G195" s="218">
        <f t="shared" si="9"/>
        <v>0</v>
      </c>
      <c r="H195" s="123" t="s">
        <v>339</v>
      </c>
      <c r="I195" s="124"/>
      <c r="J195" s="125"/>
    </row>
    <row r="196" spans="1:10" s="123" customFormat="1" hidden="1" x14ac:dyDescent="0.25">
      <c r="A196" s="271"/>
      <c r="B196" s="271"/>
      <c r="C196" s="272"/>
      <c r="D196" s="273"/>
      <c r="E196" s="101"/>
      <c r="F196" s="273"/>
      <c r="G196" s="218">
        <f t="shared" si="9"/>
        <v>0</v>
      </c>
      <c r="H196" s="123" t="s">
        <v>339</v>
      </c>
      <c r="I196" s="124"/>
      <c r="J196" s="126"/>
    </row>
    <row r="197" spans="1:10" s="123" customFormat="1" hidden="1" x14ac:dyDescent="0.25">
      <c r="A197" s="271"/>
      <c r="B197" s="271"/>
      <c r="C197" s="272"/>
      <c r="D197" s="273"/>
      <c r="E197" s="101"/>
      <c r="F197" s="273"/>
      <c r="G197" s="218">
        <f t="shared" si="9"/>
        <v>0</v>
      </c>
      <c r="H197" s="123" t="s">
        <v>339</v>
      </c>
      <c r="I197" s="124"/>
      <c r="J197" s="125"/>
    </row>
    <row r="198" spans="1:10" s="123" customFormat="1" hidden="1" x14ac:dyDescent="0.25">
      <c r="A198" s="271"/>
      <c r="B198" s="271"/>
      <c r="C198" s="272"/>
      <c r="D198" s="273"/>
      <c r="E198" s="101"/>
      <c r="F198" s="273"/>
      <c r="G198" s="218">
        <f t="shared" si="9"/>
        <v>0</v>
      </c>
      <c r="H198" s="123" t="s">
        <v>339</v>
      </c>
      <c r="I198" s="124"/>
      <c r="J198" s="126"/>
    </row>
    <row r="199" spans="1:10" s="123" customFormat="1" hidden="1" x14ac:dyDescent="0.25">
      <c r="A199" s="271"/>
      <c r="B199" s="271"/>
      <c r="C199" s="272"/>
      <c r="D199" s="273"/>
      <c r="E199" s="101"/>
      <c r="F199" s="273"/>
      <c r="G199" s="218">
        <f t="shared" si="9"/>
        <v>0</v>
      </c>
      <c r="H199" s="123" t="s">
        <v>339</v>
      </c>
      <c r="I199" s="124"/>
      <c r="J199" s="125"/>
    </row>
    <row r="200" spans="1:10" s="123" customFormat="1" hidden="1" x14ac:dyDescent="0.25">
      <c r="A200" s="271"/>
      <c r="B200" s="271"/>
      <c r="C200" s="272"/>
      <c r="D200" s="273"/>
      <c r="E200" s="101"/>
      <c r="F200" s="273"/>
      <c r="G200" s="218">
        <f t="shared" si="9"/>
        <v>0</v>
      </c>
      <c r="H200" s="123" t="s">
        <v>339</v>
      </c>
      <c r="I200" s="124"/>
      <c r="J200" s="126"/>
    </row>
    <row r="201" spans="1:10" s="123" customFormat="1" hidden="1" x14ac:dyDescent="0.25">
      <c r="A201" s="271"/>
      <c r="B201" s="271"/>
      <c r="C201" s="272"/>
      <c r="D201" s="273"/>
      <c r="E201" s="101"/>
      <c r="F201" s="273"/>
      <c r="G201" s="218">
        <f t="shared" si="9"/>
        <v>0</v>
      </c>
      <c r="H201" s="123" t="s">
        <v>339</v>
      </c>
      <c r="I201" s="124"/>
      <c r="J201" s="125"/>
    </row>
    <row r="202" spans="1:10" s="123" customFormat="1" hidden="1" x14ac:dyDescent="0.25">
      <c r="A202" s="271"/>
      <c r="B202" s="271"/>
      <c r="C202" s="272"/>
      <c r="D202" s="273"/>
      <c r="E202" s="101"/>
      <c r="F202" s="273"/>
      <c r="G202" s="218">
        <f t="shared" ref="G202:G233" si="10">ROUND(C202*E202*F202,2)</f>
        <v>0</v>
      </c>
      <c r="H202" s="123" t="s">
        <v>339</v>
      </c>
      <c r="I202" s="124"/>
      <c r="J202" s="126"/>
    </row>
    <row r="203" spans="1:10" s="123" customFormat="1" hidden="1" x14ac:dyDescent="0.25">
      <c r="A203" s="271"/>
      <c r="B203" s="271"/>
      <c r="C203" s="272"/>
      <c r="D203" s="273"/>
      <c r="E203" s="101"/>
      <c r="F203" s="273"/>
      <c r="G203" s="218">
        <f t="shared" si="10"/>
        <v>0</v>
      </c>
      <c r="H203" s="123" t="s">
        <v>339</v>
      </c>
      <c r="I203" s="124"/>
      <c r="J203" s="125"/>
    </row>
    <row r="204" spans="1:10" s="123" customFormat="1" hidden="1" x14ac:dyDescent="0.25">
      <c r="A204" s="271"/>
      <c r="B204" s="271"/>
      <c r="C204" s="272"/>
      <c r="D204" s="273"/>
      <c r="E204" s="101"/>
      <c r="F204" s="273"/>
      <c r="G204" s="218">
        <f t="shared" si="10"/>
        <v>0</v>
      </c>
      <c r="H204" s="123" t="s">
        <v>339</v>
      </c>
      <c r="I204" s="124"/>
      <c r="J204" s="126"/>
    </row>
    <row r="205" spans="1:10" s="123" customFormat="1" hidden="1" x14ac:dyDescent="0.25">
      <c r="A205" s="271"/>
      <c r="B205" s="271"/>
      <c r="C205" s="272"/>
      <c r="D205" s="273"/>
      <c r="E205" s="101"/>
      <c r="F205" s="273"/>
      <c r="G205" s="218">
        <f t="shared" si="10"/>
        <v>0</v>
      </c>
      <c r="H205" s="123" t="s">
        <v>339</v>
      </c>
      <c r="I205" s="124"/>
      <c r="J205" s="125"/>
    </row>
    <row r="206" spans="1:10" s="123" customFormat="1" hidden="1" x14ac:dyDescent="0.25">
      <c r="A206" s="271"/>
      <c r="B206" s="271"/>
      <c r="C206" s="272"/>
      <c r="D206" s="273"/>
      <c r="E206" s="101"/>
      <c r="F206" s="273"/>
      <c r="G206" s="218">
        <f t="shared" si="10"/>
        <v>0</v>
      </c>
      <c r="H206" s="123" t="s">
        <v>339</v>
      </c>
      <c r="I206" s="124"/>
      <c r="J206" s="126"/>
    </row>
    <row r="207" spans="1:10" s="123" customFormat="1" hidden="1" x14ac:dyDescent="0.25">
      <c r="A207" s="271"/>
      <c r="B207" s="271"/>
      <c r="C207" s="272"/>
      <c r="D207" s="273"/>
      <c r="E207" s="101"/>
      <c r="F207" s="273"/>
      <c r="G207" s="218">
        <f t="shared" si="10"/>
        <v>0</v>
      </c>
      <c r="H207" s="123" t="s">
        <v>339</v>
      </c>
      <c r="I207" s="124"/>
      <c r="J207" s="125"/>
    </row>
    <row r="208" spans="1:10" s="123" customFormat="1" hidden="1" x14ac:dyDescent="0.25">
      <c r="A208" s="271"/>
      <c r="B208" s="271"/>
      <c r="C208" s="272"/>
      <c r="D208" s="273"/>
      <c r="E208" s="101"/>
      <c r="F208" s="273"/>
      <c r="G208" s="218">
        <f t="shared" si="10"/>
        <v>0</v>
      </c>
      <c r="H208" s="123" t="s">
        <v>339</v>
      </c>
      <c r="I208" s="124"/>
      <c r="J208" s="126"/>
    </row>
    <row r="209" spans="1:10" s="123" customFormat="1" hidden="1" x14ac:dyDescent="0.25">
      <c r="A209" s="271"/>
      <c r="B209" s="271"/>
      <c r="C209" s="272"/>
      <c r="D209" s="273"/>
      <c r="E209" s="101"/>
      <c r="F209" s="273"/>
      <c r="G209" s="218">
        <f t="shared" si="10"/>
        <v>0</v>
      </c>
      <c r="H209" s="123" t="s">
        <v>339</v>
      </c>
      <c r="I209" s="124"/>
      <c r="J209" s="125"/>
    </row>
    <row r="210" spans="1:10" s="123" customFormat="1" hidden="1" x14ac:dyDescent="0.25">
      <c r="A210" s="271"/>
      <c r="B210" s="271"/>
      <c r="C210" s="272"/>
      <c r="D210" s="273"/>
      <c r="E210" s="101"/>
      <c r="F210" s="273"/>
      <c r="G210" s="218">
        <f t="shared" si="10"/>
        <v>0</v>
      </c>
      <c r="H210" s="123" t="s">
        <v>339</v>
      </c>
      <c r="I210" s="124"/>
      <c r="J210" s="126"/>
    </row>
    <row r="211" spans="1:10" s="123" customFormat="1" hidden="1" x14ac:dyDescent="0.25">
      <c r="A211" s="271"/>
      <c r="B211" s="271"/>
      <c r="C211" s="272"/>
      <c r="D211" s="273"/>
      <c r="E211" s="101"/>
      <c r="F211" s="273"/>
      <c r="G211" s="218">
        <f t="shared" si="10"/>
        <v>0</v>
      </c>
      <c r="H211" s="123" t="s">
        <v>339</v>
      </c>
      <c r="I211" s="124"/>
      <c r="J211" s="125"/>
    </row>
    <row r="212" spans="1:10" s="123" customFormat="1" hidden="1" x14ac:dyDescent="0.25">
      <c r="A212" s="271"/>
      <c r="B212" s="271"/>
      <c r="C212" s="272"/>
      <c r="D212" s="273"/>
      <c r="E212" s="101"/>
      <c r="F212" s="273"/>
      <c r="G212" s="218">
        <f t="shared" si="10"/>
        <v>0</v>
      </c>
      <c r="H212" s="123" t="s">
        <v>339</v>
      </c>
      <c r="I212" s="124"/>
      <c r="J212" s="126"/>
    </row>
    <row r="213" spans="1:10" s="123" customFormat="1" hidden="1" x14ac:dyDescent="0.25">
      <c r="A213" s="271"/>
      <c r="B213" s="271"/>
      <c r="C213" s="272"/>
      <c r="D213" s="273"/>
      <c r="E213" s="101"/>
      <c r="F213" s="273"/>
      <c r="G213" s="218">
        <f t="shared" si="10"/>
        <v>0</v>
      </c>
      <c r="H213" s="123" t="s">
        <v>339</v>
      </c>
      <c r="I213" s="124"/>
      <c r="J213" s="125"/>
    </row>
    <row r="214" spans="1:10" s="123" customFormat="1" hidden="1" x14ac:dyDescent="0.25">
      <c r="A214" s="271"/>
      <c r="B214" s="271"/>
      <c r="C214" s="272"/>
      <c r="D214" s="273"/>
      <c r="E214" s="101"/>
      <c r="F214" s="273"/>
      <c r="G214" s="218">
        <f t="shared" si="10"/>
        <v>0</v>
      </c>
      <c r="H214" s="123" t="s">
        <v>339</v>
      </c>
      <c r="I214" s="124"/>
      <c r="J214" s="126"/>
    </row>
    <row r="215" spans="1:10" s="123" customFormat="1" hidden="1" x14ac:dyDescent="0.25">
      <c r="A215" s="271"/>
      <c r="B215" s="271"/>
      <c r="C215" s="272"/>
      <c r="D215" s="273"/>
      <c r="E215" s="101"/>
      <c r="F215" s="273"/>
      <c r="G215" s="218">
        <f t="shared" si="10"/>
        <v>0</v>
      </c>
      <c r="H215" s="123" t="s">
        <v>339</v>
      </c>
      <c r="I215" s="124"/>
      <c r="J215" s="125"/>
    </row>
    <row r="216" spans="1:10" s="123" customFormat="1" hidden="1" x14ac:dyDescent="0.25">
      <c r="A216" s="271"/>
      <c r="B216" s="271"/>
      <c r="C216" s="272"/>
      <c r="D216" s="273"/>
      <c r="E216" s="101"/>
      <c r="F216" s="273"/>
      <c r="G216" s="218">
        <f t="shared" si="10"/>
        <v>0</v>
      </c>
      <c r="H216" s="123" t="s">
        <v>339</v>
      </c>
      <c r="I216" s="124"/>
      <c r="J216" s="126"/>
    </row>
    <row r="217" spans="1:10" s="123" customFormat="1" hidden="1" x14ac:dyDescent="0.25">
      <c r="A217" s="271"/>
      <c r="B217" s="271"/>
      <c r="C217" s="272"/>
      <c r="D217" s="273"/>
      <c r="E217" s="101"/>
      <c r="F217" s="273"/>
      <c r="G217" s="218">
        <f t="shared" si="10"/>
        <v>0</v>
      </c>
      <c r="H217" s="123" t="s">
        <v>339</v>
      </c>
      <c r="I217" s="124"/>
      <c r="J217" s="125"/>
    </row>
    <row r="218" spans="1:10" s="123" customFormat="1" hidden="1" x14ac:dyDescent="0.25">
      <c r="A218" s="271"/>
      <c r="B218" s="271"/>
      <c r="C218" s="272"/>
      <c r="D218" s="273"/>
      <c r="E218" s="101"/>
      <c r="F218" s="273"/>
      <c r="G218" s="218">
        <f t="shared" si="10"/>
        <v>0</v>
      </c>
      <c r="H218" s="123" t="s">
        <v>339</v>
      </c>
      <c r="I218" s="124"/>
      <c r="J218" s="126"/>
    </row>
    <row r="219" spans="1:10" s="123" customFormat="1" hidden="1" x14ac:dyDescent="0.25">
      <c r="A219" s="271"/>
      <c r="B219" s="271"/>
      <c r="C219" s="272"/>
      <c r="D219" s="273"/>
      <c r="E219" s="101"/>
      <c r="F219" s="273"/>
      <c r="G219" s="218">
        <f t="shared" si="10"/>
        <v>0</v>
      </c>
      <c r="H219" s="123" t="s">
        <v>339</v>
      </c>
      <c r="I219" s="124"/>
      <c r="J219" s="125"/>
    </row>
    <row r="220" spans="1:10" s="123" customFormat="1" hidden="1" x14ac:dyDescent="0.25">
      <c r="A220" s="271"/>
      <c r="B220" s="271"/>
      <c r="C220" s="272"/>
      <c r="D220" s="273"/>
      <c r="E220" s="101"/>
      <c r="F220" s="273"/>
      <c r="G220" s="218">
        <f t="shared" si="10"/>
        <v>0</v>
      </c>
      <c r="H220" s="123" t="s">
        <v>339</v>
      </c>
      <c r="I220" s="124"/>
      <c r="J220" s="126"/>
    </row>
    <row r="221" spans="1:10" s="123" customFormat="1" hidden="1" x14ac:dyDescent="0.25">
      <c r="A221" s="271"/>
      <c r="B221" s="271"/>
      <c r="C221" s="272"/>
      <c r="D221" s="273"/>
      <c r="E221" s="101"/>
      <c r="F221" s="273"/>
      <c r="G221" s="218">
        <f t="shared" si="10"/>
        <v>0</v>
      </c>
      <c r="H221" s="123" t="s">
        <v>339</v>
      </c>
      <c r="I221" s="124"/>
      <c r="J221" s="125"/>
    </row>
    <row r="222" spans="1:10" s="123" customFormat="1" hidden="1" x14ac:dyDescent="0.25">
      <c r="A222" s="271"/>
      <c r="B222" s="271"/>
      <c r="C222" s="272"/>
      <c r="D222" s="273"/>
      <c r="E222" s="101"/>
      <c r="F222" s="273"/>
      <c r="G222" s="218">
        <f t="shared" si="10"/>
        <v>0</v>
      </c>
      <c r="H222" s="123" t="s">
        <v>339</v>
      </c>
      <c r="I222" s="124"/>
      <c r="J222" s="126"/>
    </row>
    <row r="223" spans="1:10" s="123" customFormat="1" hidden="1" x14ac:dyDescent="0.25">
      <c r="A223" s="271"/>
      <c r="B223" s="271"/>
      <c r="C223" s="272"/>
      <c r="D223" s="273"/>
      <c r="E223" s="101"/>
      <c r="F223" s="273"/>
      <c r="G223" s="218">
        <f t="shared" si="10"/>
        <v>0</v>
      </c>
      <c r="H223" s="123" t="s">
        <v>339</v>
      </c>
      <c r="I223" s="124"/>
      <c r="J223" s="125"/>
    </row>
    <row r="224" spans="1:10" s="123" customFormat="1" hidden="1" x14ac:dyDescent="0.25">
      <c r="A224" s="271"/>
      <c r="B224" s="271"/>
      <c r="C224" s="272"/>
      <c r="D224" s="273"/>
      <c r="E224" s="101"/>
      <c r="F224" s="273"/>
      <c r="G224" s="218">
        <f t="shared" si="10"/>
        <v>0</v>
      </c>
      <c r="H224" s="123" t="s">
        <v>339</v>
      </c>
      <c r="I224" s="124"/>
      <c r="J224" s="126"/>
    </row>
    <row r="225" spans="1:10" s="123" customFormat="1" hidden="1" x14ac:dyDescent="0.25">
      <c r="A225" s="271"/>
      <c r="B225" s="271"/>
      <c r="C225" s="272"/>
      <c r="D225" s="273"/>
      <c r="E225" s="101"/>
      <c r="F225" s="273"/>
      <c r="G225" s="218">
        <f t="shared" si="10"/>
        <v>0</v>
      </c>
      <c r="H225" s="123" t="s">
        <v>339</v>
      </c>
      <c r="I225" s="124"/>
      <c r="J225" s="125"/>
    </row>
    <row r="226" spans="1:10" s="123" customFormat="1" hidden="1" x14ac:dyDescent="0.25">
      <c r="A226" s="271"/>
      <c r="B226" s="271"/>
      <c r="C226" s="272"/>
      <c r="D226" s="273"/>
      <c r="E226" s="101"/>
      <c r="F226" s="273"/>
      <c r="G226" s="218">
        <f t="shared" si="10"/>
        <v>0</v>
      </c>
      <c r="H226" s="123" t="s">
        <v>339</v>
      </c>
      <c r="I226" s="124"/>
      <c r="J226" s="126"/>
    </row>
    <row r="227" spans="1:10" s="123" customFormat="1" hidden="1" x14ac:dyDescent="0.25">
      <c r="A227" s="271"/>
      <c r="B227" s="271"/>
      <c r="C227" s="272"/>
      <c r="D227" s="273"/>
      <c r="E227" s="101"/>
      <c r="F227" s="273"/>
      <c r="G227" s="218">
        <f t="shared" si="10"/>
        <v>0</v>
      </c>
      <c r="H227" s="123" t="s">
        <v>339</v>
      </c>
      <c r="I227" s="124"/>
      <c r="J227" s="125"/>
    </row>
    <row r="228" spans="1:10" s="123" customFormat="1" hidden="1" x14ac:dyDescent="0.25">
      <c r="A228" s="271"/>
      <c r="B228" s="271"/>
      <c r="C228" s="272"/>
      <c r="D228" s="273"/>
      <c r="E228" s="101"/>
      <c r="F228" s="273"/>
      <c r="G228" s="218">
        <f t="shared" si="10"/>
        <v>0</v>
      </c>
      <c r="H228" s="123" t="s">
        <v>339</v>
      </c>
      <c r="I228" s="124"/>
      <c r="J228" s="126"/>
    </row>
    <row r="229" spans="1:10" s="123" customFormat="1" hidden="1" x14ac:dyDescent="0.25">
      <c r="A229" s="271"/>
      <c r="B229" s="271"/>
      <c r="C229" s="272"/>
      <c r="D229" s="273"/>
      <c r="E229" s="101"/>
      <c r="F229" s="273"/>
      <c r="G229" s="218">
        <f t="shared" si="10"/>
        <v>0</v>
      </c>
      <c r="H229" s="123" t="s">
        <v>339</v>
      </c>
      <c r="I229" s="124"/>
      <c r="J229" s="125"/>
    </row>
    <row r="230" spans="1:10" s="123" customFormat="1" hidden="1" x14ac:dyDescent="0.25">
      <c r="A230" s="271"/>
      <c r="B230" s="271"/>
      <c r="C230" s="272"/>
      <c r="D230" s="273"/>
      <c r="E230" s="101"/>
      <c r="F230" s="273"/>
      <c r="G230" s="218">
        <f t="shared" si="10"/>
        <v>0</v>
      </c>
      <c r="H230" s="123" t="s">
        <v>339</v>
      </c>
      <c r="I230" s="124"/>
      <c r="J230" s="126"/>
    </row>
    <row r="231" spans="1:10" s="123" customFormat="1" hidden="1" x14ac:dyDescent="0.25">
      <c r="A231" s="271"/>
      <c r="B231" s="271"/>
      <c r="C231" s="272"/>
      <c r="D231" s="273"/>
      <c r="E231" s="101"/>
      <c r="F231" s="273"/>
      <c r="G231" s="218">
        <f t="shared" si="10"/>
        <v>0</v>
      </c>
      <c r="H231" s="123" t="s">
        <v>339</v>
      </c>
      <c r="I231" s="124"/>
      <c r="J231" s="125"/>
    </row>
    <row r="232" spans="1:10" s="123" customFormat="1" hidden="1" x14ac:dyDescent="0.25">
      <c r="A232" s="271"/>
      <c r="B232" s="271"/>
      <c r="C232" s="272"/>
      <c r="D232" s="273"/>
      <c r="E232" s="101"/>
      <c r="F232" s="273"/>
      <c r="G232" s="218">
        <f t="shared" si="10"/>
        <v>0</v>
      </c>
      <c r="H232" s="123" t="s">
        <v>339</v>
      </c>
      <c r="I232" s="124"/>
      <c r="J232" s="126"/>
    </row>
    <row r="233" spans="1:10" s="123" customFormat="1" hidden="1" x14ac:dyDescent="0.25">
      <c r="A233" s="271"/>
      <c r="B233" s="271"/>
      <c r="C233" s="272"/>
      <c r="D233" s="273"/>
      <c r="E233" s="101"/>
      <c r="F233" s="273"/>
      <c r="G233" s="218">
        <f t="shared" si="10"/>
        <v>0</v>
      </c>
      <c r="H233" s="123" t="s">
        <v>339</v>
      </c>
      <c r="I233" s="124"/>
      <c r="J233" s="125"/>
    </row>
    <row r="234" spans="1:10" s="123" customFormat="1" hidden="1" x14ac:dyDescent="0.25">
      <c r="A234" s="271"/>
      <c r="B234" s="271"/>
      <c r="C234" s="272"/>
      <c r="D234" s="273"/>
      <c r="E234" s="101"/>
      <c r="F234" s="273"/>
      <c r="G234" s="218">
        <f t="shared" ref="G234:G265" si="11">ROUND(C234*E234*F234,2)</f>
        <v>0</v>
      </c>
      <c r="H234" s="123" t="s">
        <v>339</v>
      </c>
      <c r="I234" s="124"/>
      <c r="J234" s="126"/>
    </row>
    <row r="235" spans="1:10" s="123" customFormat="1" hidden="1" x14ac:dyDescent="0.25">
      <c r="A235" s="271"/>
      <c r="B235" s="271"/>
      <c r="C235" s="272"/>
      <c r="D235" s="273"/>
      <c r="E235" s="101"/>
      <c r="F235" s="273"/>
      <c r="G235" s="218">
        <f t="shared" si="11"/>
        <v>0</v>
      </c>
      <c r="H235" s="123" t="s">
        <v>339</v>
      </c>
      <c r="I235" s="124"/>
      <c r="J235" s="125"/>
    </row>
    <row r="236" spans="1:10" s="123" customFormat="1" hidden="1" x14ac:dyDescent="0.25">
      <c r="A236" s="271"/>
      <c r="B236" s="271"/>
      <c r="C236" s="272"/>
      <c r="D236" s="273"/>
      <c r="E236" s="101"/>
      <c r="F236" s="273"/>
      <c r="G236" s="218">
        <f t="shared" si="11"/>
        <v>0</v>
      </c>
      <c r="H236" s="123" t="s">
        <v>339</v>
      </c>
      <c r="I236" s="124"/>
      <c r="J236" s="126"/>
    </row>
    <row r="237" spans="1:10" s="123" customFormat="1" hidden="1" x14ac:dyDescent="0.25">
      <c r="A237" s="271"/>
      <c r="B237" s="271"/>
      <c r="C237" s="272"/>
      <c r="D237" s="273"/>
      <c r="E237" s="101"/>
      <c r="F237" s="273"/>
      <c r="G237" s="218">
        <f t="shared" si="11"/>
        <v>0</v>
      </c>
      <c r="H237" s="123" t="s">
        <v>339</v>
      </c>
      <c r="I237" s="124"/>
      <c r="J237" s="125"/>
    </row>
    <row r="238" spans="1:10" s="123" customFormat="1" hidden="1" x14ac:dyDescent="0.25">
      <c r="A238" s="271"/>
      <c r="B238" s="271"/>
      <c r="C238" s="272"/>
      <c r="D238" s="273"/>
      <c r="E238" s="101"/>
      <c r="F238" s="273"/>
      <c r="G238" s="218">
        <f t="shared" si="11"/>
        <v>0</v>
      </c>
      <c r="H238" s="123" t="s">
        <v>339</v>
      </c>
      <c r="I238" s="124"/>
      <c r="J238" s="126"/>
    </row>
    <row r="239" spans="1:10" s="123" customFormat="1" hidden="1" x14ac:dyDescent="0.25">
      <c r="A239" s="271"/>
      <c r="B239" s="271"/>
      <c r="C239" s="272"/>
      <c r="D239" s="273"/>
      <c r="E239" s="101"/>
      <c r="F239" s="273"/>
      <c r="G239" s="218">
        <f t="shared" si="11"/>
        <v>0</v>
      </c>
      <c r="H239" s="123" t="s">
        <v>339</v>
      </c>
      <c r="I239" s="124"/>
      <c r="J239" s="125"/>
    </row>
    <row r="240" spans="1:10" s="123" customFormat="1" hidden="1" x14ac:dyDescent="0.25">
      <c r="A240" s="271"/>
      <c r="B240" s="271"/>
      <c r="C240" s="272"/>
      <c r="D240" s="273"/>
      <c r="E240" s="101"/>
      <c r="F240" s="273"/>
      <c r="G240" s="218">
        <f t="shared" si="11"/>
        <v>0</v>
      </c>
      <c r="H240" s="123" t="s">
        <v>339</v>
      </c>
      <c r="I240" s="124"/>
      <c r="J240" s="126"/>
    </row>
    <row r="241" spans="1:10" s="123" customFormat="1" hidden="1" x14ac:dyDescent="0.25">
      <c r="A241" s="271"/>
      <c r="B241" s="271"/>
      <c r="C241" s="272"/>
      <c r="D241" s="273"/>
      <c r="E241" s="101"/>
      <c r="F241" s="273"/>
      <c r="G241" s="218">
        <f t="shared" si="11"/>
        <v>0</v>
      </c>
      <c r="H241" s="123" t="s">
        <v>339</v>
      </c>
      <c r="I241" s="124"/>
      <c r="J241" s="125"/>
    </row>
    <row r="242" spans="1:10" s="123" customFormat="1" hidden="1" x14ac:dyDescent="0.25">
      <c r="A242" s="271"/>
      <c r="B242" s="271"/>
      <c r="C242" s="272"/>
      <c r="D242" s="273"/>
      <c r="E242" s="101"/>
      <c r="F242" s="273"/>
      <c r="G242" s="218">
        <f t="shared" si="11"/>
        <v>0</v>
      </c>
      <c r="H242" s="123" t="s">
        <v>339</v>
      </c>
      <c r="I242" s="124"/>
      <c r="J242" s="126"/>
    </row>
    <row r="243" spans="1:10" s="123" customFormat="1" hidden="1" x14ac:dyDescent="0.25">
      <c r="A243" s="271"/>
      <c r="B243" s="271"/>
      <c r="C243" s="272"/>
      <c r="D243" s="273"/>
      <c r="E243" s="101"/>
      <c r="F243" s="273"/>
      <c r="G243" s="218">
        <f t="shared" si="11"/>
        <v>0</v>
      </c>
      <c r="H243" s="123" t="s">
        <v>339</v>
      </c>
      <c r="I243" s="124"/>
      <c r="J243" s="125"/>
    </row>
    <row r="244" spans="1:10" s="123" customFormat="1" hidden="1" x14ac:dyDescent="0.25">
      <c r="A244" s="271"/>
      <c r="B244" s="271"/>
      <c r="C244" s="272"/>
      <c r="D244" s="273"/>
      <c r="E244" s="101"/>
      <c r="F244" s="273"/>
      <c r="G244" s="218">
        <f t="shared" si="11"/>
        <v>0</v>
      </c>
      <c r="H244" s="123" t="s">
        <v>339</v>
      </c>
      <c r="I244" s="124"/>
      <c r="J244" s="126"/>
    </row>
    <row r="245" spans="1:10" s="123" customFormat="1" hidden="1" x14ac:dyDescent="0.25">
      <c r="A245" s="271"/>
      <c r="B245" s="271"/>
      <c r="C245" s="272"/>
      <c r="D245" s="273"/>
      <c r="E245" s="101"/>
      <c r="F245" s="273"/>
      <c r="G245" s="218">
        <f t="shared" si="11"/>
        <v>0</v>
      </c>
      <c r="H245" s="123" t="s">
        <v>339</v>
      </c>
      <c r="I245" s="124"/>
      <c r="J245" s="125"/>
    </row>
    <row r="246" spans="1:10" s="123" customFormat="1" hidden="1" x14ac:dyDescent="0.25">
      <c r="A246" s="271"/>
      <c r="B246" s="271"/>
      <c r="C246" s="272"/>
      <c r="D246" s="273"/>
      <c r="E246" s="101"/>
      <c r="F246" s="273"/>
      <c r="G246" s="218">
        <f t="shared" si="11"/>
        <v>0</v>
      </c>
      <c r="H246" s="123" t="s">
        <v>339</v>
      </c>
      <c r="I246" s="124"/>
      <c r="J246" s="126"/>
    </row>
    <row r="247" spans="1:10" s="123" customFormat="1" hidden="1" x14ac:dyDescent="0.25">
      <c r="A247" s="271"/>
      <c r="B247" s="271"/>
      <c r="C247" s="272"/>
      <c r="D247" s="273"/>
      <c r="E247" s="101"/>
      <c r="F247" s="273"/>
      <c r="G247" s="218">
        <f t="shared" si="11"/>
        <v>0</v>
      </c>
      <c r="H247" s="123" t="s">
        <v>339</v>
      </c>
      <c r="I247" s="124"/>
      <c r="J247" s="125"/>
    </row>
    <row r="248" spans="1:10" s="123" customFormat="1" hidden="1" x14ac:dyDescent="0.25">
      <c r="A248" s="271"/>
      <c r="B248" s="271"/>
      <c r="C248" s="272"/>
      <c r="D248" s="273"/>
      <c r="E248" s="101"/>
      <c r="F248" s="273"/>
      <c r="G248" s="218">
        <f t="shared" si="11"/>
        <v>0</v>
      </c>
      <c r="H248" s="123" t="s">
        <v>339</v>
      </c>
      <c r="I248" s="124"/>
      <c r="J248" s="126"/>
    </row>
    <row r="249" spans="1:10" s="123" customFormat="1" hidden="1" x14ac:dyDescent="0.25">
      <c r="A249" s="271"/>
      <c r="B249" s="271"/>
      <c r="C249" s="272"/>
      <c r="D249" s="273"/>
      <c r="E249" s="101"/>
      <c r="F249" s="273"/>
      <c r="G249" s="218">
        <f t="shared" si="11"/>
        <v>0</v>
      </c>
      <c r="H249" s="123" t="s">
        <v>339</v>
      </c>
      <c r="I249" s="124"/>
      <c r="J249" s="125"/>
    </row>
    <row r="250" spans="1:10" s="123" customFormat="1" hidden="1" x14ac:dyDescent="0.25">
      <c r="A250" s="271"/>
      <c r="B250" s="271"/>
      <c r="C250" s="272"/>
      <c r="D250" s="273"/>
      <c r="E250" s="101"/>
      <c r="F250" s="273"/>
      <c r="G250" s="218">
        <f t="shared" si="11"/>
        <v>0</v>
      </c>
      <c r="H250" s="123" t="s">
        <v>339</v>
      </c>
      <c r="I250" s="124"/>
      <c r="J250" s="126"/>
    </row>
    <row r="251" spans="1:10" s="123" customFormat="1" hidden="1" x14ac:dyDescent="0.25">
      <c r="A251" s="271"/>
      <c r="B251" s="271"/>
      <c r="C251" s="272"/>
      <c r="D251" s="273"/>
      <c r="E251" s="101"/>
      <c r="F251" s="273"/>
      <c r="G251" s="218">
        <f t="shared" si="11"/>
        <v>0</v>
      </c>
      <c r="H251" s="123" t="s">
        <v>339</v>
      </c>
      <c r="I251" s="124"/>
      <c r="J251" s="125"/>
    </row>
    <row r="252" spans="1:10" s="123" customFormat="1" hidden="1" x14ac:dyDescent="0.25">
      <c r="A252" s="271"/>
      <c r="B252" s="271"/>
      <c r="C252" s="272"/>
      <c r="D252" s="273"/>
      <c r="E252" s="101"/>
      <c r="F252" s="273"/>
      <c r="G252" s="218">
        <f t="shared" si="11"/>
        <v>0</v>
      </c>
      <c r="H252" s="123" t="s">
        <v>339</v>
      </c>
      <c r="I252" s="124"/>
      <c r="J252" s="126"/>
    </row>
    <row r="253" spans="1:10" s="123" customFormat="1" hidden="1" x14ac:dyDescent="0.25">
      <c r="A253" s="271"/>
      <c r="B253" s="271"/>
      <c r="C253" s="272"/>
      <c r="D253" s="273"/>
      <c r="E253" s="101"/>
      <c r="F253" s="273"/>
      <c r="G253" s="218">
        <f t="shared" si="11"/>
        <v>0</v>
      </c>
      <c r="H253" s="123" t="s">
        <v>339</v>
      </c>
      <c r="I253" s="124"/>
      <c r="J253" s="125"/>
    </row>
    <row r="254" spans="1:10" s="123" customFormat="1" hidden="1" x14ac:dyDescent="0.25">
      <c r="A254" s="271"/>
      <c r="B254" s="271"/>
      <c r="C254" s="272"/>
      <c r="D254" s="273"/>
      <c r="E254" s="101"/>
      <c r="F254" s="273"/>
      <c r="G254" s="218">
        <f t="shared" si="11"/>
        <v>0</v>
      </c>
      <c r="H254" s="123" t="s">
        <v>339</v>
      </c>
      <c r="I254" s="124"/>
      <c r="J254" s="126"/>
    </row>
    <row r="255" spans="1:10" s="123" customFormat="1" hidden="1" x14ac:dyDescent="0.25">
      <c r="A255" s="271"/>
      <c r="B255" s="271"/>
      <c r="C255" s="272"/>
      <c r="D255" s="273"/>
      <c r="E255" s="101"/>
      <c r="F255" s="273"/>
      <c r="G255" s="218">
        <f t="shared" si="11"/>
        <v>0</v>
      </c>
      <c r="H255" s="123" t="s">
        <v>339</v>
      </c>
      <c r="I255" s="124"/>
      <c r="J255" s="125"/>
    </row>
    <row r="256" spans="1:10" s="123" customFormat="1" hidden="1" x14ac:dyDescent="0.25">
      <c r="A256" s="271"/>
      <c r="B256" s="271"/>
      <c r="C256" s="272"/>
      <c r="D256" s="273"/>
      <c r="E256" s="101"/>
      <c r="F256" s="273"/>
      <c r="G256" s="218">
        <f t="shared" si="11"/>
        <v>0</v>
      </c>
      <c r="H256" s="123" t="s">
        <v>339</v>
      </c>
      <c r="I256" s="124"/>
      <c r="J256" s="126"/>
    </row>
    <row r="257" spans="1:13" s="123" customFormat="1" hidden="1" x14ac:dyDescent="0.25">
      <c r="A257" s="271"/>
      <c r="B257" s="271"/>
      <c r="C257" s="272"/>
      <c r="D257" s="273"/>
      <c r="E257" s="101"/>
      <c r="F257" s="273"/>
      <c r="G257" s="218">
        <f t="shared" si="11"/>
        <v>0</v>
      </c>
      <c r="H257" s="123" t="s">
        <v>339</v>
      </c>
      <c r="I257" s="124"/>
      <c r="J257" s="125"/>
    </row>
    <row r="258" spans="1:13" s="123" customFormat="1" hidden="1" x14ac:dyDescent="0.25">
      <c r="A258" s="271"/>
      <c r="B258" s="271"/>
      <c r="C258" s="272"/>
      <c r="D258" s="273"/>
      <c r="E258" s="101"/>
      <c r="F258" s="273"/>
      <c r="G258" s="218">
        <f t="shared" si="11"/>
        <v>0</v>
      </c>
      <c r="H258" s="123" t="s">
        <v>339</v>
      </c>
      <c r="I258" s="124"/>
      <c r="J258" s="126"/>
    </row>
    <row r="259" spans="1:13" s="123" customFormat="1" hidden="1" x14ac:dyDescent="0.25">
      <c r="A259" s="271"/>
      <c r="B259" s="271"/>
      <c r="C259" s="272"/>
      <c r="D259" s="273"/>
      <c r="E259" s="101"/>
      <c r="F259" s="273"/>
      <c r="G259" s="218">
        <f t="shared" si="11"/>
        <v>0</v>
      </c>
      <c r="H259" s="123" t="s">
        <v>339</v>
      </c>
      <c r="I259" s="124"/>
      <c r="J259" s="125"/>
    </row>
    <row r="260" spans="1:13" s="123" customFormat="1" hidden="1" x14ac:dyDescent="0.25">
      <c r="A260" s="271"/>
      <c r="B260" s="271"/>
      <c r="C260" s="272"/>
      <c r="D260" s="273"/>
      <c r="E260" s="101"/>
      <c r="F260" s="273"/>
      <c r="G260" s="218">
        <f t="shared" si="11"/>
        <v>0</v>
      </c>
      <c r="H260" s="123" t="s">
        <v>339</v>
      </c>
      <c r="I260" s="124"/>
      <c r="J260" s="126"/>
    </row>
    <row r="261" spans="1:13" s="123" customFormat="1" hidden="1" x14ac:dyDescent="0.25">
      <c r="A261" s="271"/>
      <c r="B261" s="271"/>
      <c r="C261" s="272"/>
      <c r="D261" s="273"/>
      <c r="E261" s="101"/>
      <c r="F261" s="273"/>
      <c r="G261" s="218">
        <f t="shared" si="11"/>
        <v>0</v>
      </c>
      <c r="H261" s="123" t="s">
        <v>339</v>
      </c>
      <c r="I261" s="124"/>
      <c r="J261" s="125"/>
    </row>
    <row r="262" spans="1:13" s="123" customFormat="1" hidden="1" x14ac:dyDescent="0.25">
      <c r="A262" s="271"/>
      <c r="B262" s="271"/>
      <c r="C262" s="272"/>
      <c r="D262" s="273"/>
      <c r="E262" s="101"/>
      <c r="F262" s="273"/>
      <c r="G262" s="218">
        <f t="shared" si="11"/>
        <v>0</v>
      </c>
      <c r="H262" s="123" t="s">
        <v>339</v>
      </c>
      <c r="I262" s="124"/>
      <c r="J262" s="126"/>
    </row>
    <row r="263" spans="1:13" s="123" customFormat="1" hidden="1" x14ac:dyDescent="0.25">
      <c r="A263" s="271"/>
      <c r="B263" s="271"/>
      <c r="C263" s="272"/>
      <c r="D263" s="273"/>
      <c r="E263" s="101"/>
      <c r="F263" s="273"/>
      <c r="G263" s="218">
        <f t="shared" si="11"/>
        <v>0</v>
      </c>
      <c r="H263" s="123" t="s">
        <v>339</v>
      </c>
      <c r="I263" s="124"/>
      <c r="J263" s="125"/>
    </row>
    <row r="264" spans="1:13" s="123" customFormat="1" hidden="1" x14ac:dyDescent="0.25">
      <c r="A264" s="271"/>
      <c r="B264" s="271"/>
      <c r="C264" s="272"/>
      <c r="D264" s="273"/>
      <c r="E264" s="101"/>
      <c r="F264" s="273"/>
      <c r="G264" s="218">
        <f t="shared" si="11"/>
        <v>0</v>
      </c>
      <c r="H264" s="123" t="s">
        <v>339</v>
      </c>
      <c r="I264" s="124"/>
      <c r="J264" s="126"/>
    </row>
    <row r="265" spans="1:13" s="123" customFormat="1" hidden="1" x14ac:dyDescent="0.25">
      <c r="A265" s="271"/>
      <c r="B265" s="271"/>
      <c r="C265" s="272"/>
      <c r="D265" s="273"/>
      <c r="E265" s="101"/>
      <c r="F265" s="273"/>
      <c r="G265" s="218">
        <f t="shared" si="11"/>
        <v>0</v>
      </c>
      <c r="H265" s="123" t="s">
        <v>339</v>
      </c>
      <c r="I265" s="124"/>
      <c r="J265" s="125"/>
    </row>
    <row r="266" spans="1:13" s="123" customFormat="1" hidden="1" x14ac:dyDescent="0.25">
      <c r="A266" s="271"/>
      <c r="B266" s="271"/>
      <c r="C266" s="272"/>
      <c r="D266" s="273"/>
      <c r="E266" s="101"/>
      <c r="F266" s="273"/>
      <c r="G266" s="218">
        <f t="shared" ref="G266:G267" si="12">ROUND(C266*E266*F266,2)</f>
        <v>0</v>
      </c>
      <c r="H266" s="123" t="s">
        <v>339</v>
      </c>
      <c r="I266" s="124"/>
      <c r="J266" s="126"/>
    </row>
    <row r="267" spans="1:13" s="123" customFormat="1" x14ac:dyDescent="0.25">
      <c r="A267" s="275" t="s">
        <v>29</v>
      </c>
      <c r="B267" s="275" t="s">
        <v>307</v>
      </c>
      <c r="C267" s="272">
        <f t="shared" ref="C267" ca="1" si="13">RAND()*1000000</f>
        <v>229298.44927949616</v>
      </c>
      <c r="D267" s="273" t="s">
        <v>308</v>
      </c>
      <c r="E267" s="101">
        <v>0.09</v>
      </c>
      <c r="F267" s="273">
        <v>1</v>
      </c>
      <c r="G267" s="310">
        <f t="shared" ca="1" si="12"/>
        <v>20636.86</v>
      </c>
      <c r="H267" s="123" t="s">
        <v>339</v>
      </c>
      <c r="I267" s="111"/>
    </row>
    <row r="268" spans="1:13" s="123" customFormat="1" x14ac:dyDescent="0.25">
      <c r="A268" s="107"/>
      <c r="B268" s="107"/>
      <c r="C268" s="108"/>
      <c r="D268" s="109"/>
      <c r="E268" s="211"/>
      <c r="F268" s="216" t="s">
        <v>36</v>
      </c>
      <c r="G268" s="323">
        <f ca="1">ROUND(SUBTOTAL(109,G137:G267),2)</f>
        <v>173797.96</v>
      </c>
      <c r="H268" s="123" t="s">
        <v>339</v>
      </c>
      <c r="I268" s="111"/>
      <c r="J268" s="126" t="s">
        <v>341</v>
      </c>
    </row>
    <row r="269" spans="1:13" x14ac:dyDescent="0.25">
      <c r="A269" s="8"/>
      <c r="B269" s="8"/>
      <c r="C269" s="8"/>
      <c r="D269" s="8"/>
      <c r="E269" s="8"/>
      <c r="F269" s="8"/>
      <c r="G269" s="317"/>
      <c r="H269" s="123" t="s">
        <v>337</v>
      </c>
      <c r="I269" s="8"/>
      <c r="K269" s="123"/>
      <c r="L269" s="8"/>
      <c r="M269" s="8"/>
    </row>
    <row r="270" spans="1:13" x14ac:dyDescent="0.25">
      <c r="A270" s="8"/>
      <c r="B270" s="8"/>
      <c r="C270" s="8"/>
      <c r="D270" s="8"/>
      <c r="E270" s="233"/>
      <c r="F270" s="233" t="s">
        <v>37</v>
      </c>
      <c r="G270" s="88">
        <f ca="1">+G268+G136</f>
        <v>359516.48</v>
      </c>
      <c r="H270" s="123" t="s">
        <v>337</v>
      </c>
      <c r="I270" s="8"/>
      <c r="J270" s="150" t="s">
        <v>244</v>
      </c>
      <c r="K270" s="123"/>
    </row>
    <row r="271" spans="1:13" s="123" customFormat="1" x14ac:dyDescent="0.25">
      <c r="A271" s="111"/>
      <c r="B271" s="111"/>
      <c r="C271" s="112"/>
      <c r="D271" s="113"/>
      <c r="E271" s="114"/>
      <c r="F271" s="113"/>
      <c r="G271" s="112"/>
      <c r="H271" s="123" t="s">
        <v>337</v>
      </c>
      <c r="I271" s="111"/>
    </row>
    <row r="272" spans="1:13" s="123" customFormat="1" x14ac:dyDescent="0.25">
      <c r="A272" s="252" t="s">
        <v>38</v>
      </c>
      <c r="B272" s="116"/>
      <c r="C272" s="116"/>
      <c r="D272" s="116"/>
      <c r="E272" s="116"/>
      <c r="F272" s="116"/>
      <c r="G272" s="117"/>
      <c r="H272" s="123" t="s">
        <v>338</v>
      </c>
      <c r="I272" s="111"/>
      <c r="J272" s="151" t="s">
        <v>243</v>
      </c>
    </row>
    <row r="273" spans="1:19" s="123" customFormat="1" ht="45" customHeight="1" x14ac:dyDescent="0.25">
      <c r="A273" s="550" t="s">
        <v>38</v>
      </c>
      <c r="B273" s="551"/>
      <c r="C273" s="551"/>
      <c r="D273" s="551"/>
      <c r="E273" s="551"/>
      <c r="F273" s="551"/>
      <c r="G273" s="552"/>
      <c r="H273" s="111" t="s">
        <v>338</v>
      </c>
      <c r="I273" s="111"/>
      <c r="J273" s="555" t="s">
        <v>305</v>
      </c>
      <c r="K273" s="555"/>
      <c r="L273" s="555"/>
      <c r="M273" s="555"/>
      <c r="N273" s="555"/>
      <c r="O273" s="555"/>
      <c r="P273" s="555"/>
      <c r="Q273" s="555"/>
      <c r="R273" s="555"/>
      <c r="S273" s="555"/>
    </row>
    <row r="274" spans="1:19" x14ac:dyDescent="0.25">
      <c r="A274" s="8"/>
      <c r="B274" s="8"/>
      <c r="C274" s="8"/>
      <c r="D274" s="8"/>
      <c r="E274" s="8"/>
      <c r="F274" s="8"/>
      <c r="G274" s="8"/>
      <c r="H274" s="292" t="s">
        <v>339</v>
      </c>
      <c r="I274" s="8"/>
      <c r="L274" s="8"/>
      <c r="M274" s="8"/>
    </row>
    <row r="275" spans="1:19" s="123" customFormat="1" x14ac:dyDescent="0.25">
      <c r="A275" s="252" t="s">
        <v>39</v>
      </c>
      <c r="B275" s="119"/>
      <c r="C275" s="120"/>
      <c r="D275" s="120"/>
      <c r="E275" s="120"/>
      <c r="F275" s="120"/>
      <c r="G275" s="121"/>
      <c r="H275" s="111" t="s">
        <v>339</v>
      </c>
      <c r="I275" s="111"/>
      <c r="J275" s="151" t="s">
        <v>243</v>
      </c>
      <c r="L275" s="111"/>
      <c r="M275" s="111"/>
    </row>
    <row r="276" spans="1:19" s="123" customFormat="1" ht="45" customHeight="1" x14ac:dyDescent="0.25">
      <c r="A276" s="550" t="s">
        <v>363</v>
      </c>
      <c r="B276" s="551"/>
      <c r="C276" s="551"/>
      <c r="D276" s="551"/>
      <c r="E276" s="551"/>
      <c r="F276" s="551"/>
      <c r="G276" s="552"/>
      <c r="H276" s="111" t="s">
        <v>339</v>
      </c>
      <c r="I276" s="111"/>
      <c r="J276" s="555" t="s">
        <v>305</v>
      </c>
      <c r="K276" s="555"/>
      <c r="L276" s="555"/>
      <c r="M276" s="555"/>
      <c r="N276" s="555"/>
      <c r="O276" s="555"/>
      <c r="P276" s="555"/>
      <c r="Q276" s="555"/>
      <c r="R276" s="555"/>
      <c r="S276" s="555"/>
    </row>
    <row r="277" spans="1:19" x14ac:dyDescent="0.25">
      <c r="A277" s="8"/>
      <c r="B277" s="8"/>
      <c r="C277" s="8"/>
      <c r="D277" s="8"/>
      <c r="E277" s="8"/>
      <c r="F277" s="8"/>
      <c r="G277" s="8"/>
      <c r="H277" s="8"/>
      <c r="I277" s="8"/>
    </row>
    <row r="278" spans="1:19" ht="13.5" customHeight="1" x14ac:dyDescent="0.25">
      <c r="A278" s="8"/>
      <c r="B278" s="8"/>
      <c r="C278" s="8"/>
      <c r="D278" s="8"/>
      <c r="E278" s="16"/>
      <c r="F278" s="16"/>
      <c r="G278" s="19"/>
      <c r="H278" s="8"/>
      <c r="I278" s="8"/>
    </row>
    <row r="279" spans="1:19" x14ac:dyDescent="0.25">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A6" sqref="A6"/>
    </sheetView>
  </sheetViews>
  <sheetFormatPr defaultRowHeight="15" x14ac:dyDescent="0.25"/>
  <cols>
    <col min="1" max="1" width="47" customWidth="1"/>
    <col min="2" max="2" width="26.7109375" customWidth="1"/>
    <col min="3" max="4" width="15.85546875" customWidth="1"/>
    <col min="5" max="5" width="18.5703125" customWidth="1"/>
    <col min="6" max="6" width="11" hidden="1" customWidth="1"/>
    <col min="7" max="7" width="3.28515625" customWidth="1"/>
    <col min="17" max="17" width="8.7109375" customWidth="1"/>
  </cols>
  <sheetData>
    <row r="1" spans="1:15" ht="26.25" customHeight="1" x14ac:dyDescent="0.25">
      <c r="A1" s="553" t="s">
        <v>185</v>
      </c>
      <c r="B1" s="553"/>
      <c r="C1" s="553"/>
      <c r="D1" s="553"/>
      <c r="E1" s="8">
        <f>+'Section A'!B2</f>
        <v>0</v>
      </c>
      <c r="F1" s="56"/>
      <c r="G1" s="8"/>
      <c r="H1" s="8"/>
    </row>
    <row r="2" spans="1:15" ht="61.5" customHeight="1" x14ac:dyDescent="0.25">
      <c r="A2" s="557" t="s">
        <v>189</v>
      </c>
      <c r="B2" s="557"/>
      <c r="C2" s="557"/>
      <c r="D2" s="557"/>
      <c r="E2" s="557"/>
      <c r="F2" s="8"/>
      <c r="G2" s="17"/>
      <c r="H2" s="17"/>
    </row>
    <row r="3" spans="1:15" x14ac:dyDescent="0.25">
      <c r="A3" s="17"/>
      <c r="B3" s="17"/>
      <c r="C3" s="17"/>
      <c r="D3" s="17"/>
      <c r="E3" s="17"/>
      <c r="G3" s="17"/>
      <c r="H3" s="17"/>
    </row>
    <row r="4" spans="1:15" x14ac:dyDescent="0.25">
      <c r="A4" s="268" t="s">
        <v>29</v>
      </c>
      <c r="B4" s="269" t="s">
        <v>299</v>
      </c>
      <c r="C4" s="18" t="s">
        <v>40</v>
      </c>
      <c r="D4" s="18" t="s">
        <v>41</v>
      </c>
      <c r="E4" s="320" t="s">
        <v>275</v>
      </c>
      <c r="F4" s="301" t="s">
        <v>340</v>
      </c>
      <c r="G4" s="13"/>
      <c r="H4" s="13"/>
      <c r="I4" s="8"/>
      <c r="J4" s="8"/>
      <c r="K4" s="8"/>
      <c r="L4" s="8"/>
      <c r="M4" s="8"/>
      <c r="N4" s="8"/>
      <c r="O4" s="8"/>
    </row>
    <row r="5" spans="1:15" s="123" customFormat="1" x14ac:dyDescent="0.25">
      <c r="A5" s="266" t="s">
        <v>29</v>
      </c>
      <c r="B5" s="266" t="s">
        <v>353</v>
      </c>
      <c r="C5" s="272">
        <f t="shared" ref="C5:C7" ca="1" si="0">RAND()*1000000</f>
        <v>833599.56519819808</v>
      </c>
      <c r="D5" s="276">
        <v>0.09</v>
      </c>
      <c r="E5" s="88">
        <f t="shared" ref="E5:E36" ca="1" si="1">ROUND(C5*D5,2)</f>
        <v>75023.960000000006</v>
      </c>
      <c r="F5" s="123" t="s">
        <v>338</v>
      </c>
      <c r="G5" s="99"/>
      <c r="H5" s="99"/>
      <c r="I5" s="111"/>
      <c r="J5" s="111"/>
      <c r="K5" s="111"/>
      <c r="L5" s="111"/>
      <c r="M5" s="111"/>
      <c r="N5" s="111"/>
      <c r="O5" s="111"/>
    </row>
    <row r="6" spans="1:15" s="123" customFormat="1" x14ac:dyDescent="0.25">
      <c r="A6" s="271" t="s">
        <v>358</v>
      </c>
      <c r="B6" s="267" t="s">
        <v>353</v>
      </c>
      <c r="C6" s="272">
        <f t="shared" ca="1" si="0"/>
        <v>718719.74570170883</v>
      </c>
      <c r="D6" s="276">
        <v>0.09</v>
      </c>
      <c r="E6" s="88">
        <f t="shared" ca="1" si="1"/>
        <v>64684.78</v>
      </c>
      <c r="F6" s="123" t="s">
        <v>338</v>
      </c>
      <c r="G6" s="99"/>
      <c r="H6" s="298"/>
      <c r="I6" s="111"/>
      <c r="J6" s="111"/>
      <c r="K6" s="111"/>
      <c r="L6" s="111"/>
      <c r="M6" s="111"/>
      <c r="N6" s="111"/>
      <c r="O6" s="111"/>
    </row>
    <row r="7" spans="1:15" s="123" customFormat="1" x14ac:dyDescent="0.25">
      <c r="A7" s="271" t="s">
        <v>359</v>
      </c>
      <c r="B7" s="267" t="s">
        <v>353</v>
      </c>
      <c r="C7" s="272">
        <f t="shared" ca="1" si="0"/>
        <v>691139.85639404517</v>
      </c>
      <c r="D7" s="276">
        <v>0.09</v>
      </c>
      <c r="E7" s="88">
        <f t="shared" ca="1" si="1"/>
        <v>62202.59</v>
      </c>
      <c r="F7" s="123" t="s">
        <v>338</v>
      </c>
      <c r="G7" s="99"/>
      <c r="H7" s="129"/>
      <c r="I7" s="111"/>
      <c r="J7" s="111"/>
      <c r="K7" s="111"/>
      <c r="L7" s="111"/>
      <c r="M7" s="111"/>
      <c r="N7" s="111"/>
      <c r="O7" s="111"/>
    </row>
    <row r="8" spans="1:15" s="123" customFormat="1" hidden="1" x14ac:dyDescent="0.25">
      <c r="A8" s="271"/>
      <c r="B8" s="267"/>
      <c r="C8" s="272"/>
      <c r="D8" s="276"/>
      <c r="E8" s="88">
        <f t="shared" si="1"/>
        <v>0</v>
      </c>
      <c r="F8" s="123" t="s">
        <v>338</v>
      </c>
      <c r="G8" s="99"/>
      <c r="H8" s="298"/>
      <c r="I8" s="111"/>
      <c r="J8" s="111"/>
      <c r="K8" s="111"/>
      <c r="L8" s="111"/>
      <c r="M8" s="111"/>
      <c r="N8" s="111"/>
      <c r="O8" s="111"/>
    </row>
    <row r="9" spans="1:15" s="123" customFormat="1" hidden="1" x14ac:dyDescent="0.25">
      <c r="A9" s="271"/>
      <c r="B9" s="267"/>
      <c r="C9" s="272"/>
      <c r="D9" s="276"/>
      <c r="E9" s="88">
        <f t="shared" si="1"/>
        <v>0</v>
      </c>
      <c r="F9" s="123" t="s">
        <v>338</v>
      </c>
      <c r="G9" s="99"/>
      <c r="H9" s="129"/>
      <c r="I9" s="111"/>
      <c r="J9" s="111"/>
      <c r="K9" s="111"/>
      <c r="L9" s="111"/>
      <c r="M9" s="111"/>
      <c r="N9" s="111"/>
      <c r="O9" s="111"/>
    </row>
    <row r="10" spans="1:15" s="123" customFormat="1" hidden="1" x14ac:dyDescent="0.25">
      <c r="A10" s="271"/>
      <c r="B10" s="267"/>
      <c r="C10" s="272"/>
      <c r="D10" s="276"/>
      <c r="E10" s="88">
        <f t="shared" si="1"/>
        <v>0</v>
      </c>
      <c r="F10" s="123" t="s">
        <v>338</v>
      </c>
      <c r="G10" s="99"/>
      <c r="H10" s="298"/>
      <c r="I10" s="111"/>
      <c r="J10" s="111"/>
      <c r="K10" s="111"/>
      <c r="L10" s="111"/>
      <c r="M10" s="111"/>
      <c r="N10" s="111"/>
      <c r="O10" s="111"/>
    </row>
    <row r="11" spans="1:15" s="123" customFormat="1" hidden="1" x14ac:dyDescent="0.25">
      <c r="A11" s="271"/>
      <c r="B11" s="267"/>
      <c r="C11" s="272"/>
      <c r="D11" s="276"/>
      <c r="E11" s="88">
        <f t="shared" si="1"/>
        <v>0</v>
      </c>
      <c r="F11" s="123" t="s">
        <v>338</v>
      </c>
      <c r="G11" s="99"/>
      <c r="H11" s="129"/>
      <c r="I11" s="111"/>
      <c r="J11" s="111"/>
      <c r="K11" s="111"/>
      <c r="L11" s="111"/>
      <c r="M11" s="111"/>
      <c r="N11" s="111"/>
      <c r="O11" s="111"/>
    </row>
    <row r="12" spans="1:15" s="123" customFormat="1" hidden="1" x14ac:dyDescent="0.25">
      <c r="A12" s="271"/>
      <c r="B12" s="267"/>
      <c r="C12" s="272"/>
      <c r="D12" s="276"/>
      <c r="E12" s="88">
        <f t="shared" si="1"/>
        <v>0</v>
      </c>
      <c r="F12" s="123" t="s">
        <v>338</v>
      </c>
      <c r="G12" s="99"/>
      <c r="H12" s="298"/>
      <c r="I12" s="111"/>
      <c r="J12" s="111"/>
      <c r="K12" s="111"/>
      <c r="L12" s="111"/>
      <c r="M12" s="111"/>
      <c r="N12" s="111"/>
      <c r="O12" s="111"/>
    </row>
    <row r="13" spans="1:15" s="123" customFormat="1" hidden="1" x14ac:dyDescent="0.25">
      <c r="A13" s="271"/>
      <c r="B13" s="267"/>
      <c r="C13" s="272"/>
      <c r="D13" s="276"/>
      <c r="E13" s="88">
        <f t="shared" si="1"/>
        <v>0</v>
      </c>
      <c r="F13" s="123" t="s">
        <v>338</v>
      </c>
      <c r="G13" s="99"/>
      <c r="H13" s="129"/>
      <c r="I13" s="111"/>
      <c r="J13" s="111"/>
      <c r="K13" s="111"/>
      <c r="L13" s="111"/>
      <c r="M13" s="111"/>
      <c r="N13" s="111"/>
      <c r="O13" s="111"/>
    </row>
    <row r="14" spans="1:15" s="123" customFormat="1" hidden="1" x14ac:dyDescent="0.25">
      <c r="A14" s="271"/>
      <c r="B14" s="267"/>
      <c r="C14" s="272"/>
      <c r="D14" s="276"/>
      <c r="E14" s="88">
        <f t="shared" si="1"/>
        <v>0</v>
      </c>
      <c r="F14" s="123" t="s">
        <v>338</v>
      </c>
      <c r="G14" s="99"/>
      <c r="H14" s="298"/>
      <c r="I14" s="111"/>
      <c r="J14" s="111"/>
      <c r="K14" s="111"/>
      <c r="L14" s="111"/>
      <c r="M14" s="111"/>
      <c r="N14" s="111"/>
      <c r="O14" s="111"/>
    </row>
    <row r="15" spans="1:15" s="123" customFormat="1" hidden="1" x14ac:dyDescent="0.25">
      <c r="A15" s="271"/>
      <c r="B15" s="267"/>
      <c r="C15" s="272"/>
      <c r="D15" s="276"/>
      <c r="E15" s="88">
        <f t="shared" si="1"/>
        <v>0</v>
      </c>
      <c r="F15" s="123" t="s">
        <v>338</v>
      </c>
      <c r="G15" s="99"/>
      <c r="H15" s="129"/>
      <c r="I15" s="111"/>
      <c r="J15" s="111"/>
      <c r="K15" s="111"/>
      <c r="L15" s="111"/>
      <c r="M15" s="111"/>
      <c r="N15" s="111"/>
      <c r="O15" s="111"/>
    </row>
    <row r="16" spans="1:15" s="123" customFormat="1" hidden="1" x14ac:dyDescent="0.25">
      <c r="A16" s="271"/>
      <c r="B16" s="267"/>
      <c r="C16" s="272"/>
      <c r="D16" s="276"/>
      <c r="E16" s="88">
        <f t="shared" si="1"/>
        <v>0</v>
      </c>
      <c r="F16" s="123" t="s">
        <v>338</v>
      </c>
      <c r="G16" s="99"/>
      <c r="H16" s="298"/>
      <c r="I16" s="111"/>
      <c r="J16" s="111"/>
      <c r="K16" s="111"/>
      <c r="L16" s="111"/>
      <c r="M16" s="111"/>
      <c r="N16" s="111"/>
      <c r="O16" s="111"/>
    </row>
    <row r="17" spans="1:15" s="123" customFormat="1" hidden="1" x14ac:dyDescent="0.25">
      <c r="A17" s="271"/>
      <c r="B17" s="267"/>
      <c r="C17" s="272"/>
      <c r="D17" s="276"/>
      <c r="E17" s="88">
        <f t="shared" si="1"/>
        <v>0</v>
      </c>
      <c r="F17" s="123" t="s">
        <v>338</v>
      </c>
      <c r="G17" s="99"/>
      <c r="H17" s="129"/>
      <c r="I17" s="111"/>
      <c r="J17" s="111"/>
      <c r="K17" s="111"/>
      <c r="L17" s="111"/>
      <c r="M17" s="111"/>
      <c r="N17" s="111"/>
      <c r="O17" s="111"/>
    </row>
    <row r="18" spans="1:15" s="123" customFormat="1" hidden="1" x14ac:dyDescent="0.25">
      <c r="A18" s="271"/>
      <c r="B18" s="267"/>
      <c r="C18" s="272"/>
      <c r="D18" s="276"/>
      <c r="E18" s="88">
        <f t="shared" si="1"/>
        <v>0</v>
      </c>
      <c r="F18" s="123" t="s">
        <v>338</v>
      </c>
      <c r="G18" s="99"/>
      <c r="H18" s="298"/>
      <c r="I18" s="111"/>
      <c r="J18" s="111"/>
      <c r="K18" s="111"/>
      <c r="L18" s="111"/>
      <c r="M18" s="111"/>
      <c r="N18" s="111"/>
      <c r="O18" s="111"/>
    </row>
    <row r="19" spans="1:15" s="123" customFormat="1" hidden="1" x14ac:dyDescent="0.25">
      <c r="A19" s="271"/>
      <c r="B19" s="267"/>
      <c r="C19" s="272"/>
      <c r="D19" s="276"/>
      <c r="E19" s="88">
        <f t="shared" si="1"/>
        <v>0</v>
      </c>
      <c r="F19" s="123" t="s">
        <v>338</v>
      </c>
      <c r="G19" s="99"/>
      <c r="H19" s="129"/>
      <c r="I19" s="111"/>
      <c r="J19" s="111"/>
      <c r="K19" s="111"/>
      <c r="L19" s="111"/>
      <c r="M19" s="111"/>
      <c r="N19" s="111"/>
      <c r="O19" s="111"/>
    </row>
    <row r="20" spans="1:15" s="123" customFormat="1" hidden="1" x14ac:dyDescent="0.25">
      <c r="A20" s="271"/>
      <c r="B20" s="267"/>
      <c r="C20" s="272"/>
      <c r="D20" s="276"/>
      <c r="E20" s="88">
        <f t="shared" si="1"/>
        <v>0</v>
      </c>
      <c r="F20" s="123" t="s">
        <v>338</v>
      </c>
      <c r="G20" s="99"/>
      <c r="H20" s="298"/>
      <c r="I20" s="111"/>
      <c r="J20" s="111"/>
      <c r="K20" s="111"/>
      <c r="L20" s="111"/>
      <c r="M20" s="111"/>
      <c r="N20" s="111"/>
      <c r="O20" s="111"/>
    </row>
    <row r="21" spans="1:15" s="123" customFormat="1" hidden="1" x14ac:dyDescent="0.25">
      <c r="A21" s="271"/>
      <c r="B21" s="267"/>
      <c r="C21" s="272"/>
      <c r="D21" s="276"/>
      <c r="E21" s="88">
        <f t="shared" si="1"/>
        <v>0</v>
      </c>
      <c r="F21" s="123" t="s">
        <v>338</v>
      </c>
      <c r="G21" s="99"/>
      <c r="H21" s="129"/>
      <c r="I21" s="111"/>
      <c r="J21" s="111"/>
      <c r="K21" s="111"/>
      <c r="L21" s="111"/>
      <c r="M21" s="111"/>
      <c r="N21" s="111"/>
      <c r="O21" s="111"/>
    </row>
    <row r="22" spans="1:15" s="123" customFormat="1" hidden="1" x14ac:dyDescent="0.25">
      <c r="A22" s="271"/>
      <c r="B22" s="267"/>
      <c r="C22" s="272"/>
      <c r="D22" s="276"/>
      <c r="E22" s="88">
        <f t="shared" si="1"/>
        <v>0</v>
      </c>
      <c r="F22" s="123" t="s">
        <v>338</v>
      </c>
      <c r="G22" s="99"/>
      <c r="H22" s="298"/>
      <c r="I22" s="111"/>
      <c r="J22" s="111"/>
      <c r="K22" s="111"/>
      <c r="L22" s="111"/>
      <c r="M22" s="111"/>
      <c r="N22" s="111"/>
      <c r="O22" s="111"/>
    </row>
    <row r="23" spans="1:15" s="123" customFormat="1" hidden="1" x14ac:dyDescent="0.25">
      <c r="A23" s="271"/>
      <c r="B23" s="267"/>
      <c r="C23" s="272"/>
      <c r="D23" s="276"/>
      <c r="E23" s="88">
        <f t="shared" si="1"/>
        <v>0</v>
      </c>
      <c r="F23" s="123" t="s">
        <v>338</v>
      </c>
      <c r="G23" s="99"/>
      <c r="H23" s="129"/>
      <c r="I23" s="111"/>
      <c r="J23" s="111"/>
      <c r="K23" s="111"/>
      <c r="L23" s="111"/>
      <c r="M23" s="111"/>
      <c r="N23" s="111"/>
      <c r="O23" s="111"/>
    </row>
    <row r="24" spans="1:15" s="123" customFormat="1" hidden="1" x14ac:dyDescent="0.25">
      <c r="A24" s="271"/>
      <c r="B24" s="267"/>
      <c r="C24" s="272"/>
      <c r="D24" s="276"/>
      <c r="E24" s="88">
        <f t="shared" si="1"/>
        <v>0</v>
      </c>
      <c r="F24" s="123" t="s">
        <v>338</v>
      </c>
      <c r="G24" s="99"/>
      <c r="H24" s="298"/>
      <c r="I24" s="111"/>
      <c r="J24" s="111"/>
      <c r="K24" s="111"/>
      <c r="L24" s="111"/>
      <c r="M24" s="111"/>
      <c r="N24" s="111"/>
      <c r="O24" s="111"/>
    </row>
    <row r="25" spans="1:15" s="123" customFormat="1" hidden="1" x14ac:dyDescent="0.25">
      <c r="A25" s="271"/>
      <c r="B25" s="267"/>
      <c r="C25" s="272"/>
      <c r="D25" s="276"/>
      <c r="E25" s="88">
        <f t="shared" si="1"/>
        <v>0</v>
      </c>
      <c r="F25" s="123" t="s">
        <v>338</v>
      </c>
      <c r="G25" s="99"/>
      <c r="H25" s="129"/>
      <c r="I25" s="111"/>
      <c r="J25" s="111"/>
      <c r="K25" s="111"/>
      <c r="L25" s="111"/>
      <c r="M25" s="111"/>
      <c r="N25" s="111"/>
      <c r="O25" s="111"/>
    </row>
    <row r="26" spans="1:15" s="123" customFormat="1" hidden="1" x14ac:dyDescent="0.25">
      <c r="A26" s="271"/>
      <c r="B26" s="267"/>
      <c r="C26" s="272"/>
      <c r="D26" s="276"/>
      <c r="E26" s="88">
        <f t="shared" si="1"/>
        <v>0</v>
      </c>
      <c r="F26" s="123" t="s">
        <v>338</v>
      </c>
      <c r="G26" s="99"/>
      <c r="H26" s="298"/>
      <c r="I26" s="111"/>
      <c r="J26" s="111"/>
      <c r="K26" s="111"/>
      <c r="L26" s="111"/>
      <c r="M26" s="111"/>
      <c r="N26" s="111"/>
      <c r="O26" s="111"/>
    </row>
    <row r="27" spans="1:15" s="123" customFormat="1" hidden="1" x14ac:dyDescent="0.25">
      <c r="A27" s="271"/>
      <c r="B27" s="267"/>
      <c r="C27" s="272"/>
      <c r="D27" s="276"/>
      <c r="E27" s="88">
        <f t="shared" si="1"/>
        <v>0</v>
      </c>
      <c r="F27" s="123" t="s">
        <v>338</v>
      </c>
      <c r="G27" s="99"/>
      <c r="H27" s="129"/>
      <c r="I27" s="111"/>
      <c r="J27" s="111"/>
      <c r="K27" s="111"/>
      <c r="L27" s="111"/>
      <c r="M27" s="111"/>
      <c r="N27" s="111"/>
      <c r="O27" s="111"/>
    </row>
    <row r="28" spans="1:15" s="123" customFormat="1" hidden="1" x14ac:dyDescent="0.25">
      <c r="A28" s="271"/>
      <c r="B28" s="267"/>
      <c r="C28" s="272"/>
      <c r="D28" s="276"/>
      <c r="E28" s="88">
        <f t="shared" si="1"/>
        <v>0</v>
      </c>
      <c r="F28" s="123" t="s">
        <v>338</v>
      </c>
      <c r="G28" s="99"/>
      <c r="H28" s="298"/>
      <c r="I28" s="111"/>
      <c r="J28" s="111"/>
      <c r="K28" s="111"/>
      <c r="L28" s="111"/>
      <c r="M28" s="111"/>
      <c r="N28" s="111"/>
      <c r="O28" s="111"/>
    </row>
    <row r="29" spans="1:15" s="123" customFormat="1" hidden="1" x14ac:dyDescent="0.25">
      <c r="A29" s="271"/>
      <c r="B29" s="267"/>
      <c r="C29" s="272"/>
      <c r="D29" s="276"/>
      <c r="E29" s="88">
        <f t="shared" si="1"/>
        <v>0</v>
      </c>
      <c r="F29" s="123" t="s">
        <v>338</v>
      </c>
      <c r="G29" s="99"/>
      <c r="H29" s="129"/>
      <c r="I29" s="111"/>
      <c r="J29" s="111"/>
      <c r="K29" s="111"/>
      <c r="L29" s="111"/>
      <c r="M29" s="111"/>
      <c r="N29" s="111"/>
      <c r="O29" s="111"/>
    </row>
    <row r="30" spans="1:15" s="123" customFormat="1" hidden="1" x14ac:dyDescent="0.25">
      <c r="A30" s="271"/>
      <c r="B30" s="267"/>
      <c r="C30" s="272"/>
      <c r="D30" s="276"/>
      <c r="E30" s="88">
        <f t="shared" si="1"/>
        <v>0</v>
      </c>
      <c r="F30" s="123" t="s">
        <v>338</v>
      </c>
      <c r="G30" s="99"/>
      <c r="H30" s="298"/>
      <c r="I30" s="111"/>
      <c r="J30" s="111"/>
      <c r="K30" s="111"/>
      <c r="L30" s="111"/>
      <c r="M30" s="111"/>
      <c r="N30" s="111"/>
      <c r="O30" s="111"/>
    </row>
    <row r="31" spans="1:15" s="123" customFormat="1" hidden="1" x14ac:dyDescent="0.25">
      <c r="A31" s="271"/>
      <c r="B31" s="267"/>
      <c r="C31" s="272"/>
      <c r="D31" s="276"/>
      <c r="E31" s="88">
        <f t="shared" si="1"/>
        <v>0</v>
      </c>
      <c r="F31" s="123" t="s">
        <v>338</v>
      </c>
      <c r="G31" s="99"/>
      <c r="H31" s="129"/>
      <c r="I31" s="111"/>
      <c r="J31" s="111"/>
      <c r="K31" s="111"/>
      <c r="L31" s="111"/>
      <c r="M31" s="111"/>
      <c r="N31" s="111"/>
      <c r="O31" s="111"/>
    </row>
    <row r="32" spans="1:15" s="123" customFormat="1" hidden="1" x14ac:dyDescent="0.25">
      <c r="A32" s="271"/>
      <c r="B32" s="267"/>
      <c r="C32" s="272"/>
      <c r="D32" s="276"/>
      <c r="E32" s="88">
        <f t="shared" si="1"/>
        <v>0</v>
      </c>
      <c r="F32" s="123" t="s">
        <v>338</v>
      </c>
      <c r="G32" s="99"/>
      <c r="H32" s="298"/>
      <c r="I32" s="111"/>
      <c r="J32" s="111"/>
      <c r="K32" s="111"/>
      <c r="L32" s="111"/>
      <c r="M32" s="111"/>
      <c r="N32" s="111"/>
      <c r="O32" s="111"/>
    </row>
    <row r="33" spans="1:15" s="123" customFormat="1" hidden="1" x14ac:dyDescent="0.25">
      <c r="A33" s="271"/>
      <c r="B33" s="267"/>
      <c r="C33" s="272"/>
      <c r="D33" s="276"/>
      <c r="E33" s="88">
        <f t="shared" si="1"/>
        <v>0</v>
      </c>
      <c r="F33" s="123" t="s">
        <v>338</v>
      </c>
      <c r="G33" s="99"/>
      <c r="H33" s="129"/>
      <c r="I33" s="111"/>
      <c r="J33" s="111"/>
      <c r="K33" s="111"/>
      <c r="L33" s="111"/>
      <c r="M33" s="111"/>
      <c r="N33" s="111"/>
      <c r="O33" s="111"/>
    </row>
    <row r="34" spans="1:15" s="123" customFormat="1" hidden="1" x14ac:dyDescent="0.25">
      <c r="A34" s="271"/>
      <c r="B34" s="267"/>
      <c r="C34" s="272"/>
      <c r="D34" s="276"/>
      <c r="E34" s="88">
        <f t="shared" si="1"/>
        <v>0</v>
      </c>
      <c r="F34" s="123" t="s">
        <v>338</v>
      </c>
      <c r="G34" s="99"/>
      <c r="H34" s="298"/>
      <c r="I34" s="111"/>
      <c r="J34" s="111"/>
      <c r="K34" s="111"/>
      <c r="L34" s="111"/>
      <c r="M34" s="111"/>
      <c r="N34" s="111"/>
      <c r="O34" s="111"/>
    </row>
    <row r="35" spans="1:15" s="123" customFormat="1" hidden="1" x14ac:dyDescent="0.25">
      <c r="A35" s="271"/>
      <c r="B35" s="267"/>
      <c r="C35" s="272"/>
      <c r="D35" s="276"/>
      <c r="E35" s="88">
        <f t="shared" si="1"/>
        <v>0</v>
      </c>
      <c r="F35" s="123" t="s">
        <v>338</v>
      </c>
      <c r="G35" s="99"/>
      <c r="H35" s="129"/>
      <c r="I35" s="111"/>
      <c r="J35" s="111"/>
      <c r="K35" s="111"/>
      <c r="L35" s="111"/>
      <c r="M35" s="111"/>
      <c r="N35" s="111"/>
      <c r="O35" s="111"/>
    </row>
    <row r="36" spans="1:15" s="123" customFormat="1" hidden="1" x14ac:dyDescent="0.25">
      <c r="A36" s="271"/>
      <c r="B36" s="267"/>
      <c r="C36" s="272"/>
      <c r="D36" s="276"/>
      <c r="E36" s="88">
        <f t="shared" si="1"/>
        <v>0</v>
      </c>
      <c r="F36" s="123" t="s">
        <v>338</v>
      </c>
      <c r="G36" s="99"/>
      <c r="H36" s="298"/>
      <c r="I36" s="111"/>
      <c r="J36" s="111"/>
      <c r="K36" s="111"/>
      <c r="L36" s="111"/>
      <c r="M36" s="111"/>
      <c r="N36" s="111"/>
      <c r="O36" s="111"/>
    </row>
    <row r="37" spans="1:15" s="123" customFormat="1" hidden="1" x14ac:dyDescent="0.25">
      <c r="A37" s="271"/>
      <c r="B37" s="267"/>
      <c r="C37" s="272"/>
      <c r="D37" s="276"/>
      <c r="E37" s="88">
        <f t="shared" ref="E37:E68" si="2">ROUND(C37*D37,2)</f>
        <v>0</v>
      </c>
      <c r="F37" s="123" t="s">
        <v>338</v>
      </c>
      <c r="G37" s="99"/>
      <c r="H37" s="129"/>
      <c r="I37" s="111"/>
      <c r="J37" s="111"/>
      <c r="K37" s="111"/>
      <c r="L37" s="111"/>
      <c r="M37" s="111"/>
      <c r="N37" s="111"/>
      <c r="O37" s="111"/>
    </row>
    <row r="38" spans="1:15" s="123" customFormat="1" hidden="1" x14ac:dyDescent="0.25">
      <c r="A38" s="271"/>
      <c r="B38" s="267"/>
      <c r="C38" s="272"/>
      <c r="D38" s="276"/>
      <c r="E38" s="88">
        <f t="shared" si="2"/>
        <v>0</v>
      </c>
      <c r="F38" s="123" t="s">
        <v>338</v>
      </c>
      <c r="G38" s="99"/>
      <c r="H38" s="298"/>
      <c r="I38" s="111"/>
      <c r="J38" s="111"/>
      <c r="K38" s="111"/>
      <c r="L38" s="111"/>
      <c r="M38" s="111"/>
      <c r="N38" s="111"/>
      <c r="O38" s="111"/>
    </row>
    <row r="39" spans="1:15" s="123" customFormat="1" hidden="1" x14ac:dyDescent="0.25">
      <c r="A39" s="271"/>
      <c r="B39" s="267"/>
      <c r="C39" s="272"/>
      <c r="D39" s="276"/>
      <c r="E39" s="88">
        <f t="shared" si="2"/>
        <v>0</v>
      </c>
      <c r="F39" s="123" t="s">
        <v>338</v>
      </c>
      <c r="G39" s="99"/>
      <c r="H39" s="129"/>
      <c r="I39" s="111"/>
      <c r="J39" s="111"/>
      <c r="K39" s="111"/>
      <c r="L39" s="111"/>
      <c r="M39" s="111"/>
      <c r="N39" s="111"/>
      <c r="O39" s="111"/>
    </row>
    <row r="40" spans="1:15" s="123" customFormat="1" hidden="1" x14ac:dyDescent="0.25">
      <c r="A40" s="271"/>
      <c r="B40" s="267"/>
      <c r="C40" s="272"/>
      <c r="D40" s="276"/>
      <c r="E40" s="88">
        <f t="shared" si="2"/>
        <v>0</v>
      </c>
      <c r="F40" s="123" t="s">
        <v>338</v>
      </c>
      <c r="G40" s="99"/>
      <c r="H40" s="298"/>
      <c r="I40" s="111"/>
      <c r="J40" s="111"/>
      <c r="K40" s="111"/>
      <c r="L40" s="111"/>
      <c r="M40" s="111"/>
      <c r="N40" s="111"/>
      <c r="O40" s="111"/>
    </row>
    <row r="41" spans="1:15" s="123" customFormat="1" hidden="1" x14ac:dyDescent="0.25">
      <c r="A41" s="271"/>
      <c r="B41" s="267"/>
      <c r="C41" s="272"/>
      <c r="D41" s="276"/>
      <c r="E41" s="88">
        <f t="shared" si="2"/>
        <v>0</v>
      </c>
      <c r="F41" s="123" t="s">
        <v>338</v>
      </c>
      <c r="G41" s="99"/>
      <c r="H41" s="129"/>
      <c r="I41" s="111"/>
      <c r="J41" s="111"/>
      <c r="K41" s="111"/>
      <c r="L41" s="111"/>
      <c r="M41" s="111"/>
      <c r="N41" s="111"/>
      <c r="O41" s="111"/>
    </row>
    <row r="42" spans="1:15" s="123" customFormat="1" hidden="1" x14ac:dyDescent="0.25">
      <c r="A42" s="271"/>
      <c r="B42" s="267"/>
      <c r="C42" s="272"/>
      <c r="D42" s="276"/>
      <c r="E42" s="88">
        <f t="shared" si="2"/>
        <v>0</v>
      </c>
      <c r="F42" s="123" t="s">
        <v>338</v>
      </c>
      <c r="G42" s="99"/>
      <c r="H42" s="298"/>
      <c r="I42" s="111"/>
      <c r="J42" s="111"/>
      <c r="K42" s="111"/>
      <c r="L42" s="111"/>
      <c r="M42" s="111"/>
      <c r="N42" s="111"/>
      <c r="O42" s="111"/>
    </row>
    <row r="43" spans="1:15" s="123" customFormat="1" hidden="1" x14ac:dyDescent="0.25">
      <c r="A43" s="271"/>
      <c r="B43" s="267"/>
      <c r="C43" s="272"/>
      <c r="D43" s="276"/>
      <c r="E43" s="88">
        <f t="shared" si="2"/>
        <v>0</v>
      </c>
      <c r="F43" s="123" t="s">
        <v>338</v>
      </c>
      <c r="G43" s="99"/>
      <c r="H43" s="129"/>
      <c r="I43" s="111"/>
      <c r="J43" s="111"/>
      <c r="K43" s="111"/>
      <c r="L43" s="111"/>
      <c r="M43" s="111"/>
      <c r="N43" s="111"/>
      <c r="O43" s="111"/>
    </row>
    <row r="44" spans="1:15" s="123" customFormat="1" hidden="1" x14ac:dyDescent="0.25">
      <c r="A44" s="271"/>
      <c r="B44" s="267"/>
      <c r="C44" s="272"/>
      <c r="D44" s="276"/>
      <c r="E44" s="88">
        <f t="shared" si="2"/>
        <v>0</v>
      </c>
      <c r="F44" s="123" t="s">
        <v>338</v>
      </c>
      <c r="G44" s="99"/>
      <c r="H44" s="298"/>
      <c r="I44" s="111"/>
      <c r="J44" s="111"/>
      <c r="K44" s="111"/>
      <c r="L44" s="111"/>
      <c r="M44" s="111"/>
      <c r="N44" s="111"/>
      <c r="O44" s="111"/>
    </row>
    <row r="45" spans="1:15" s="123" customFormat="1" hidden="1" x14ac:dyDescent="0.25">
      <c r="A45" s="271"/>
      <c r="B45" s="267"/>
      <c r="C45" s="272"/>
      <c r="D45" s="276"/>
      <c r="E45" s="88">
        <f t="shared" si="2"/>
        <v>0</v>
      </c>
      <c r="F45" s="123" t="s">
        <v>338</v>
      </c>
      <c r="G45" s="99"/>
      <c r="H45" s="129"/>
      <c r="I45" s="111"/>
      <c r="J45" s="111"/>
      <c r="K45" s="111"/>
      <c r="L45" s="111"/>
      <c r="M45" s="111"/>
      <c r="N45" s="111"/>
      <c r="O45" s="111"/>
    </row>
    <row r="46" spans="1:15" s="123" customFormat="1" hidden="1" x14ac:dyDescent="0.25">
      <c r="A46" s="271"/>
      <c r="B46" s="267"/>
      <c r="C46" s="272"/>
      <c r="D46" s="276"/>
      <c r="E46" s="88">
        <f t="shared" si="2"/>
        <v>0</v>
      </c>
      <c r="F46" s="123" t="s">
        <v>338</v>
      </c>
      <c r="G46" s="99"/>
      <c r="H46" s="298"/>
      <c r="I46" s="111"/>
      <c r="J46" s="111"/>
      <c r="K46" s="111"/>
      <c r="L46" s="111"/>
      <c r="M46" s="111"/>
      <c r="N46" s="111"/>
      <c r="O46" s="111"/>
    </row>
    <row r="47" spans="1:15" s="123" customFormat="1" hidden="1" x14ac:dyDescent="0.25">
      <c r="A47" s="271"/>
      <c r="B47" s="267"/>
      <c r="C47" s="272"/>
      <c r="D47" s="276"/>
      <c r="E47" s="88">
        <f t="shared" si="2"/>
        <v>0</v>
      </c>
      <c r="F47" s="123" t="s">
        <v>338</v>
      </c>
      <c r="G47" s="99"/>
      <c r="H47" s="129"/>
      <c r="I47" s="111"/>
      <c r="J47" s="111"/>
      <c r="K47" s="111"/>
      <c r="L47" s="111"/>
      <c r="M47" s="111"/>
      <c r="N47" s="111"/>
      <c r="O47" s="111"/>
    </row>
    <row r="48" spans="1:15" s="123" customFormat="1" hidden="1" x14ac:dyDescent="0.25">
      <c r="A48" s="271"/>
      <c r="B48" s="267"/>
      <c r="C48" s="272"/>
      <c r="D48" s="276"/>
      <c r="E48" s="88">
        <f t="shared" si="2"/>
        <v>0</v>
      </c>
      <c r="F48" s="123" t="s">
        <v>338</v>
      </c>
      <c r="G48" s="99"/>
      <c r="H48" s="298"/>
      <c r="I48" s="111"/>
      <c r="J48" s="111"/>
      <c r="K48" s="111"/>
      <c r="L48" s="111"/>
      <c r="M48" s="111"/>
      <c r="N48" s="111"/>
      <c r="O48" s="111"/>
    </row>
    <row r="49" spans="1:15" s="123" customFormat="1" hidden="1" x14ac:dyDescent="0.25">
      <c r="A49" s="271"/>
      <c r="B49" s="267"/>
      <c r="C49" s="272"/>
      <c r="D49" s="276"/>
      <c r="E49" s="88">
        <f t="shared" si="2"/>
        <v>0</v>
      </c>
      <c r="F49" s="123" t="s">
        <v>338</v>
      </c>
      <c r="G49" s="99"/>
      <c r="H49" s="129"/>
      <c r="I49" s="111"/>
      <c r="J49" s="111"/>
      <c r="K49" s="111"/>
      <c r="L49" s="111"/>
      <c r="M49" s="111"/>
      <c r="N49" s="111"/>
      <c r="O49" s="111"/>
    </row>
    <row r="50" spans="1:15" s="123" customFormat="1" hidden="1" x14ac:dyDescent="0.25">
      <c r="A50" s="271"/>
      <c r="B50" s="267"/>
      <c r="C50" s="272"/>
      <c r="D50" s="276"/>
      <c r="E50" s="88">
        <f t="shared" si="2"/>
        <v>0</v>
      </c>
      <c r="F50" s="123" t="s">
        <v>338</v>
      </c>
      <c r="G50" s="99"/>
      <c r="H50" s="298"/>
      <c r="I50" s="111"/>
      <c r="J50" s="111"/>
      <c r="K50" s="111"/>
      <c r="L50" s="111"/>
      <c r="M50" s="111"/>
      <c r="N50" s="111"/>
      <c r="O50" s="111"/>
    </row>
    <row r="51" spans="1:15" s="123" customFormat="1" hidden="1" x14ac:dyDescent="0.25">
      <c r="A51" s="271"/>
      <c r="B51" s="267"/>
      <c r="C51" s="272"/>
      <c r="D51" s="276"/>
      <c r="E51" s="88">
        <f t="shared" si="2"/>
        <v>0</v>
      </c>
      <c r="F51" s="123" t="s">
        <v>338</v>
      </c>
      <c r="G51" s="99"/>
      <c r="H51" s="129"/>
      <c r="I51" s="111"/>
      <c r="J51" s="111"/>
      <c r="K51" s="111"/>
      <c r="L51" s="111"/>
      <c r="M51" s="111"/>
      <c r="N51" s="111"/>
      <c r="O51" s="111"/>
    </row>
    <row r="52" spans="1:15" s="123" customFormat="1" hidden="1" x14ac:dyDescent="0.25">
      <c r="A52" s="271"/>
      <c r="B52" s="267"/>
      <c r="C52" s="272"/>
      <c r="D52" s="276"/>
      <c r="E52" s="88">
        <f t="shared" si="2"/>
        <v>0</v>
      </c>
      <c r="F52" s="123" t="s">
        <v>338</v>
      </c>
      <c r="G52" s="99"/>
      <c r="H52" s="298"/>
      <c r="I52" s="111"/>
      <c r="J52" s="111"/>
      <c r="K52" s="111"/>
      <c r="L52" s="111"/>
      <c r="M52" s="111"/>
      <c r="N52" s="111"/>
      <c r="O52" s="111"/>
    </row>
    <row r="53" spans="1:15" s="123" customFormat="1" hidden="1" x14ac:dyDescent="0.25">
      <c r="A53" s="271"/>
      <c r="B53" s="267"/>
      <c r="C53" s="272"/>
      <c r="D53" s="276"/>
      <c r="E53" s="88">
        <f t="shared" si="2"/>
        <v>0</v>
      </c>
      <c r="F53" s="123" t="s">
        <v>338</v>
      </c>
      <c r="G53" s="99"/>
      <c r="H53" s="129"/>
      <c r="I53" s="111"/>
      <c r="J53" s="111"/>
      <c r="K53" s="111"/>
      <c r="L53" s="111"/>
      <c r="M53" s="111"/>
      <c r="N53" s="111"/>
      <c r="O53" s="111"/>
    </row>
    <row r="54" spans="1:15" s="123" customFormat="1" hidden="1" x14ac:dyDescent="0.25">
      <c r="A54" s="271"/>
      <c r="B54" s="267"/>
      <c r="C54" s="272"/>
      <c r="D54" s="276"/>
      <c r="E54" s="88">
        <f t="shared" si="2"/>
        <v>0</v>
      </c>
      <c r="F54" s="123" t="s">
        <v>338</v>
      </c>
      <c r="G54" s="99"/>
      <c r="H54" s="298"/>
      <c r="I54" s="111"/>
      <c r="J54" s="111"/>
      <c r="K54" s="111"/>
      <c r="L54" s="111"/>
      <c r="M54" s="111"/>
      <c r="N54" s="111"/>
      <c r="O54" s="111"/>
    </row>
    <row r="55" spans="1:15" s="123" customFormat="1" hidden="1" x14ac:dyDescent="0.25">
      <c r="A55" s="271"/>
      <c r="B55" s="267"/>
      <c r="C55" s="272"/>
      <c r="D55" s="276"/>
      <c r="E55" s="88">
        <f t="shared" si="2"/>
        <v>0</v>
      </c>
      <c r="F55" s="123" t="s">
        <v>338</v>
      </c>
      <c r="G55" s="99"/>
      <c r="H55" s="129"/>
      <c r="I55" s="111"/>
      <c r="J55" s="111"/>
      <c r="K55" s="111"/>
      <c r="L55" s="111"/>
      <c r="M55" s="111"/>
      <c r="N55" s="111"/>
      <c r="O55" s="111"/>
    </row>
    <row r="56" spans="1:15" s="123" customFormat="1" hidden="1" x14ac:dyDescent="0.25">
      <c r="A56" s="271"/>
      <c r="B56" s="267"/>
      <c r="C56" s="272"/>
      <c r="D56" s="276"/>
      <c r="E56" s="88">
        <f t="shared" si="2"/>
        <v>0</v>
      </c>
      <c r="F56" s="123" t="s">
        <v>338</v>
      </c>
      <c r="G56" s="99"/>
      <c r="H56" s="298"/>
      <c r="I56" s="111"/>
      <c r="J56" s="111"/>
      <c r="K56" s="111"/>
      <c r="L56" s="111"/>
      <c r="M56" s="111"/>
      <c r="N56" s="111"/>
      <c r="O56" s="111"/>
    </row>
    <row r="57" spans="1:15" s="123" customFormat="1" hidden="1" x14ac:dyDescent="0.25">
      <c r="A57" s="271"/>
      <c r="B57" s="267"/>
      <c r="C57" s="272"/>
      <c r="D57" s="276"/>
      <c r="E57" s="88">
        <f t="shared" si="2"/>
        <v>0</v>
      </c>
      <c r="F57" s="123" t="s">
        <v>338</v>
      </c>
      <c r="G57" s="99"/>
      <c r="H57" s="129"/>
      <c r="I57" s="111"/>
      <c r="J57" s="111"/>
      <c r="K57" s="111"/>
      <c r="L57" s="111"/>
      <c r="M57" s="111"/>
      <c r="N57" s="111"/>
      <c r="O57" s="111"/>
    </row>
    <row r="58" spans="1:15" s="123" customFormat="1" hidden="1" x14ac:dyDescent="0.25">
      <c r="A58" s="271"/>
      <c r="B58" s="267"/>
      <c r="C58" s="272"/>
      <c r="D58" s="276"/>
      <c r="E58" s="88">
        <f t="shared" si="2"/>
        <v>0</v>
      </c>
      <c r="F58" s="123" t="s">
        <v>338</v>
      </c>
      <c r="G58" s="99"/>
      <c r="H58" s="298"/>
      <c r="I58" s="111"/>
      <c r="J58" s="111"/>
      <c r="K58" s="111"/>
      <c r="L58" s="111"/>
      <c r="M58" s="111"/>
      <c r="N58" s="111"/>
      <c r="O58" s="111"/>
    </row>
    <row r="59" spans="1:15" s="123" customFormat="1" hidden="1" x14ac:dyDescent="0.25">
      <c r="A59" s="271"/>
      <c r="B59" s="267"/>
      <c r="C59" s="272"/>
      <c r="D59" s="276"/>
      <c r="E59" s="88">
        <f t="shared" si="2"/>
        <v>0</v>
      </c>
      <c r="F59" s="123" t="s">
        <v>338</v>
      </c>
      <c r="G59" s="99"/>
      <c r="H59" s="129"/>
      <c r="I59" s="111"/>
      <c r="J59" s="111"/>
      <c r="K59" s="111"/>
      <c r="L59" s="111"/>
      <c r="M59" s="111"/>
      <c r="N59" s="111"/>
      <c r="O59" s="111"/>
    </row>
    <row r="60" spans="1:15" s="123" customFormat="1" hidden="1" x14ac:dyDescent="0.25">
      <c r="A60" s="271"/>
      <c r="B60" s="267"/>
      <c r="C60" s="272"/>
      <c r="D60" s="276"/>
      <c r="E60" s="88">
        <f t="shared" si="2"/>
        <v>0</v>
      </c>
      <c r="F60" s="123" t="s">
        <v>338</v>
      </c>
      <c r="G60" s="99"/>
      <c r="H60" s="298"/>
      <c r="I60" s="111"/>
      <c r="J60" s="111"/>
      <c r="K60" s="111"/>
      <c r="L60" s="111"/>
      <c r="M60" s="111"/>
      <c r="N60" s="111"/>
      <c r="O60" s="111"/>
    </row>
    <row r="61" spans="1:15" s="123" customFormat="1" hidden="1" x14ac:dyDescent="0.25">
      <c r="A61" s="271"/>
      <c r="B61" s="267"/>
      <c r="C61" s="272"/>
      <c r="D61" s="276"/>
      <c r="E61" s="88">
        <f t="shared" si="2"/>
        <v>0</v>
      </c>
      <c r="F61" s="123" t="s">
        <v>338</v>
      </c>
      <c r="G61" s="99"/>
      <c r="H61" s="129"/>
      <c r="I61" s="111"/>
      <c r="J61" s="111"/>
      <c r="K61" s="111"/>
      <c r="L61" s="111"/>
      <c r="M61" s="111"/>
      <c r="N61" s="111"/>
      <c r="O61" s="111"/>
    </row>
    <row r="62" spans="1:15" s="123" customFormat="1" hidden="1" x14ac:dyDescent="0.25">
      <c r="A62" s="271"/>
      <c r="B62" s="267"/>
      <c r="C62" s="272"/>
      <c r="D62" s="276"/>
      <c r="E62" s="88">
        <f t="shared" si="2"/>
        <v>0</v>
      </c>
      <c r="F62" s="123" t="s">
        <v>338</v>
      </c>
      <c r="G62" s="99"/>
      <c r="H62" s="298"/>
      <c r="I62" s="111"/>
      <c r="J62" s="111"/>
      <c r="K62" s="111"/>
      <c r="L62" s="111"/>
      <c r="M62" s="111"/>
      <c r="N62" s="111"/>
      <c r="O62" s="111"/>
    </row>
    <row r="63" spans="1:15" s="123" customFormat="1" hidden="1" x14ac:dyDescent="0.25">
      <c r="A63" s="271"/>
      <c r="B63" s="267"/>
      <c r="C63" s="272"/>
      <c r="D63" s="276"/>
      <c r="E63" s="88">
        <f t="shared" si="2"/>
        <v>0</v>
      </c>
      <c r="F63" s="123" t="s">
        <v>338</v>
      </c>
      <c r="G63" s="99"/>
      <c r="H63" s="129"/>
      <c r="I63" s="111"/>
      <c r="J63" s="111"/>
      <c r="K63" s="111"/>
      <c r="L63" s="111"/>
      <c r="M63" s="111"/>
      <c r="N63" s="111"/>
      <c r="O63" s="111"/>
    </row>
    <row r="64" spans="1:15" s="123" customFormat="1" hidden="1" x14ac:dyDescent="0.25">
      <c r="A64" s="271"/>
      <c r="B64" s="267"/>
      <c r="C64" s="272"/>
      <c r="D64" s="276"/>
      <c r="E64" s="88">
        <f t="shared" si="2"/>
        <v>0</v>
      </c>
      <c r="F64" s="123" t="s">
        <v>338</v>
      </c>
      <c r="G64" s="99"/>
      <c r="H64" s="298"/>
      <c r="I64" s="111"/>
      <c r="J64" s="111"/>
      <c r="K64" s="111"/>
      <c r="L64" s="111"/>
      <c r="M64" s="111"/>
      <c r="N64" s="111"/>
      <c r="O64" s="111"/>
    </row>
    <row r="65" spans="1:15" s="123" customFormat="1" hidden="1" x14ac:dyDescent="0.25">
      <c r="A65" s="271"/>
      <c r="B65" s="267"/>
      <c r="C65" s="272"/>
      <c r="D65" s="276"/>
      <c r="E65" s="88">
        <f t="shared" si="2"/>
        <v>0</v>
      </c>
      <c r="F65" s="123" t="s">
        <v>338</v>
      </c>
      <c r="G65" s="99"/>
      <c r="H65" s="129"/>
      <c r="I65" s="111"/>
      <c r="J65" s="111"/>
      <c r="K65" s="111"/>
      <c r="L65" s="111"/>
      <c r="M65" s="111"/>
      <c r="N65" s="111"/>
      <c r="O65" s="111"/>
    </row>
    <row r="66" spans="1:15" s="123" customFormat="1" hidden="1" x14ac:dyDescent="0.25">
      <c r="A66" s="271"/>
      <c r="B66" s="267"/>
      <c r="C66" s="272"/>
      <c r="D66" s="276"/>
      <c r="E66" s="88">
        <f t="shared" si="2"/>
        <v>0</v>
      </c>
      <c r="F66" s="123" t="s">
        <v>338</v>
      </c>
      <c r="G66" s="99"/>
      <c r="H66" s="298"/>
      <c r="I66" s="111"/>
      <c r="J66" s="111"/>
      <c r="K66" s="111"/>
      <c r="L66" s="111"/>
      <c r="M66" s="111"/>
      <c r="N66" s="111"/>
      <c r="O66" s="111"/>
    </row>
    <row r="67" spans="1:15" s="123" customFormat="1" hidden="1" x14ac:dyDescent="0.25">
      <c r="A67" s="271"/>
      <c r="B67" s="267"/>
      <c r="C67" s="272"/>
      <c r="D67" s="276"/>
      <c r="E67" s="88">
        <f t="shared" si="2"/>
        <v>0</v>
      </c>
      <c r="F67" s="123" t="s">
        <v>338</v>
      </c>
      <c r="G67" s="99"/>
      <c r="H67" s="129"/>
      <c r="I67" s="111"/>
      <c r="J67" s="111"/>
      <c r="K67" s="111"/>
      <c r="L67" s="111"/>
      <c r="M67" s="111"/>
      <c r="N67" s="111"/>
      <c r="O67" s="111"/>
    </row>
    <row r="68" spans="1:15" s="123" customFormat="1" hidden="1" x14ac:dyDescent="0.25">
      <c r="A68" s="271"/>
      <c r="B68" s="267"/>
      <c r="C68" s="272"/>
      <c r="D68" s="276"/>
      <c r="E68" s="88">
        <f t="shared" si="2"/>
        <v>0</v>
      </c>
      <c r="F68" s="123" t="s">
        <v>338</v>
      </c>
      <c r="G68" s="99"/>
      <c r="H68" s="298"/>
      <c r="I68" s="111"/>
      <c r="J68" s="111"/>
      <c r="K68" s="111"/>
      <c r="L68" s="111"/>
      <c r="M68" s="111"/>
      <c r="N68" s="111"/>
      <c r="O68" s="111"/>
    </row>
    <row r="69" spans="1:15" s="123" customFormat="1" hidden="1" x14ac:dyDescent="0.25">
      <c r="A69" s="271"/>
      <c r="B69" s="267"/>
      <c r="C69" s="272"/>
      <c r="D69" s="276"/>
      <c r="E69" s="88">
        <f t="shared" ref="E69:E100" si="3">ROUND(C69*D69,2)</f>
        <v>0</v>
      </c>
      <c r="F69" s="123" t="s">
        <v>338</v>
      </c>
      <c r="G69" s="99"/>
      <c r="H69" s="129"/>
      <c r="I69" s="111"/>
      <c r="J69" s="111"/>
      <c r="K69" s="111"/>
      <c r="L69" s="111"/>
      <c r="M69" s="111"/>
      <c r="N69" s="111"/>
      <c r="O69" s="111"/>
    </row>
    <row r="70" spans="1:15" s="123" customFormat="1" hidden="1" x14ac:dyDescent="0.25">
      <c r="A70" s="271"/>
      <c r="B70" s="267"/>
      <c r="C70" s="272"/>
      <c r="D70" s="276"/>
      <c r="E70" s="88">
        <f t="shared" si="3"/>
        <v>0</v>
      </c>
      <c r="F70" s="123" t="s">
        <v>338</v>
      </c>
      <c r="G70" s="99"/>
      <c r="H70" s="298"/>
      <c r="I70" s="111"/>
      <c r="J70" s="111"/>
      <c r="K70" s="111"/>
      <c r="L70" s="111"/>
      <c r="M70" s="111"/>
      <c r="N70" s="111"/>
      <c r="O70" s="111"/>
    </row>
    <row r="71" spans="1:15" s="123" customFormat="1" hidden="1" x14ac:dyDescent="0.25">
      <c r="A71" s="271"/>
      <c r="B71" s="267"/>
      <c r="C71" s="272"/>
      <c r="D71" s="276"/>
      <c r="E71" s="88">
        <f t="shared" si="3"/>
        <v>0</v>
      </c>
      <c r="F71" s="123" t="s">
        <v>338</v>
      </c>
      <c r="G71" s="99"/>
      <c r="H71" s="129"/>
      <c r="I71" s="111"/>
      <c r="J71" s="111"/>
      <c r="K71" s="111"/>
      <c r="L71" s="111"/>
      <c r="M71" s="111"/>
      <c r="N71" s="111"/>
      <c r="O71" s="111"/>
    </row>
    <row r="72" spans="1:15" s="123" customFormat="1" hidden="1" x14ac:dyDescent="0.25">
      <c r="A72" s="271"/>
      <c r="B72" s="267"/>
      <c r="C72" s="272"/>
      <c r="D72" s="276"/>
      <c r="E72" s="88">
        <f t="shared" si="3"/>
        <v>0</v>
      </c>
      <c r="F72" s="123" t="s">
        <v>338</v>
      </c>
      <c r="G72" s="99"/>
      <c r="H72" s="298"/>
      <c r="I72" s="111"/>
      <c r="J72" s="111"/>
      <c r="K72" s="111"/>
      <c r="L72" s="111"/>
      <c r="M72" s="111"/>
      <c r="N72" s="111"/>
      <c r="O72" s="111"/>
    </row>
    <row r="73" spans="1:15" s="123" customFormat="1" hidden="1" x14ac:dyDescent="0.25">
      <c r="A73" s="271"/>
      <c r="B73" s="267"/>
      <c r="C73" s="272"/>
      <c r="D73" s="276"/>
      <c r="E73" s="88">
        <f t="shared" si="3"/>
        <v>0</v>
      </c>
      <c r="F73" s="123" t="s">
        <v>338</v>
      </c>
      <c r="G73" s="99"/>
      <c r="H73" s="129"/>
      <c r="I73" s="111"/>
      <c r="J73" s="111"/>
      <c r="K73" s="111"/>
      <c r="L73" s="111"/>
      <c r="M73" s="111"/>
      <c r="N73" s="111"/>
      <c r="O73" s="111"/>
    </row>
    <row r="74" spans="1:15" s="123" customFormat="1" hidden="1" x14ac:dyDescent="0.25">
      <c r="A74" s="271"/>
      <c r="B74" s="267"/>
      <c r="C74" s="272"/>
      <c r="D74" s="276"/>
      <c r="E74" s="88">
        <f t="shared" si="3"/>
        <v>0</v>
      </c>
      <c r="F74" s="123" t="s">
        <v>338</v>
      </c>
      <c r="G74" s="99"/>
      <c r="H74" s="298"/>
      <c r="I74" s="111"/>
      <c r="J74" s="111"/>
      <c r="K74" s="111"/>
      <c r="L74" s="111"/>
      <c r="M74" s="111"/>
      <c r="N74" s="111"/>
      <c r="O74" s="111"/>
    </row>
    <row r="75" spans="1:15" s="123" customFormat="1" hidden="1" x14ac:dyDescent="0.25">
      <c r="A75" s="271"/>
      <c r="B75" s="267"/>
      <c r="C75" s="272"/>
      <c r="D75" s="276"/>
      <c r="E75" s="88">
        <f t="shared" si="3"/>
        <v>0</v>
      </c>
      <c r="F75" s="123" t="s">
        <v>338</v>
      </c>
      <c r="G75" s="99"/>
      <c r="H75" s="129"/>
      <c r="I75" s="111"/>
      <c r="J75" s="111"/>
      <c r="K75" s="111"/>
      <c r="L75" s="111"/>
      <c r="M75" s="111"/>
      <c r="N75" s="111"/>
      <c r="O75" s="111"/>
    </row>
    <row r="76" spans="1:15" s="123" customFormat="1" hidden="1" x14ac:dyDescent="0.25">
      <c r="A76" s="271"/>
      <c r="B76" s="267"/>
      <c r="C76" s="272"/>
      <c r="D76" s="276"/>
      <c r="E76" s="88">
        <f t="shared" si="3"/>
        <v>0</v>
      </c>
      <c r="F76" s="123" t="s">
        <v>338</v>
      </c>
      <c r="G76" s="99"/>
      <c r="H76" s="298"/>
      <c r="I76" s="111"/>
      <c r="J76" s="111"/>
      <c r="K76" s="111"/>
      <c r="L76" s="111"/>
      <c r="M76" s="111"/>
      <c r="N76" s="111"/>
      <c r="O76" s="111"/>
    </row>
    <row r="77" spans="1:15" s="123" customFormat="1" hidden="1" x14ac:dyDescent="0.25">
      <c r="A77" s="271"/>
      <c r="B77" s="267"/>
      <c r="C77" s="272"/>
      <c r="D77" s="276"/>
      <c r="E77" s="88">
        <f t="shared" si="3"/>
        <v>0</v>
      </c>
      <c r="F77" s="123" t="s">
        <v>338</v>
      </c>
      <c r="G77" s="99"/>
      <c r="H77" s="129"/>
      <c r="I77" s="111"/>
      <c r="J77" s="111"/>
      <c r="K77" s="111"/>
      <c r="L77" s="111"/>
      <c r="M77" s="111"/>
      <c r="N77" s="111"/>
      <c r="O77" s="111"/>
    </row>
    <row r="78" spans="1:15" s="123" customFormat="1" hidden="1" x14ac:dyDescent="0.25">
      <c r="A78" s="271"/>
      <c r="B78" s="267"/>
      <c r="C78" s="272"/>
      <c r="D78" s="276"/>
      <c r="E78" s="88">
        <f t="shared" si="3"/>
        <v>0</v>
      </c>
      <c r="F78" s="123" t="s">
        <v>338</v>
      </c>
      <c r="G78" s="99"/>
      <c r="H78" s="298"/>
      <c r="I78" s="111"/>
      <c r="J78" s="111"/>
      <c r="K78" s="111"/>
      <c r="L78" s="111"/>
      <c r="M78" s="111"/>
      <c r="N78" s="111"/>
      <c r="O78" s="111"/>
    </row>
    <row r="79" spans="1:15" s="123" customFormat="1" hidden="1" x14ac:dyDescent="0.25">
      <c r="A79" s="271"/>
      <c r="B79" s="267"/>
      <c r="C79" s="272"/>
      <c r="D79" s="276"/>
      <c r="E79" s="88">
        <f t="shared" si="3"/>
        <v>0</v>
      </c>
      <c r="F79" s="123" t="s">
        <v>338</v>
      </c>
      <c r="G79" s="99"/>
      <c r="H79" s="129"/>
      <c r="I79" s="111"/>
      <c r="J79" s="111"/>
      <c r="K79" s="111"/>
      <c r="L79" s="111"/>
      <c r="M79" s="111"/>
      <c r="N79" s="111"/>
      <c r="O79" s="111"/>
    </row>
    <row r="80" spans="1:15" s="123" customFormat="1" hidden="1" x14ac:dyDescent="0.25">
      <c r="A80" s="271"/>
      <c r="B80" s="267"/>
      <c r="C80" s="272"/>
      <c r="D80" s="276"/>
      <c r="E80" s="88">
        <f t="shared" si="3"/>
        <v>0</v>
      </c>
      <c r="F80" s="123" t="s">
        <v>338</v>
      </c>
      <c r="G80" s="99"/>
      <c r="H80" s="298"/>
      <c r="I80" s="111"/>
      <c r="J80" s="111"/>
      <c r="K80" s="111"/>
      <c r="L80" s="111"/>
      <c r="M80" s="111"/>
      <c r="N80" s="111"/>
      <c r="O80" s="111"/>
    </row>
    <row r="81" spans="1:15" s="123" customFormat="1" hidden="1" x14ac:dyDescent="0.25">
      <c r="A81" s="271"/>
      <c r="B81" s="267"/>
      <c r="C81" s="272"/>
      <c r="D81" s="276"/>
      <c r="E81" s="88">
        <f t="shared" si="3"/>
        <v>0</v>
      </c>
      <c r="F81" s="123" t="s">
        <v>338</v>
      </c>
      <c r="G81" s="99"/>
      <c r="H81" s="129"/>
      <c r="I81" s="111"/>
      <c r="J81" s="111"/>
      <c r="K81" s="111"/>
      <c r="L81" s="111"/>
      <c r="M81" s="111"/>
      <c r="N81" s="111"/>
      <c r="O81" s="111"/>
    </row>
    <row r="82" spans="1:15" s="123" customFormat="1" hidden="1" x14ac:dyDescent="0.25">
      <c r="A82" s="271"/>
      <c r="B82" s="267"/>
      <c r="C82" s="272"/>
      <c r="D82" s="276"/>
      <c r="E82" s="88">
        <f t="shared" si="3"/>
        <v>0</v>
      </c>
      <c r="F82" s="123" t="s">
        <v>338</v>
      </c>
      <c r="G82" s="99"/>
      <c r="H82" s="298"/>
      <c r="I82" s="111"/>
      <c r="J82" s="111"/>
      <c r="K82" s="111"/>
      <c r="L82" s="111"/>
      <c r="M82" s="111"/>
      <c r="N82" s="111"/>
      <c r="O82" s="111"/>
    </row>
    <row r="83" spans="1:15" s="123" customFormat="1" hidden="1" x14ac:dyDescent="0.25">
      <c r="A83" s="271"/>
      <c r="B83" s="267"/>
      <c r="C83" s="272"/>
      <c r="D83" s="276"/>
      <c r="E83" s="88">
        <f t="shared" si="3"/>
        <v>0</v>
      </c>
      <c r="F83" s="123" t="s">
        <v>338</v>
      </c>
      <c r="G83" s="99"/>
      <c r="H83" s="129"/>
      <c r="I83" s="111"/>
      <c r="J83" s="111"/>
      <c r="K83" s="111"/>
      <c r="L83" s="111"/>
      <c r="M83" s="111"/>
      <c r="N83" s="111"/>
      <c r="O83" s="111"/>
    </row>
    <row r="84" spans="1:15" s="123" customFormat="1" hidden="1" x14ac:dyDescent="0.25">
      <c r="A84" s="271"/>
      <c r="B84" s="267"/>
      <c r="C84" s="272"/>
      <c r="D84" s="276"/>
      <c r="E84" s="88">
        <f t="shared" si="3"/>
        <v>0</v>
      </c>
      <c r="F84" s="123" t="s">
        <v>338</v>
      </c>
      <c r="G84" s="99"/>
      <c r="H84" s="298"/>
      <c r="I84" s="111"/>
      <c r="J84" s="111"/>
      <c r="K84" s="111"/>
      <c r="L84" s="111"/>
      <c r="M84" s="111"/>
      <c r="N84" s="111"/>
      <c r="O84" s="111"/>
    </row>
    <row r="85" spans="1:15" s="123" customFormat="1" hidden="1" x14ac:dyDescent="0.25">
      <c r="A85" s="271"/>
      <c r="B85" s="267"/>
      <c r="C85" s="272"/>
      <c r="D85" s="276"/>
      <c r="E85" s="88">
        <f t="shared" si="3"/>
        <v>0</v>
      </c>
      <c r="F85" s="123" t="s">
        <v>338</v>
      </c>
      <c r="G85" s="99"/>
      <c r="H85" s="129"/>
      <c r="I85" s="111"/>
      <c r="J85" s="111"/>
      <c r="K85" s="111"/>
      <c r="L85" s="111"/>
      <c r="M85" s="111"/>
      <c r="N85" s="111"/>
      <c r="O85" s="111"/>
    </row>
    <row r="86" spans="1:15" s="123" customFormat="1" hidden="1" x14ac:dyDescent="0.25">
      <c r="A86" s="271"/>
      <c r="B86" s="267"/>
      <c r="C86" s="272"/>
      <c r="D86" s="276"/>
      <c r="E86" s="88">
        <f t="shared" si="3"/>
        <v>0</v>
      </c>
      <c r="F86" s="123" t="s">
        <v>338</v>
      </c>
      <c r="G86" s="99"/>
      <c r="H86" s="298"/>
      <c r="I86" s="111"/>
      <c r="J86" s="111"/>
      <c r="K86" s="111"/>
      <c r="L86" s="111"/>
      <c r="M86" s="111"/>
      <c r="N86" s="111"/>
      <c r="O86" s="111"/>
    </row>
    <row r="87" spans="1:15" s="123" customFormat="1" hidden="1" x14ac:dyDescent="0.25">
      <c r="A87" s="271"/>
      <c r="B87" s="267"/>
      <c r="C87" s="272"/>
      <c r="D87" s="276"/>
      <c r="E87" s="88">
        <f t="shared" si="3"/>
        <v>0</v>
      </c>
      <c r="F87" s="123" t="s">
        <v>338</v>
      </c>
      <c r="G87" s="99"/>
      <c r="H87" s="129"/>
      <c r="I87" s="111"/>
      <c r="J87" s="111"/>
      <c r="K87" s="111"/>
      <c r="L87" s="111"/>
      <c r="M87" s="111"/>
      <c r="N87" s="111"/>
      <c r="O87" s="111"/>
    </row>
    <row r="88" spans="1:15" s="123" customFormat="1" hidden="1" x14ac:dyDescent="0.25">
      <c r="A88" s="271"/>
      <c r="B88" s="267"/>
      <c r="C88" s="272"/>
      <c r="D88" s="276"/>
      <c r="E88" s="88">
        <f t="shared" si="3"/>
        <v>0</v>
      </c>
      <c r="F88" s="123" t="s">
        <v>338</v>
      </c>
      <c r="G88" s="99"/>
      <c r="H88" s="298"/>
      <c r="I88" s="111"/>
      <c r="J88" s="111"/>
      <c r="K88" s="111"/>
      <c r="L88" s="111"/>
      <c r="M88" s="111"/>
      <c r="N88" s="111"/>
      <c r="O88" s="111"/>
    </row>
    <row r="89" spans="1:15" s="123" customFormat="1" hidden="1" x14ac:dyDescent="0.25">
      <c r="A89" s="271"/>
      <c r="B89" s="267"/>
      <c r="C89" s="272"/>
      <c r="D89" s="276"/>
      <c r="E89" s="88">
        <f t="shared" si="3"/>
        <v>0</v>
      </c>
      <c r="F89" s="123" t="s">
        <v>338</v>
      </c>
      <c r="G89" s="99"/>
      <c r="H89" s="129"/>
      <c r="I89" s="111"/>
      <c r="J89" s="111"/>
      <c r="K89" s="111"/>
      <c r="L89" s="111"/>
      <c r="M89" s="111"/>
      <c r="N89" s="111"/>
      <c r="O89" s="111"/>
    </row>
    <row r="90" spans="1:15" s="123" customFormat="1" hidden="1" x14ac:dyDescent="0.25">
      <c r="A90" s="271"/>
      <c r="B90" s="267"/>
      <c r="C90" s="272"/>
      <c r="D90" s="276"/>
      <c r="E90" s="88">
        <f t="shared" si="3"/>
        <v>0</v>
      </c>
      <c r="F90" s="123" t="s">
        <v>338</v>
      </c>
      <c r="G90" s="99"/>
      <c r="H90" s="298"/>
      <c r="I90" s="111"/>
      <c r="J90" s="111"/>
      <c r="K90" s="111"/>
      <c r="L90" s="111"/>
      <c r="M90" s="111"/>
      <c r="N90" s="111"/>
      <c r="O90" s="111"/>
    </row>
    <row r="91" spans="1:15" s="123" customFormat="1" hidden="1" x14ac:dyDescent="0.25">
      <c r="A91" s="271"/>
      <c r="B91" s="267"/>
      <c r="C91" s="272"/>
      <c r="D91" s="276"/>
      <c r="E91" s="88">
        <f t="shared" si="3"/>
        <v>0</v>
      </c>
      <c r="F91" s="123" t="s">
        <v>338</v>
      </c>
      <c r="G91" s="99"/>
      <c r="H91" s="129"/>
      <c r="I91" s="111"/>
      <c r="J91" s="111"/>
      <c r="K91" s="111"/>
      <c r="L91" s="111"/>
      <c r="M91" s="111"/>
      <c r="N91" s="111"/>
      <c r="O91" s="111"/>
    </row>
    <row r="92" spans="1:15" s="123" customFormat="1" hidden="1" x14ac:dyDescent="0.25">
      <c r="A92" s="271"/>
      <c r="B92" s="267"/>
      <c r="C92" s="272"/>
      <c r="D92" s="276"/>
      <c r="E92" s="88">
        <f t="shared" si="3"/>
        <v>0</v>
      </c>
      <c r="F92" s="123" t="s">
        <v>338</v>
      </c>
      <c r="G92" s="99"/>
      <c r="H92" s="298"/>
      <c r="I92" s="111"/>
      <c r="J92" s="111"/>
      <c r="K92" s="111"/>
      <c r="L92" s="111"/>
      <c r="M92" s="111"/>
      <c r="N92" s="111"/>
      <c r="O92" s="111"/>
    </row>
    <row r="93" spans="1:15" s="123" customFormat="1" hidden="1" x14ac:dyDescent="0.25">
      <c r="A93" s="271"/>
      <c r="B93" s="267"/>
      <c r="C93" s="272"/>
      <c r="D93" s="276"/>
      <c r="E93" s="88">
        <f t="shared" si="3"/>
        <v>0</v>
      </c>
      <c r="F93" s="123" t="s">
        <v>338</v>
      </c>
      <c r="G93" s="99"/>
      <c r="H93" s="129"/>
      <c r="I93" s="111"/>
      <c r="J93" s="111"/>
      <c r="K93" s="111"/>
      <c r="L93" s="111"/>
      <c r="M93" s="111"/>
      <c r="N93" s="111"/>
      <c r="O93" s="111"/>
    </row>
    <row r="94" spans="1:15" s="123" customFormat="1" hidden="1" x14ac:dyDescent="0.25">
      <c r="A94" s="271"/>
      <c r="B94" s="267"/>
      <c r="C94" s="272"/>
      <c r="D94" s="276"/>
      <c r="E94" s="88">
        <f t="shared" si="3"/>
        <v>0</v>
      </c>
      <c r="F94" s="123" t="s">
        <v>338</v>
      </c>
      <c r="G94" s="99"/>
      <c r="H94" s="298"/>
      <c r="I94" s="111"/>
      <c r="J94" s="111"/>
      <c r="K94" s="111"/>
      <c r="L94" s="111"/>
      <c r="M94" s="111"/>
      <c r="N94" s="111"/>
      <c r="O94" s="111"/>
    </row>
    <row r="95" spans="1:15" s="123" customFormat="1" hidden="1" x14ac:dyDescent="0.25">
      <c r="A95" s="271"/>
      <c r="B95" s="267"/>
      <c r="C95" s="272"/>
      <c r="D95" s="276"/>
      <c r="E95" s="88">
        <f t="shared" si="3"/>
        <v>0</v>
      </c>
      <c r="F95" s="123" t="s">
        <v>338</v>
      </c>
      <c r="G95" s="99"/>
      <c r="H95" s="129"/>
      <c r="I95" s="111"/>
      <c r="J95" s="111"/>
      <c r="K95" s="111"/>
      <c r="L95" s="111"/>
      <c r="M95" s="111"/>
      <c r="N95" s="111"/>
      <c r="O95" s="111"/>
    </row>
    <row r="96" spans="1:15" s="123" customFormat="1" hidden="1" x14ac:dyDescent="0.25">
      <c r="A96" s="271"/>
      <c r="B96" s="267"/>
      <c r="C96" s="272"/>
      <c r="D96" s="276"/>
      <c r="E96" s="88">
        <f t="shared" si="3"/>
        <v>0</v>
      </c>
      <c r="F96" s="123" t="s">
        <v>338</v>
      </c>
      <c r="G96" s="99"/>
      <c r="H96" s="298"/>
      <c r="I96" s="111"/>
      <c r="J96" s="111"/>
      <c r="K96" s="111"/>
      <c r="L96" s="111"/>
      <c r="M96" s="111"/>
      <c r="N96" s="111"/>
      <c r="O96" s="111"/>
    </row>
    <row r="97" spans="1:15" s="123" customFormat="1" hidden="1" x14ac:dyDescent="0.25">
      <c r="A97" s="271"/>
      <c r="B97" s="267"/>
      <c r="C97" s="272"/>
      <c r="D97" s="276"/>
      <c r="E97" s="88">
        <f t="shared" si="3"/>
        <v>0</v>
      </c>
      <c r="F97" s="123" t="s">
        <v>338</v>
      </c>
      <c r="G97" s="99"/>
      <c r="H97" s="129"/>
      <c r="I97" s="111"/>
      <c r="J97" s="111"/>
      <c r="K97" s="111"/>
      <c r="L97" s="111"/>
      <c r="M97" s="111"/>
      <c r="N97" s="111"/>
      <c r="O97" s="111"/>
    </row>
    <row r="98" spans="1:15" s="123" customFormat="1" hidden="1" x14ac:dyDescent="0.25">
      <c r="A98" s="271"/>
      <c r="B98" s="267"/>
      <c r="C98" s="272"/>
      <c r="D98" s="276"/>
      <c r="E98" s="88">
        <f t="shared" si="3"/>
        <v>0</v>
      </c>
      <c r="F98" s="123" t="s">
        <v>338</v>
      </c>
      <c r="G98" s="99"/>
      <c r="H98" s="298"/>
      <c r="I98" s="111"/>
      <c r="J98" s="111"/>
      <c r="K98" s="111"/>
      <c r="L98" s="111"/>
      <c r="M98" s="111"/>
      <c r="N98" s="111"/>
      <c r="O98" s="111"/>
    </row>
    <row r="99" spans="1:15" s="123" customFormat="1" hidden="1" x14ac:dyDescent="0.25">
      <c r="A99" s="271"/>
      <c r="B99" s="267"/>
      <c r="C99" s="272"/>
      <c r="D99" s="276"/>
      <c r="E99" s="88">
        <f t="shared" si="3"/>
        <v>0</v>
      </c>
      <c r="F99" s="123" t="s">
        <v>338</v>
      </c>
      <c r="G99" s="99"/>
      <c r="H99" s="129"/>
      <c r="I99" s="111"/>
      <c r="J99" s="111"/>
      <c r="K99" s="111"/>
      <c r="L99" s="111"/>
      <c r="M99" s="111"/>
      <c r="N99" s="111"/>
      <c r="O99" s="111"/>
    </row>
    <row r="100" spans="1:15" s="123" customFormat="1" hidden="1" x14ac:dyDescent="0.25">
      <c r="A100" s="271"/>
      <c r="B100" s="267"/>
      <c r="C100" s="272"/>
      <c r="D100" s="276"/>
      <c r="E100" s="88">
        <f t="shared" si="3"/>
        <v>0</v>
      </c>
      <c r="F100" s="123" t="s">
        <v>338</v>
      </c>
      <c r="G100" s="99"/>
      <c r="H100" s="298"/>
      <c r="I100" s="111"/>
      <c r="J100" s="111"/>
      <c r="K100" s="111"/>
      <c r="L100" s="111"/>
      <c r="M100" s="111"/>
      <c r="N100" s="111"/>
      <c r="O100" s="111"/>
    </row>
    <row r="101" spans="1:15" s="123" customFormat="1" hidden="1" x14ac:dyDescent="0.25">
      <c r="A101" s="271"/>
      <c r="B101" s="267"/>
      <c r="C101" s="272"/>
      <c r="D101" s="276"/>
      <c r="E101" s="88">
        <f t="shared" ref="E101:E132" si="4">ROUND(C101*D101,2)</f>
        <v>0</v>
      </c>
      <c r="F101" s="123" t="s">
        <v>338</v>
      </c>
      <c r="G101" s="99"/>
      <c r="H101" s="129"/>
      <c r="I101" s="111"/>
      <c r="J101" s="111"/>
      <c r="K101" s="111"/>
      <c r="L101" s="111"/>
      <c r="M101" s="111"/>
      <c r="N101" s="111"/>
      <c r="O101" s="111"/>
    </row>
    <row r="102" spans="1:15" s="123" customFormat="1" hidden="1" x14ac:dyDescent="0.25">
      <c r="A102" s="271"/>
      <c r="B102" s="267"/>
      <c r="C102" s="272"/>
      <c r="D102" s="276"/>
      <c r="E102" s="88">
        <f t="shared" si="4"/>
        <v>0</v>
      </c>
      <c r="F102" s="123" t="s">
        <v>338</v>
      </c>
      <c r="G102" s="99"/>
      <c r="H102" s="298"/>
      <c r="I102" s="111"/>
      <c r="J102" s="111"/>
      <c r="K102" s="111"/>
      <c r="L102" s="111"/>
      <c r="M102" s="111"/>
      <c r="N102" s="111"/>
      <c r="O102" s="111"/>
    </row>
    <row r="103" spans="1:15" s="123" customFormat="1" hidden="1" x14ac:dyDescent="0.25">
      <c r="A103" s="271"/>
      <c r="B103" s="267"/>
      <c r="C103" s="272"/>
      <c r="D103" s="276"/>
      <c r="E103" s="88">
        <f t="shared" si="4"/>
        <v>0</v>
      </c>
      <c r="F103" s="123" t="s">
        <v>338</v>
      </c>
      <c r="G103" s="99"/>
      <c r="H103" s="129"/>
      <c r="I103" s="111"/>
      <c r="J103" s="111"/>
      <c r="K103" s="111"/>
      <c r="L103" s="111"/>
      <c r="M103" s="111"/>
      <c r="N103" s="111"/>
      <c r="O103" s="111"/>
    </row>
    <row r="104" spans="1:15" s="123" customFormat="1" hidden="1" x14ac:dyDescent="0.25">
      <c r="A104" s="271"/>
      <c r="B104" s="267"/>
      <c r="C104" s="272"/>
      <c r="D104" s="276"/>
      <c r="E104" s="88">
        <f t="shared" si="4"/>
        <v>0</v>
      </c>
      <c r="F104" s="123" t="s">
        <v>338</v>
      </c>
      <c r="G104" s="99"/>
      <c r="H104" s="298"/>
      <c r="I104" s="111"/>
      <c r="J104" s="111"/>
      <c r="K104" s="111"/>
      <c r="L104" s="111"/>
      <c r="M104" s="111"/>
      <c r="N104" s="111"/>
      <c r="O104" s="111"/>
    </row>
    <row r="105" spans="1:15" s="123" customFormat="1" hidden="1" x14ac:dyDescent="0.25">
      <c r="A105" s="271"/>
      <c r="B105" s="267"/>
      <c r="C105" s="272"/>
      <c r="D105" s="276"/>
      <c r="E105" s="88">
        <f t="shared" si="4"/>
        <v>0</v>
      </c>
      <c r="F105" s="123" t="s">
        <v>338</v>
      </c>
      <c r="G105" s="99"/>
      <c r="H105" s="129"/>
      <c r="I105" s="111"/>
      <c r="J105" s="111"/>
      <c r="K105" s="111"/>
      <c r="L105" s="111"/>
      <c r="M105" s="111"/>
      <c r="N105" s="111"/>
      <c r="O105" s="111"/>
    </row>
    <row r="106" spans="1:15" s="123" customFormat="1" hidden="1" x14ac:dyDescent="0.25">
      <c r="A106" s="271"/>
      <c r="B106" s="267"/>
      <c r="C106" s="272"/>
      <c r="D106" s="276"/>
      <c r="E106" s="88">
        <f t="shared" si="4"/>
        <v>0</v>
      </c>
      <c r="F106" s="123" t="s">
        <v>338</v>
      </c>
      <c r="G106" s="99"/>
      <c r="H106" s="298"/>
      <c r="I106" s="111"/>
      <c r="J106" s="111"/>
      <c r="K106" s="111"/>
      <c r="L106" s="111"/>
      <c r="M106" s="111"/>
      <c r="N106" s="111"/>
      <c r="O106" s="111"/>
    </row>
    <row r="107" spans="1:15" s="123" customFormat="1" hidden="1" x14ac:dyDescent="0.25">
      <c r="A107" s="271"/>
      <c r="B107" s="267"/>
      <c r="C107" s="272"/>
      <c r="D107" s="276"/>
      <c r="E107" s="88">
        <f t="shared" si="4"/>
        <v>0</v>
      </c>
      <c r="F107" s="123" t="s">
        <v>338</v>
      </c>
      <c r="G107" s="99"/>
      <c r="H107" s="129"/>
      <c r="I107" s="111"/>
      <c r="J107" s="111"/>
      <c r="K107" s="111"/>
      <c r="L107" s="111"/>
      <c r="M107" s="111"/>
      <c r="N107" s="111"/>
      <c r="O107" s="111"/>
    </row>
    <row r="108" spans="1:15" s="123" customFormat="1" hidden="1" x14ac:dyDescent="0.25">
      <c r="A108" s="271"/>
      <c r="B108" s="267"/>
      <c r="C108" s="272"/>
      <c r="D108" s="276"/>
      <c r="E108" s="88">
        <f t="shared" si="4"/>
        <v>0</v>
      </c>
      <c r="F108" s="123" t="s">
        <v>338</v>
      </c>
      <c r="G108" s="99"/>
      <c r="H108" s="298"/>
      <c r="I108" s="111"/>
      <c r="J108" s="111"/>
      <c r="K108" s="111"/>
      <c r="L108" s="111"/>
      <c r="M108" s="111"/>
      <c r="N108" s="111"/>
      <c r="O108" s="111"/>
    </row>
    <row r="109" spans="1:15" s="123" customFormat="1" hidden="1" x14ac:dyDescent="0.25">
      <c r="A109" s="271"/>
      <c r="B109" s="267"/>
      <c r="C109" s="272"/>
      <c r="D109" s="276"/>
      <c r="E109" s="88">
        <f t="shared" si="4"/>
        <v>0</v>
      </c>
      <c r="F109" s="123" t="s">
        <v>338</v>
      </c>
      <c r="G109" s="99"/>
      <c r="H109" s="129"/>
      <c r="I109" s="111"/>
      <c r="J109" s="111"/>
      <c r="K109" s="111"/>
      <c r="L109" s="111"/>
      <c r="M109" s="111"/>
      <c r="N109" s="111"/>
      <c r="O109" s="111"/>
    </row>
    <row r="110" spans="1:15" s="123" customFormat="1" hidden="1" x14ac:dyDescent="0.25">
      <c r="A110" s="271"/>
      <c r="B110" s="267"/>
      <c r="C110" s="272"/>
      <c r="D110" s="276"/>
      <c r="E110" s="88">
        <f t="shared" si="4"/>
        <v>0</v>
      </c>
      <c r="F110" s="123" t="s">
        <v>338</v>
      </c>
      <c r="G110" s="99"/>
      <c r="H110" s="298"/>
      <c r="I110" s="111"/>
      <c r="J110" s="111"/>
      <c r="K110" s="111"/>
      <c r="L110" s="111"/>
      <c r="M110" s="111"/>
      <c r="N110" s="111"/>
      <c r="O110" s="111"/>
    </row>
    <row r="111" spans="1:15" s="123" customFormat="1" hidden="1" x14ac:dyDescent="0.25">
      <c r="A111" s="271"/>
      <c r="B111" s="267"/>
      <c r="C111" s="272"/>
      <c r="D111" s="276"/>
      <c r="E111" s="88">
        <f t="shared" si="4"/>
        <v>0</v>
      </c>
      <c r="F111" s="123" t="s">
        <v>338</v>
      </c>
      <c r="G111" s="99"/>
      <c r="H111" s="129"/>
      <c r="I111" s="111"/>
      <c r="J111" s="111"/>
      <c r="K111" s="111"/>
      <c r="L111" s="111"/>
      <c r="M111" s="111"/>
      <c r="N111" s="111"/>
      <c r="O111" s="111"/>
    </row>
    <row r="112" spans="1:15" s="123" customFormat="1" hidden="1" x14ac:dyDescent="0.25">
      <c r="A112" s="271"/>
      <c r="B112" s="267"/>
      <c r="C112" s="272"/>
      <c r="D112" s="276"/>
      <c r="E112" s="88">
        <f t="shared" si="4"/>
        <v>0</v>
      </c>
      <c r="F112" s="123" t="s">
        <v>338</v>
      </c>
      <c r="G112" s="99"/>
      <c r="H112" s="298"/>
      <c r="I112" s="111"/>
      <c r="J112" s="111"/>
      <c r="K112" s="111"/>
      <c r="L112" s="111"/>
      <c r="M112" s="111"/>
      <c r="N112" s="111"/>
      <c r="O112" s="111"/>
    </row>
    <row r="113" spans="1:15" s="123" customFormat="1" hidden="1" x14ac:dyDescent="0.25">
      <c r="A113" s="271"/>
      <c r="B113" s="267"/>
      <c r="C113" s="272"/>
      <c r="D113" s="276"/>
      <c r="E113" s="88">
        <f t="shared" si="4"/>
        <v>0</v>
      </c>
      <c r="F113" s="123" t="s">
        <v>338</v>
      </c>
      <c r="G113" s="99"/>
      <c r="H113" s="129"/>
      <c r="I113" s="111"/>
      <c r="J113" s="111"/>
      <c r="K113" s="111"/>
      <c r="L113" s="111"/>
      <c r="M113" s="111"/>
      <c r="N113" s="111"/>
      <c r="O113" s="111"/>
    </row>
    <row r="114" spans="1:15" s="123" customFormat="1" hidden="1" x14ac:dyDescent="0.25">
      <c r="A114" s="271"/>
      <c r="B114" s="267"/>
      <c r="C114" s="272"/>
      <c r="D114" s="276"/>
      <c r="E114" s="88">
        <f t="shared" si="4"/>
        <v>0</v>
      </c>
      <c r="F114" s="123" t="s">
        <v>338</v>
      </c>
      <c r="G114" s="99"/>
      <c r="H114" s="298"/>
      <c r="I114" s="111"/>
      <c r="J114" s="111"/>
      <c r="K114" s="111"/>
      <c r="L114" s="111"/>
      <c r="M114" s="111"/>
      <c r="N114" s="111"/>
      <c r="O114" s="111"/>
    </row>
    <row r="115" spans="1:15" s="123" customFormat="1" hidden="1" x14ac:dyDescent="0.25">
      <c r="A115" s="271"/>
      <c r="B115" s="267"/>
      <c r="C115" s="272"/>
      <c r="D115" s="276"/>
      <c r="E115" s="88">
        <f t="shared" si="4"/>
        <v>0</v>
      </c>
      <c r="F115" s="123" t="s">
        <v>338</v>
      </c>
      <c r="G115" s="99"/>
      <c r="H115" s="129"/>
      <c r="I115" s="111"/>
      <c r="J115" s="111"/>
      <c r="K115" s="111"/>
      <c r="L115" s="111"/>
      <c r="M115" s="111"/>
      <c r="N115" s="111"/>
      <c r="O115" s="111"/>
    </row>
    <row r="116" spans="1:15" s="123" customFormat="1" hidden="1" x14ac:dyDescent="0.25">
      <c r="A116" s="271"/>
      <c r="B116" s="267"/>
      <c r="C116" s="272"/>
      <c r="D116" s="276"/>
      <c r="E116" s="88">
        <f t="shared" si="4"/>
        <v>0</v>
      </c>
      <c r="F116" s="123" t="s">
        <v>338</v>
      </c>
      <c r="G116" s="99"/>
      <c r="H116" s="298"/>
      <c r="I116" s="111"/>
      <c r="J116" s="111"/>
      <c r="K116" s="111"/>
      <c r="L116" s="111"/>
      <c r="M116" s="111"/>
      <c r="N116" s="111"/>
      <c r="O116" s="111"/>
    </row>
    <row r="117" spans="1:15" s="123" customFormat="1" hidden="1" x14ac:dyDescent="0.25">
      <c r="A117" s="271"/>
      <c r="B117" s="267"/>
      <c r="C117" s="272"/>
      <c r="D117" s="276"/>
      <c r="E117" s="88">
        <f t="shared" si="4"/>
        <v>0</v>
      </c>
      <c r="F117" s="123" t="s">
        <v>338</v>
      </c>
      <c r="G117" s="99"/>
      <c r="H117" s="129"/>
      <c r="I117" s="111"/>
      <c r="J117" s="111"/>
      <c r="K117" s="111"/>
      <c r="L117" s="111"/>
      <c r="M117" s="111"/>
      <c r="N117" s="111"/>
      <c r="O117" s="111"/>
    </row>
    <row r="118" spans="1:15" s="123" customFormat="1" hidden="1" x14ac:dyDescent="0.25">
      <c r="A118" s="271"/>
      <c r="B118" s="267"/>
      <c r="C118" s="272"/>
      <c r="D118" s="276"/>
      <c r="E118" s="88">
        <f t="shared" si="4"/>
        <v>0</v>
      </c>
      <c r="F118" s="123" t="s">
        <v>338</v>
      </c>
      <c r="G118" s="99"/>
      <c r="H118" s="298"/>
      <c r="I118" s="111"/>
      <c r="J118" s="111"/>
      <c r="K118" s="111"/>
      <c r="L118" s="111"/>
      <c r="M118" s="111"/>
      <c r="N118" s="111"/>
      <c r="O118" s="111"/>
    </row>
    <row r="119" spans="1:15" s="123" customFormat="1" hidden="1" x14ac:dyDescent="0.25">
      <c r="A119" s="271"/>
      <c r="B119" s="267"/>
      <c r="C119" s="272"/>
      <c r="D119" s="276"/>
      <c r="E119" s="88">
        <f t="shared" si="4"/>
        <v>0</v>
      </c>
      <c r="F119" s="123" t="s">
        <v>338</v>
      </c>
      <c r="G119" s="99"/>
      <c r="H119" s="129"/>
      <c r="I119" s="111"/>
      <c r="J119" s="111"/>
      <c r="K119" s="111"/>
      <c r="L119" s="111"/>
      <c r="M119" s="111"/>
      <c r="N119" s="111"/>
      <c r="O119" s="111"/>
    </row>
    <row r="120" spans="1:15" s="123" customFormat="1" hidden="1" x14ac:dyDescent="0.25">
      <c r="A120" s="271"/>
      <c r="B120" s="267"/>
      <c r="C120" s="272"/>
      <c r="D120" s="276"/>
      <c r="E120" s="88">
        <f t="shared" si="4"/>
        <v>0</v>
      </c>
      <c r="F120" s="123" t="s">
        <v>338</v>
      </c>
      <c r="G120" s="99"/>
      <c r="H120" s="298"/>
      <c r="I120" s="111"/>
      <c r="J120" s="111"/>
      <c r="K120" s="111"/>
      <c r="L120" s="111"/>
      <c r="M120" s="111"/>
      <c r="N120" s="111"/>
      <c r="O120" s="111"/>
    </row>
    <row r="121" spans="1:15" s="123" customFormat="1" hidden="1" x14ac:dyDescent="0.25">
      <c r="A121" s="271"/>
      <c r="B121" s="267"/>
      <c r="C121" s="272"/>
      <c r="D121" s="276"/>
      <c r="E121" s="88">
        <f t="shared" si="4"/>
        <v>0</v>
      </c>
      <c r="F121" s="123" t="s">
        <v>338</v>
      </c>
      <c r="G121" s="99"/>
      <c r="H121" s="129"/>
      <c r="I121" s="111"/>
      <c r="J121" s="111"/>
      <c r="K121" s="111"/>
      <c r="L121" s="111"/>
      <c r="M121" s="111"/>
      <c r="N121" s="111"/>
      <c r="O121" s="111"/>
    </row>
    <row r="122" spans="1:15" s="123" customFormat="1" hidden="1" x14ac:dyDescent="0.25">
      <c r="A122" s="271"/>
      <c r="B122" s="267"/>
      <c r="C122" s="272"/>
      <c r="D122" s="276"/>
      <c r="E122" s="88">
        <f t="shared" si="4"/>
        <v>0</v>
      </c>
      <c r="F122" s="123" t="s">
        <v>338</v>
      </c>
      <c r="G122" s="99"/>
      <c r="H122" s="298"/>
      <c r="I122" s="111"/>
      <c r="J122" s="111"/>
      <c r="K122" s="111"/>
      <c r="L122" s="111"/>
      <c r="M122" s="111"/>
      <c r="N122" s="111"/>
      <c r="O122" s="111"/>
    </row>
    <row r="123" spans="1:15" s="123" customFormat="1" hidden="1" x14ac:dyDescent="0.25">
      <c r="A123" s="271"/>
      <c r="B123" s="267"/>
      <c r="C123" s="272"/>
      <c r="D123" s="276"/>
      <c r="E123" s="88">
        <f t="shared" si="4"/>
        <v>0</v>
      </c>
      <c r="F123" s="123" t="s">
        <v>338</v>
      </c>
      <c r="G123" s="99"/>
      <c r="H123" s="129"/>
      <c r="I123" s="111"/>
      <c r="J123" s="111"/>
      <c r="K123" s="111"/>
      <c r="L123" s="111"/>
      <c r="M123" s="111"/>
      <c r="N123" s="111"/>
      <c r="O123" s="111"/>
    </row>
    <row r="124" spans="1:15" s="123" customFormat="1" hidden="1" x14ac:dyDescent="0.25">
      <c r="A124" s="271"/>
      <c r="B124" s="267"/>
      <c r="C124" s="272"/>
      <c r="D124" s="276"/>
      <c r="E124" s="88">
        <f t="shared" si="4"/>
        <v>0</v>
      </c>
      <c r="F124" s="123" t="s">
        <v>338</v>
      </c>
      <c r="G124" s="99"/>
      <c r="H124" s="298"/>
      <c r="I124" s="111"/>
      <c r="J124" s="111"/>
      <c r="K124" s="111"/>
      <c r="L124" s="111"/>
      <c r="M124" s="111"/>
      <c r="N124" s="111"/>
      <c r="O124" s="111"/>
    </row>
    <row r="125" spans="1:15" s="123" customFormat="1" hidden="1" x14ac:dyDescent="0.25">
      <c r="A125" s="271"/>
      <c r="B125" s="267"/>
      <c r="C125" s="272"/>
      <c r="D125" s="276"/>
      <c r="E125" s="88">
        <f t="shared" si="4"/>
        <v>0</v>
      </c>
      <c r="F125" s="123" t="s">
        <v>338</v>
      </c>
      <c r="G125" s="99"/>
      <c r="H125" s="129"/>
      <c r="I125" s="111"/>
      <c r="J125" s="111"/>
      <c r="K125" s="111"/>
      <c r="L125" s="111"/>
      <c r="M125" s="111"/>
      <c r="N125" s="111"/>
      <c r="O125" s="111"/>
    </row>
    <row r="126" spans="1:15" s="123" customFormat="1" hidden="1" x14ac:dyDescent="0.25">
      <c r="A126" s="271"/>
      <c r="B126" s="267"/>
      <c r="C126" s="272"/>
      <c r="D126" s="276"/>
      <c r="E126" s="88">
        <f t="shared" si="4"/>
        <v>0</v>
      </c>
      <c r="F126" s="123" t="s">
        <v>338</v>
      </c>
      <c r="G126" s="99"/>
      <c r="H126" s="298"/>
      <c r="I126" s="111"/>
      <c r="J126" s="111"/>
      <c r="K126" s="111"/>
      <c r="L126" s="111"/>
      <c r="M126" s="111"/>
      <c r="N126" s="111"/>
      <c r="O126" s="111"/>
    </row>
    <row r="127" spans="1:15" s="123" customFormat="1" hidden="1" x14ac:dyDescent="0.25">
      <c r="A127" s="271"/>
      <c r="B127" s="267"/>
      <c r="C127" s="272"/>
      <c r="D127" s="276"/>
      <c r="E127" s="88">
        <f t="shared" si="4"/>
        <v>0</v>
      </c>
      <c r="F127" s="123" t="s">
        <v>338</v>
      </c>
      <c r="G127" s="99"/>
      <c r="H127" s="129"/>
      <c r="I127" s="111"/>
      <c r="J127" s="111"/>
      <c r="K127" s="111"/>
      <c r="L127" s="111"/>
      <c r="M127" s="111"/>
      <c r="N127" s="111"/>
      <c r="O127" s="111"/>
    </row>
    <row r="128" spans="1:15" s="123" customFormat="1" hidden="1" x14ac:dyDescent="0.25">
      <c r="A128" s="271"/>
      <c r="B128" s="267"/>
      <c r="C128" s="272"/>
      <c r="D128" s="276"/>
      <c r="E128" s="88">
        <f t="shared" si="4"/>
        <v>0</v>
      </c>
      <c r="F128" s="123" t="s">
        <v>338</v>
      </c>
      <c r="G128" s="99"/>
      <c r="H128" s="298"/>
      <c r="I128" s="111"/>
      <c r="J128" s="111"/>
      <c r="K128" s="111"/>
      <c r="L128" s="111"/>
      <c r="M128" s="111"/>
      <c r="N128" s="111"/>
      <c r="O128" s="111"/>
    </row>
    <row r="129" spans="1:15" s="123" customFormat="1" hidden="1" x14ac:dyDescent="0.25">
      <c r="A129" s="271"/>
      <c r="B129" s="267"/>
      <c r="C129" s="272"/>
      <c r="D129" s="276"/>
      <c r="E129" s="88">
        <f t="shared" si="4"/>
        <v>0</v>
      </c>
      <c r="F129" s="123" t="s">
        <v>338</v>
      </c>
      <c r="G129" s="99"/>
      <c r="H129" s="129"/>
      <c r="I129" s="111"/>
      <c r="J129" s="111"/>
      <c r="K129" s="111"/>
      <c r="L129" s="111"/>
      <c r="M129" s="111"/>
      <c r="N129" s="111"/>
      <c r="O129" s="111"/>
    </row>
    <row r="130" spans="1:15" s="123" customFormat="1" hidden="1" x14ac:dyDescent="0.25">
      <c r="A130" s="271"/>
      <c r="B130" s="267"/>
      <c r="C130" s="272"/>
      <c r="D130" s="276"/>
      <c r="E130" s="88">
        <f t="shared" si="4"/>
        <v>0</v>
      </c>
      <c r="F130" s="123" t="s">
        <v>338</v>
      </c>
      <c r="G130" s="99"/>
      <c r="H130" s="298"/>
      <c r="I130" s="111"/>
      <c r="J130" s="111"/>
      <c r="K130" s="111"/>
      <c r="L130" s="111"/>
      <c r="M130" s="111"/>
      <c r="N130" s="111"/>
      <c r="O130" s="111"/>
    </row>
    <row r="131" spans="1:15" s="123" customFormat="1" hidden="1" x14ac:dyDescent="0.25">
      <c r="A131" s="271"/>
      <c r="B131" s="267"/>
      <c r="C131" s="272"/>
      <c r="D131" s="276"/>
      <c r="E131" s="88">
        <f t="shared" si="4"/>
        <v>0</v>
      </c>
      <c r="F131" s="123" t="s">
        <v>338</v>
      </c>
      <c r="G131" s="99"/>
      <c r="H131" s="129"/>
      <c r="I131" s="111"/>
      <c r="J131" s="111"/>
      <c r="K131" s="111"/>
      <c r="L131" s="111"/>
      <c r="M131" s="111"/>
      <c r="N131" s="111"/>
      <c r="O131" s="111"/>
    </row>
    <row r="132" spans="1:15" s="123" customFormat="1" hidden="1" x14ac:dyDescent="0.25">
      <c r="A132" s="271"/>
      <c r="B132" s="267"/>
      <c r="C132" s="272"/>
      <c r="D132" s="276"/>
      <c r="E132" s="88">
        <f t="shared" si="4"/>
        <v>0</v>
      </c>
      <c r="F132" s="123" t="s">
        <v>338</v>
      </c>
      <c r="G132" s="99"/>
      <c r="H132" s="98"/>
      <c r="I132" s="111"/>
      <c r="J132" s="111"/>
      <c r="K132" s="111"/>
      <c r="L132" s="111"/>
      <c r="M132" s="111"/>
      <c r="N132" s="111"/>
      <c r="O132" s="111"/>
    </row>
    <row r="133" spans="1:15" s="123" customFormat="1" hidden="1" x14ac:dyDescent="0.25">
      <c r="A133" s="271"/>
      <c r="B133" s="267"/>
      <c r="C133" s="272"/>
      <c r="D133" s="276"/>
      <c r="E133" s="88">
        <f t="shared" ref="E133:E134" si="5">ROUND(C133*D133,2)</f>
        <v>0</v>
      </c>
      <c r="F133" s="123" t="s">
        <v>338</v>
      </c>
      <c r="G133" s="99"/>
      <c r="H133" s="129"/>
      <c r="I133" s="111"/>
      <c r="J133" s="111"/>
      <c r="K133" s="111"/>
      <c r="L133" s="111"/>
      <c r="M133" s="111"/>
      <c r="N133" s="111"/>
      <c r="O133" s="111"/>
    </row>
    <row r="134" spans="1:15" s="123" customFormat="1" x14ac:dyDescent="0.25">
      <c r="A134" s="267" t="s">
        <v>330</v>
      </c>
      <c r="B134" s="267" t="s">
        <v>353</v>
      </c>
      <c r="C134" s="272">
        <f t="shared" ref="C134" ca="1" si="6">RAND()*1000000</f>
        <v>148873.56857409663</v>
      </c>
      <c r="D134" s="276">
        <v>0.09</v>
      </c>
      <c r="E134" s="310">
        <f t="shared" ca="1" si="5"/>
        <v>13398.62</v>
      </c>
      <c r="F134" s="123" t="s">
        <v>338</v>
      </c>
      <c r="G134" s="99"/>
      <c r="H134" s="99"/>
      <c r="I134" s="111"/>
      <c r="J134" s="111"/>
      <c r="K134" s="111"/>
      <c r="L134" s="111"/>
      <c r="M134" s="111"/>
      <c r="N134" s="111"/>
      <c r="O134" s="111"/>
    </row>
    <row r="135" spans="1:15" s="123" customFormat="1" x14ac:dyDescent="0.25">
      <c r="A135" s="267"/>
      <c r="B135" s="267"/>
      <c r="C135" s="108"/>
      <c r="D135" s="219" t="s">
        <v>241</v>
      </c>
      <c r="E135" s="324">
        <f ca="1">ROUND(SUBTOTAL(109,E5:E134),2)</f>
        <v>215309.95</v>
      </c>
      <c r="F135" s="123" t="s">
        <v>338</v>
      </c>
      <c r="G135" s="131"/>
      <c r="H135" s="126" t="s">
        <v>342</v>
      </c>
      <c r="I135" s="98"/>
      <c r="J135" s="111"/>
      <c r="K135" s="111"/>
      <c r="L135" s="111"/>
      <c r="M135" s="111"/>
      <c r="N135" s="111"/>
      <c r="O135" s="111"/>
    </row>
    <row r="136" spans="1:15" s="123" customFormat="1" x14ac:dyDescent="0.25">
      <c r="A136" s="267"/>
      <c r="B136" s="267"/>
      <c r="C136" s="111"/>
      <c r="D136" s="111"/>
      <c r="E136" s="319"/>
      <c r="F136" s="123" t="s">
        <v>339</v>
      </c>
      <c r="G136" s="111"/>
      <c r="H136" s="129"/>
      <c r="I136" s="111"/>
      <c r="J136" s="111"/>
      <c r="K136" s="111"/>
      <c r="L136" s="111"/>
      <c r="M136" s="111"/>
      <c r="N136" s="111"/>
      <c r="O136" s="111"/>
    </row>
    <row r="137" spans="1:15" s="123" customFormat="1" x14ac:dyDescent="0.25">
      <c r="A137" s="267" t="s">
        <v>330</v>
      </c>
      <c r="B137" s="267" t="s">
        <v>353</v>
      </c>
      <c r="C137" s="272">
        <f t="shared" ref="C137:C139" ca="1" si="7">RAND()*1000000</f>
        <v>851457.44109395216</v>
      </c>
      <c r="D137" s="276">
        <v>0.09</v>
      </c>
      <c r="E137" s="88">
        <f t="shared" ref="E137:E168" ca="1" si="8">ROUND(C137*D137,2)</f>
        <v>76631.17</v>
      </c>
      <c r="F137" s="123" t="s">
        <v>339</v>
      </c>
      <c r="G137" s="111"/>
      <c r="H137" s="129"/>
      <c r="I137" s="111"/>
      <c r="J137" s="111"/>
      <c r="K137" s="111"/>
      <c r="L137" s="111"/>
      <c r="M137" s="111"/>
      <c r="N137" s="111"/>
      <c r="O137" s="111"/>
    </row>
    <row r="138" spans="1:15" s="123" customFormat="1" x14ac:dyDescent="0.25">
      <c r="A138" s="271" t="s">
        <v>360</v>
      </c>
      <c r="B138" s="267" t="s">
        <v>353</v>
      </c>
      <c r="C138" s="272">
        <f t="shared" ca="1" si="7"/>
        <v>450151.75121126219</v>
      </c>
      <c r="D138" s="276">
        <v>0.09</v>
      </c>
      <c r="E138" s="88">
        <f t="shared" ca="1" si="8"/>
        <v>40513.660000000003</v>
      </c>
      <c r="F138" s="123" t="s">
        <v>339</v>
      </c>
      <c r="G138" s="99"/>
      <c r="H138" s="298"/>
      <c r="I138" s="111"/>
      <c r="J138" s="111"/>
      <c r="K138" s="111"/>
      <c r="L138" s="111"/>
      <c r="M138" s="111"/>
      <c r="N138" s="111"/>
      <c r="O138" s="111"/>
    </row>
    <row r="139" spans="1:15" s="123" customFormat="1" x14ac:dyDescent="0.25">
      <c r="A139" s="271" t="s">
        <v>361</v>
      </c>
      <c r="B139" s="267" t="s">
        <v>353</v>
      </c>
      <c r="C139" s="272">
        <f t="shared" ca="1" si="7"/>
        <v>156035.31668878513</v>
      </c>
      <c r="D139" s="276">
        <v>0.09</v>
      </c>
      <c r="E139" s="88">
        <f t="shared" ca="1" si="8"/>
        <v>14043.18</v>
      </c>
      <c r="F139" s="123" t="s">
        <v>339</v>
      </c>
      <c r="G139" s="99"/>
      <c r="H139" s="129"/>
      <c r="I139" s="111"/>
      <c r="J139" s="111"/>
      <c r="K139" s="111"/>
      <c r="L139" s="111"/>
      <c r="M139" s="111"/>
      <c r="N139" s="111"/>
      <c r="O139" s="111"/>
    </row>
    <row r="140" spans="1:15" s="123" customFormat="1" hidden="1" x14ac:dyDescent="0.25">
      <c r="A140" s="271"/>
      <c r="B140" s="267"/>
      <c r="C140" s="272"/>
      <c r="D140" s="276"/>
      <c r="E140" s="88">
        <f t="shared" si="8"/>
        <v>0</v>
      </c>
      <c r="F140" s="123" t="s">
        <v>339</v>
      </c>
      <c r="G140" s="99"/>
      <c r="H140" s="298"/>
      <c r="I140" s="111"/>
      <c r="J140" s="111"/>
      <c r="K140" s="111"/>
      <c r="L140" s="111"/>
      <c r="M140" s="111"/>
      <c r="N140" s="111"/>
      <c r="O140" s="111"/>
    </row>
    <row r="141" spans="1:15" s="123" customFormat="1" hidden="1" x14ac:dyDescent="0.25">
      <c r="A141" s="271"/>
      <c r="B141" s="267"/>
      <c r="C141" s="272"/>
      <c r="D141" s="276"/>
      <c r="E141" s="88">
        <f t="shared" si="8"/>
        <v>0</v>
      </c>
      <c r="F141" s="123" t="s">
        <v>339</v>
      </c>
      <c r="G141" s="99"/>
      <c r="H141" s="129"/>
      <c r="I141" s="111"/>
      <c r="J141" s="111"/>
      <c r="K141" s="111"/>
      <c r="L141" s="111"/>
      <c r="M141" s="111"/>
      <c r="N141" s="111"/>
      <c r="O141" s="111"/>
    </row>
    <row r="142" spans="1:15" s="123" customFormat="1" hidden="1" x14ac:dyDescent="0.25">
      <c r="A142" s="271"/>
      <c r="B142" s="267"/>
      <c r="C142" s="272"/>
      <c r="D142" s="276"/>
      <c r="E142" s="88">
        <f t="shared" si="8"/>
        <v>0</v>
      </c>
      <c r="F142" s="123" t="s">
        <v>339</v>
      </c>
      <c r="G142" s="99"/>
      <c r="H142" s="298"/>
      <c r="I142" s="111"/>
      <c r="J142" s="111"/>
      <c r="K142" s="111"/>
      <c r="L142" s="111"/>
      <c r="M142" s="111"/>
      <c r="N142" s="111"/>
      <c r="O142" s="111"/>
    </row>
    <row r="143" spans="1:15" s="123" customFormat="1" hidden="1" x14ac:dyDescent="0.25">
      <c r="A143" s="271"/>
      <c r="B143" s="267"/>
      <c r="C143" s="272"/>
      <c r="D143" s="276"/>
      <c r="E143" s="88">
        <f t="shared" si="8"/>
        <v>0</v>
      </c>
      <c r="F143" s="123" t="s">
        <v>339</v>
      </c>
      <c r="G143" s="99"/>
      <c r="H143" s="129"/>
      <c r="I143" s="111"/>
      <c r="J143" s="111"/>
      <c r="K143" s="111"/>
      <c r="L143" s="111"/>
      <c r="M143" s="111"/>
      <c r="N143" s="111"/>
      <c r="O143" s="111"/>
    </row>
    <row r="144" spans="1:15" s="123" customFormat="1" hidden="1" x14ac:dyDescent="0.25">
      <c r="A144" s="271"/>
      <c r="B144" s="267"/>
      <c r="C144" s="272"/>
      <c r="D144" s="276"/>
      <c r="E144" s="88">
        <f t="shared" si="8"/>
        <v>0</v>
      </c>
      <c r="F144" s="123" t="s">
        <v>339</v>
      </c>
      <c r="G144" s="99"/>
      <c r="H144" s="298"/>
      <c r="I144" s="111"/>
      <c r="J144" s="111"/>
      <c r="K144" s="111"/>
      <c r="L144" s="111"/>
      <c r="M144" s="111"/>
      <c r="N144" s="111"/>
      <c r="O144" s="111"/>
    </row>
    <row r="145" spans="1:15" s="123" customFormat="1" hidden="1" x14ac:dyDescent="0.25">
      <c r="A145" s="271"/>
      <c r="B145" s="267"/>
      <c r="C145" s="272"/>
      <c r="D145" s="276"/>
      <c r="E145" s="88">
        <f t="shared" si="8"/>
        <v>0</v>
      </c>
      <c r="F145" s="123" t="s">
        <v>339</v>
      </c>
      <c r="G145" s="99"/>
      <c r="H145" s="129"/>
      <c r="I145" s="111"/>
      <c r="J145" s="111"/>
      <c r="K145" s="111"/>
      <c r="L145" s="111"/>
      <c r="M145" s="111"/>
      <c r="N145" s="111"/>
      <c r="O145" s="111"/>
    </row>
    <row r="146" spans="1:15" s="123" customFormat="1" hidden="1" x14ac:dyDescent="0.25">
      <c r="A146" s="271"/>
      <c r="B146" s="267"/>
      <c r="C146" s="272"/>
      <c r="D146" s="276"/>
      <c r="E146" s="88">
        <f t="shared" si="8"/>
        <v>0</v>
      </c>
      <c r="F146" s="123" t="s">
        <v>339</v>
      </c>
      <c r="G146" s="99"/>
      <c r="H146" s="298"/>
      <c r="I146" s="111"/>
      <c r="J146" s="111"/>
      <c r="K146" s="111"/>
      <c r="L146" s="111"/>
      <c r="M146" s="111"/>
      <c r="N146" s="111"/>
      <c r="O146" s="111"/>
    </row>
    <row r="147" spans="1:15" s="123" customFormat="1" hidden="1" x14ac:dyDescent="0.25">
      <c r="A147" s="271"/>
      <c r="B147" s="267"/>
      <c r="C147" s="272"/>
      <c r="D147" s="276"/>
      <c r="E147" s="88">
        <f t="shared" si="8"/>
        <v>0</v>
      </c>
      <c r="F147" s="123" t="s">
        <v>339</v>
      </c>
      <c r="G147" s="99"/>
      <c r="H147" s="129"/>
      <c r="I147" s="111"/>
      <c r="J147" s="111"/>
      <c r="K147" s="111"/>
      <c r="L147" s="111"/>
      <c r="M147" s="111"/>
      <c r="N147" s="111"/>
      <c r="O147" s="111"/>
    </row>
    <row r="148" spans="1:15" s="123" customFormat="1" hidden="1" x14ac:dyDescent="0.25">
      <c r="A148" s="271"/>
      <c r="B148" s="267"/>
      <c r="C148" s="272"/>
      <c r="D148" s="276"/>
      <c r="E148" s="88">
        <f t="shared" si="8"/>
        <v>0</v>
      </c>
      <c r="F148" s="123" t="s">
        <v>339</v>
      </c>
      <c r="G148" s="99"/>
      <c r="H148" s="298"/>
      <c r="I148" s="111"/>
      <c r="J148" s="111"/>
      <c r="K148" s="111"/>
      <c r="L148" s="111"/>
      <c r="M148" s="111"/>
      <c r="N148" s="111"/>
      <c r="O148" s="111"/>
    </row>
    <row r="149" spans="1:15" s="123" customFormat="1" hidden="1" x14ac:dyDescent="0.25">
      <c r="A149" s="271"/>
      <c r="B149" s="267"/>
      <c r="C149" s="272"/>
      <c r="D149" s="276"/>
      <c r="E149" s="88">
        <f t="shared" si="8"/>
        <v>0</v>
      </c>
      <c r="F149" s="123" t="s">
        <v>339</v>
      </c>
      <c r="G149" s="99"/>
      <c r="H149" s="129"/>
      <c r="I149" s="111"/>
      <c r="J149" s="111"/>
      <c r="K149" s="111"/>
      <c r="L149" s="111"/>
      <c r="M149" s="111"/>
      <c r="N149" s="111"/>
      <c r="O149" s="111"/>
    </row>
    <row r="150" spans="1:15" s="123" customFormat="1" hidden="1" x14ac:dyDescent="0.25">
      <c r="A150" s="271"/>
      <c r="B150" s="267"/>
      <c r="C150" s="272"/>
      <c r="D150" s="276"/>
      <c r="E150" s="88">
        <f t="shared" si="8"/>
        <v>0</v>
      </c>
      <c r="F150" s="123" t="s">
        <v>339</v>
      </c>
      <c r="G150" s="99"/>
      <c r="H150" s="298"/>
      <c r="I150" s="111"/>
      <c r="J150" s="111"/>
      <c r="K150" s="111"/>
      <c r="L150" s="111"/>
      <c r="M150" s="111"/>
      <c r="N150" s="111"/>
      <c r="O150" s="111"/>
    </row>
    <row r="151" spans="1:15" s="123" customFormat="1" hidden="1" x14ac:dyDescent="0.25">
      <c r="A151" s="271"/>
      <c r="B151" s="267"/>
      <c r="C151" s="272"/>
      <c r="D151" s="276"/>
      <c r="E151" s="88">
        <f t="shared" si="8"/>
        <v>0</v>
      </c>
      <c r="F151" s="123" t="s">
        <v>339</v>
      </c>
      <c r="G151" s="99"/>
      <c r="H151" s="129"/>
      <c r="I151" s="111"/>
      <c r="J151" s="111"/>
      <c r="K151" s="111"/>
      <c r="L151" s="111"/>
      <c r="M151" s="111"/>
      <c r="N151" s="111"/>
      <c r="O151" s="111"/>
    </row>
    <row r="152" spans="1:15" s="123" customFormat="1" hidden="1" x14ac:dyDescent="0.25">
      <c r="A152" s="271"/>
      <c r="B152" s="267"/>
      <c r="C152" s="272"/>
      <c r="D152" s="276"/>
      <c r="E152" s="88">
        <f t="shared" si="8"/>
        <v>0</v>
      </c>
      <c r="F152" s="123" t="s">
        <v>339</v>
      </c>
      <c r="G152" s="99"/>
      <c r="H152" s="298"/>
      <c r="I152" s="111"/>
      <c r="J152" s="111"/>
      <c r="K152" s="111"/>
      <c r="L152" s="111"/>
      <c r="M152" s="111"/>
      <c r="N152" s="111"/>
      <c r="O152" s="111"/>
    </row>
    <row r="153" spans="1:15" s="123" customFormat="1" hidden="1" x14ac:dyDescent="0.25">
      <c r="A153" s="271"/>
      <c r="B153" s="267"/>
      <c r="C153" s="272"/>
      <c r="D153" s="276"/>
      <c r="E153" s="88">
        <f t="shared" si="8"/>
        <v>0</v>
      </c>
      <c r="F153" s="123" t="s">
        <v>339</v>
      </c>
      <c r="G153" s="99"/>
      <c r="H153" s="129"/>
      <c r="I153" s="111"/>
      <c r="J153" s="111"/>
      <c r="K153" s="111"/>
      <c r="L153" s="111"/>
      <c r="M153" s="111"/>
      <c r="N153" s="111"/>
      <c r="O153" s="111"/>
    </row>
    <row r="154" spans="1:15" s="123" customFormat="1" hidden="1" x14ac:dyDescent="0.25">
      <c r="A154" s="271"/>
      <c r="B154" s="267"/>
      <c r="C154" s="272"/>
      <c r="D154" s="276"/>
      <c r="E154" s="88">
        <f t="shared" si="8"/>
        <v>0</v>
      </c>
      <c r="F154" s="123" t="s">
        <v>339</v>
      </c>
      <c r="G154" s="99"/>
      <c r="H154" s="298"/>
      <c r="I154" s="111"/>
      <c r="J154" s="111"/>
      <c r="K154" s="111"/>
      <c r="L154" s="111"/>
      <c r="M154" s="111"/>
      <c r="N154" s="111"/>
      <c r="O154" s="111"/>
    </row>
    <row r="155" spans="1:15" s="123" customFormat="1" hidden="1" x14ac:dyDescent="0.25">
      <c r="A155" s="271"/>
      <c r="B155" s="267"/>
      <c r="C155" s="272"/>
      <c r="D155" s="276"/>
      <c r="E155" s="88">
        <f t="shared" si="8"/>
        <v>0</v>
      </c>
      <c r="F155" s="123" t="s">
        <v>339</v>
      </c>
      <c r="G155" s="99"/>
      <c r="H155" s="129"/>
      <c r="I155" s="111"/>
      <c r="J155" s="111"/>
      <c r="K155" s="111"/>
      <c r="L155" s="111"/>
      <c r="M155" s="111"/>
      <c r="N155" s="111"/>
      <c r="O155" s="111"/>
    </row>
    <row r="156" spans="1:15" s="123" customFormat="1" hidden="1" x14ac:dyDescent="0.25">
      <c r="A156" s="271"/>
      <c r="B156" s="267"/>
      <c r="C156" s="272"/>
      <c r="D156" s="276"/>
      <c r="E156" s="88">
        <f t="shared" si="8"/>
        <v>0</v>
      </c>
      <c r="F156" s="123" t="s">
        <v>339</v>
      </c>
      <c r="G156" s="99"/>
      <c r="H156" s="298"/>
      <c r="I156" s="111"/>
      <c r="J156" s="111"/>
      <c r="K156" s="111"/>
      <c r="L156" s="111"/>
      <c r="M156" s="111"/>
      <c r="N156" s="111"/>
      <c r="O156" s="111"/>
    </row>
    <row r="157" spans="1:15" s="123" customFormat="1" hidden="1" x14ac:dyDescent="0.25">
      <c r="A157" s="271"/>
      <c r="B157" s="267"/>
      <c r="C157" s="272"/>
      <c r="D157" s="276"/>
      <c r="E157" s="88">
        <f t="shared" si="8"/>
        <v>0</v>
      </c>
      <c r="F157" s="123" t="s">
        <v>339</v>
      </c>
      <c r="G157" s="99"/>
      <c r="H157" s="129"/>
      <c r="I157" s="111"/>
      <c r="J157" s="111"/>
      <c r="K157" s="111"/>
      <c r="L157" s="111"/>
      <c r="M157" s="111"/>
      <c r="N157" s="111"/>
      <c r="O157" s="111"/>
    </row>
    <row r="158" spans="1:15" s="123" customFormat="1" hidden="1" x14ac:dyDescent="0.25">
      <c r="A158" s="271"/>
      <c r="B158" s="267"/>
      <c r="C158" s="272"/>
      <c r="D158" s="276"/>
      <c r="E158" s="88">
        <f t="shared" si="8"/>
        <v>0</v>
      </c>
      <c r="F158" s="123" t="s">
        <v>339</v>
      </c>
      <c r="G158" s="99"/>
      <c r="H158" s="298"/>
      <c r="I158" s="111"/>
      <c r="J158" s="111"/>
      <c r="K158" s="111"/>
      <c r="L158" s="111"/>
      <c r="M158" s="111"/>
      <c r="N158" s="111"/>
      <c r="O158" s="111"/>
    </row>
    <row r="159" spans="1:15" s="123" customFormat="1" hidden="1" x14ac:dyDescent="0.25">
      <c r="A159" s="271"/>
      <c r="B159" s="267"/>
      <c r="C159" s="272"/>
      <c r="D159" s="276"/>
      <c r="E159" s="88">
        <f t="shared" si="8"/>
        <v>0</v>
      </c>
      <c r="F159" s="123" t="s">
        <v>339</v>
      </c>
      <c r="G159" s="99"/>
      <c r="H159" s="129"/>
      <c r="I159" s="111"/>
      <c r="J159" s="111"/>
      <c r="K159" s="111"/>
      <c r="L159" s="111"/>
      <c r="M159" s="111"/>
      <c r="N159" s="111"/>
      <c r="O159" s="111"/>
    </row>
    <row r="160" spans="1:15" s="123" customFormat="1" hidden="1" x14ac:dyDescent="0.25">
      <c r="A160" s="271"/>
      <c r="B160" s="267"/>
      <c r="C160" s="272"/>
      <c r="D160" s="276"/>
      <c r="E160" s="88">
        <f t="shared" si="8"/>
        <v>0</v>
      </c>
      <c r="F160" s="123" t="s">
        <v>339</v>
      </c>
      <c r="G160" s="99"/>
      <c r="H160" s="298"/>
      <c r="I160" s="111"/>
      <c r="J160" s="111"/>
      <c r="K160" s="111"/>
      <c r="L160" s="111"/>
      <c r="M160" s="111"/>
      <c r="N160" s="111"/>
      <c r="O160" s="111"/>
    </row>
    <row r="161" spans="1:15" s="123" customFormat="1" hidden="1" x14ac:dyDescent="0.25">
      <c r="A161" s="271"/>
      <c r="B161" s="267"/>
      <c r="C161" s="272"/>
      <c r="D161" s="276"/>
      <c r="E161" s="88">
        <f t="shared" si="8"/>
        <v>0</v>
      </c>
      <c r="F161" s="123" t="s">
        <v>339</v>
      </c>
      <c r="G161" s="99"/>
      <c r="H161" s="129"/>
      <c r="I161" s="111"/>
      <c r="J161" s="111"/>
      <c r="K161" s="111"/>
      <c r="L161" s="111"/>
      <c r="M161" s="111"/>
      <c r="N161" s="111"/>
      <c r="O161" s="111"/>
    </row>
    <row r="162" spans="1:15" s="123" customFormat="1" hidden="1" x14ac:dyDescent="0.25">
      <c r="A162" s="271"/>
      <c r="B162" s="267"/>
      <c r="C162" s="272"/>
      <c r="D162" s="276"/>
      <c r="E162" s="88">
        <f t="shared" si="8"/>
        <v>0</v>
      </c>
      <c r="F162" s="123" t="s">
        <v>339</v>
      </c>
      <c r="G162" s="99"/>
      <c r="H162" s="298"/>
      <c r="I162" s="111"/>
      <c r="J162" s="111"/>
      <c r="K162" s="111"/>
      <c r="L162" s="111"/>
      <c r="M162" s="111"/>
      <c r="N162" s="111"/>
      <c r="O162" s="111"/>
    </row>
    <row r="163" spans="1:15" s="123" customFormat="1" hidden="1" x14ac:dyDescent="0.25">
      <c r="A163" s="271"/>
      <c r="B163" s="267"/>
      <c r="C163" s="272"/>
      <c r="D163" s="276"/>
      <c r="E163" s="88">
        <f t="shared" si="8"/>
        <v>0</v>
      </c>
      <c r="F163" s="123" t="s">
        <v>339</v>
      </c>
      <c r="G163" s="99"/>
      <c r="H163" s="129"/>
      <c r="I163" s="111"/>
      <c r="J163" s="111"/>
      <c r="K163" s="111"/>
      <c r="L163" s="111"/>
      <c r="M163" s="111"/>
      <c r="N163" s="111"/>
      <c r="O163" s="111"/>
    </row>
    <row r="164" spans="1:15" s="123" customFormat="1" hidden="1" x14ac:dyDescent="0.25">
      <c r="A164" s="271"/>
      <c r="B164" s="267"/>
      <c r="C164" s="272"/>
      <c r="D164" s="276"/>
      <c r="E164" s="88">
        <f t="shared" si="8"/>
        <v>0</v>
      </c>
      <c r="F164" s="123" t="s">
        <v>339</v>
      </c>
      <c r="G164" s="99"/>
      <c r="H164" s="298"/>
      <c r="I164" s="111"/>
      <c r="J164" s="111"/>
      <c r="K164" s="111"/>
      <c r="L164" s="111"/>
      <c r="M164" s="111"/>
      <c r="N164" s="111"/>
      <c r="O164" s="111"/>
    </row>
    <row r="165" spans="1:15" s="123" customFormat="1" hidden="1" x14ac:dyDescent="0.25">
      <c r="A165" s="271"/>
      <c r="B165" s="267"/>
      <c r="C165" s="272"/>
      <c r="D165" s="276"/>
      <c r="E165" s="88">
        <f t="shared" si="8"/>
        <v>0</v>
      </c>
      <c r="F165" s="123" t="s">
        <v>339</v>
      </c>
      <c r="G165" s="99"/>
      <c r="H165" s="129"/>
      <c r="I165" s="111"/>
      <c r="J165" s="111"/>
      <c r="K165" s="111"/>
      <c r="L165" s="111"/>
      <c r="M165" s="111"/>
      <c r="N165" s="111"/>
      <c r="O165" s="111"/>
    </row>
    <row r="166" spans="1:15" s="123" customFormat="1" hidden="1" x14ac:dyDescent="0.25">
      <c r="A166" s="271"/>
      <c r="B166" s="267"/>
      <c r="C166" s="272"/>
      <c r="D166" s="276"/>
      <c r="E166" s="88">
        <f t="shared" si="8"/>
        <v>0</v>
      </c>
      <c r="F166" s="123" t="s">
        <v>339</v>
      </c>
      <c r="G166" s="99"/>
      <c r="H166" s="298"/>
      <c r="I166" s="111"/>
      <c r="J166" s="111"/>
      <c r="K166" s="111"/>
      <c r="L166" s="111"/>
      <c r="M166" s="111"/>
      <c r="N166" s="111"/>
      <c r="O166" s="111"/>
    </row>
    <row r="167" spans="1:15" s="123" customFormat="1" hidden="1" x14ac:dyDescent="0.25">
      <c r="A167" s="271"/>
      <c r="B167" s="267"/>
      <c r="C167" s="272"/>
      <c r="D167" s="276"/>
      <c r="E167" s="88">
        <f t="shared" si="8"/>
        <v>0</v>
      </c>
      <c r="F167" s="123" t="s">
        <v>339</v>
      </c>
      <c r="G167" s="99"/>
      <c r="H167" s="129"/>
      <c r="I167" s="111"/>
      <c r="J167" s="111"/>
      <c r="K167" s="111"/>
      <c r="L167" s="111"/>
      <c r="M167" s="111"/>
      <c r="N167" s="111"/>
      <c r="O167" s="111"/>
    </row>
    <row r="168" spans="1:15" s="123" customFormat="1" hidden="1" x14ac:dyDescent="0.25">
      <c r="A168" s="271"/>
      <c r="B168" s="267"/>
      <c r="C168" s="272"/>
      <c r="D168" s="276"/>
      <c r="E168" s="88">
        <f t="shared" si="8"/>
        <v>0</v>
      </c>
      <c r="F168" s="123" t="s">
        <v>339</v>
      </c>
      <c r="G168" s="99"/>
      <c r="H168" s="298"/>
      <c r="I168" s="111"/>
      <c r="J168" s="111"/>
      <c r="K168" s="111"/>
      <c r="L168" s="111"/>
      <c r="M168" s="111"/>
      <c r="N168" s="111"/>
      <c r="O168" s="111"/>
    </row>
    <row r="169" spans="1:15" s="123" customFormat="1" hidden="1" x14ac:dyDescent="0.25">
      <c r="A169" s="271"/>
      <c r="B169" s="267"/>
      <c r="C169" s="272"/>
      <c r="D169" s="276"/>
      <c r="E169" s="88">
        <f t="shared" ref="E169:E200" si="9">ROUND(C169*D169,2)</f>
        <v>0</v>
      </c>
      <c r="F169" s="123" t="s">
        <v>339</v>
      </c>
      <c r="G169" s="99"/>
      <c r="H169" s="129"/>
      <c r="I169" s="111"/>
      <c r="J169" s="111"/>
      <c r="K169" s="111"/>
      <c r="L169" s="111"/>
      <c r="M169" s="111"/>
      <c r="N169" s="111"/>
      <c r="O169" s="111"/>
    </row>
    <row r="170" spans="1:15" s="123" customFormat="1" hidden="1" x14ac:dyDescent="0.25">
      <c r="A170" s="271"/>
      <c r="B170" s="267"/>
      <c r="C170" s="272"/>
      <c r="D170" s="276"/>
      <c r="E170" s="88">
        <f t="shared" si="9"/>
        <v>0</v>
      </c>
      <c r="F170" s="123" t="s">
        <v>339</v>
      </c>
      <c r="G170" s="99"/>
      <c r="H170" s="298"/>
      <c r="I170" s="111"/>
      <c r="J170" s="111"/>
      <c r="K170" s="111"/>
      <c r="L170" s="111"/>
      <c r="M170" s="111"/>
      <c r="N170" s="111"/>
      <c r="O170" s="111"/>
    </row>
    <row r="171" spans="1:15" s="123" customFormat="1" hidden="1" x14ac:dyDescent="0.25">
      <c r="A171" s="271"/>
      <c r="B171" s="267"/>
      <c r="C171" s="272"/>
      <c r="D171" s="276"/>
      <c r="E171" s="88">
        <f t="shared" si="9"/>
        <v>0</v>
      </c>
      <c r="F171" s="123" t="s">
        <v>339</v>
      </c>
      <c r="G171" s="99"/>
      <c r="H171" s="129"/>
      <c r="I171" s="111"/>
      <c r="J171" s="111"/>
      <c r="K171" s="111"/>
      <c r="L171" s="111"/>
      <c r="M171" s="111"/>
      <c r="N171" s="111"/>
      <c r="O171" s="111"/>
    </row>
    <row r="172" spans="1:15" s="123" customFormat="1" hidden="1" x14ac:dyDescent="0.25">
      <c r="A172" s="271"/>
      <c r="B172" s="267"/>
      <c r="C172" s="272"/>
      <c r="D172" s="276"/>
      <c r="E172" s="88">
        <f t="shared" si="9"/>
        <v>0</v>
      </c>
      <c r="F172" s="123" t="s">
        <v>339</v>
      </c>
      <c r="G172" s="99"/>
      <c r="H172" s="298"/>
      <c r="I172" s="111"/>
      <c r="J172" s="111"/>
      <c r="K172" s="111"/>
      <c r="L172" s="111"/>
      <c r="M172" s="111"/>
      <c r="N172" s="111"/>
      <c r="O172" s="111"/>
    </row>
    <row r="173" spans="1:15" s="123" customFormat="1" hidden="1" x14ac:dyDescent="0.25">
      <c r="A173" s="271"/>
      <c r="B173" s="267"/>
      <c r="C173" s="272"/>
      <c r="D173" s="276"/>
      <c r="E173" s="88">
        <f t="shared" si="9"/>
        <v>0</v>
      </c>
      <c r="F173" s="123" t="s">
        <v>339</v>
      </c>
      <c r="G173" s="99"/>
      <c r="H173" s="129"/>
      <c r="I173" s="111"/>
      <c r="J173" s="111"/>
      <c r="K173" s="111"/>
      <c r="L173" s="111"/>
      <c r="M173" s="111"/>
      <c r="N173" s="111"/>
      <c r="O173" s="111"/>
    </row>
    <row r="174" spans="1:15" s="123" customFormat="1" hidden="1" x14ac:dyDescent="0.25">
      <c r="A174" s="271"/>
      <c r="B174" s="267"/>
      <c r="C174" s="272"/>
      <c r="D174" s="276"/>
      <c r="E174" s="88">
        <f t="shared" si="9"/>
        <v>0</v>
      </c>
      <c r="F174" s="123" t="s">
        <v>339</v>
      </c>
      <c r="G174" s="99"/>
      <c r="H174" s="298"/>
      <c r="I174" s="111"/>
      <c r="J174" s="111"/>
      <c r="K174" s="111"/>
      <c r="L174" s="111"/>
      <c r="M174" s="111"/>
      <c r="N174" s="111"/>
      <c r="O174" s="111"/>
    </row>
    <row r="175" spans="1:15" s="123" customFormat="1" hidden="1" x14ac:dyDescent="0.25">
      <c r="A175" s="271"/>
      <c r="B175" s="267"/>
      <c r="C175" s="272"/>
      <c r="D175" s="276"/>
      <c r="E175" s="88">
        <f t="shared" si="9"/>
        <v>0</v>
      </c>
      <c r="F175" s="123" t="s">
        <v>339</v>
      </c>
      <c r="G175" s="99"/>
      <c r="H175" s="129"/>
      <c r="I175" s="111"/>
      <c r="J175" s="111"/>
      <c r="K175" s="111"/>
      <c r="L175" s="111"/>
      <c r="M175" s="111"/>
      <c r="N175" s="111"/>
      <c r="O175" s="111"/>
    </row>
    <row r="176" spans="1:15" s="123" customFormat="1" hidden="1" x14ac:dyDescent="0.25">
      <c r="A176" s="271"/>
      <c r="B176" s="267"/>
      <c r="C176" s="272"/>
      <c r="D176" s="276"/>
      <c r="E176" s="88">
        <f t="shared" si="9"/>
        <v>0</v>
      </c>
      <c r="F176" s="123" t="s">
        <v>339</v>
      </c>
      <c r="G176" s="99"/>
      <c r="H176" s="298"/>
      <c r="I176" s="111"/>
      <c r="J176" s="111"/>
      <c r="K176" s="111"/>
      <c r="L176" s="111"/>
      <c r="M176" s="111"/>
      <c r="N176" s="111"/>
      <c r="O176" s="111"/>
    </row>
    <row r="177" spans="1:15" s="123" customFormat="1" hidden="1" x14ac:dyDescent="0.25">
      <c r="A177" s="271"/>
      <c r="B177" s="267"/>
      <c r="C177" s="272"/>
      <c r="D177" s="276"/>
      <c r="E177" s="88">
        <f t="shared" si="9"/>
        <v>0</v>
      </c>
      <c r="F177" s="123" t="s">
        <v>339</v>
      </c>
      <c r="G177" s="99"/>
      <c r="H177" s="129"/>
      <c r="I177" s="111"/>
      <c r="J177" s="111"/>
      <c r="K177" s="111"/>
      <c r="L177" s="111"/>
      <c r="M177" s="111"/>
      <c r="N177" s="111"/>
      <c r="O177" s="111"/>
    </row>
    <row r="178" spans="1:15" s="123" customFormat="1" hidden="1" x14ac:dyDescent="0.25">
      <c r="A178" s="271"/>
      <c r="B178" s="267"/>
      <c r="C178" s="272"/>
      <c r="D178" s="276"/>
      <c r="E178" s="88">
        <f t="shared" si="9"/>
        <v>0</v>
      </c>
      <c r="F178" s="123" t="s">
        <v>339</v>
      </c>
      <c r="G178" s="99"/>
      <c r="H178" s="298"/>
      <c r="I178" s="111"/>
      <c r="J178" s="111"/>
      <c r="K178" s="111"/>
      <c r="L178" s="111"/>
      <c r="M178" s="111"/>
      <c r="N178" s="111"/>
      <c r="O178" s="111"/>
    </row>
    <row r="179" spans="1:15" s="123" customFormat="1" hidden="1" x14ac:dyDescent="0.25">
      <c r="A179" s="271"/>
      <c r="B179" s="267"/>
      <c r="C179" s="272"/>
      <c r="D179" s="276"/>
      <c r="E179" s="88">
        <f t="shared" si="9"/>
        <v>0</v>
      </c>
      <c r="F179" s="123" t="s">
        <v>339</v>
      </c>
      <c r="G179" s="99"/>
      <c r="H179" s="129"/>
      <c r="I179" s="111"/>
      <c r="J179" s="111"/>
      <c r="K179" s="111"/>
      <c r="L179" s="111"/>
      <c r="M179" s="111"/>
      <c r="N179" s="111"/>
      <c r="O179" s="111"/>
    </row>
    <row r="180" spans="1:15" s="123" customFormat="1" hidden="1" x14ac:dyDescent="0.25">
      <c r="A180" s="271"/>
      <c r="B180" s="267"/>
      <c r="C180" s="272"/>
      <c r="D180" s="276"/>
      <c r="E180" s="88">
        <f t="shared" si="9"/>
        <v>0</v>
      </c>
      <c r="F180" s="123" t="s">
        <v>339</v>
      </c>
      <c r="G180" s="99"/>
      <c r="H180" s="298"/>
      <c r="I180" s="111"/>
      <c r="J180" s="111"/>
      <c r="K180" s="111"/>
      <c r="L180" s="111"/>
      <c r="M180" s="111"/>
      <c r="N180" s="111"/>
      <c r="O180" s="111"/>
    </row>
    <row r="181" spans="1:15" s="123" customFormat="1" hidden="1" x14ac:dyDescent="0.25">
      <c r="A181" s="271"/>
      <c r="B181" s="267"/>
      <c r="C181" s="272"/>
      <c r="D181" s="276"/>
      <c r="E181" s="88">
        <f t="shared" si="9"/>
        <v>0</v>
      </c>
      <c r="F181" s="123" t="s">
        <v>339</v>
      </c>
      <c r="G181" s="99"/>
      <c r="H181" s="129"/>
      <c r="I181" s="111"/>
      <c r="J181" s="111"/>
      <c r="K181" s="111"/>
      <c r="L181" s="111"/>
      <c r="M181" s="111"/>
      <c r="N181" s="111"/>
      <c r="O181" s="111"/>
    </row>
    <row r="182" spans="1:15" s="123" customFormat="1" hidden="1" x14ac:dyDescent="0.25">
      <c r="A182" s="271"/>
      <c r="B182" s="267"/>
      <c r="C182" s="272"/>
      <c r="D182" s="276"/>
      <c r="E182" s="88">
        <f t="shared" si="9"/>
        <v>0</v>
      </c>
      <c r="F182" s="123" t="s">
        <v>339</v>
      </c>
      <c r="G182" s="99"/>
      <c r="H182" s="298"/>
      <c r="I182" s="111"/>
      <c r="J182" s="111"/>
      <c r="K182" s="111"/>
      <c r="L182" s="111"/>
      <c r="M182" s="111"/>
      <c r="N182" s="111"/>
      <c r="O182" s="111"/>
    </row>
    <row r="183" spans="1:15" s="123" customFormat="1" hidden="1" x14ac:dyDescent="0.25">
      <c r="A183" s="271"/>
      <c r="B183" s="267"/>
      <c r="C183" s="272"/>
      <c r="D183" s="276"/>
      <c r="E183" s="88">
        <f t="shared" si="9"/>
        <v>0</v>
      </c>
      <c r="F183" s="123" t="s">
        <v>339</v>
      </c>
      <c r="G183" s="99"/>
      <c r="H183" s="129"/>
      <c r="I183" s="111"/>
      <c r="J183" s="111"/>
      <c r="K183" s="111"/>
      <c r="L183" s="111"/>
      <c r="M183" s="111"/>
      <c r="N183" s="111"/>
      <c r="O183" s="111"/>
    </row>
    <row r="184" spans="1:15" s="123" customFormat="1" hidden="1" x14ac:dyDescent="0.25">
      <c r="A184" s="271"/>
      <c r="B184" s="267"/>
      <c r="C184" s="272"/>
      <c r="D184" s="276"/>
      <c r="E184" s="88">
        <f t="shared" si="9"/>
        <v>0</v>
      </c>
      <c r="F184" s="123" t="s">
        <v>339</v>
      </c>
      <c r="G184" s="99"/>
      <c r="H184" s="298"/>
      <c r="I184" s="111"/>
      <c r="J184" s="111"/>
      <c r="K184" s="111"/>
      <c r="L184" s="111"/>
      <c r="M184" s="111"/>
      <c r="N184" s="111"/>
      <c r="O184" s="111"/>
    </row>
    <row r="185" spans="1:15" s="123" customFormat="1" hidden="1" x14ac:dyDescent="0.25">
      <c r="A185" s="271"/>
      <c r="B185" s="267"/>
      <c r="C185" s="272"/>
      <c r="D185" s="276"/>
      <c r="E185" s="88">
        <f t="shared" si="9"/>
        <v>0</v>
      </c>
      <c r="F185" s="123" t="s">
        <v>339</v>
      </c>
      <c r="G185" s="99"/>
      <c r="H185" s="129"/>
      <c r="I185" s="111"/>
      <c r="J185" s="111"/>
      <c r="K185" s="111"/>
      <c r="L185" s="111"/>
      <c r="M185" s="111"/>
      <c r="N185" s="111"/>
      <c r="O185" s="111"/>
    </row>
    <row r="186" spans="1:15" s="123" customFormat="1" hidden="1" x14ac:dyDescent="0.25">
      <c r="A186" s="271"/>
      <c r="B186" s="267"/>
      <c r="C186" s="272"/>
      <c r="D186" s="276"/>
      <c r="E186" s="88">
        <f t="shared" si="9"/>
        <v>0</v>
      </c>
      <c r="F186" s="123" t="s">
        <v>339</v>
      </c>
      <c r="G186" s="99"/>
      <c r="H186" s="298"/>
      <c r="I186" s="111"/>
      <c r="J186" s="111"/>
      <c r="K186" s="111"/>
      <c r="L186" s="111"/>
      <c r="M186" s="111"/>
      <c r="N186" s="111"/>
      <c r="O186" s="111"/>
    </row>
    <row r="187" spans="1:15" s="123" customFormat="1" hidden="1" x14ac:dyDescent="0.25">
      <c r="A187" s="271"/>
      <c r="B187" s="267"/>
      <c r="C187" s="272"/>
      <c r="D187" s="276"/>
      <c r="E187" s="88">
        <f t="shared" si="9"/>
        <v>0</v>
      </c>
      <c r="F187" s="123" t="s">
        <v>339</v>
      </c>
      <c r="G187" s="99"/>
      <c r="H187" s="129"/>
      <c r="I187" s="111"/>
      <c r="J187" s="111"/>
      <c r="K187" s="111"/>
      <c r="L187" s="111"/>
      <c r="M187" s="111"/>
      <c r="N187" s="111"/>
      <c r="O187" s="111"/>
    </row>
    <row r="188" spans="1:15" s="123" customFormat="1" hidden="1" x14ac:dyDescent="0.25">
      <c r="A188" s="271"/>
      <c r="B188" s="267"/>
      <c r="C188" s="272"/>
      <c r="D188" s="276"/>
      <c r="E188" s="88">
        <f t="shared" si="9"/>
        <v>0</v>
      </c>
      <c r="F188" s="123" t="s">
        <v>339</v>
      </c>
      <c r="G188" s="99"/>
      <c r="H188" s="298"/>
      <c r="I188" s="111"/>
      <c r="J188" s="111"/>
      <c r="K188" s="111"/>
      <c r="L188" s="111"/>
      <c r="M188" s="111"/>
      <c r="N188" s="111"/>
      <c r="O188" s="111"/>
    </row>
    <row r="189" spans="1:15" s="123" customFormat="1" hidden="1" x14ac:dyDescent="0.25">
      <c r="A189" s="271"/>
      <c r="B189" s="267"/>
      <c r="C189" s="272"/>
      <c r="D189" s="276"/>
      <c r="E189" s="88">
        <f t="shared" si="9"/>
        <v>0</v>
      </c>
      <c r="F189" s="123" t="s">
        <v>339</v>
      </c>
      <c r="G189" s="99"/>
      <c r="H189" s="129"/>
      <c r="I189" s="111"/>
      <c r="J189" s="111"/>
      <c r="K189" s="111"/>
      <c r="L189" s="111"/>
      <c r="M189" s="111"/>
      <c r="N189" s="111"/>
      <c r="O189" s="111"/>
    </row>
    <row r="190" spans="1:15" s="123" customFormat="1" hidden="1" x14ac:dyDescent="0.25">
      <c r="A190" s="271"/>
      <c r="B190" s="267"/>
      <c r="C190" s="272"/>
      <c r="D190" s="276"/>
      <c r="E190" s="88">
        <f t="shared" si="9"/>
        <v>0</v>
      </c>
      <c r="F190" s="123" t="s">
        <v>339</v>
      </c>
      <c r="G190" s="99"/>
      <c r="H190" s="298"/>
      <c r="I190" s="111"/>
      <c r="J190" s="111"/>
      <c r="K190" s="111"/>
      <c r="L190" s="111"/>
      <c r="M190" s="111"/>
      <c r="N190" s="111"/>
      <c r="O190" s="111"/>
    </row>
    <row r="191" spans="1:15" s="123" customFormat="1" hidden="1" x14ac:dyDescent="0.25">
      <c r="A191" s="271"/>
      <c r="B191" s="267"/>
      <c r="C191" s="272"/>
      <c r="D191" s="276"/>
      <c r="E191" s="88">
        <f t="shared" si="9"/>
        <v>0</v>
      </c>
      <c r="F191" s="123" t="s">
        <v>339</v>
      </c>
      <c r="G191" s="99"/>
      <c r="H191" s="129"/>
      <c r="I191" s="111"/>
      <c r="J191" s="111"/>
      <c r="K191" s="111"/>
      <c r="L191" s="111"/>
      <c r="M191" s="111"/>
      <c r="N191" s="111"/>
      <c r="O191" s="111"/>
    </row>
    <row r="192" spans="1:15" s="123" customFormat="1" hidden="1" x14ac:dyDescent="0.25">
      <c r="A192" s="271"/>
      <c r="B192" s="267"/>
      <c r="C192" s="272"/>
      <c r="D192" s="276"/>
      <c r="E192" s="88">
        <f t="shared" si="9"/>
        <v>0</v>
      </c>
      <c r="F192" s="123" t="s">
        <v>339</v>
      </c>
      <c r="G192" s="99"/>
      <c r="H192" s="298"/>
      <c r="I192" s="111"/>
      <c r="J192" s="111"/>
      <c r="K192" s="111"/>
      <c r="L192" s="111"/>
      <c r="M192" s="111"/>
      <c r="N192" s="111"/>
      <c r="O192" s="111"/>
    </row>
    <row r="193" spans="1:15" s="123" customFormat="1" hidden="1" x14ac:dyDescent="0.25">
      <c r="A193" s="271"/>
      <c r="B193" s="267"/>
      <c r="C193" s="272"/>
      <c r="D193" s="276"/>
      <c r="E193" s="88">
        <f t="shared" si="9"/>
        <v>0</v>
      </c>
      <c r="F193" s="123" t="s">
        <v>339</v>
      </c>
      <c r="G193" s="99"/>
      <c r="H193" s="129"/>
      <c r="I193" s="111"/>
      <c r="J193" s="111"/>
      <c r="K193" s="111"/>
      <c r="L193" s="111"/>
      <c r="M193" s="111"/>
      <c r="N193" s="111"/>
      <c r="O193" s="111"/>
    </row>
    <row r="194" spans="1:15" s="123" customFormat="1" hidden="1" x14ac:dyDescent="0.25">
      <c r="A194" s="271"/>
      <c r="B194" s="267"/>
      <c r="C194" s="272"/>
      <c r="D194" s="276"/>
      <c r="E194" s="88">
        <f t="shared" si="9"/>
        <v>0</v>
      </c>
      <c r="F194" s="123" t="s">
        <v>339</v>
      </c>
      <c r="G194" s="99"/>
      <c r="H194" s="298"/>
      <c r="I194" s="111"/>
      <c r="J194" s="111"/>
      <c r="K194" s="111"/>
      <c r="L194" s="111"/>
      <c r="M194" s="111"/>
      <c r="N194" s="111"/>
      <c r="O194" s="111"/>
    </row>
    <row r="195" spans="1:15" s="123" customFormat="1" hidden="1" x14ac:dyDescent="0.25">
      <c r="A195" s="271"/>
      <c r="B195" s="267"/>
      <c r="C195" s="272"/>
      <c r="D195" s="276"/>
      <c r="E195" s="88">
        <f t="shared" si="9"/>
        <v>0</v>
      </c>
      <c r="F195" s="123" t="s">
        <v>339</v>
      </c>
      <c r="G195" s="99"/>
      <c r="H195" s="129"/>
      <c r="I195" s="111"/>
      <c r="J195" s="111"/>
      <c r="K195" s="111"/>
      <c r="L195" s="111"/>
      <c r="M195" s="111"/>
      <c r="N195" s="111"/>
      <c r="O195" s="111"/>
    </row>
    <row r="196" spans="1:15" s="123" customFormat="1" hidden="1" x14ac:dyDescent="0.25">
      <c r="A196" s="271"/>
      <c r="B196" s="267"/>
      <c r="C196" s="272"/>
      <c r="D196" s="276"/>
      <c r="E196" s="88">
        <f t="shared" si="9"/>
        <v>0</v>
      </c>
      <c r="F196" s="123" t="s">
        <v>339</v>
      </c>
      <c r="G196" s="99"/>
      <c r="H196" s="298"/>
      <c r="I196" s="111"/>
      <c r="J196" s="111"/>
      <c r="K196" s="111"/>
      <c r="L196" s="111"/>
      <c r="M196" s="111"/>
      <c r="N196" s="111"/>
      <c r="O196" s="111"/>
    </row>
    <row r="197" spans="1:15" s="123" customFormat="1" hidden="1" x14ac:dyDescent="0.25">
      <c r="A197" s="271"/>
      <c r="B197" s="267"/>
      <c r="C197" s="272"/>
      <c r="D197" s="276"/>
      <c r="E197" s="88">
        <f t="shared" si="9"/>
        <v>0</v>
      </c>
      <c r="F197" s="123" t="s">
        <v>339</v>
      </c>
      <c r="G197" s="99"/>
      <c r="H197" s="129"/>
      <c r="I197" s="111"/>
      <c r="J197" s="111"/>
      <c r="K197" s="111"/>
      <c r="L197" s="111"/>
      <c r="M197" s="111"/>
      <c r="N197" s="111"/>
      <c r="O197" s="111"/>
    </row>
    <row r="198" spans="1:15" s="123" customFormat="1" hidden="1" x14ac:dyDescent="0.25">
      <c r="A198" s="271"/>
      <c r="B198" s="267"/>
      <c r="C198" s="272"/>
      <c r="D198" s="276"/>
      <c r="E198" s="88">
        <f t="shared" si="9"/>
        <v>0</v>
      </c>
      <c r="F198" s="123" t="s">
        <v>339</v>
      </c>
      <c r="G198" s="99"/>
      <c r="H198" s="298"/>
      <c r="I198" s="111"/>
      <c r="J198" s="111"/>
      <c r="K198" s="111"/>
      <c r="L198" s="111"/>
      <c r="M198" s="111"/>
      <c r="N198" s="111"/>
      <c r="O198" s="111"/>
    </row>
    <row r="199" spans="1:15" s="123" customFormat="1" hidden="1" x14ac:dyDescent="0.25">
      <c r="A199" s="271"/>
      <c r="B199" s="267"/>
      <c r="C199" s="272"/>
      <c r="D199" s="276"/>
      <c r="E199" s="88">
        <f t="shared" si="9"/>
        <v>0</v>
      </c>
      <c r="F199" s="123" t="s">
        <v>339</v>
      </c>
      <c r="G199" s="99"/>
      <c r="H199" s="129"/>
      <c r="I199" s="111"/>
      <c r="J199" s="111"/>
      <c r="K199" s="111"/>
      <c r="L199" s="111"/>
      <c r="M199" s="111"/>
      <c r="N199" s="111"/>
      <c r="O199" s="111"/>
    </row>
    <row r="200" spans="1:15" s="123" customFormat="1" hidden="1" x14ac:dyDescent="0.25">
      <c r="A200" s="271"/>
      <c r="B200" s="267"/>
      <c r="C200" s="272"/>
      <c r="D200" s="276"/>
      <c r="E200" s="88">
        <f t="shared" si="9"/>
        <v>0</v>
      </c>
      <c r="F200" s="123" t="s">
        <v>339</v>
      </c>
      <c r="G200" s="99"/>
      <c r="H200" s="298"/>
      <c r="I200" s="111"/>
      <c r="J200" s="111"/>
      <c r="K200" s="111"/>
      <c r="L200" s="111"/>
      <c r="M200" s="111"/>
      <c r="N200" s="111"/>
      <c r="O200" s="111"/>
    </row>
    <row r="201" spans="1:15" s="123" customFormat="1" hidden="1" x14ac:dyDescent="0.25">
      <c r="A201" s="271"/>
      <c r="B201" s="267"/>
      <c r="C201" s="272"/>
      <c r="D201" s="276"/>
      <c r="E201" s="88">
        <f t="shared" ref="E201:E232" si="10">ROUND(C201*D201,2)</f>
        <v>0</v>
      </c>
      <c r="F201" s="123" t="s">
        <v>339</v>
      </c>
      <c r="G201" s="99"/>
      <c r="H201" s="129"/>
      <c r="I201" s="111"/>
      <c r="J201" s="111"/>
      <c r="K201" s="111"/>
      <c r="L201" s="111"/>
      <c r="M201" s="111"/>
      <c r="N201" s="111"/>
      <c r="O201" s="111"/>
    </row>
    <row r="202" spans="1:15" s="123" customFormat="1" hidden="1" x14ac:dyDescent="0.25">
      <c r="A202" s="271"/>
      <c r="B202" s="267"/>
      <c r="C202" s="272"/>
      <c r="D202" s="276"/>
      <c r="E202" s="88">
        <f t="shared" si="10"/>
        <v>0</v>
      </c>
      <c r="F202" s="123" t="s">
        <v>339</v>
      </c>
      <c r="G202" s="99"/>
      <c r="H202" s="298"/>
      <c r="I202" s="111"/>
      <c r="J202" s="111"/>
      <c r="K202" s="111"/>
      <c r="L202" s="111"/>
      <c r="M202" s="111"/>
      <c r="N202" s="111"/>
      <c r="O202" s="111"/>
    </row>
    <row r="203" spans="1:15" s="123" customFormat="1" hidden="1" x14ac:dyDescent="0.25">
      <c r="A203" s="271"/>
      <c r="B203" s="267"/>
      <c r="C203" s="272"/>
      <c r="D203" s="276"/>
      <c r="E203" s="88">
        <f t="shared" si="10"/>
        <v>0</v>
      </c>
      <c r="F203" s="123" t="s">
        <v>339</v>
      </c>
      <c r="G203" s="99"/>
      <c r="H203" s="129"/>
      <c r="I203" s="111"/>
      <c r="J203" s="111"/>
      <c r="K203" s="111"/>
      <c r="L203" s="111"/>
      <c r="M203" s="111"/>
      <c r="N203" s="111"/>
      <c r="O203" s="111"/>
    </row>
    <row r="204" spans="1:15" s="123" customFormat="1" hidden="1" x14ac:dyDescent="0.25">
      <c r="A204" s="271"/>
      <c r="B204" s="267"/>
      <c r="C204" s="272"/>
      <c r="D204" s="276"/>
      <c r="E204" s="88">
        <f t="shared" si="10"/>
        <v>0</v>
      </c>
      <c r="F204" s="123" t="s">
        <v>339</v>
      </c>
      <c r="G204" s="99"/>
      <c r="H204" s="298"/>
      <c r="I204" s="111"/>
      <c r="J204" s="111"/>
      <c r="K204" s="111"/>
      <c r="L204" s="111"/>
      <c r="M204" s="111"/>
      <c r="N204" s="111"/>
      <c r="O204" s="111"/>
    </row>
    <row r="205" spans="1:15" s="123" customFormat="1" hidden="1" x14ac:dyDescent="0.25">
      <c r="A205" s="271"/>
      <c r="B205" s="267"/>
      <c r="C205" s="272"/>
      <c r="D205" s="276"/>
      <c r="E205" s="88">
        <f t="shared" si="10"/>
        <v>0</v>
      </c>
      <c r="F205" s="123" t="s">
        <v>339</v>
      </c>
      <c r="G205" s="99"/>
      <c r="H205" s="129"/>
      <c r="I205" s="111"/>
      <c r="J205" s="111"/>
      <c r="K205" s="111"/>
      <c r="L205" s="111"/>
      <c r="M205" s="111"/>
      <c r="N205" s="111"/>
      <c r="O205" s="111"/>
    </row>
    <row r="206" spans="1:15" s="123" customFormat="1" hidden="1" x14ac:dyDescent="0.25">
      <c r="A206" s="271"/>
      <c r="B206" s="267"/>
      <c r="C206" s="272"/>
      <c r="D206" s="276"/>
      <c r="E206" s="88">
        <f t="shared" si="10"/>
        <v>0</v>
      </c>
      <c r="F206" s="123" t="s">
        <v>339</v>
      </c>
      <c r="G206" s="99"/>
      <c r="H206" s="298"/>
      <c r="I206" s="111"/>
      <c r="J206" s="111"/>
      <c r="K206" s="111"/>
      <c r="L206" s="111"/>
      <c r="M206" s="111"/>
      <c r="N206" s="111"/>
      <c r="O206" s="111"/>
    </row>
    <row r="207" spans="1:15" s="123" customFormat="1" hidden="1" x14ac:dyDescent="0.25">
      <c r="A207" s="271"/>
      <c r="B207" s="267"/>
      <c r="C207" s="272"/>
      <c r="D207" s="276"/>
      <c r="E207" s="88">
        <f t="shared" si="10"/>
        <v>0</v>
      </c>
      <c r="F207" s="123" t="s">
        <v>339</v>
      </c>
      <c r="G207" s="99"/>
      <c r="H207" s="129"/>
      <c r="I207" s="111"/>
      <c r="J207" s="111"/>
      <c r="K207" s="111"/>
      <c r="L207" s="111"/>
      <c r="M207" s="111"/>
      <c r="N207" s="111"/>
      <c r="O207" s="111"/>
    </row>
    <row r="208" spans="1:15" s="123" customFormat="1" hidden="1" x14ac:dyDescent="0.25">
      <c r="A208" s="271"/>
      <c r="B208" s="267"/>
      <c r="C208" s="272"/>
      <c r="D208" s="276"/>
      <c r="E208" s="88">
        <f t="shared" si="10"/>
        <v>0</v>
      </c>
      <c r="F208" s="123" t="s">
        <v>339</v>
      </c>
      <c r="G208" s="99"/>
      <c r="H208" s="298"/>
      <c r="I208" s="111"/>
      <c r="J208" s="111"/>
      <c r="K208" s="111"/>
      <c r="L208" s="111"/>
      <c r="M208" s="111"/>
      <c r="N208" s="111"/>
      <c r="O208" s="111"/>
    </row>
    <row r="209" spans="1:15" s="123" customFormat="1" hidden="1" x14ac:dyDescent="0.25">
      <c r="A209" s="271"/>
      <c r="B209" s="267"/>
      <c r="C209" s="272"/>
      <c r="D209" s="276"/>
      <c r="E209" s="88">
        <f t="shared" si="10"/>
        <v>0</v>
      </c>
      <c r="F209" s="123" t="s">
        <v>339</v>
      </c>
      <c r="G209" s="99"/>
      <c r="H209" s="129"/>
      <c r="I209" s="111"/>
      <c r="J209" s="111"/>
      <c r="K209" s="111"/>
      <c r="L209" s="111"/>
      <c r="M209" s="111"/>
      <c r="N209" s="111"/>
      <c r="O209" s="111"/>
    </row>
    <row r="210" spans="1:15" s="123" customFormat="1" hidden="1" x14ac:dyDescent="0.25">
      <c r="A210" s="271"/>
      <c r="B210" s="267"/>
      <c r="C210" s="272"/>
      <c r="D210" s="276"/>
      <c r="E210" s="88">
        <f t="shared" si="10"/>
        <v>0</v>
      </c>
      <c r="F210" s="123" t="s">
        <v>339</v>
      </c>
      <c r="G210" s="99"/>
      <c r="H210" s="298"/>
      <c r="I210" s="111"/>
      <c r="J210" s="111"/>
      <c r="K210" s="111"/>
      <c r="L210" s="111"/>
      <c r="M210" s="111"/>
      <c r="N210" s="111"/>
      <c r="O210" s="111"/>
    </row>
    <row r="211" spans="1:15" s="123" customFormat="1" hidden="1" x14ac:dyDescent="0.25">
      <c r="A211" s="271"/>
      <c r="B211" s="267"/>
      <c r="C211" s="272"/>
      <c r="D211" s="276"/>
      <c r="E211" s="88">
        <f t="shared" si="10"/>
        <v>0</v>
      </c>
      <c r="F211" s="123" t="s">
        <v>339</v>
      </c>
      <c r="G211" s="99"/>
      <c r="H211" s="129"/>
      <c r="I211" s="111"/>
      <c r="J211" s="111"/>
      <c r="K211" s="111"/>
      <c r="L211" s="111"/>
      <c r="M211" s="111"/>
      <c r="N211" s="111"/>
      <c r="O211" s="111"/>
    </row>
    <row r="212" spans="1:15" s="123" customFormat="1" hidden="1" x14ac:dyDescent="0.25">
      <c r="A212" s="271"/>
      <c r="B212" s="267"/>
      <c r="C212" s="272"/>
      <c r="D212" s="276"/>
      <c r="E212" s="88">
        <f t="shared" si="10"/>
        <v>0</v>
      </c>
      <c r="F212" s="123" t="s">
        <v>339</v>
      </c>
      <c r="G212" s="99"/>
      <c r="H212" s="298"/>
      <c r="I212" s="111"/>
      <c r="J212" s="111"/>
      <c r="K212" s="111"/>
      <c r="L212" s="111"/>
      <c r="M212" s="111"/>
      <c r="N212" s="111"/>
      <c r="O212" s="111"/>
    </row>
    <row r="213" spans="1:15" s="123" customFormat="1" hidden="1" x14ac:dyDescent="0.25">
      <c r="A213" s="271"/>
      <c r="B213" s="267"/>
      <c r="C213" s="272"/>
      <c r="D213" s="276"/>
      <c r="E213" s="88">
        <f t="shared" si="10"/>
        <v>0</v>
      </c>
      <c r="F213" s="123" t="s">
        <v>339</v>
      </c>
      <c r="G213" s="99"/>
      <c r="H213" s="129"/>
      <c r="I213" s="111"/>
      <c r="J213" s="111"/>
      <c r="K213" s="111"/>
      <c r="L213" s="111"/>
      <c r="M213" s="111"/>
      <c r="N213" s="111"/>
      <c r="O213" s="111"/>
    </row>
    <row r="214" spans="1:15" s="123" customFormat="1" hidden="1" x14ac:dyDescent="0.25">
      <c r="A214" s="271"/>
      <c r="B214" s="267"/>
      <c r="C214" s="272"/>
      <c r="D214" s="276"/>
      <c r="E214" s="88">
        <f t="shared" si="10"/>
        <v>0</v>
      </c>
      <c r="F214" s="123" t="s">
        <v>339</v>
      </c>
      <c r="G214" s="99"/>
      <c r="H214" s="298"/>
      <c r="I214" s="111"/>
      <c r="J214" s="111"/>
      <c r="K214" s="111"/>
      <c r="L214" s="111"/>
      <c r="M214" s="111"/>
      <c r="N214" s="111"/>
      <c r="O214" s="111"/>
    </row>
    <row r="215" spans="1:15" s="123" customFormat="1" hidden="1" x14ac:dyDescent="0.25">
      <c r="A215" s="271"/>
      <c r="B215" s="267"/>
      <c r="C215" s="272"/>
      <c r="D215" s="276"/>
      <c r="E215" s="88">
        <f t="shared" si="10"/>
        <v>0</v>
      </c>
      <c r="F215" s="123" t="s">
        <v>339</v>
      </c>
      <c r="G215" s="99"/>
      <c r="H215" s="129"/>
      <c r="I215" s="111"/>
      <c r="J215" s="111"/>
      <c r="K215" s="111"/>
      <c r="L215" s="111"/>
      <c r="M215" s="111"/>
      <c r="N215" s="111"/>
      <c r="O215" s="111"/>
    </row>
    <row r="216" spans="1:15" s="123" customFormat="1" hidden="1" x14ac:dyDescent="0.25">
      <c r="A216" s="271"/>
      <c r="B216" s="267"/>
      <c r="C216" s="272"/>
      <c r="D216" s="276"/>
      <c r="E216" s="88">
        <f t="shared" si="10"/>
        <v>0</v>
      </c>
      <c r="F216" s="123" t="s">
        <v>339</v>
      </c>
      <c r="G216" s="99"/>
      <c r="H216" s="298"/>
      <c r="I216" s="111"/>
      <c r="J216" s="111"/>
      <c r="K216" s="111"/>
      <c r="L216" s="111"/>
      <c r="M216" s="111"/>
      <c r="N216" s="111"/>
      <c r="O216" s="111"/>
    </row>
    <row r="217" spans="1:15" s="123" customFormat="1" hidden="1" x14ac:dyDescent="0.25">
      <c r="A217" s="271"/>
      <c r="B217" s="267"/>
      <c r="C217" s="272"/>
      <c r="D217" s="276"/>
      <c r="E217" s="88">
        <f t="shared" si="10"/>
        <v>0</v>
      </c>
      <c r="F217" s="123" t="s">
        <v>339</v>
      </c>
      <c r="G217" s="99"/>
      <c r="H217" s="129"/>
      <c r="I217" s="111"/>
      <c r="J217" s="111"/>
      <c r="K217" s="111"/>
      <c r="L217" s="111"/>
      <c r="M217" s="111"/>
      <c r="N217" s="111"/>
      <c r="O217" s="111"/>
    </row>
    <row r="218" spans="1:15" s="123" customFormat="1" hidden="1" x14ac:dyDescent="0.25">
      <c r="A218" s="271"/>
      <c r="B218" s="267"/>
      <c r="C218" s="272"/>
      <c r="D218" s="276"/>
      <c r="E218" s="88">
        <f t="shared" si="10"/>
        <v>0</v>
      </c>
      <c r="F218" s="123" t="s">
        <v>339</v>
      </c>
      <c r="G218" s="99"/>
      <c r="H218" s="298"/>
      <c r="I218" s="111"/>
      <c r="J218" s="111"/>
      <c r="K218" s="111"/>
      <c r="L218" s="111"/>
      <c r="M218" s="111"/>
      <c r="N218" s="111"/>
      <c r="O218" s="111"/>
    </row>
    <row r="219" spans="1:15" s="123" customFormat="1" hidden="1" x14ac:dyDescent="0.25">
      <c r="A219" s="271"/>
      <c r="B219" s="267"/>
      <c r="C219" s="272"/>
      <c r="D219" s="276"/>
      <c r="E219" s="88">
        <f t="shared" si="10"/>
        <v>0</v>
      </c>
      <c r="F219" s="123" t="s">
        <v>339</v>
      </c>
      <c r="G219" s="99"/>
      <c r="H219" s="129"/>
      <c r="I219" s="111"/>
      <c r="J219" s="111"/>
      <c r="K219" s="111"/>
      <c r="L219" s="111"/>
      <c r="M219" s="111"/>
      <c r="N219" s="111"/>
      <c r="O219" s="111"/>
    </row>
    <row r="220" spans="1:15" s="123" customFormat="1" hidden="1" x14ac:dyDescent="0.25">
      <c r="A220" s="271"/>
      <c r="B220" s="267"/>
      <c r="C220" s="272"/>
      <c r="D220" s="276"/>
      <c r="E220" s="88">
        <f t="shared" si="10"/>
        <v>0</v>
      </c>
      <c r="F220" s="123" t="s">
        <v>339</v>
      </c>
      <c r="G220" s="99"/>
      <c r="H220" s="298"/>
      <c r="I220" s="111"/>
      <c r="J220" s="111"/>
      <c r="K220" s="111"/>
      <c r="L220" s="111"/>
      <c r="M220" s="111"/>
      <c r="N220" s="111"/>
      <c r="O220" s="111"/>
    </row>
    <row r="221" spans="1:15" s="123" customFormat="1" hidden="1" x14ac:dyDescent="0.25">
      <c r="A221" s="271"/>
      <c r="B221" s="267"/>
      <c r="C221" s="272"/>
      <c r="D221" s="276"/>
      <c r="E221" s="88">
        <f t="shared" si="10"/>
        <v>0</v>
      </c>
      <c r="F221" s="123" t="s">
        <v>339</v>
      </c>
      <c r="G221" s="99"/>
      <c r="H221" s="129"/>
      <c r="I221" s="111"/>
      <c r="J221" s="111"/>
      <c r="K221" s="111"/>
      <c r="L221" s="111"/>
      <c r="M221" s="111"/>
      <c r="N221" s="111"/>
      <c r="O221" s="111"/>
    </row>
    <row r="222" spans="1:15" s="123" customFormat="1" hidden="1" x14ac:dyDescent="0.25">
      <c r="A222" s="271"/>
      <c r="B222" s="267"/>
      <c r="C222" s="272"/>
      <c r="D222" s="276"/>
      <c r="E222" s="88">
        <f t="shared" si="10"/>
        <v>0</v>
      </c>
      <c r="F222" s="123" t="s">
        <v>339</v>
      </c>
      <c r="G222" s="99"/>
      <c r="H222" s="298"/>
      <c r="I222" s="111"/>
      <c r="J222" s="111"/>
      <c r="K222" s="111"/>
      <c r="L222" s="111"/>
      <c r="M222" s="111"/>
      <c r="N222" s="111"/>
      <c r="O222" s="111"/>
    </row>
    <row r="223" spans="1:15" s="123" customFormat="1" hidden="1" x14ac:dyDescent="0.25">
      <c r="A223" s="271"/>
      <c r="B223" s="267"/>
      <c r="C223" s="272"/>
      <c r="D223" s="276"/>
      <c r="E223" s="88">
        <f t="shared" si="10"/>
        <v>0</v>
      </c>
      <c r="F223" s="123" t="s">
        <v>339</v>
      </c>
      <c r="G223" s="99"/>
      <c r="H223" s="129"/>
      <c r="I223" s="111"/>
      <c r="J223" s="111"/>
      <c r="K223" s="111"/>
      <c r="L223" s="111"/>
      <c r="M223" s="111"/>
      <c r="N223" s="111"/>
      <c r="O223" s="111"/>
    </row>
    <row r="224" spans="1:15" s="123" customFormat="1" hidden="1" x14ac:dyDescent="0.25">
      <c r="A224" s="271"/>
      <c r="B224" s="267"/>
      <c r="C224" s="272"/>
      <c r="D224" s="276"/>
      <c r="E224" s="88">
        <f t="shared" si="10"/>
        <v>0</v>
      </c>
      <c r="F224" s="123" t="s">
        <v>339</v>
      </c>
      <c r="G224" s="99"/>
      <c r="H224" s="298"/>
      <c r="I224" s="111"/>
      <c r="J224" s="111"/>
      <c r="K224" s="111"/>
      <c r="L224" s="111"/>
      <c r="M224" s="111"/>
      <c r="N224" s="111"/>
      <c r="O224" s="111"/>
    </row>
    <row r="225" spans="1:15" s="123" customFormat="1" hidden="1" x14ac:dyDescent="0.25">
      <c r="A225" s="271"/>
      <c r="B225" s="267"/>
      <c r="C225" s="272"/>
      <c r="D225" s="276"/>
      <c r="E225" s="88">
        <f t="shared" si="10"/>
        <v>0</v>
      </c>
      <c r="F225" s="123" t="s">
        <v>339</v>
      </c>
      <c r="G225" s="99"/>
      <c r="H225" s="129"/>
      <c r="I225" s="111"/>
      <c r="J225" s="111"/>
      <c r="K225" s="111"/>
      <c r="L225" s="111"/>
      <c r="M225" s="111"/>
      <c r="N225" s="111"/>
      <c r="O225" s="111"/>
    </row>
    <row r="226" spans="1:15" s="123" customFormat="1" hidden="1" x14ac:dyDescent="0.25">
      <c r="A226" s="271"/>
      <c r="B226" s="267"/>
      <c r="C226" s="272"/>
      <c r="D226" s="276"/>
      <c r="E226" s="88">
        <f t="shared" si="10"/>
        <v>0</v>
      </c>
      <c r="F226" s="123" t="s">
        <v>339</v>
      </c>
      <c r="G226" s="99"/>
      <c r="H226" s="298"/>
      <c r="I226" s="111"/>
      <c r="J226" s="111"/>
      <c r="K226" s="111"/>
      <c r="L226" s="111"/>
      <c r="M226" s="111"/>
      <c r="N226" s="111"/>
      <c r="O226" s="111"/>
    </row>
    <row r="227" spans="1:15" s="123" customFormat="1" hidden="1" x14ac:dyDescent="0.25">
      <c r="A227" s="271"/>
      <c r="B227" s="267"/>
      <c r="C227" s="272"/>
      <c r="D227" s="276"/>
      <c r="E227" s="88">
        <f t="shared" si="10"/>
        <v>0</v>
      </c>
      <c r="F227" s="123" t="s">
        <v>339</v>
      </c>
      <c r="G227" s="99"/>
      <c r="H227" s="129"/>
      <c r="I227" s="111"/>
      <c r="J227" s="111"/>
      <c r="K227" s="111"/>
      <c r="L227" s="111"/>
      <c r="M227" s="111"/>
      <c r="N227" s="111"/>
      <c r="O227" s="111"/>
    </row>
    <row r="228" spans="1:15" s="123" customFormat="1" hidden="1" x14ac:dyDescent="0.25">
      <c r="A228" s="271"/>
      <c r="B228" s="267"/>
      <c r="C228" s="272"/>
      <c r="D228" s="276"/>
      <c r="E228" s="88">
        <f t="shared" si="10"/>
        <v>0</v>
      </c>
      <c r="F228" s="123" t="s">
        <v>339</v>
      </c>
      <c r="G228" s="99"/>
      <c r="H228" s="298"/>
      <c r="I228" s="111"/>
      <c r="J228" s="111"/>
      <c r="K228" s="111"/>
      <c r="L228" s="111"/>
      <c r="M228" s="111"/>
      <c r="N228" s="111"/>
      <c r="O228" s="111"/>
    </row>
    <row r="229" spans="1:15" s="123" customFormat="1" hidden="1" x14ac:dyDescent="0.25">
      <c r="A229" s="271"/>
      <c r="B229" s="267"/>
      <c r="C229" s="272"/>
      <c r="D229" s="276"/>
      <c r="E229" s="88">
        <f t="shared" si="10"/>
        <v>0</v>
      </c>
      <c r="F229" s="123" t="s">
        <v>339</v>
      </c>
      <c r="G229" s="99"/>
      <c r="H229" s="129"/>
      <c r="I229" s="111"/>
      <c r="J229" s="111"/>
      <c r="K229" s="111"/>
      <c r="L229" s="111"/>
      <c r="M229" s="111"/>
      <c r="N229" s="111"/>
      <c r="O229" s="111"/>
    </row>
    <row r="230" spans="1:15" s="123" customFormat="1" hidden="1" x14ac:dyDescent="0.25">
      <c r="A230" s="271"/>
      <c r="B230" s="267"/>
      <c r="C230" s="272"/>
      <c r="D230" s="276"/>
      <c r="E230" s="88">
        <f t="shared" si="10"/>
        <v>0</v>
      </c>
      <c r="F230" s="123" t="s">
        <v>339</v>
      </c>
      <c r="G230" s="99"/>
      <c r="H230" s="298"/>
      <c r="I230" s="111"/>
      <c r="J230" s="111"/>
      <c r="K230" s="111"/>
      <c r="L230" s="111"/>
      <c r="M230" s="111"/>
      <c r="N230" s="111"/>
      <c r="O230" s="111"/>
    </row>
    <row r="231" spans="1:15" s="123" customFormat="1" hidden="1" x14ac:dyDescent="0.25">
      <c r="A231" s="271"/>
      <c r="B231" s="267"/>
      <c r="C231" s="272"/>
      <c r="D231" s="276"/>
      <c r="E231" s="88">
        <f t="shared" si="10"/>
        <v>0</v>
      </c>
      <c r="F231" s="123" t="s">
        <v>339</v>
      </c>
      <c r="G231" s="99"/>
      <c r="H231" s="129"/>
      <c r="I231" s="111"/>
      <c r="J231" s="111"/>
      <c r="K231" s="111"/>
      <c r="L231" s="111"/>
      <c r="M231" s="111"/>
      <c r="N231" s="111"/>
      <c r="O231" s="111"/>
    </row>
    <row r="232" spans="1:15" s="123" customFormat="1" hidden="1" x14ac:dyDescent="0.25">
      <c r="A232" s="271"/>
      <c r="B232" s="267"/>
      <c r="C232" s="272"/>
      <c r="D232" s="276"/>
      <c r="E232" s="88">
        <f t="shared" si="10"/>
        <v>0</v>
      </c>
      <c r="F232" s="123" t="s">
        <v>339</v>
      </c>
      <c r="G232" s="99"/>
      <c r="H232" s="298"/>
      <c r="I232" s="111"/>
      <c r="J232" s="111"/>
      <c r="K232" s="111"/>
      <c r="L232" s="111"/>
      <c r="M232" s="111"/>
      <c r="N232" s="111"/>
      <c r="O232" s="111"/>
    </row>
    <row r="233" spans="1:15" s="123" customFormat="1" hidden="1" x14ac:dyDescent="0.25">
      <c r="A233" s="271"/>
      <c r="B233" s="267"/>
      <c r="C233" s="272"/>
      <c r="D233" s="276"/>
      <c r="E233" s="88">
        <f t="shared" ref="E233:E264" si="11">ROUND(C233*D233,2)</f>
        <v>0</v>
      </c>
      <c r="F233" s="123" t="s">
        <v>339</v>
      </c>
      <c r="G233" s="99"/>
      <c r="H233" s="129"/>
      <c r="I233" s="111"/>
      <c r="J233" s="111"/>
      <c r="K233" s="111"/>
      <c r="L233" s="111"/>
      <c r="M233" s="111"/>
      <c r="N233" s="111"/>
      <c r="O233" s="111"/>
    </row>
    <row r="234" spans="1:15" s="123" customFormat="1" hidden="1" x14ac:dyDescent="0.25">
      <c r="A234" s="271"/>
      <c r="B234" s="267"/>
      <c r="C234" s="272"/>
      <c r="D234" s="276"/>
      <c r="E234" s="88">
        <f t="shared" si="11"/>
        <v>0</v>
      </c>
      <c r="F234" s="123" t="s">
        <v>339</v>
      </c>
      <c r="G234" s="99"/>
      <c r="H234" s="298"/>
      <c r="I234" s="111"/>
      <c r="J234" s="111"/>
      <c r="K234" s="111"/>
      <c r="L234" s="111"/>
      <c r="M234" s="111"/>
      <c r="N234" s="111"/>
      <c r="O234" s="111"/>
    </row>
    <row r="235" spans="1:15" s="123" customFormat="1" hidden="1" x14ac:dyDescent="0.25">
      <c r="A235" s="271"/>
      <c r="B235" s="267"/>
      <c r="C235" s="272"/>
      <c r="D235" s="276"/>
      <c r="E235" s="88">
        <f t="shared" si="11"/>
        <v>0</v>
      </c>
      <c r="F235" s="123" t="s">
        <v>339</v>
      </c>
      <c r="G235" s="99"/>
      <c r="H235" s="129"/>
      <c r="I235" s="111"/>
      <c r="J235" s="111"/>
      <c r="K235" s="111"/>
      <c r="L235" s="111"/>
      <c r="M235" s="111"/>
      <c r="N235" s="111"/>
      <c r="O235" s="111"/>
    </row>
    <row r="236" spans="1:15" s="123" customFormat="1" hidden="1" x14ac:dyDescent="0.25">
      <c r="A236" s="271"/>
      <c r="B236" s="267"/>
      <c r="C236" s="272"/>
      <c r="D236" s="276"/>
      <c r="E236" s="88">
        <f t="shared" si="11"/>
        <v>0</v>
      </c>
      <c r="F236" s="123" t="s">
        <v>339</v>
      </c>
      <c r="G236" s="99"/>
      <c r="H236" s="298"/>
      <c r="I236" s="111"/>
      <c r="J236" s="111"/>
      <c r="K236" s="111"/>
      <c r="L236" s="111"/>
      <c r="M236" s="111"/>
      <c r="N236" s="111"/>
      <c r="O236" s="111"/>
    </row>
    <row r="237" spans="1:15" s="123" customFormat="1" hidden="1" x14ac:dyDescent="0.25">
      <c r="A237" s="271"/>
      <c r="B237" s="267"/>
      <c r="C237" s="272"/>
      <c r="D237" s="276"/>
      <c r="E237" s="88">
        <f t="shared" si="11"/>
        <v>0</v>
      </c>
      <c r="F237" s="123" t="s">
        <v>339</v>
      </c>
      <c r="G237" s="99"/>
      <c r="H237" s="129"/>
      <c r="I237" s="111"/>
      <c r="J237" s="111"/>
      <c r="K237" s="111"/>
      <c r="L237" s="111"/>
      <c r="M237" s="111"/>
      <c r="N237" s="111"/>
      <c r="O237" s="111"/>
    </row>
    <row r="238" spans="1:15" s="123" customFormat="1" hidden="1" x14ac:dyDescent="0.25">
      <c r="A238" s="271"/>
      <c r="B238" s="267"/>
      <c r="C238" s="272"/>
      <c r="D238" s="276"/>
      <c r="E238" s="88">
        <f t="shared" si="11"/>
        <v>0</v>
      </c>
      <c r="F238" s="123" t="s">
        <v>339</v>
      </c>
      <c r="G238" s="99"/>
      <c r="H238" s="298"/>
      <c r="I238" s="111"/>
      <c r="J238" s="111"/>
      <c r="K238" s="111"/>
      <c r="L238" s="111"/>
      <c r="M238" s="111"/>
      <c r="N238" s="111"/>
      <c r="O238" s="111"/>
    </row>
    <row r="239" spans="1:15" s="123" customFormat="1" hidden="1" x14ac:dyDescent="0.25">
      <c r="A239" s="271"/>
      <c r="B239" s="267"/>
      <c r="C239" s="272"/>
      <c r="D239" s="276"/>
      <c r="E239" s="88">
        <f t="shared" si="11"/>
        <v>0</v>
      </c>
      <c r="F239" s="123" t="s">
        <v>339</v>
      </c>
      <c r="G239" s="99"/>
      <c r="H239" s="129"/>
      <c r="I239" s="111"/>
      <c r="J239" s="111"/>
      <c r="K239" s="111"/>
      <c r="L239" s="111"/>
      <c r="M239" s="111"/>
      <c r="N239" s="111"/>
      <c r="O239" s="111"/>
    </row>
    <row r="240" spans="1:15" s="123" customFormat="1" hidden="1" x14ac:dyDescent="0.25">
      <c r="A240" s="271"/>
      <c r="B240" s="267"/>
      <c r="C240" s="272"/>
      <c r="D240" s="276"/>
      <c r="E240" s="88">
        <f t="shared" si="11"/>
        <v>0</v>
      </c>
      <c r="F240" s="123" t="s">
        <v>339</v>
      </c>
      <c r="G240" s="99"/>
      <c r="H240" s="298"/>
      <c r="I240" s="111"/>
      <c r="J240" s="111"/>
      <c r="K240" s="111"/>
      <c r="L240" s="111"/>
      <c r="M240" s="111"/>
      <c r="N240" s="111"/>
      <c r="O240" s="111"/>
    </row>
    <row r="241" spans="1:15" s="123" customFormat="1" hidden="1" x14ac:dyDescent="0.25">
      <c r="A241" s="271"/>
      <c r="B241" s="267"/>
      <c r="C241" s="272"/>
      <c r="D241" s="276"/>
      <c r="E241" s="88">
        <f t="shared" si="11"/>
        <v>0</v>
      </c>
      <c r="F241" s="123" t="s">
        <v>339</v>
      </c>
      <c r="G241" s="99"/>
      <c r="H241" s="129"/>
      <c r="I241" s="111"/>
      <c r="J241" s="111"/>
      <c r="K241" s="111"/>
      <c r="L241" s="111"/>
      <c r="M241" s="111"/>
      <c r="N241" s="111"/>
      <c r="O241" s="111"/>
    </row>
    <row r="242" spans="1:15" s="123" customFormat="1" hidden="1" x14ac:dyDescent="0.25">
      <c r="A242" s="271"/>
      <c r="B242" s="267"/>
      <c r="C242" s="272"/>
      <c r="D242" s="276"/>
      <c r="E242" s="88">
        <f t="shared" si="11"/>
        <v>0</v>
      </c>
      <c r="F242" s="123" t="s">
        <v>339</v>
      </c>
      <c r="G242" s="99"/>
      <c r="H242" s="298"/>
      <c r="I242" s="111"/>
      <c r="J242" s="111"/>
      <c r="K242" s="111"/>
      <c r="L242" s="111"/>
      <c r="M242" s="111"/>
      <c r="N242" s="111"/>
      <c r="O242" s="111"/>
    </row>
    <row r="243" spans="1:15" s="123" customFormat="1" hidden="1" x14ac:dyDescent="0.25">
      <c r="A243" s="271"/>
      <c r="B243" s="267"/>
      <c r="C243" s="272"/>
      <c r="D243" s="276"/>
      <c r="E243" s="88">
        <f t="shared" si="11"/>
        <v>0</v>
      </c>
      <c r="F243" s="123" t="s">
        <v>339</v>
      </c>
      <c r="G243" s="99"/>
      <c r="H243" s="129"/>
      <c r="I243" s="111"/>
      <c r="J243" s="111"/>
      <c r="K243" s="111"/>
      <c r="L243" s="111"/>
      <c r="M243" s="111"/>
      <c r="N243" s="111"/>
      <c r="O243" s="111"/>
    </row>
    <row r="244" spans="1:15" s="123" customFormat="1" hidden="1" x14ac:dyDescent="0.25">
      <c r="A244" s="271"/>
      <c r="B244" s="267"/>
      <c r="C244" s="272"/>
      <c r="D244" s="276"/>
      <c r="E244" s="88">
        <f t="shared" si="11"/>
        <v>0</v>
      </c>
      <c r="F244" s="123" t="s">
        <v>339</v>
      </c>
      <c r="G244" s="99"/>
      <c r="H244" s="298"/>
      <c r="I244" s="111"/>
      <c r="J244" s="111"/>
      <c r="K244" s="111"/>
      <c r="L244" s="111"/>
      <c r="M244" s="111"/>
      <c r="N244" s="111"/>
      <c r="O244" s="111"/>
    </row>
    <row r="245" spans="1:15" s="123" customFormat="1" hidden="1" x14ac:dyDescent="0.25">
      <c r="A245" s="271"/>
      <c r="B245" s="267"/>
      <c r="C245" s="272"/>
      <c r="D245" s="276"/>
      <c r="E245" s="88">
        <f t="shared" si="11"/>
        <v>0</v>
      </c>
      <c r="F245" s="123" t="s">
        <v>339</v>
      </c>
      <c r="G245" s="99"/>
      <c r="H245" s="129"/>
      <c r="I245" s="111"/>
      <c r="J245" s="111"/>
      <c r="K245" s="111"/>
      <c r="L245" s="111"/>
      <c r="M245" s="111"/>
      <c r="N245" s="111"/>
      <c r="O245" s="111"/>
    </row>
    <row r="246" spans="1:15" s="123" customFormat="1" hidden="1" x14ac:dyDescent="0.25">
      <c r="A246" s="271"/>
      <c r="B246" s="267"/>
      <c r="C246" s="272"/>
      <c r="D246" s="276"/>
      <c r="E246" s="88">
        <f t="shared" si="11"/>
        <v>0</v>
      </c>
      <c r="F246" s="123" t="s">
        <v>339</v>
      </c>
      <c r="G246" s="99"/>
      <c r="H246" s="298"/>
      <c r="I246" s="111"/>
      <c r="J246" s="111"/>
      <c r="K246" s="111"/>
      <c r="L246" s="111"/>
      <c r="M246" s="111"/>
      <c r="N246" s="111"/>
      <c r="O246" s="111"/>
    </row>
    <row r="247" spans="1:15" s="123" customFormat="1" hidden="1" x14ac:dyDescent="0.25">
      <c r="A247" s="271"/>
      <c r="B247" s="267"/>
      <c r="C247" s="272"/>
      <c r="D247" s="276"/>
      <c r="E247" s="88">
        <f t="shared" si="11"/>
        <v>0</v>
      </c>
      <c r="F247" s="123" t="s">
        <v>339</v>
      </c>
      <c r="G247" s="99"/>
      <c r="H247" s="129"/>
      <c r="I247" s="111"/>
      <c r="J247" s="111"/>
      <c r="K247" s="111"/>
      <c r="L247" s="111"/>
      <c r="M247" s="111"/>
      <c r="N247" s="111"/>
      <c r="O247" s="111"/>
    </row>
    <row r="248" spans="1:15" s="123" customFormat="1" hidden="1" x14ac:dyDescent="0.25">
      <c r="A248" s="271"/>
      <c r="B248" s="267"/>
      <c r="C248" s="272"/>
      <c r="D248" s="276"/>
      <c r="E248" s="88">
        <f t="shared" si="11"/>
        <v>0</v>
      </c>
      <c r="F248" s="123" t="s">
        <v>339</v>
      </c>
      <c r="G248" s="99"/>
      <c r="H248" s="298"/>
      <c r="I248" s="111"/>
      <c r="J248" s="111"/>
      <c r="K248" s="111"/>
      <c r="L248" s="111"/>
      <c r="M248" s="111"/>
      <c r="N248" s="111"/>
      <c r="O248" s="111"/>
    </row>
    <row r="249" spans="1:15" s="123" customFormat="1" hidden="1" x14ac:dyDescent="0.25">
      <c r="A249" s="271"/>
      <c r="B249" s="267"/>
      <c r="C249" s="272"/>
      <c r="D249" s="276"/>
      <c r="E249" s="88">
        <f t="shared" si="11"/>
        <v>0</v>
      </c>
      <c r="F249" s="123" t="s">
        <v>339</v>
      </c>
      <c r="G249" s="99"/>
      <c r="H249" s="129"/>
      <c r="I249" s="111"/>
      <c r="J249" s="111"/>
      <c r="K249" s="111"/>
      <c r="L249" s="111"/>
      <c r="M249" s="111"/>
      <c r="N249" s="111"/>
      <c r="O249" s="111"/>
    </row>
    <row r="250" spans="1:15" s="123" customFormat="1" hidden="1" x14ac:dyDescent="0.25">
      <c r="A250" s="271"/>
      <c r="B250" s="267"/>
      <c r="C250" s="272"/>
      <c r="D250" s="276"/>
      <c r="E250" s="88">
        <f t="shared" si="11"/>
        <v>0</v>
      </c>
      <c r="F250" s="123" t="s">
        <v>339</v>
      </c>
      <c r="G250" s="99"/>
      <c r="H250" s="298"/>
      <c r="I250" s="111"/>
      <c r="J250" s="111"/>
      <c r="K250" s="111"/>
      <c r="L250" s="111"/>
      <c r="M250" s="111"/>
      <c r="N250" s="111"/>
      <c r="O250" s="111"/>
    </row>
    <row r="251" spans="1:15" s="123" customFormat="1" hidden="1" x14ac:dyDescent="0.25">
      <c r="A251" s="271"/>
      <c r="B251" s="267"/>
      <c r="C251" s="272"/>
      <c r="D251" s="276"/>
      <c r="E251" s="88">
        <f t="shared" si="11"/>
        <v>0</v>
      </c>
      <c r="F251" s="123" t="s">
        <v>339</v>
      </c>
      <c r="G251" s="99"/>
      <c r="H251" s="129"/>
      <c r="I251" s="111"/>
      <c r="J251" s="111"/>
      <c r="K251" s="111"/>
      <c r="L251" s="111"/>
      <c r="M251" s="111"/>
      <c r="N251" s="111"/>
      <c r="O251" s="111"/>
    </row>
    <row r="252" spans="1:15" s="123" customFormat="1" hidden="1" x14ac:dyDescent="0.25">
      <c r="A252" s="271"/>
      <c r="B252" s="267"/>
      <c r="C252" s="272"/>
      <c r="D252" s="276"/>
      <c r="E252" s="88">
        <f t="shared" si="11"/>
        <v>0</v>
      </c>
      <c r="F252" s="123" t="s">
        <v>339</v>
      </c>
      <c r="G252" s="99"/>
      <c r="H252" s="298"/>
      <c r="I252" s="111"/>
      <c r="J252" s="111"/>
      <c r="K252" s="111"/>
      <c r="L252" s="111"/>
      <c r="M252" s="111"/>
      <c r="N252" s="111"/>
      <c r="O252" s="111"/>
    </row>
    <row r="253" spans="1:15" s="123" customFormat="1" hidden="1" x14ac:dyDescent="0.25">
      <c r="A253" s="271"/>
      <c r="B253" s="267"/>
      <c r="C253" s="272"/>
      <c r="D253" s="276"/>
      <c r="E253" s="88">
        <f t="shared" si="11"/>
        <v>0</v>
      </c>
      <c r="F253" s="123" t="s">
        <v>339</v>
      </c>
      <c r="G253" s="99"/>
      <c r="H253" s="129"/>
      <c r="I253" s="111"/>
      <c r="J253" s="111"/>
      <c r="K253" s="111"/>
      <c r="L253" s="111"/>
      <c r="M253" s="111"/>
      <c r="N253" s="111"/>
      <c r="O253" s="111"/>
    </row>
    <row r="254" spans="1:15" s="123" customFormat="1" hidden="1" x14ac:dyDescent="0.25">
      <c r="A254" s="271"/>
      <c r="B254" s="267"/>
      <c r="C254" s="272"/>
      <c r="D254" s="276"/>
      <c r="E254" s="88">
        <f t="shared" si="11"/>
        <v>0</v>
      </c>
      <c r="F254" s="123" t="s">
        <v>339</v>
      </c>
      <c r="G254" s="99"/>
      <c r="H254" s="298"/>
      <c r="I254" s="111"/>
      <c r="J254" s="111"/>
      <c r="K254" s="111"/>
      <c r="L254" s="111"/>
      <c r="M254" s="111"/>
      <c r="N254" s="111"/>
      <c r="O254" s="111"/>
    </row>
    <row r="255" spans="1:15" s="123" customFormat="1" hidden="1" x14ac:dyDescent="0.25">
      <c r="A255" s="271"/>
      <c r="B255" s="267"/>
      <c r="C255" s="272"/>
      <c r="D255" s="276"/>
      <c r="E255" s="88">
        <f t="shared" si="11"/>
        <v>0</v>
      </c>
      <c r="F255" s="123" t="s">
        <v>339</v>
      </c>
      <c r="G255" s="99"/>
      <c r="H255" s="129"/>
      <c r="I255" s="111"/>
      <c r="J255" s="111"/>
      <c r="K255" s="111"/>
      <c r="L255" s="111"/>
      <c r="M255" s="111"/>
      <c r="N255" s="111"/>
      <c r="O255" s="111"/>
    </row>
    <row r="256" spans="1:15" s="123" customFormat="1" hidden="1" x14ac:dyDescent="0.25">
      <c r="A256" s="271"/>
      <c r="B256" s="267"/>
      <c r="C256" s="272"/>
      <c r="D256" s="276"/>
      <c r="E256" s="88">
        <f t="shared" si="11"/>
        <v>0</v>
      </c>
      <c r="F256" s="123" t="s">
        <v>339</v>
      </c>
      <c r="G256" s="99"/>
      <c r="H256" s="298"/>
      <c r="I256" s="111"/>
      <c r="J256" s="111"/>
      <c r="K256" s="111"/>
      <c r="L256" s="111"/>
      <c r="M256" s="111"/>
      <c r="N256" s="111"/>
      <c r="O256" s="111"/>
    </row>
    <row r="257" spans="1:17" s="123" customFormat="1" hidden="1" x14ac:dyDescent="0.25">
      <c r="A257" s="271"/>
      <c r="B257" s="267"/>
      <c r="C257" s="272"/>
      <c r="D257" s="276"/>
      <c r="E257" s="88">
        <f t="shared" si="11"/>
        <v>0</v>
      </c>
      <c r="F257" s="123" t="s">
        <v>339</v>
      </c>
      <c r="G257" s="99"/>
      <c r="H257" s="129"/>
      <c r="I257" s="111"/>
      <c r="J257" s="111"/>
      <c r="K257" s="111"/>
      <c r="L257" s="111"/>
      <c r="M257" s="111"/>
      <c r="N257" s="111"/>
      <c r="O257" s="111"/>
    </row>
    <row r="258" spans="1:17" s="123" customFormat="1" hidden="1" x14ac:dyDescent="0.25">
      <c r="A258" s="271"/>
      <c r="B258" s="267"/>
      <c r="C258" s="272"/>
      <c r="D258" s="276"/>
      <c r="E258" s="88">
        <f t="shared" si="11"/>
        <v>0</v>
      </c>
      <c r="F258" s="123" t="s">
        <v>339</v>
      </c>
      <c r="G258" s="99"/>
      <c r="H258" s="298"/>
      <c r="I258" s="111"/>
      <c r="J258" s="111"/>
      <c r="K258" s="111"/>
      <c r="L258" s="111"/>
      <c r="M258" s="111"/>
      <c r="N258" s="111"/>
      <c r="O258" s="111"/>
    </row>
    <row r="259" spans="1:17" s="123" customFormat="1" hidden="1" x14ac:dyDescent="0.25">
      <c r="A259" s="271"/>
      <c r="B259" s="267"/>
      <c r="C259" s="272"/>
      <c r="D259" s="276"/>
      <c r="E259" s="88">
        <f t="shared" si="11"/>
        <v>0</v>
      </c>
      <c r="F259" s="123" t="s">
        <v>339</v>
      </c>
      <c r="G259" s="99"/>
      <c r="H259" s="129"/>
      <c r="I259" s="111"/>
      <c r="J259" s="111"/>
      <c r="K259" s="111"/>
      <c r="L259" s="111"/>
      <c r="M259" s="111"/>
      <c r="N259" s="111"/>
      <c r="O259" s="111"/>
    </row>
    <row r="260" spans="1:17" s="123" customFormat="1" hidden="1" x14ac:dyDescent="0.25">
      <c r="A260" s="271"/>
      <c r="B260" s="267"/>
      <c r="C260" s="272"/>
      <c r="D260" s="276"/>
      <c r="E260" s="88">
        <f t="shared" si="11"/>
        <v>0</v>
      </c>
      <c r="F260" s="123" t="s">
        <v>339</v>
      </c>
      <c r="G260" s="99"/>
      <c r="H260" s="298"/>
      <c r="I260" s="111"/>
      <c r="J260" s="111"/>
      <c r="K260" s="111"/>
      <c r="L260" s="111"/>
      <c r="M260" s="111"/>
      <c r="N260" s="111"/>
      <c r="O260" s="111"/>
    </row>
    <row r="261" spans="1:17" s="123" customFormat="1" hidden="1" x14ac:dyDescent="0.25">
      <c r="A261" s="271"/>
      <c r="B261" s="267"/>
      <c r="C261" s="272"/>
      <c r="D261" s="276"/>
      <c r="E261" s="88">
        <f t="shared" si="11"/>
        <v>0</v>
      </c>
      <c r="F261" s="123" t="s">
        <v>339</v>
      </c>
      <c r="G261" s="99"/>
      <c r="H261" s="129"/>
      <c r="I261" s="111"/>
      <c r="J261" s="111"/>
      <c r="K261" s="111"/>
      <c r="L261" s="111"/>
      <c r="M261" s="111"/>
      <c r="N261" s="111"/>
      <c r="O261" s="111"/>
    </row>
    <row r="262" spans="1:17" s="123" customFormat="1" hidden="1" x14ac:dyDescent="0.25">
      <c r="A262" s="271"/>
      <c r="B262" s="267"/>
      <c r="C262" s="272"/>
      <c r="D262" s="276"/>
      <c r="E262" s="88">
        <f t="shared" si="11"/>
        <v>0</v>
      </c>
      <c r="F262" s="123" t="s">
        <v>339</v>
      </c>
      <c r="G262" s="99"/>
      <c r="H262" s="298"/>
      <c r="I262" s="111"/>
      <c r="J262" s="111"/>
      <c r="K262" s="111"/>
      <c r="L262" s="111"/>
      <c r="M262" s="111"/>
      <c r="N262" s="111"/>
      <c r="O262" s="111"/>
    </row>
    <row r="263" spans="1:17" s="123" customFormat="1" hidden="1" x14ac:dyDescent="0.25">
      <c r="A263" s="271"/>
      <c r="B263" s="267"/>
      <c r="C263" s="272"/>
      <c r="D263" s="276"/>
      <c r="E263" s="88">
        <f t="shared" si="11"/>
        <v>0</v>
      </c>
      <c r="F263" s="123" t="s">
        <v>339</v>
      </c>
      <c r="G263" s="99"/>
      <c r="H263" s="129"/>
      <c r="I263" s="111"/>
      <c r="J263" s="111"/>
      <c r="K263" s="111"/>
      <c r="L263" s="111"/>
      <c r="M263" s="111"/>
      <c r="N263" s="111"/>
      <c r="O263" s="111"/>
    </row>
    <row r="264" spans="1:17" s="123" customFormat="1" hidden="1" x14ac:dyDescent="0.25">
      <c r="A264" s="271"/>
      <c r="B264" s="267"/>
      <c r="C264" s="272"/>
      <c r="D264" s="276"/>
      <c r="E264" s="88">
        <f t="shared" si="11"/>
        <v>0</v>
      </c>
      <c r="F264" s="123" t="s">
        <v>339</v>
      </c>
      <c r="G264" s="99"/>
      <c r="H264" s="298"/>
      <c r="I264" s="111"/>
      <c r="J264" s="111"/>
      <c r="K264" s="111"/>
      <c r="L264" s="111"/>
      <c r="M264" s="111"/>
      <c r="N264" s="111"/>
      <c r="O264" s="111"/>
    </row>
    <row r="265" spans="1:17" s="123" customFormat="1" hidden="1" x14ac:dyDescent="0.25">
      <c r="A265" s="271"/>
      <c r="B265" s="267"/>
      <c r="C265" s="272"/>
      <c r="D265" s="276"/>
      <c r="E265" s="88">
        <f t="shared" ref="E265:E266" si="12">ROUND(C265*D265,2)</f>
        <v>0</v>
      </c>
      <c r="F265" s="123" t="s">
        <v>339</v>
      </c>
      <c r="G265" s="99"/>
      <c r="H265" s="129"/>
      <c r="I265" s="111"/>
      <c r="J265" s="111"/>
      <c r="K265" s="111"/>
      <c r="L265" s="111"/>
      <c r="M265" s="111"/>
      <c r="N265" s="111"/>
      <c r="O265" s="111"/>
    </row>
    <row r="266" spans="1:17" s="123" customFormat="1" x14ac:dyDescent="0.25">
      <c r="A266" s="267" t="s">
        <v>330</v>
      </c>
      <c r="B266" s="267" t="s">
        <v>353</v>
      </c>
      <c r="C266" s="272">
        <f t="shared" ref="C266" ca="1" si="13">RAND()*1000000</f>
        <v>231795.25772704813</v>
      </c>
      <c r="D266" s="276">
        <v>0.09</v>
      </c>
      <c r="E266" s="310">
        <f t="shared" ca="1" si="12"/>
        <v>20861.57</v>
      </c>
      <c r="F266" s="123" t="s">
        <v>339</v>
      </c>
      <c r="G266" s="111"/>
      <c r="H266" s="129"/>
      <c r="I266" s="111"/>
      <c r="J266" s="111"/>
      <c r="K266" s="111"/>
      <c r="L266" s="111"/>
      <c r="M266" s="111"/>
      <c r="N266" s="111"/>
      <c r="O266" s="111"/>
    </row>
    <row r="267" spans="1:17" s="123" customFormat="1" x14ac:dyDescent="0.25">
      <c r="A267" s="270"/>
      <c r="B267" s="267"/>
      <c r="C267" s="211"/>
      <c r="D267" s="216" t="s">
        <v>270</v>
      </c>
      <c r="E267" s="324">
        <f ca="1">ROUND(SUBTOTAL(109,E136:E266),2)</f>
        <v>152049.57999999999</v>
      </c>
      <c r="F267" s="123" t="s">
        <v>339</v>
      </c>
      <c r="G267" s="111"/>
      <c r="H267" s="126" t="s">
        <v>342</v>
      </c>
      <c r="I267" s="111"/>
      <c r="J267" s="111"/>
      <c r="K267" s="111"/>
      <c r="L267" s="111"/>
      <c r="M267" s="111"/>
      <c r="N267" s="111"/>
      <c r="O267" s="111"/>
    </row>
    <row r="268" spans="1:17" x14ac:dyDescent="0.25">
      <c r="A268" s="8"/>
      <c r="B268" s="8"/>
      <c r="C268" s="8"/>
      <c r="D268" s="8"/>
      <c r="E268" s="312"/>
      <c r="F268" s="123" t="s">
        <v>337</v>
      </c>
      <c r="G268" s="8"/>
    </row>
    <row r="269" spans="1:17" x14ac:dyDescent="0.25">
      <c r="A269" s="8"/>
      <c r="B269" s="8"/>
      <c r="C269" s="233"/>
      <c r="D269" s="233" t="s">
        <v>214</v>
      </c>
      <c r="E269" s="88">
        <f ca="1">+E267+E135</f>
        <v>367359.53</v>
      </c>
      <c r="F269" s="123" t="s">
        <v>337</v>
      </c>
      <c r="G269" s="8"/>
      <c r="H269" s="150" t="s">
        <v>244</v>
      </c>
    </row>
    <row r="270" spans="1:17" s="123" customFormat="1" x14ac:dyDescent="0.25">
      <c r="A270" s="111"/>
      <c r="B270" s="133"/>
      <c r="C270" s="112"/>
      <c r="D270" s="132"/>
      <c r="E270" s="99"/>
      <c r="F270" s="123" t="s">
        <v>337</v>
      </c>
      <c r="G270" s="111"/>
    </row>
    <row r="271" spans="1:17" s="123" customFormat="1" x14ac:dyDescent="0.25">
      <c r="A271" s="423" t="s">
        <v>212</v>
      </c>
      <c r="B271" s="116"/>
      <c r="C271" s="116"/>
      <c r="D271" s="116"/>
      <c r="E271" s="117"/>
      <c r="F271" s="123" t="s">
        <v>338</v>
      </c>
      <c r="G271" s="111"/>
      <c r="H271" s="151" t="s">
        <v>243</v>
      </c>
    </row>
    <row r="272" spans="1:17" s="123" customFormat="1" ht="45" customHeight="1" x14ac:dyDescent="0.25">
      <c r="A272" s="550" t="s">
        <v>362</v>
      </c>
      <c r="B272" s="551"/>
      <c r="C272" s="551"/>
      <c r="D272" s="551"/>
      <c r="E272" s="552"/>
      <c r="F272" s="111" t="s">
        <v>338</v>
      </c>
      <c r="G272" s="111"/>
      <c r="H272" s="556" t="s">
        <v>305</v>
      </c>
      <c r="I272" s="556"/>
      <c r="J272" s="556"/>
      <c r="K272" s="556"/>
      <c r="L272" s="556"/>
      <c r="M272" s="556"/>
      <c r="N272" s="556"/>
      <c r="O272" s="556"/>
      <c r="P272" s="556"/>
      <c r="Q272" s="556"/>
    </row>
    <row r="273" spans="1:17" x14ac:dyDescent="0.25">
      <c r="A273" s="8"/>
      <c r="B273" s="8"/>
      <c r="C273" s="8"/>
      <c r="D273" s="8"/>
      <c r="E273" s="8"/>
      <c r="F273" s="292" t="s">
        <v>339</v>
      </c>
      <c r="G273" s="8"/>
    </row>
    <row r="274" spans="1:17" s="123" customFormat="1" x14ac:dyDescent="0.25">
      <c r="A274" s="252" t="s">
        <v>213</v>
      </c>
      <c r="B274" s="120"/>
      <c r="C274" s="120"/>
      <c r="D274" s="120"/>
      <c r="E274" s="121"/>
      <c r="F274" s="111" t="s">
        <v>339</v>
      </c>
      <c r="G274" s="111"/>
      <c r="H274" s="151" t="s">
        <v>243</v>
      </c>
      <c r="J274" s="111"/>
    </row>
    <row r="275" spans="1:17" s="123" customFormat="1" ht="45" customHeight="1" x14ac:dyDescent="0.25">
      <c r="A275" s="550" t="s">
        <v>362</v>
      </c>
      <c r="B275" s="551"/>
      <c r="C275" s="551"/>
      <c r="D275" s="551"/>
      <c r="E275" s="552"/>
      <c r="F275" s="111" t="s">
        <v>339</v>
      </c>
      <c r="G275" s="111"/>
      <c r="H275" s="556" t="s">
        <v>305</v>
      </c>
      <c r="I275" s="556"/>
      <c r="J275" s="556"/>
      <c r="K275" s="556"/>
      <c r="L275" s="556"/>
      <c r="M275" s="556"/>
      <c r="N275" s="556"/>
      <c r="O275" s="556"/>
      <c r="P275" s="556"/>
      <c r="Q275" s="556"/>
    </row>
    <row r="276" spans="1:17" x14ac:dyDescent="0.25">
      <c r="A276" s="8"/>
      <c r="B276" s="8"/>
      <c r="C276" s="8"/>
      <c r="D276" s="8"/>
      <c r="E276" s="8"/>
      <c r="G276" s="8"/>
    </row>
    <row r="277" spans="1:17" x14ac:dyDescent="0.25">
      <c r="A277" s="8"/>
      <c r="B277" s="8"/>
      <c r="C277" s="8"/>
      <c r="D277" s="8"/>
      <c r="E277" s="8"/>
    </row>
    <row r="278" spans="1:17" x14ac:dyDescent="0.25">
      <c r="A278" s="8"/>
      <c r="B278" s="8"/>
      <c r="C278" s="8"/>
      <c r="D278" s="8"/>
      <c r="E278" s="8"/>
    </row>
    <row r="279" spans="1:17" x14ac:dyDescent="0.25">
      <c r="A279" s="8"/>
      <c r="B279" s="8"/>
      <c r="C279" s="8"/>
      <c r="D279" s="8"/>
      <c r="E279" s="8"/>
    </row>
    <row r="280" spans="1:17" x14ac:dyDescent="0.25">
      <c r="A280" s="8"/>
      <c r="B280" s="8"/>
      <c r="C280" s="8"/>
      <c r="D280" s="8"/>
      <c r="E280" s="8"/>
    </row>
    <row r="281" spans="1:17" x14ac:dyDescent="0.25">
      <c r="A281" s="8"/>
      <c r="B281" s="8"/>
      <c r="C281" s="8"/>
      <c r="D281" s="8"/>
      <c r="E281" s="8"/>
    </row>
    <row r="282" spans="1:17" x14ac:dyDescent="0.25">
      <c r="A282" s="8"/>
      <c r="B282" s="8"/>
      <c r="C282" s="8"/>
      <c r="D282" s="8"/>
      <c r="E282" s="8"/>
    </row>
    <row r="283" spans="1:17" x14ac:dyDescent="0.25">
      <c r="A283" s="8"/>
      <c r="B283" s="8"/>
      <c r="C283" s="8"/>
      <c r="D283" s="8"/>
      <c r="E283" s="8"/>
    </row>
    <row r="284" spans="1:17" x14ac:dyDescent="0.25">
      <c r="A284" s="8"/>
      <c r="B284" s="8"/>
      <c r="C284" s="8"/>
      <c r="D284" s="8"/>
      <c r="E284" s="8"/>
    </row>
    <row r="285" spans="1:17" x14ac:dyDescent="0.25">
      <c r="A285" s="8"/>
      <c r="B285" s="8"/>
      <c r="C285" s="8"/>
      <c r="D285" s="8"/>
      <c r="E285" s="8"/>
    </row>
    <row r="286" spans="1:17" x14ac:dyDescent="0.25">
      <c r="A286" s="8"/>
      <c r="B286" s="8"/>
      <c r="C286" s="8"/>
      <c r="D286" s="8"/>
      <c r="E286" s="8"/>
    </row>
    <row r="287" spans="1:17" x14ac:dyDescent="0.25">
      <c r="A287" s="8"/>
      <c r="B287" s="8"/>
      <c r="C287" s="8"/>
      <c r="D287" s="8"/>
      <c r="E287" s="8"/>
    </row>
    <row r="288" spans="1:17" x14ac:dyDescent="0.25">
      <c r="A288" s="8"/>
      <c r="B288" s="8"/>
      <c r="C288" s="8"/>
      <c r="D288" s="8"/>
      <c r="E288" s="8"/>
    </row>
    <row r="289" spans="1:5" x14ac:dyDescent="0.25">
      <c r="A289" s="8"/>
      <c r="B289" s="8"/>
      <c r="C289" s="8"/>
      <c r="D289" s="8"/>
      <c r="E289" s="8"/>
    </row>
    <row r="290" spans="1:5" x14ac:dyDescent="0.25">
      <c r="A290" s="8"/>
      <c r="B290" s="8"/>
      <c r="C290" s="8"/>
      <c r="D290" s="8"/>
      <c r="E290" s="8"/>
    </row>
    <row r="291" spans="1:5" x14ac:dyDescent="0.25">
      <c r="A291" s="8"/>
      <c r="B291" s="8"/>
      <c r="C291" s="8"/>
      <c r="D291" s="8"/>
      <c r="E291" s="8"/>
    </row>
    <row r="292" spans="1:5" x14ac:dyDescent="0.25">
      <c r="A292" s="8"/>
      <c r="B292" s="8"/>
      <c r="C292" s="8"/>
      <c r="D292" s="8"/>
      <c r="E292" s="8"/>
    </row>
    <row r="293" spans="1:5" x14ac:dyDescent="0.25">
      <c r="A293" s="8"/>
      <c r="B293" s="8"/>
      <c r="C293" s="8"/>
      <c r="D293" s="8"/>
      <c r="E293" s="8"/>
    </row>
    <row r="294" spans="1:5" x14ac:dyDescent="0.25">
      <c r="A294" s="8"/>
      <c r="B294" s="8"/>
      <c r="C294" s="8"/>
      <c r="D294" s="8"/>
      <c r="E294" s="8"/>
    </row>
    <row r="295" spans="1:5" x14ac:dyDescent="0.25">
      <c r="A295" s="8"/>
      <c r="B295" s="8"/>
      <c r="C295" s="8"/>
      <c r="D295" s="8"/>
      <c r="E295" s="8"/>
    </row>
    <row r="296" spans="1:5" x14ac:dyDescent="0.25">
      <c r="A296" s="8"/>
      <c r="B296" s="8"/>
      <c r="C296" s="8"/>
      <c r="D296" s="8"/>
      <c r="E296" s="8"/>
    </row>
    <row r="297" spans="1:5" x14ac:dyDescent="0.25">
      <c r="A297" s="8"/>
      <c r="B297" s="8"/>
      <c r="C297" s="8"/>
      <c r="D297" s="8"/>
      <c r="E297" s="8"/>
    </row>
    <row r="298" spans="1:5" x14ac:dyDescent="0.25">
      <c r="A298" s="8"/>
      <c r="B298" s="8"/>
      <c r="C298" s="8"/>
      <c r="D298" s="8"/>
      <c r="E298" s="8"/>
    </row>
    <row r="299" spans="1:5" x14ac:dyDescent="0.25">
      <c r="A299" s="8"/>
      <c r="B299" s="8"/>
      <c r="C299" s="8"/>
      <c r="D299" s="8"/>
      <c r="E299" s="8"/>
    </row>
    <row r="300" spans="1:5" x14ac:dyDescent="0.25">
      <c r="A300" s="8"/>
      <c r="B300" s="8"/>
      <c r="C300" s="8"/>
      <c r="D300" s="8"/>
      <c r="E300" s="8"/>
    </row>
    <row r="301" spans="1:5" x14ac:dyDescent="0.25">
      <c r="A301" s="8"/>
      <c r="B301" s="8"/>
      <c r="C301" s="8"/>
      <c r="D301" s="8"/>
      <c r="E301" s="8"/>
    </row>
    <row r="302" spans="1:5" x14ac:dyDescent="0.25">
      <c r="A302" s="8"/>
      <c r="B302" s="8"/>
      <c r="C302" s="8"/>
      <c r="D302" s="8"/>
      <c r="E302" s="8"/>
    </row>
    <row r="303" spans="1:5" x14ac:dyDescent="0.25">
      <c r="A303" s="8"/>
      <c r="B303" s="8"/>
      <c r="C303" s="8"/>
      <c r="D303" s="8"/>
      <c r="E303" s="8"/>
    </row>
    <row r="304" spans="1:5" x14ac:dyDescent="0.25">
      <c r="A304" s="8"/>
      <c r="B304" s="8"/>
      <c r="C304" s="8"/>
      <c r="D304" s="8"/>
      <c r="E304" s="8"/>
    </row>
    <row r="305" spans="1:5" x14ac:dyDescent="0.25">
      <c r="A305" s="8"/>
      <c r="B305" s="8"/>
      <c r="C305" s="8"/>
      <c r="D305" s="8"/>
      <c r="E305" s="8"/>
    </row>
    <row r="306" spans="1:5" x14ac:dyDescent="0.25">
      <c r="A306" s="8"/>
      <c r="B306" s="8"/>
      <c r="C306" s="8"/>
      <c r="D306" s="8"/>
      <c r="E306" s="8"/>
    </row>
    <row r="307" spans="1:5" x14ac:dyDescent="0.25">
      <c r="A307" s="8"/>
      <c r="B307" s="8"/>
      <c r="C307" s="8"/>
      <c r="D307" s="8"/>
      <c r="E307" s="8"/>
    </row>
    <row r="308" spans="1:5" x14ac:dyDescent="0.25">
      <c r="A308" s="8"/>
      <c r="B308" s="8"/>
      <c r="C308" s="8"/>
      <c r="D308" s="8"/>
      <c r="E308" s="8"/>
    </row>
    <row r="309" spans="1:5" x14ac:dyDescent="0.25">
      <c r="A309" s="8"/>
      <c r="B309" s="8"/>
      <c r="C309" s="8"/>
      <c r="D309" s="8"/>
      <c r="E309" s="8"/>
    </row>
    <row r="310" spans="1:5" x14ac:dyDescent="0.25">
      <c r="A310" s="8"/>
      <c r="B310" s="8"/>
      <c r="C310" s="8"/>
      <c r="D310" s="8"/>
      <c r="E310" s="8"/>
    </row>
    <row r="311" spans="1:5" x14ac:dyDescent="0.25">
      <c r="A311" s="8"/>
      <c r="B311" s="8"/>
      <c r="C311" s="8"/>
      <c r="D311" s="8"/>
      <c r="E311" s="8"/>
    </row>
    <row r="312" spans="1:5" x14ac:dyDescent="0.25">
      <c r="A312" s="8"/>
      <c r="B312" s="8"/>
      <c r="C312" s="8"/>
      <c r="D312" s="8"/>
      <c r="E312" s="8"/>
    </row>
    <row r="313" spans="1:5" x14ac:dyDescent="0.25">
      <c r="A313" s="8"/>
      <c r="B313" s="8"/>
      <c r="C313" s="8"/>
      <c r="D313" s="8"/>
      <c r="E313" s="8"/>
    </row>
    <row r="314" spans="1:5" x14ac:dyDescent="0.25">
      <c r="A314" s="8"/>
      <c r="B314" s="8"/>
      <c r="C314" s="8"/>
      <c r="D314" s="8"/>
      <c r="E314" s="8"/>
    </row>
    <row r="315" spans="1:5" x14ac:dyDescent="0.25">
      <c r="A315" s="8"/>
      <c r="B315" s="8"/>
      <c r="C315" s="8"/>
      <c r="D315" s="8"/>
      <c r="E315" s="8"/>
    </row>
    <row r="316" spans="1:5" x14ac:dyDescent="0.25">
      <c r="A316" s="8"/>
      <c r="B316" s="8"/>
      <c r="C316" s="8"/>
      <c r="D316" s="8"/>
      <c r="E316" s="8"/>
    </row>
    <row r="317" spans="1:5" x14ac:dyDescent="0.25">
      <c r="A317" s="8"/>
      <c r="B317" s="8"/>
      <c r="C317" s="8"/>
      <c r="D317" s="8"/>
      <c r="E317" s="8"/>
    </row>
    <row r="318" spans="1:5" x14ac:dyDescent="0.25">
      <c r="A318" s="8"/>
      <c r="B318" s="8"/>
      <c r="C318" s="8"/>
      <c r="D318" s="8"/>
      <c r="E318" s="8"/>
    </row>
    <row r="319" spans="1:5" x14ac:dyDescent="0.25">
      <c r="A319" s="8"/>
      <c r="B319" s="8"/>
      <c r="C319" s="8"/>
      <c r="D319" s="8"/>
      <c r="E319" s="8"/>
    </row>
    <row r="320" spans="1:5" x14ac:dyDescent="0.25">
      <c r="A320" s="8"/>
      <c r="B320" s="8"/>
      <c r="C320" s="8"/>
      <c r="D320" s="8"/>
      <c r="E320" s="8"/>
    </row>
    <row r="321" spans="1:5" x14ac:dyDescent="0.25">
      <c r="A321" s="8"/>
      <c r="B321" s="8"/>
      <c r="C321" s="8"/>
      <c r="D321" s="8"/>
      <c r="E321" s="8"/>
    </row>
    <row r="322" spans="1:5" x14ac:dyDescent="0.25">
      <c r="A322" s="8"/>
      <c r="B322" s="8"/>
      <c r="C322" s="8"/>
      <c r="D322" s="8"/>
      <c r="E322" s="8"/>
    </row>
    <row r="323" spans="1:5" x14ac:dyDescent="0.25">
      <c r="A323" s="8"/>
      <c r="B323" s="8"/>
      <c r="C323" s="8"/>
      <c r="D323" s="8"/>
      <c r="E323" s="8"/>
    </row>
    <row r="324" spans="1:5" x14ac:dyDescent="0.25">
      <c r="A324" s="8"/>
      <c r="B324" s="8"/>
      <c r="C324" s="8"/>
      <c r="D324" s="8"/>
      <c r="E324" s="8"/>
    </row>
    <row r="325" spans="1:5" x14ac:dyDescent="0.25">
      <c r="A325" s="8"/>
      <c r="B325" s="8"/>
      <c r="C325" s="8"/>
      <c r="D325" s="8"/>
      <c r="E325" s="8"/>
    </row>
    <row r="326" spans="1:5" x14ac:dyDescent="0.25">
      <c r="A326" s="8"/>
      <c r="B326" s="8"/>
      <c r="C326" s="8"/>
      <c r="D326" s="8"/>
      <c r="E326" s="8"/>
    </row>
    <row r="327" spans="1:5" x14ac:dyDescent="0.25">
      <c r="A327" s="8"/>
      <c r="B327" s="8"/>
      <c r="C327" s="8"/>
      <c r="D327" s="8"/>
      <c r="E327" s="8"/>
    </row>
    <row r="328" spans="1:5" x14ac:dyDescent="0.25">
      <c r="A328" s="8"/>
      <c r="B328" s="8"/>
      <c r="C328" s="8"/>
      <c r="D328" s="8"/>
      <c r="E328" s="8"/>
    </row>
    <row r="329" spans="1:5" x14ac:dyDescent="0.25">
      <c r="A329" s="8"/>
      <c r="B329" s="8"/>
      <c r="C329" s="8"/>
      <c r="D329" s="8"/>
      <c r="E329" s="8"/>
    </row>
    <row r="330" spans="1:5" x14ac:dyDescent="0.25">
      <c r="A330" s="8"/>
      <c r="B330" s="8"/>
      <c r="C330" s="8"/>
      <c r="D330" s="8"/>
      <c r="E330" s="8"/>
    </row>
    <row r="331" spans="1:5" x14ac:dyDescent="0.25">
      <c r="A331" s="8"/>
      <c r="B331" s="8"/>
      <c r="C331" s="8"/>
      <c r="D331" s="8"/>
      <c r="E331" s="8"/>
    </row>
    <row r="332" spans="1:5" x14ac:dyDescent="0.25">
      <c r="A332" s="8"/>
      <c r="B332" s="8"/>
      <c r="C332" s="8"/>
      <c r="D332" s="8"/>
      <c r="E332" s="8"/>
    </row>
    <row r="333" spans="1:5" x14ac:dyDescent="0.25">
      <c r="A333" s="8"/>
      <c r="B333" s="8"/>
      <c r="C333" s="8"/>
      <c r="D333" s="8"/>
      <c r="E333" s="8"/>
    </row>
    <row r="334" spans="1:5" x14ac:dyDescent="0.25">
      <c r="A334" s="8"/>
      <c r="B334" s="8"/>
      <c r="C334" s="8"/>
      <c r="D334" s="8"/>
      <c r="E334" s="8"/>
    </row>
    <row r="335" spans="1:5" x14ac:dyDescent="0.25">
      <c r="A335" s="8"/>
      <c r="B335" s="8"/>
      <c r="C335" s="8"/>
      <c r="D335" s="8"/>
      <c r="E335" s="8"/>
    </row>
    <row r="336" spans="1:5" x14ac:dyDescent="0.25">
      <c r="A336" s="8"/>
      <c r="B336" s="8"/>
      <c r="C336" s="8"/>
      <c r="D336" s="8"/>
      <c r="E336" s="8"/>
    </row>
    <row r="337" spans="1:5" x14ac:dyDescent="0.25">
      <c r="A337" s="8"/>
      <c r="B337" s="8"/>
      <c r="C337" s="8"/>
      <c r="D337" s="8"/>
      <c r="E337" s="8"/>
    </row>
    <row r="338" spans="1:5" x14ac:dyDescent="0.25">
      <c r="A338" s="8"/>
      <c r="B338" s="8"/>
      <c r="C338" s="8"/>
      <c r="D338" s="8"/>
      <c r="E338" s="8"/>
    </row>
    <row r="339" spans="1:5" x14ac:dyDescent="0.25">
      <c r="A339" s="8"/>
      <c r="B339" s="8"/>
      <c r="C339" s="8"/>
      <c r="D339" s="8"/>
      <c r="E339" s="8"/>
    </row>
    <row r="340" spans="1:5" x14ac:dyDescent="0.25">
      <c r="A340" s="8"/>
      <c r="B340" s="8"/>
      <c r="C340" s="8"/>
      <c r="D340" s="8"/>
      <c r="E340" s="8"/>
    </row>
    <row r="341" spans="1:5" x14ac:dyDescent="0.25">
      <c r="A341" s="8"/>
      <c r="B341" s="8"/>
      <c r="C341" s="8"/>
      <c r="D341" s="8"/>
      <c r="E341" s="8"/>
    </row>
    <row r="342" spans="1:5" x14ac:dyDescent="0.25">
      <c r="A342" s="8"/>
      <c r="B342" s="8"/>
      <c r="C342" s="8"/>
      <c r="D342" s="8"/>
      <c r="E342" s="8"/>
    </row>
    <row r="343" spans="1:5" x14ac:dyDescent="0.25">
      <c r="A343" s="8"/>
      <c r="B343" s="8"/>
      <c r="C343" s="8"/>
      <c r="D343" s="8"/>
      <c r="E343" s="8"/>
    </row>
    <row r="344" spans="1:5" x14ac:dyDescent="0.25">
      <c r="A344" s="8"/>
      <c r="B344" s="8"/>
      <c r="C344" s="8"/>
      <c r="D344" s="8"/>
      <c r="E344" s="8"/>
    </row>
    <row r="345" spans="1:5" x14ac:dyDescent="0.25">
      <c r="A345" s="8"/>
      <c r="B345" s="8"/>
      <c r="C345" s="8"/>
      <c r="D345" s="8"/>
      <c r="E345" s="8"/>
    </row>
    <row r="346" spans="1:5" x14ac:dyDescent="0.25">
      <c r="A346" s="8"/>
      <c r="B346" s="8"/>
      <c r="C346" s="8"/>
      <c r="D346" s="8"/>
      <c r="E346" s="8"/>
    </row>
    <row r="347" spans="1:5" x14ac:dyDescent="0.25">
      <c r="A347" s="8"/>
      <c r="B347" s="8"/>
      <c r="C347" s="8"/>
      <c r="D347" s="8"/>
      <c r="E347" s="8"/>
    </row>
    <row r="348" spans="1:5" x14ac:dyDescent="0.25">
      <c r="A348" s="8"/>
      <c r="B348" s="8"/>
      <c r="C348" s="8"/>
      <c r="D348" s="8"/>
      <c r="E348" s="8"/>
    </row>
    <row r="349" spans="1:5" x14ac:dyDescent="0.25">
      <c r="A349" s="8"/>
      <c r="B349" s="8"/>
      <c r="C349" s="8"/>
      <c r="D349" s="8"/>
      <c r="E349" s="8"/>
    </row>
    <row r="350" spans="1:5" x14ac:dyDescent="0.25">
      <c r="A350" s="8"/>
      <c r="B350" s="8"/>
      <c r="C350" s="8"/>
      <c r="D350" s="8"/>
      <c r="E350" s="8"/>
    </row>
    <row r="351" spans="1:5" x14ac:dyDescent="0.25">
      <c r="A351" s="8"/>
      <c r="B351" s="8"/>
      <c r="C351" s="8"/>
      <c r="D351" s="8"/>
      <c r="E351" s="8"/>
    </row>
    <row r="352" spans="1:5" x14ac:dyDescent="0.25">
      <c r="A352" s="8"/>
      <c r="B352" s="8"/>
      <c r="C352" s="8"/>
      <c r="D352" s="8"/>
      <c r="E352" s="8"/>
    </row>
    <row r="353" spans="1:5" x14ac:dyDescent="0.25">
      <c r="A353" s="8"/>
      <c r="B353" s="8"/>
      <c r="C353" s="8"/>
      <c r="D353" s="8"/>
      <c r="E353" s="8"/>
    </row>
    <row r="354" spans="1:5" x14ac:dyDescent="0.25">
      <c r="A354" s="8"/>
      <c r="B354" s="8"/>
      <c r="C354" s="8"/>
      <c r="D354" s="8"/>
      <c r="E354" s="8"/>
    </row>
    <row r="355" spans="1:5" x14ac:dyDescent="0.25">
      <c r="A355" s="8"/>
      <c r="B355" s="8"/>
      <c r="C355" s="8"/>
      <c r="D355" s="8"/>
      <c r="E355" s="8"/>
    </row>
    <row r="356" spans="1:5" x14ac:dyDescent="0.25">
      <c r="A356" s="8"/>
      <c r="B356" s="8"/>
      <c r="C356" s="8"/>
      <c r="D356" s="8"/>
      <c r="E356" s="8"/>
    </row>
    <row r="357" spans="1:5" x14ac:dyDescent="0.25">
      <c r="A357" s="8"/>
      <c r="B357" s="8"/>
      <c r="C357" s="8"/>
      <c r="D357" s="8"/>
      <c r="E357" s="8"/>
    </row>
    <row r="358" spans="1:5" x14ac:dyDescent="0.25">
      <c r="A358" s="8"/>
      <c r="B358" s="8"/>
      <c r="C358" s="8"/>
      <c r="D358" s="8"/>
      <c r="E358" s="8"/>
    </row>
    <row r="359" spans="1:5" x14ac:dyDescent="0.25">
      <c r="A359" s="8"/>
      <c r="B359" s="8"/>
      <c r="C359" s="8"/>
      <c r="D359" s="8"/>
      <c r="E359" s="8"/>
    </row>
    <row r="360" spans="1:5" x14ac:dyDescent="0.25">
      <c r="A360" s="8"/>
      <c r="B360" s="8"/>
      <c r="C360" s="8"/>
      <c r="D360" s="8"/>
      <c r="E360" s="8"/>
    </row>
    <row r="361" spans="1:5" x14ac:dyDescent="0.25">
      <c r="A361" s="8"/>
      <c r="B361" s="8"/>
      <c r="C361" s="8"/>
      <c r="D361" s="8"/>
      <c r="E361" s="8"/>
    </row>
    <row r="362" spans="1:5" x14ac:dyDescent="0.25">
      <c r="A362" s="8"/>
      <c r="B362" s="8"/>
      <c r="C362" s="8"/>
      <c r="D362" s="8"/>
      <c r="E362" s="8"/>
    </row>
    <row r="363" spans="1:5" x14ac:dyDescent="0.25">
      <c r="A363" s="8"/>
      <c r="B363" s="8"/>
      <c r="C363" s="8"/>
      <c r="D363" s="8"/>
      <c r="E363" s="8"/>
    </row>
    <row r="364" spans="1:5" x14ac:dyDescent="0.25">
      <c r="A364" s="8"/>
      <c r="B364" s="8"/>
      <c r="C364" s="8"/>
      <c r="D364" s="8"/>
      <c r="E364" s="8"/>
    </row>
    <row r="365" spans="1:5" x14ac:dyDescent="0.25">
      <c r="A365" s="8"/>
      <c r="B365" s="8"/>
      <c r="C365" s="8"/>
      <c r="D365" s="8"/>
      <c r="E365" s="8"/>
    </row>
    <row r="366" spans="1:5" x14ac:dyDescent="0.25">
      <c r="A366" s="8"/>
      <c r="B366" s="8"/>
      <c r="C366" s="8"/>
      <c r="D366" s="8"/>
      <c r="E366" s="8"/>
    </row>
    <row r="367" spans="1:5" x14ac:dyDescent="0.25">
      <c r="A367" s="8"/>
      <c r="B367" s="8"/>
      <c r="C367" s="8"/>
      <c r="D367" s="8"/>
      <c r="E367" s="8"/>
    </row>
    <row r="368" spans="1:5" x14ac:dyDescent="0.25">
      <c r="A368" s="8"/>
      <c r="B368" s="8"/>
      <c r="C368" s="8"/>
      <c r="D368" s="8"/>
      <c r="E368" s="8"/>
    </row>
    <row r="369" spans="1:5" x14ac:dyDescent="0.25">
      <c r="A369" s="8"/>
      <c r="B369" s="8"/>
      <c r="C369" s="8"/>
      <c r="D369" s="8"/>
      <c r="E369" s="8"/>
    </row>
    <row r="370" spans="1:5" x14ac:dyDescent="0.25">
      <c r="A370" s="8"/>
      <c r="B370" s="8"/>
      <c r="C370" s="8"/>
      <c r="D370" s="8"/>
      <c r="E370" s="8"/>
    </row>
    <row r="371" spans="1:5" x14ac:dyDescent="0.25">
      <c r="A371" s="8"/>
      <c r="B371" s="8"/>
      <c r="C371" s="8"/>
      <c r="D371" s="8"/>
      <c r="E371" s="8"/>
    </row>
    <row r="372" spans="1:5" x14ac:dyDescent="0.25">
      <c r="A372" s="8"/>
      <c r="B372" s="8"/>
      <c r="C372" s="8"/>
      <c r="D372" s="8"/>
      <c r="E372" s="8"/>
    </row>
    <row r="373" spans="1:5" x14ac:dyDescent="0.25">
      <c r="A373" s="8"/>
      <c r="B373" s="8"/>
      <c r="C373" s="8"/>
      <c r="D373" s="8"/>
      <c r="E373" s="8"/>
    </row>
    <row r="374" spans="1:5" x14ac:dyDescent="0.25">
      <c r="A374" s="8"/>
      <c r="B374" s="8"/>
      <c r="C374" s="8"/>
      <c r="D374" s="8"/>
      <c r="E374" s="8"/>
    </row>
    <row r="375" spans="1:5" x14ac:dyDescent="0.25">
      <c r="A375" s="8"/>
      <c r="B375" s="8"/>
      <c r="C375" s="8"/>
      <c r="D375" s="8"/>
      <c r="E375" s="8"/>
    </row>
    <row r="376" spans="1:5" x14ac:dyDescent="0.25">
      <c r="A376" s="8"/>
      <c r="B376" s="8"/>
      <c r="C376" s="8"/>
      <c r="D376" s="8"/>
      <c r="E376" s="8"/>
    </row>
    <row r="377" spans="1:5" x14ac:dyDescent="0.25">
      <c r="A377" s="8"/>
      <c r="B377" s="8"/>
      <c r="C377" s="8"/>
      <c r="D377" s="8"/>
      <c r="E377" s="8"/>
    </row>
    <row r="378" spans="1:5" x14ac:dyDescent="0.25">
      <c r="A378" s="8"/>
      <c r="B378" s="8"/>
      <c r="C378" s="8"/>
      <c r="D378" s="8"/>
      <c r="E378" s="8"/>
    </row>
    <row r="379" spans="1:5" x14ac:dyDescent="0.25">
      <c r="A379" s="8"/>
      <c r="B379" s="8"/>
      <c r="C379" s="8"/>
      <c r="D379" s="8"/>
      <c r="E379" s="8"/>
    </row>
    <row r="380" spans="1:5" x14ac:dyDescent="0.25">
      <c r="A380" s="8"/>
      <c r="B380" s="8"/>
      <c r="C380" s="8"/>
      <c r="D380" s="8"/>
      <c r="E380" s="8"/>
    </row>
    <row r="381" spans="1:5" x14ac:dyDescent="0.25">
      <c r="A381" s="8"/>
      <c r="B381" s="8"/>
      <c r="C381" s="8"/>
      <c r="D381" s="8"/>
      <c r="E381" s="8"/>
    </row>
    <row r="382" spans="1:5" x14ac:dyDescent="0.25">
      <c r="A382" s="8"/>
      <c r="B382" s="8"/>
      <c r="C382" s="8"/>
      <c r="D382" s="8"/>
      <c r="E382" s="8"/>
    </row>
    <row r="383" spans="1:5" x14ac:dyDescent="0.25">
      <c r="A383" s="8"/>
      <c r="B383" s="8"/>
      <c r="C383" s="8"/>
      <c r="D383" s="8"/>
      <c r="E383" s="8"/>
    </row>
    <row r="384" spans="1:5" x14ac:dyDescent="0.25">
      <c r="A384" s="8"/>
      <c r="B384" s="8"/>
      <c r="C384" s="8"/>
      <c r="D384" s="8"/>
      <c r="E384" s="8"/>
    </row>
    <row r="385" spans="1:5" x14ac:dyDescent="0.25">
      <c r="A385" s="8"/>
      <c r="B385" s="8"/>
      <c r="C385" s="8"/>
      <c r="D385" s="8"/>
      <c r="E385" s="8"/>
    </row>
    <row r="386" spans="1:5" x14ac:dyDescent="0.25">
      <c r="A386" s="8"/>
      <c r="B386" s="8"/>
      <c r="C386" s="8"/>
      <c r="D386" s="8"/>
      <c r="E386" s="8"/>
    </row>
    <row r="387" spans="1:5" x14ac:dyDescent="0.25">
      <c r="A387" s="8"/>
      <c r="B387" s="8"/>
      <c r="C387" s="8"/>
      <c r="D387" s="8"/>
      <c r="E387" s="8"/>
    </row>
    <row r="388" spans="1:5" x14ac:dyDescent="0.25">
      <c r="A388" s="8"/>
      <c r="B388" s="8"/>
      <c r="C388" s="8"/>
      <c r="D388" s="8"/>
      <c r="E388" s="8"/>
    </row>
    <row r="389" spans="1:5" x14ac:dyDescent="0.25">
      <c r="A389" s="8"/>
      <c r="B389" s="8"/>
      <c r="C389" s="8"/>
      <c r="D389" s="8"/>
      <c r="E389" s="8"/>
    </row>
    <row r="390" spans="1:5" x14ac:dyDescent="0.25">
      <c r="A390" s="8"/>
      <c r="B390" s="8"/>
      <c r="C390" s="8"/>
      <c r="D390" s="8"/>
      <c r="E390" s="8"/>
    </row>
    <row r="391" spans="1:5" x14ac:dyDescent="0.25">
      <c r="A391" s="8"/>
      <c r="B391" s="8"/>
      <c r="C391" s="8"/>
      <c r="D391" s="8"/>
      <c r="E391" s="8"/>
    </row>
    <row r="392" spans="1:5" x14ac:dyDescent="0.25">
      <c r="A392" s="8"/>
      <c r="B392" s="8"/>
      <c r="C392" s="8"/>
      <c r="D392" s="8"/>
      <c r="E392" s="8"/>
    </row>
    <row r="393" spans="1:5" x14ac:dyDescent="0.25">
      <c r="A393" s="8"/>
      <c r="B393" s="8"/>
      <c r="C393" s="8"/>
      <c r="D393" s="8"/>
      <c r="E393" s="8"/>
    </row>
    <row r="394" spans="1:5" x14ac:dyDescent="0.25">
      <c r="A394" s="8"/>
      <c r="B394" s="8"/>
      <c r="C394" s="8"/>
      <c r="D394" s="8"/>
      <c r="E394" s="8"/>
    </row>
    <row r="395" spans="1:5" x14ac:dyDescent="0.25">
      <c r="A395" s="8"/>
      <c r="B395" s="8"/>
      <c r="C395" s="8"/>
      <c r="D395" s="8"/>
      <c r="E395" s="8"/>
    </row>
    <row r="396" spans="1:5" x14ac:dyDescent="0.25">
      <c r="A396" s="8"/>
      <c r="B396" s="8"/>
      <c r="C396" s="8"/>
      <c r="D396" s="8"/>
      <c r="E396" s="8"/>
    </row>
    <row r="397" spans="1:5" x14ac:dyDescent="0.25">
      <c r="A397" s="8"/>
      <c r="B397" s="8"/>
      <c r="C397" s="8"/>
      <c r="D397" s="8"/>
      <c r="E397" s="8"/>
    </row>
    <row r="398" spans="1:5" x14ac:dyDescent="0.25">
      <c r="A398" s="8"/>
      <c r="B398" s="8"/>
      <c r="C398" s="8"/>
      <c r="D398" s="8"/>
      <c r="E398" s="8"/>
    </row>
    <row r="399" spans="1:5" x14ac:dyDescent="0.25">
      <c r="A399" s="8"/>
      <c r="B399" s="8"/>
      <c r="C399" s="8"/>
      <c r="D399" s="8"/>
      <c r="E399" s="8"/>
    </row>
    <row r="400" spans="1:5" x14ac:dyDescent="0.25">
      <c r="A400" s="8"/>
      <c r="B400" s="8"/>
      <c r="C400" s="8"/>
      <c r="D400" s="8"/>
      <c r="E400" s="8"/>
    </row>
    <row r="401" spans="1:5" x14ac:dyDescent="0.25">
      <c r="A401" s="8"/>
      <c r="B401" s="8"/>
      <c r="C401" s="8"/>
      <c r="D401" s="8"/>
      <c r="E401" s="8"/>
    </row>
    <row r="402" spans="1:5" x14ac:dyDescent="0.25">
      <c r="A402" s="8"/>
      <c r="B402" s="8"/>
      <c r="C402" s="8"/>
      <c r="D402" s="8"/>
      <c r="E402" s="8"/>
    </row>
    <row r="403" spans="1:5" x14ac:dyDescent="0.25">
      <c r="A403" s="8"/>
      <c r="B403" s="8"/>
      <c r="C403" s="8"/>
      <c r="D403" s="8"/>
      <c r="E403" s="8"/>
    </row>
    <row r="404" spans="1:5" x14ac:dyDescent="0.25">
      <c r="A404" s="8"/>
      <c r="B404" s="8"/>
      <c r="C404" s="8"/>
      <c r="D404" s="8"/>
      <c r="E404" s="8"/>
    </row>
    <row r="405" spans="1:5" x14ac:dyDescent="0.25">
      <c r="A405" s="8"/>
      <c r="B405" s="8"/>
      <c r="C405" s="8"/>
      <c r="D405" s="8"/>
      <c r="E405" s="8"/>
    </row>
    <row r="406" spans="1:5" x14ac:dyDescent="0.25">
      <c r="A406" s="8"/>
      <c r="B406" s="8"/>
      <c r="C406" s="8"/>
      <c r="D406" s="8"/>
      <c r="E406" s="8"/>
    </row>
    <row r="407" spans="1:5" x14ac:dyDescent="0.25">
      <c r="A407" s="8"/>
      <c r="B407" s="8"/>
      <c r="C407" s="8"/>
      <c r="D407" s="8"/>
      <c r="E407" s="8"/>
    </row>
    <row r="408" spans="1:5" x14ac:dyDescent="0.25">
      <c r="A408" s="8"/>
      <c r="B408" s="8"/>
      <c r="C408" s="8"/>
      <c r="D408" s="8"/>
      <c r="E408" s="8"/>
    </row>
    <row r="409" spans="1:5" x14ac:dyDescent="0.25">
      <c r="A409" s="8"/>
      <c r="B409" s="8"/>
      <c r="C409" s="8"/>
      <c r="D409" s="8"/>
      <c r="E409" s="8"/>
    </row>
    <row r="410" spans="1:5" x14ac:dyDescent="0.25">
      <c r="A410" s="8"/>
      <c r="B410" s="8"/>
      <c r="C410" s="8"/>
      <c r="D410" s="8"/>
      <c r="E410" s="8"/>
    </row>
    <row r="411" spans="1:5" x14ac:dyDescent="0.25">
      <c r="A411" s="8"/>
      <c r="B411" s="8"/>
      <c r="C411" s="8"/>
      <c r="D411" s="8"/>
      <c r="E411" s="8"/>
    </row>
    <row r="412" spans="1:5" x14ac:dyDescent="0.25">
      <c r="A412" s="8"/>
      <c r="B412" s="8"/>
      <c r="C412" s="8"/>
      <c r="D412" s="8"/>
      <c r="E412" s="8"/>
    </row>
    <row r="413" spans="1:5" x14ac:dyDescent="0.25">
      <c r="A413" s="8"/>
      <c r="B413" s="8"/>
      <c r="C413" s="8"/>
      <c r="D413" s="8"/>
      <c r="E413" s="8"/>
    </row>
    <row r="414" spans="1:5" x14ac:dyDescent="0.25">
      <c r="A414" s="8"/>
      <c r="B414" s="8"/>
      <c r="C414" s="8"/>
      <c r="D414" s="8"/>
      <c r="E414" s="8"/>
    </row>
    <row r="415" spans="1:5" x14ac:dyDescent="0.25">
      <c r="A415" s="8"/>
      <c r="B415" s="8"/>
      <c r="C415" s="8"/>
      <c r="D415" s="8"/>
      <c r="E415" s="8"/>
    </row>
    <row r="416" spans="1:5" x14ac:dyDescent="0.25">
      <c r="A416" s="8"/>
      <c r="B416" s="8"/>
      <c r="C416" s="8"/>
      <c r="D416" s="8"/>
      <c r="E416" s="8"/>
    </row>
    <row r="417" spans="1:5" x14ac:dyDescent="0.25">
      <c r="A417" s="8"/>
      <c r="B417" s="8"/>
      <c r="C417" s="8"/>
      <c r="D417" s="8"/>
      <c r="E417" s="8"/>
    </row>
    <row r="418" spans="1:5" x14ac:dyDescent="0.25">
      <c r="A418" s="8"/>
      <c r="B418" s="8"/>
      <c r="C418" s="8"/>
      <c r="D418" s="8"/>
      <c r="E418" s="8"/>
    </row>
    <row r="419" spans="1:5" x14ac:dyDescent="0.25">
      <c r="A419" s="8"/>
      <c r="B419" s="8"/>
      <c r="C419" s="8"/>
      <c r="D419" s="8"/>
      <c r="E419" s="8"/>
    </row>
    <row r="420" spans="1:5" x14ac:dyDescent="0.25">
      <c r="A420" s="8"/>
      <c r="B420" s="8"/>
      <c r="C420" s="8"/>
      <c r="D420" s="8"/>
      <c r="E420" s="8"/>
    </row>
    <row r="421" spans="1:5" x14ac:dyDescent="0.25">
      <c r="A421" s="8"/>
      <c r="B421" s="8"/>
      <c r="C421" s="8"/>
      <c r="D421" s="8"/>
      <c r="E421" s="8"/>
    </row>
    <row r="422" spans="1:5" x14ac:dyDescent="0.25">
      <c r="A422" s="8"/>
      <c r="B422" s="8"/>
      <c r="C422" s="8"/>
      <c r="D422" s="8"/>
      <c r="E422" s="8"/>
    </row>
    <row r="423" spans="1:5" x14ac:dyDescent="0.25">
      <c r="A423" s="8"/>
      <c r="B423" s="8"/>
      <c r="C423" s="8"/>
      <c r="D423" s="8"/>
      <c r="E423" s="8"/>
    </row>
    <row r="424" spans="1:5" x14ac:dyDescent="0.25">
      <c r="A424" s="8"/>
      <c r="B424" s="8"/>
      <c r="C424" s="8"/>
      <c r="D424" s="8"/>
      <c r="E424" s="8"/>
    </row>
    <row r="425" spans="1:5" x14ac:dyDescent="0.25">
      <c r="A425" s="8"/>
      <c r="B425" s="8"/>
      <c r="C425" s="8"/>
      <c r="D425" s="8"/>
      <c r="E425" s="8"/>
    </row>
    <row r="426" spans="1:5" x14ac:dyDescent="0.25">
      <c r="A426" s="8"/>
      <c r="B426" s="8"/>
      <c r="C426" s="8"/>
      <c r="D426" s="8"/>
      <c r="E426" s="8"/>
    </row>
    <row r="427" spans="1:5" x14ac:dyDescent="0.25">
      <c r="A427" s="8"/>
      <c r="B427" s="8"/>
      <c r="C427" s="8"/>
      <c r="D427" s="8"/>
      <c r="E427" s="8"/>
    </row>
    <row r="428" spans="1:5" x14ac:dyDescent="0.25">
      <c r="A428" s="8"/>
      <c r="B428" s="8"/>
      <c r="C428" s="8"/>
      <c r="D428" s="8"/>
      <c r="E428" s="8"/>
    </row>
    <row r="429" spans="1:5" x14ac:dyDescent="0.25">
      <c r="A429" s="8"/>
      <c r="B429" s="8"/>
      <c r="C429" s="8"/>
      <c r="D429" s="8"/>
      <c r="E429" s="8"/>
    </row>
    <row r="430" spans="1:5" x14ac:dyDescent="0.25">
      <c r="A430" s="8"/>
      <c r="B430" s="8"/>
      <c r="C430" s="8"/>
      <c r="D430" s="8"/>
      <c r="E430" s="8"/>
    </row>
    <row r="431" spans="1:5" x14ac:dyDescent="0.25">
      <c r="A431" s="8"/>
      <c r="B431" s="8"/>
      <c r="C431" s="8"/>
      <c r="D431" s="8"/>
      <c r="E431" s="8"/>
    </row>
    <row r="432" spans="1:5" x14ac:dyDescent="0.25">
      <c r="A432" s="8"/>
      <c r="B432" s="8"/>
      <c r="C432" s="8"/>
      <c r="D432" s="8"/>
      <c r="E432" s="8"/>
    </row>
    <row r="433" spans="1:5" x14ac:dyDescent="0.25">
      <c r="A433" s="8"/>
      <c r="B433" s="8"/>
      <c r="C433" s="8"/>
      <c r="D433" s="8"/>
      <c r="E433" s="8"/>
    </row>
    <row r="434" spans="1:5" x14ac:dyDescent="0.25">
      <c r="A434" s="8"/>
      <c r="B434" s="8"/>
      <c r="C434" s="8"/>
      <c r="D434" s="8"/>
      <c r="E434" s="8"/>
    </row>
    <row r="435" spans="1:5" x14ac:dyDescent="0.25">
      <c r="A435" s="8"/>
      <c r="B435" s="8"/>
      <c r="C435" s="8"/>
      <c r="D435" s="8"/>
      <c r="E435" s="8"/>
    </row>
    <row r="436" spans="1:5" x14ac:dyDescent="0.25">
      <c r="A436" s="8"/>
      <c r="B436" s="8"/>
      <c r="C436" s="8"/>
      <c r="D436" s="8"/>
      <c r="E436" s="8"/>
    </row>
    <row r="437" spans="1:5" x14ac:dyDescent="0.25">
      <c r="A437" s="8"/>
      <c r="B437" s="8"/>
      <c r="C437" s="8"/>
      <c r="D437" s="8"/>
      <c r="E437" s="8"/>
    </row>
    <row r="438" spans="1:5" x14ac:dyDescent="0.25">
      <c r="A438" s="8"/>
      <c r="B438" s="8"/>
      <c r="C438" s="8"/>
      <c r="D438" s="8"/>
      <c r="E438" s="8"/>
    </row>
    <row r="439" spans="1:5" x14ac:dyDescent="0.25">
      <c r="A439" s="8"/>
      <c r="B439" s="8"/>
      <c r="C439" s="8"/>
      <c r="D439" s="8"/>
      <c r="E439" s="8"/>
    </row>
    <row r="440" spans="1:5" x14ac:dyDescent="0.25">
      <c r="A440" s="8"/>
      <c r="B440" s="8"/>
      <c r="C440" s="8"/>
      <c r="D440" s="8"/>
      <c r="E440" s="8"/>
    </row>
    <row r="441" spans="1:5" x14ac:dyDescent="0.25">
      <c r="A441" s="8"/>
      <c r="B441" s="8"/>
      <c r="C441" s="8"/>
      <c r="D441" s="8"/>
      <c r="E441" s="8"/>
    </row>
    <row r="442" spans="1:5" x14ac:dyDescent="0.25">
      <c r="A442" s="8"/>
      <c r="B442" s="8"/>
      <c r="C442" s="8"/>
      <c r="D442" s="8"/>
      <c r="E442" s="8"/>
    </row>
    <row r="443" spans="1:5" x14ac:dyDescent="0.25">
      <c r="A443" s="8"/>
      <c r="B443" s="8"/>
      <c r="C443" s="8"/>
      <c r="D443" s="8"/>
      <c r="E443" s="8"/>
    </row>
    <row r="444" spans="1:5" x14ac:dyDescent="0.25">
      <c r="A444" s="8"/>
      <c r="B444" s="8"/>
      <c r="C444" s="8"/>
      <c r="D444" s="8"/>
      <c r="E444" s="8"/>
    </row>
    <row r="445" spans="1:5" x14ac:dyDescent="0.25">
      <c r="A445" s="8"/>
      <c r="B445" s="8"/>
      <c r="C445" s="8"/>
      <c r="D445" s="8"/>
      <c r="E445" s="8"/>
    </row>
    <row r="446" spans="1:5" x14ac:dyDescent="0.25">
      <c r="A446" s="8"/>
      <c r="B446" s="8"/>
      <c r="C446" s="8"/>
      <c r="D446" s="8"/>
      <c r="E446" s="8"/>
    </row>
    <row r="447" spans="1:5" x14ac:dyDescent="0.25">
      <c r="A447" s="8"/>
      <c r="B447" s="8"/>
      <c r="C447" s="8"/>
      <c r="D447" s="8"/>
      <c r="E447" s="8"/>
    </row>
    <row r="448" spans="1:5" x14ac:dyDescent="0.25">
      <c r="A448" s="8"/>
      <c r="B448" s="8"/>
      <c r="C448" s="8"/>
      <c r="D448" s="8"/>
      <c r="E448" s="8"/>
    </row>
    <row r="449" spans="1:5" x14ac:dyDescent="0.25">
      <c r="A449" s="8"/>
      <c r="B449" s="8"/>
      <c r="C449" s="8"/>
      <c r="D449" s="8"/>
      <c r="E449" s="8"/>
    </row>
    <row r="450" spans="1:5" x14ac:dyDescent="0.25">
      <c r="A450" s="8"/>
      <c r="B450" s="8"/>
      <c r="C450" s="8"/>
      <c r="D450" s="8"/>
      <c r="E450" s="8"/>
    </row>
    <row r="451" spans="1:5" x14ac:dyDescent="0.25">
      <c r="A451" s="8"/>
      <c r="B451" s="8"/>
      <c r="C451" s="8"/>
      <c r="D451" s="8"/>
      <c r="E451" s="8"/>
    </row>
    <row r="452" spans="1:5" x14ac:dyDescent="0.25">
      <c r="A452" s="8"/>
      <c r="B452" s="8"/>
      <c r="C452" s="8"/>
      <c r="D452" s="8"/>
      <c r="E452" s="8"/>
    </row>
    <row r="453" spans="1:5" x14ac:dyDescent="0.25">
      <c r="A453" s="8"/>
      <c r="B453" s="8"/>
      <c r="C453" s="8"/>
      <c r="D453" s="8"/>
      <c r="E453" s="8"/>
    </row>
    <row r="454" spans="1:5" x14ac:dyDescent="0.25">
      <c r="A454" s="8"/>
      <c r="B454" s="8"/>
      <c r="C454" s="8"/>
      <c r="D454" s="8"/>
      <c r="E454" s="8"/>
    </row>
    <row r="455" spans="1:5" x14ac:dyDescent="0.25">
      <c r="A455" s="8"/>
      <c r="B455" s="8"/>
      <c r="C455" s="8"/>
      <c r="D455" s="8"/>
      <c r="E455" s="8"/>
    </row>
    <row r="456" spans="1:5" x14ac:dyDescent="0.25">
      <c r="A456" s="8"/>
      <c r="B456" s="8"/>
      <c r="C456" s="8"/>
      <c r="D456" s="8"/>
      <c r="E456" s="8"/>
    </row>
    <row r="457" spans="1:5" x14ac:dyDescent="0.25">
      <c r="A457" s="8"/>
      <c r="B457" s="8"/>
      <c r="C457" s="8"/>
      <c r="D457" s="8"/>
      <c r="E457" s="8"/>
    </row>
    <row r="458" spans="1:5" x14ac:dyDescent="0.25">
      <c r="A458" s="8"/>
      <c r="B458" s="8"/>
      <c r="C458" s="8"/>
      <c r="D458" s="8"/>
      <c r="E458" s="8"/>
    </row>
    <row r="459" spans="1:5" x14ac:dyDescent="0.25">
      <c r="A459" s="8"/>
      <c r="B459" s="8"/>
      <c r="C459" s="8"/>
      <c r="D459" s="8"/>
      <c r="E459" s="8"/>
    </row>
    <row r="460" spans="1:5" x14ac:dyDescent="0.25">
      <c r="A460" s="8"/>
      <c r="B460" s="8"/>
      <c r="C460" s="8"/>
      <c r="D460" s="8"/>
      <c r="E460" s="8"/>
    </row>
    <row r="461" spans="1:5" x14ac:dyDescent="0.25">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A6" sqref="A6"/>
    </sheetView>
  </sheetViews>
  <sheetFormatPr defaultColWidth="9.140625" defaultRowHeight="15" x14ac:dyDescent="0.2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11" hidden="1" customWidth="1"/>
    <col min="9" max="9" width="2.85546875" style="8" customWidth="1"/>
    <col min="10" max="14" width="9.140625" style="8"/>
    <col min="15" max="15" width="10.42578125" style="8" customWidth="1"/>
    <col min="16" max="18" width="9.140625" style="8"/>
    <col min="19" max="19" width="16.85546875" style="8" customWidth="1"/>
    <col min="20" max="20" width="9.140625" style="8"/>
    <col min="21" max="21" width="10.85546875" style="8" customWidth="1"/>
    <col min="22" max="16384" width="9.140625" style="8"/>
  </cols>
  <sheetData>
    <row r="1" spans="1:10" ht="24" customHeight="1" x14ac:dyDescent="0.25">
      <c r="A1" s="553" t="s">
        <v>185</v>
      </c>
      <c r="B1" s="553"/>
      <c r="C1" s="553"/>
      <c r="D1" s="553"/>
      <c r="E1" s="553"/>
      <c r="F1" s="553"/>
      <c r="G1" s="8">
        <f>+'Section A'!B2</f>
        <v>0</v>
      </c>
      <c r="H1" s="56"/>
    </row>
    <row r="2" spans="1:10" ht="89.25" customHeight="1" x14ac:dyDescent="0.25">
      <c r="A2" s="557" t="s">
        <v>192</v>
      </c>
      <c r="B2" s="557"/>
      <c r="C2" s="557"/>
      <c r="D2" s="557"/>
      <c r="E2" s="557"/>
      <c r="F2" s="557"/>
      <c r="G2" s="557"/>
      <c r="H2" s="8"/>
      <c r="I2" s="17"/>
      <c r="J2" s="17"/>
    </row>
    <row r="3" spans="1:10" x14ac:dyDescent="0.25">
      <c r="B3" s="17"/>
      <c r="C3" s="17"/>
      <c r="D3" s="17"/>
      <c r="E3" s="17"/>
      <c r="F3" s="17"/>
      <c r="G3" s="17"/>
      <c r="I3" s="17"/>
      <c r="J3" s="17"/>
    </row>
    <row r="4" spans="1:10" x14ac:dyDescent="0.25">
      <c r="A4" s="248" t="s">
        <v>300</v>
      </c>
      <c r="B4" s="248" t="s">
        <v>43</v>
      </c>
      <c r="C4" s="249" t="s">
        <v>44</v>
      </c>
      <c r="D4" s="249" t="s">
        <v>45</v>
      </c>
      <c r="E4" s="249" t="s">
        <v>46</v>
      </c>
      <c r="F4" s="249" t="s">
        <v>47</v>
      </c>
      <c r="G4" s="320" t="s">
        <v>276</v>
      </c>
      <c r="H4" s="301" t="s">
        <v>340</v>
      </c>
      <c r="I4" s="17"/>
      <c r="J4" s="17"/>
    </row>
    <row r="5" spans="1:10" s="111" customFormat="1" x14ac:dyDescent="0.25">
      <c r="A5" s="277" t="s">
        <v>309</v>
      </c>
      <c r="B5" s="277" t="s">
        <v>43</v>
      </c>
      <c r="C5" s="272">
        <f t="shared" ref="C5:C7" ca="1" si="0">RAND()*1000000</f>
        <v>927829.19171184185</v>
      </c>
      <c r="D5" s="278" t="s">
        <v>310</v>
      </c>
      <c r="E5" s="278">
        <v>1</v>
      </c>
      <c r="F5" s="278">
        <v>1</v>
      </c>
      <c r="G5" s="88">
        <f ca="1">ROUND(+C5*E5*F5,2)</f>
        <v>927829.19</v>
      </c>
      <c r="H5" s="123" t="s">
        <v>338</v>
      </c>
      <c r="I5" s="134"/>
      <c r="J5" s="134"/>
    </row>
    <row r="6" spans="1:10" s="111" customFormat="1" x14ac:dyDescent="0.25">
      <c r="A6" s="279" t="s">
        <v>364</v>
      </c>
      <c r="B6" s="279" t="s">
        <v>43</v>
      </c>
      <c r="C6" s="272">
        <f t="shared" ca="1" si="0"/>
        <v>980607.85981565365</v>
      </c>
      <c r="D6" s="278" t="s">
        <v>310</v>
      </c>
      <c r="E6" s="278">
        <v>1</v>
      </c>
      <c r="F6" s="278">
        <v>1</v>
      </c>
      <c r="G6" s="88">
        <f t="shared" ref="G6:G69" ca="1" si="1">ROUND(+C6*E6*F6,2)</f>
        <v>980607.86</v>
      </c>
      <c r="H6" s="123" t="s">
        <v>338</v>
      </c>
      <c r="I6" s="99"/>
      <c r="J6" s="99"/>
    </row>
    <row r="7" spans="1:10" s="111" customFormat="1" x14ac:dyDescent="0.25">
      <c r="A7" s="279" t="s">
        <v>365</v>
      </c>
      <c r="B7" s="279" t="s">
        <v>43</v>
      </c>
      <c r="C7" s="272">
        <f t="shared" ca="1" si="0"/>
        <v>630164.06651467865</v>
      </c>
      <c r="D7" s="278" t="s">
        <v>310</v>
      </c>
      <c r="E7" s="278">
        <v>1</v>
      </c>
      <c r="F7" s="278">
        <v>1</v>
      </c>
      <c r="G7" s="88">
        <f t="shared" ca="1" si="1"/>
        <v>630164.06999999995</v>
      </c>
      <c r="H7" s="123" t="s">
        <v>338</v>
      </c>
      <c r="J7" s="99"/>
    </row>
    <row r="8" spans="1:10" s="111" customFormat="1" hidden="1" x14ac:dyDescent="0.25">
      <c r="A8" s="279"/>
      <c r="B8" s="279"/>
      <c r="C8" s="272"/>
      <c r="D8" s="278"/>
      <c r="E8" s="278"/>
      <c r="F8" s="278"/>
      <c r="G8" s="88">
        <f t="shared" si="1"/>
        <v>0</v>
      </c>
      <c r="H8" s="123" t="s">
        <v>338</v>
      </c>
      <c r="I8" s="99"/>
      <c r="J8" s="99"/>
    </row>
    <row r="9" spans="1:10" s="111" customFormat="1" hidden="1" x14ac:dyDescent="0.25">
      <c r="A9" s="279"/>
      <c r="B9" s="279"/>
      <c r="C9" s="272"/>
      <c r="D9" s="278"/>
      <c r="E9" s="278"/>
      <c r="F9" s="278"/>
      <c r="G9" s="88">
        <f t="shared" si="1"/>
        <v>0</v>
      </c>
      <c r="H9" s="123" t="s">
        <v>338</v>
      </c>
      <c r="J9" s="99"/>
    </row>
    <row r="10" spans="1:10" s="111" customFormat="1" hidden="1" x14ac:dyDescent="0.25">
      <c r="A10" s="279"/>
      <c r="B10" s="279"/>
      <c r="C10" s="272"/>
      <c r="D10" s="278"/>
      <c r="E10" s="278"/>
      <c r="F10" s="278"/>
      <c r="G10" s="88">
        <f t="shared" si="1"/>
        <v>0</v>
      </c>
      <c r="H10" s="123" t="s">
        <v>338</v>
      </c>
      <c r="I10" s="99"/>
      <c r="J10" s="99"/>
    </row>
    <row r="11" spans="1:10" s="111" customFormat="1" hidden="1" x14ac:dyDescent="0.25">
      <c r="A11" s="279"/>
      <c r="B11" s="279"/>
      <c r="C11" s="272"/>
      <c r="D11" s="278"/>
      <c r="E11" s="278"/>
      <c r="F11" s="278"/>
      <c r="G11" s="88">
        <f t="shared" si="1"/>
        <v>0</v>
      </c>
      <c r="H11" s="123" t="s">
        <v>338</v>
      </c>
      <c r="J11" s="99"/>
    </row>
    <row r="12" spans="1:10" s="111" customFormat="1" hidden="1" x14ac:dyDescent="0.25">
      <c r="A12" s="279"/>
      <c r="B12" s="279"/>
      <c r="C12" s="272"/>
      <c r="D12" s="278"/>
      <c r="E12" s="278"/>
      <c r="F12" s="278"/>
      <c r="G12" s="88">
        <f t="shared" si="1"/>
        <v>0</v>
      </c>
      <c r="H12" s="123" t="s">
        <v>338</v>
      </c>
      <c r="I12" s="99"/>
      <c r="J12" s="99"/>
    </row>
    <row r="13" spans="1:10" s="111" customFormat="1" hidden="1" x14ac:dyDescent="0.25">
      <c r="A13" s="279"/>
      <c r="B13" s="279"/>
      <c r="C13" s="272"/>
      <c r="D13" s="278"/>
      <c r="E13" s="278"/>
      <c r="F13" s="278"/>
      <c r="G13" s="88">
        <f t="shared" si="1"/>
        <v>0</v>
      </c>
      <c r="H13" s="123" t="s">
        <v>338</v>
      </c>
      <c r="J13" s="99"/>
    </row>
    <row r="14" spans="1:10" s="111" customFormat="1" hidden="1" x14ac:dyDescent="0.25">
      <c r="A14" s="279"/>
      <c r="B14" s="279"/>
      <c r="C14" s="272"/>
      <c r="D14" s="278"/>
      <c r="E14" s="278"/>
      <c r="F14" s="278"/>
      <c r="G14" s="88">
        <f t="shared" si="1"/>
        <v>0</v>
      </c>
      <c r="H14" s="123" t="s">
        <v>338</v>
      </c>
      <c r="I14" s="99"/>
      <c r="J14" s="99"/>
    </row>
    <row r="15" spans="1:10" s="111" customFormat="1" hidden="1" x14ac:dyDescent="0.25">
      <c r="A15" s="279"/>
      <c r="B15" s="279"/>
      <c r="C15" s="272"/>
      <c r="D15" s="278"/>
      <c r="E15" s="278"/>
      <c r="F15" s="278"/>
      <c r="G15" s="88">
        <f t="shared" si="1"/>
        <v>0</v>
      </c>
      <c r="H15" s="123" t="s">
        <v>338</v>
      </c>
      <c r="J15" s="99"/>
    </row>
    <row r="16" spans="1:10" s="111" customFormat="1" hidden="1" x14ac:dyDescent="0.25">
      <c r="A16" s="279"/>
      <c r="B16" s="279"/>
      <c r="C16" s="272"/>
      <c r="D16" s="278"/>
      <c r="E16" s="278"/>
      <c r="F16" s="278"/>
      <c r="G16" s="88">
        <f t="shared" si="1"/>
        <v>0</v>
      </c>
      <c r="H16" s="123" t="s">
        <v>338</v>
      </c>
      <c r="I16" s="99"/>
      <c r="J16" s="99"/>
    </row>
    <row r="17" spans="1:10" s="111" customFormat="1" hidden="1" x14ac:dyDescent="0.25">
      <c r="A17" s="279"/>
      <c r="B17" s="279"/>
      <c r="C17" s="272"/>
      <c r="D17" s="278"/>
      <c r="E17" s="278"/>
      <c r="F17" s="278"/>
      <c r="G17" s="88">
        <f t="shared" si="1"/>
        <v>0</v>
      </c>
      <c r="H17" s="123" t="s">
        <v>338</v>
      </c>
      <c r="J17" s="99"/>
    </row>
    <row r="18" spans="1:10" s="111" customFormat="1" hidden="1" x14ac:dyDescent="0.25">
      <c r="A18" s="279"/>
      <c r="B18" s="279"/>
      <c r="C18" s="272"/>
      <c r="D18" s="278"/>
      <c r="E18" s="278"/>
      <c r="F18" s="278"/>
      <c r="G18" s="88">
        <f t="shared" si="1"/>
        <v>0</v>
      </c>
      <c r="H18" s="123" t="s">
        <v>338</v>
      </c>
      <c r="I18" s="99"/>
      <c r="J18" s="99"/>
    </row>
    <row r="19" spans="1:10" s="111" customFormat="1" hidden="1" x14ac:dyDescent="0.25">
      <c r="A19" s="279"/>
      <c r="B19" s="279"/>
      <c r="C19" s="272"/>
      <c r="D19" s="278"/>
      <c r="E19" s="278"/>
      <c r="F19" s="278"/>
      <c r="G19" s="88">
        <f t="shared" si="1"/>
        <v>0</v>
      </c>
      <c r="H19" s="123" t="s">
        <v>338</v>
      </c>
      <c r="J19" s="99"/>
    </row>
    <row r="20" spans="1:10" s="111" customFormat="1" hidden="1" x14ac:dyDescent="0.25">
      <c r="A20" s="279"/>
      <c r="B20" s="279"/>
      <c r="C20" s="272"/>
      <c r="D20" s="278"/>
      <c r="E20" s="278"/>
      <c r="F20" s="278"/>
      <c r="G20" s="88">
        <f t="shared" si="1"/>
        <v>0</v>
      </c>
      <c r="H20" s="123" t="s">
        <v>338</v>
      </c>
      <c r="I20" s="99"/>
      <c r="J20" s="99"/>
    </row>
    <row r="21" spans="1:10" s="111" customFormat="1" hidden="1" x14ac:dyDescent="0.25">
      <c r="A21" s="279"/>
      <c r="B21" s="279"/>
      <c r="C21" s="272"/>
      <c r="D21" s="278"/>
      <c r="E21" s="278"/>
      <c r="F21" s="278"/>
      <c r="G21" s="88">
        <f t="shared" si="1"/>
        <v>0</v>
      </c>
      <c r="H21" s="123" t="s">
        <v>338</v>
      </c>
      <c r="J21" s="99"/>
    </row>
    <row r="22" spans="1:10" s="111" customFormat="1" hidden="1" x14ac:dyDescent="0.25">
      <c r="A22" s="279"/>
      <c r="B22" s="279"/>
      <c r="C22" s="272"/>
      <c r="D22" s="278"/>
      <c r="E22" s="278"/>
      <c r="F22" s="278"/>
      <c r="G22" s="88">
        <f t="shared" si="1"/>
        <v>0</v>
      </c>
      <c r="H22" s="123" t="s">
        <v>338</v>
      </c>
      <c r="I22" s="99"/>
      <c r="J22" s="99"/>
    </row>
    <row r="23" spans="1:10" s="111" customFormat="1" hidden="1" x14ac:dyDescent="0.25">
      <c r="A23" s="279"/>
      <c r="B23" s="279"/>
      <c r="C23" s="272"/>
      <c r="D23" s="278"/>
      <c r="E23" s="278"/>
      <c r="F23" s="278"/>
      <c r="G23" s="88">
        <f t="shared" si="1"/>
        <v>0</v>
      </c>
      <c r="H23" s="123" t="s">
        <v>338</v>
      </c>
      <c r="J23" s="99"/>
    </row>
    <row r="24" spans="1:10" s="111" customFormat="1" hidden="1" x14ac:dyDescent="0.25">
      <c r="A24" s="279"/>
      <c r="B24" s="279"/>
      <c r="C24" s="272"/>
      <c r="D24" s="278"/>
      <c r="E24" s="278"/>
      <c r="F24" s="278"/>
      <c r="G24" s="88">
        <f t="shared" si="1"/>
        <v>0</v>
      </c>
      <c r="H24" s="123" t="s">
        <v>338</v>
      </c>
      <c r="I24" s="99"/>
      <c r="J24" s="99"/>
    </row>
    <row r="25" spans="1:10" s="111" customFormat="1" hidden="1" x14ac:dyDescent="0.25">
      <c r="A25" s="279"/>
      <c r="B25" s="279"/>
      <c r="C25" s="272"/>
      <c r="D25" s="278"/>
      <c r="E25" s="278"/>
      <c r="F25" s="278"/>
      <c r="G25" s="88">
        <f t="shared" si="1"/>
        <v>0</v>
      </c>
      <c r="H25" s="123" t="s">
        <v>338</v>
      </c>
      <c r="J25" s="99"/>
    </row>
    <row r="26" spans="1:10" s="111" customFormat="1" hidden="1" x14ac:dyDescent="0.25">
      <c r="A26" s="279"/>
      <c r="B26" s="279"/>
      <c r="C26" s="272"/>
      <c r="D26" s="278"/>
      <c r="E26" s="278"/>
      <c r="F26" s="278"/>
      <c r="G26" s="88">
        <f t="shared" si="1"/>
        <v>0</v>
      </c>
      <c r="H26" s="123" t="s">
        <v>338</v>
      </c>
      <c r="I26" s="99"/>
      <c r="J26" s="99"/>
    </row>
    <row r="27" spans="1:10" s="111" customFormat="1" hidden="1" x14ac:dyDescent="0.25">
      <c r="A27" s="279"/>
      <c r="B27" s="279"/>
      <c r="C27" s="272"/>
      <c r="D27" s="278"/>
      <c r="E27" s="278"/>
      <c r="F27" s="278"/>
      <c r="G27" s="88">
        <f t="shared" si="1"/>
        <v>0</v>
      </c>
      <c r="H27" s="123" t="s">
        <v>338</v>
      </c>
      <c r="J27" s="99"/>
    </row>
    <row r="28" spans="1:10" s="111" customFormat="1" hidden="1" x14ac:dyDescent="0.25">
      <c r="A28" s="279"/>
      <c r="B28" s="279"/>
      <c r="C28" s="272"/>
      <c r="D28" s="278"/>
      <c r="E28" s="278"/>
      <c r="F28" s="278"/>
      <c r="G28" s="88">
        <f t="shared" si="1"/>
        <v>0</v>
      </c>
      <c r="H28" s="123" t="s">
        <v>338</v>
      </c>
      <c r="I28" s="99"/>
      <c r="J28" s="99"/>
    </row>
    <row r="29" spans="1:10" s="111" customFormat="1" hidden="1" x14ac:dyDescent="0.25">
      <c r="A29" s="279"/>
      <c r="B29" s="279"/>
      <c r="C29" s="272"/>
      <c r="D29" s="278"/>
      <c r="E29" s="278"/>
      <c r="F29" s="278"/>
      <c r="G29" s="88">
        <f t="shared" si="1"/>
        <v>0</v>
      </c>
      <c r="H29" s="123" t="s">
        <v>338</v>
      </c>
      <c r="J29" s="99"/>
    </row>
    <row r="30" spans="1:10" s="111" customFormat="1" hidden="1" x14ac:dyDescent="0.25">
      <c r="A30" s="279"/>
      <c r="B30" s="279"/>
      <c r="C30" s="272"/>
      <c r="D30" s="278"/>
      <c r="E30" s="278"/>
      <c r="F30" s="278"/>
      <c r="G30" s="88">
        <f t="shared" si="1"/>
        <v>0</v>
      </c>
      <c r="H30" s="123" t="s">
        <v>338</v>
      </c>
      <c r="I30" s="99"/>
      <c r="J30" s="99"/>
    </row>
    <row r="31" spans="1:10" s="111" customFormat="1" hidden="1" x14ac:dyDescent="0.25">
      <c r="A31" s="279"/>
      <c r="B31" s="279"/>
      <c r="C31" s="272"/>
      <c r="D31" s="278"/>
      <c r="E31" s="278"/>
      <c r="F31" s="278"/>
      <c r="G31" s="88">
        <f t="shared" si="1"/>
        <v>0</v>
      </c>
      <c r="H31" s="123" t="s">
        <v>338</v>
      </c>
      <c r="J31" s="99"/>
    </row>
    <row r="32" spans="1:10" s="111" customFormat="1" hidden="1" x14ac:dyDescent="0.25">
      <c r="A32" s="279"/>
      <c r="B32" s="279"/>
      <c r="C32" s="272"/>
      <c r="D32" s="278"/>
      <c r="E32" s="278"/>
      <c r="F32" s="278"/>
      <c r="G32" s="88">
        <f t="shared" si="1"/>
        <v>0</v>
      </c>
      <c r="H32" s="123" t="s">
        <v>338</v>
      </c>
      <c r="I32" s="99"/>
      <c r="J32" s="99"/>
    </row>
    <row r="33" spans="1:10" s="111" customFormat="1" hidden="1" x14ac:dyDescent="0.25">
      <c r="A33" s="279"/>
      <c r="B33" s="279"/>
      <c r="C33" s="272"/>
      <c r="D33" s="278"/>
      <c r="E33" s="278"/>
      <c r="F33" s="278"/>
      <c r="G33" s="88">
        <f t="shared" si="1"/>
        <v>0</v>
      </c>
      <c r="H33" s="123" t="s">
        <v>338</v>
      </c>
      <c r="J33" s="99"/>
    </row>
    <row r="34" spans="1:10" s="111" customFormat="1" hidden="1" x14ac:dyDescent="0.25">
      <c r="A34" s="279"/>
      <c r="B34" s="279"/>
      <c r="C34" s="272"/>
      <c r="D34" s="278"/>
      <c r="E34" s="278"/>
      <c r="F34" s="278"/>
      <c r="G34" s="88">
        <f t="shared" si="1"/>
        <v>0</v>
      </c>
      <c r="H34" s="123" t="s">
        <v>338</v>
      </c>
      <c r="I34" s="99"/>
      <c r="J34" s="99"/>
    </row>
    <row r="35" spans="1:10" s="111" customFormat="1" hidden="1" x14ac:dyDescent="0.25">
      <c r="A35" s="279"/>
      <c r="B35" s="279"/>
      <c r="C35" s="272"/>
      <c r="D35" s="278"/>
      <c r="E35" s="278"/>
      <c r="F35" s="278"/>
      <c r="G35" s="88">
        <f t="shared" si="1"/>
        <v>0</v>
      </c>
      <c r="H35" s="123" t="s">
        <v>338</v>
      </c>
      <c r="J35" s="99"/>
    </row>
    <row r="36" spans="1:10" s="111" customFormat="1" hidden="1" x14ac:dyDescent="0.25">
      <c r="A36" s="279"/>
      <c r="B36" s="279"/>
      <c r="C36" s="272"/>
      <c r="D36" s="278"/>
      <c r="E36" s="278"/>
      <c r="F36" s="278"/>
      <c r="G36" s="88">
        <f t="shared" si="1"/>
        <v>0</v>
      </c>
      <c r="H36" s="123" t="s">
        <v>338</v>
      </c>
      <c r="I36" s="99"/>
      <c r="J36" s="99"/>
    </row>
    <row r="37" spans="1:10" s="111" customFormat="1" hidden="1" x14ac:dyDescent="0.25">
      <c r="A37" s="279"/>
      <c r="B37" s="279"/>
      <c r="C37" s="272"/>
      <c r="D37" s="278"/>
      <c r="E37" s="278"/>
      <c r="F37" s="278"/>
      <c r="G37" s="88">
        <f t="shared" si="1"/>
        <v>0</v>
      </c>
      <c r="H37" s="123" t="s">
        <v>338</v>
      </c>
      <c r="J37" s="99"/>
    </row>
    <row r="38" spans="1:10" s="111" customFormat="1" hidden="1" x14ac:dyDescent="0.25">
      <c r="A38" s="279"/>
      <c r="B38" s="279"/>
      <c r="C38" s="272"/>
      <c r="D38" s="278"/>
      <c r="E38" s="278"/>
      <c r="F38" s="278"/>
      <c r="G38" s="88">
        <f t="shared" si="1"/>
        <v>0</v>
      </c>
      <c r="H38" s="123" t="s">
        <v>338</v>
      </c>
      <c r="I38" s="99"/>
      <c r="J38" s="99"/>
    </row>
    <row r="39" spans="1:10" s="111" customFormat="1" hidden="1" x14ac:dyDescent="0.25">
      <c r="A39" s="279"/>
      <c r="B39" s="279"/>
      <c r="C39" s="272"/>
      <c r="D39" s="278"/>
      <c r="E39" s="278"/>
      <c r="F39" s="278"/>
      <c r="G39" s="88">
        <f t="shared" si="1"/>
        <v>0</v>
      </c>
      <c r="H39" s="123" t="s">
        <v>338</v>
      </c>
      <c r="J39" s="99"/>
    </row>
    <row r="40" spans="1:10" s="111" customFormat="1" hidden="1" x14ac:dyDescent="0.25">
      <c r="A40" s="279"/>
      <c r="B40" s="279"/>
      <c r="C40" s="272"/>
      <c r="D40" s="278"/>
      <c r="E40" s="278"/>
      <c r="F40" s="278"/>
      <c r="G40" s="88">
        <f t="shared" si="1"/>
        <v>0</v>
      </c>
      <c r="H40" s="123" t="s">
        <v>338</v>
      </c>
      <c r="I40" s="99"/>
      <c r="J40" s="99"/>
    </row>
    <row r="41" spans="1:10" s="111" customFormat="1" hidden="1" x14ac:dyDescent="0.25">
      <c r="A41" s="279"/>
      <c r="B41" s="279"/>
      <c r="C41" s="272"/>
      <c r="D41" s="278"/>
      <c r="E41" s="278"/>
      <c r="F41" s="278"/>
      <c r="G41" s="88">
        <f t="shared" si="1"/>
        <v>0</v>
      </c>
      <c r="H41" s="123" t="s">
        <v>338</v>
      </c>
      <c r="J41" s="99"/>
    </row>
    <row r="42" spans="1:10" s="111" customFormat="1" hidden="1" x14ac:dyDescent="0.25">
      <c r="A42" s="279"/>
      <c r="B42" s="279"/>
      <c r="C42" s="272"/>
      <c r="D42" s="278"/>
      <c r="E42" s="278"/>
      <c r="F42" s="278"/>
      <c r="G42" s="88">
        <f t="shared" si="1"/>
        <v>0</v>
      </c>
      <c r="H42" s="123" t="s">
        <v>338</v>
      </c>
      <c r="I42" s="99"/>
      <c r="J42" s="99"/>
    </row>
    <row r="43" spans="1:10" s="111" customFormat="1" hidden="1" x14ac:dyDescent="0.25">
      <c r="A43" s="279"/>
      <c r="B43" s="279"/>
      <c r="C43" s="272"/>
      <c r="D43" s="278"/>
      <c r="E43" s="278"/>
      <c r="F43" s="278"/>
      <c r="G43" s="88">
        <f t="shared" si="1"/>
        <v>0</v>
      </c>
      <c r="H43" s="123" t="s">
        <v>338</v>
      </c>
      <c r="J43" s="99"/>
    </row>
    <row r="44" spans="1:10" s="111" customFormat="1" hidden="1" x14ac:dyDescent="0.25">
      <c r="A44" s="279"/>
      <c r="B44" s="279"/>
      <c r="C44" s="272"/>
      <c r="D44" s="278"/>
      <c r="E44" s="278"/>
      <c r="F44" s="278"/>
      <c r="G44" s="88">
        <f t="shared" si="1"/>
        <v>0</v>
      </c>
      <c r="H44" s="123" t="s">
        <v>338</v>
      </c>
      <c r="I44" s="99"/>
      <c r="J44" s="99"/>
    </row>
    <row r="45" spans="1:10" s="111" customFormat="1" hidden="1" x14ac:dyDescent="0.25">
      <c r="A45" s="279"/>
      <c r="B45" s="279"/>
      <c r="C45" s="272"/>
      <c r="D45" s="278"/>
      <c r="E45" s="278"/>
      <c r="F45" s="278"/>
      <c r="G45" s="88">
        <f t="shared" si="1"/>
        <v>0</v>
      </c>
      <c r="H45" s="123" t="s">
        <v>338</v>
      </c>
      <c r="J45" s="99"/>
    </row>
    <row r="46" spans="1:10" s="111" customFormat="1" hidden="1" x14ac:dyDescent="0.25">
      <c r="A46" s="279"/>
      <c r="B46" s="279"/>
      <c r="C46" s="272"/>
      <c r="D46" s="278"/>
      <c r="E46" s="278"/>
      <c r="F46" s="278"/>
      <c r="G46" s="88">
        <f t="shared" si="1"/>
        <v>0</v>
      </c>
      <c r="H46" s="123" t="s">
        <v>338</v>
      </c>
      <c r="I46" s="99"/>
      <c r="J46" s="99"/>
    </row>
    <row r="47" spans="1:10" s="111" customFormat="1" hidden="1" x14ac:dyDescent="0.25">
      <c r="A47" s="279"/>
      <c r="B47" s="279"/>
      <c r="C47" s="272"/>
      <c r="D47" s="278"/>
      <c r="E47" s="278"/>
      <c r="F47" s="278"/>
      <c r="G47" s="88">
        <f t="shared" si="1"/>
        <v>0</v>
      </c>
      <c r="H47" s="123" t="s">
        <v>338</v>
      </c>
      <c r="J47" s="99"/>
    </row>
    <row r="48" spans="1:10" s="111" customFormat="1" hidden="1" x14ac:dyDescent="0.25">
      <c r="A48" s="279"/>
      <c r="B48" s="279"/>
      <c r="C48" s="272"/>
      <c r="D48" s="278"/>
      <c r="E48" s="278"/>
      <c r="F48" s="278"/>
      <c r="G48" s="88">
        <f t="shared" si="1"/>
        <v>0</v>
      </c>
      <c r="H48" s="123" t="s">
        <v>338</v>
      </c>
      <c r="I48" s="99"/>
      <c r="J48" s="99"/>
    </row>
    <row r="49" spans="1:10" s="111" customFormat="1" hidden="1" x14ac:dyDescent="0.25">
      <c r="A49" s="279"/>
      <c r="B49" s="279"/>
      <c r="C49" s="272"/>
      <c r="D49" s="278"/>
      <c r="E49" s="278"/>
      <c r="F49" s="278"/>
      <c r="G49" s="88">
        <f t="shared" si="1"/>
        <v>0</v>
      </c>
      <c r="H49" s="123" t="s">
        <v>338</v>
      </c>
      <c r="J49" s="99"/>
    </row>
    <row r="50" spans="1:10" s="111" customFormat="1" hidden="1" x14ac:dyDescent="0.25">
      <c r="A50" s="279"/>
      <c r="B50" s="279"/>
      <c r="C50" s="272"/>
      <c r="D50" s="278"/>
      <c r="E50" s="278"/>
      <c r="F50" s="278"/>
      <c r="G50" s="88">
        <f t="shared" si="1"/>
        <v>0</v>
      </c>
      <c r="H50" s="123" t="s">
        <v>338</v>
      </c>
      <c r="I50" s="99"/>
      <c r="J50" s="99"/>
    </row>
    <row r="51" spans="1:10" s="111" customFormat="1" hidden="1" x14ac:dyDescent="0.25">
      <c r="A51" s="279"/>
      <c r="B51" s="279"/>
      <c r="C51" s="272"/>
      <c r="D51" s="278"/>
      <c r="E51" s="278"/>
      <c r="F51" s="278"/>
      <c r="G51" s="88">
        <f t="shared" si="1"/>
        <v>0</v>
      </c>
      <c r="H51" s="123" t="s">
        <v>338</v>
      </c>
      <c r="J51" s="99"/>
    </row>
    <row r="52" spans="1:10" s="111" customFormat="1" hidden="1" x14ac:dyDescent="0.25">
      <c r="A52" s="279"/>
      <c r="B52" s="279"/>
      <c r="C52" s="272"/>
      <c r="D52" s="278"/>
      <c r="E52" s="278"/>
      <c r="F52" s="278"/>
      <c r="G52" s="88">
        <f t="shared" si="1"/>
        <v>0</v>
      </c>
      <c r="H52" s="123" t="s">
        <v>338</v>
      </c>
      <c r="I52" s="99"/>
      <c r="J52" s="99"/>
    </row>
    <row r="53" spans="1:10" s="111" customFormat="1" hidden="1" x14ac:dyDescent="0.25">
      <c r="A53" s="279"/>
      <c r="B53" s="279"/>
      <c r="C53" s="272"/>
      <c r="D53" s="278"/>
      <c r="E53" s="278"/>
      <c r="F53" s="278"/>
      <c r="G53" s="88">
        <f t="shared" si="1"/>
        <v>0</v>
      </c>
      <c r="H53" s="123" t="s">
        <v>338</v>
      </c>
      <c r="J53" s="99"/>
    </row>
    <row r="54" spans="1:10" s="111" customFormat="1" hidden="1" x14ac:dyDescent="0.25">
      <c r="A54" s="279"/>
      <c r="B54" s="279"/>
      <c r="C54" s="272"/>
      <c r="D54" s="278"/>
      <c r="E54" s="278"/>
      <c r="F54" s="278"/>
      <c r="G54" s="88">
        <f t="shared" si="1"/>
        <v>0</v>
      </c>
      <c r="H54" s="123" t="s">
        <v>338</v>
      </c>
      <c r="I54" s="99"/>
      <c r="J54" s="99"/>
    </row>
    <row r="55" spans="1:10" s="111" customFormat="1" hidden="1" x14ac:dyDescent="0.25">
      <c r="A55" s="279"/>
      <c r="B55" s="279"/>
      <c r="C55" s="272"/>
      <c r="D55" s="278"/>
      <c r="E55" s="278"/>
      <c r="F55" s="278"/>
      <c r="G55" s="88">
        <f t="shared" si="1"/>
        <v>0</v>
      </c>
      <c r="H55" s="123" t="s">
        <v>338</v>
      </c>
      <c r="J55" s="99"/>
    </row>
    <row r="56" spans="1:10" s="111" customFormat="1" hidden="1" x14ac:dyDescent="0.25">
      <c r="A56" s="279"/>
      <c r="B56" s="279"/>
      <c r="C56" s="272"/>
      <c r="D56" s="278"/>
      <c r="E56" s="278"/>
      <c r="F56" s="278"/>
      <c r="G56" s="88">
        <f t="shared" si="1"/>
        <v>0</v>
      </c>
      <c r="H56" s="123" t="s">
        <v>338</v>
      </c>
      <c r="I56" s="99"/>
      <c r="J56" s="99"/>
    </row>
    <row r="57" spans="1:10" s="111" customFormat="1" hidden="1" x14ac:dyDescent="0.25">
      <c r="A57" s="279"/>
      <c r="B57" s="279"/>
      <c r="C57" s="272"/>
      <c r="D57" s="278"/>
      <c r="E57" s="278"/>
      <c r="F57" s="278"/>
      <c r="G57" s="88">
        <f t="shared" si="1"/>
        <v>0</v>
      </c>
      <c r="H57" s="123" t="s">
        <v>338</v>
      </c>
      <c r="J57" s="99"/>
    </row>
    <row r="58" spans="1:10" s="111" customFormat="1" hidden="1" x14ac:dyDescent="0.25">
      <c r="A58" s="279"/>
      <c r="B58" s="279"/>
      <c r="C58" s="272"/>
      <c r="D58" s="278"/>
      <c r="E58" s="278"/>
      <c r="F58" s="278"/>
      <c r="G58" s="88">
        <f t="shared" si="1"/>
        <v>0</v>
      </c>
      <c r="H58" s="123" t="s">
        <v>338</v>
      </c>
      <c r="I58" s="99"/>
      <c r="J58" s="99"/>
    </row>
    <row r="59" spans="1:10" s="111" customFormat="1" hidden="1" x14ac:dyDescent="0.25">
      <c r="A59" s="279"/>
      <c r="B59" s="279"/>
      <c r="C59" s="272"/>
      <c r="D59" s="278"/>
      <c r="E59" s="278"/>
      <c r="F59" s="278"/>
      <c r="G59" s="88">
        <f t="shared" si="1"/>
        <v>0</v>
      </c>
      <c r="H59" s="123" t="s">
        <v>338</v>
      </c>
      <c r="J59" s="99"/>
    </row>
    <row r="60" spans="1:10" s="111" customFormat="1" hidden="1" x14ac:dyDescent="0.25">
      <c r="A60" s="279"/>
      <c r="B60" s="279"/>
      <c r="C60" s="272"/>
      <c r="D60" s="278"/>
      <c r="E60" s="278"/>
      <c r="F60" s="278"/>
      <c r="G60" s="88">
        <f t="shared" si="1"/>
        <v>0</v>
      </c>
      <c r="H60" s="123" t="s">
        <v>338</v>
      </c>
      <c r="I60" s="99"/>
      <c r="J60" s="99"/>
    </row>
    <row r="61" spans="1:10" s="111" customFormat="1" hidden="1" x14ac:dyDescent="0.25">
      <c r="A61" s="279"/>
      <c r="B61" s="279"/>
      <c r="C61" s="272"/>
      <c r="D61" s="278"/>
      <c r="E61" s="278"/>
      <c r="F61" s="278"/>
      <c r="G61" s="88">
        <f t="shared" si="1"/>
        <v>0</v>
      </c>
      <c r="H61" s="123" t="s">
        <v>338</v>
      </c>
      <c r="J61" s="99"/>
    </row>
    <row r="62" spans="1:10" s="111" customFormat="1" hidden="1" x14ac:dyDescent="0.25">
      <c r="A62" s="279"/>
      <c r="B62" s="279"/>
      <c r="C62" s="272"/>
      <c r="D62" s="278"/>
      <c r="E62" s="278"/>
      <c r="F62" s="278"/>
      <c r="G62" s="88">
        <f t="shared" si="1"/>
        <v>0</v>
      </c>
      <c r="H62" s="123" t="s">
        <v>338</v>
      </c>
      <c r="I62" s="99"/>
      <c r="J62" s="99"/>
    </row>
    <row r="63" spans="1:10" s="111" customFormat="1" hidden="1" x14ac:dyDescent="0.25">
      <c r="A63" s="279"/>
      <c r="B63" s="279"/>
      <c r="C63" s="272"/>
      <c r="D63" s="278"/>
      <c r="E63" s="278"/>
      <c r="F63" s="278"/>
      <c r="G63" s="88">
        <f t="shared" si="1"/>
        <v>0</v>
      </c>
      <c r="H63" s="123" t="s">
        <v>338</v>
      </c>
      <c r="J63" s="99"/>
    </row>
    <row r="64" spans="1:10" s="111" customFormat="1" hidden="1" x14ac:dyDescent="0.25">
      <c r="A64" s="279"/>
      <c r="B64" s="279"/>
      <c r="C64" s="272"/>
      <c r="D64" s="278"/>
      <c r="E64" s="278"/>
      <c r="F64" s="278"/>
      <c r="G64" s="88">
        <f t="shared" si="1"/>
        <v>0</v>
      </c>
      <c r="H64" s="123" t="s">
        <v>338</v>
      </c>
      <c r="I64" s="99"/>
      <c r="J64" s="99"/>
    </row>
    <row r="65" spans="1:10" s="111" customFormat="1" hidden="1" x14ac:dyDescent="0.25">
      <c r="A65" s="279"/>
      <c r="B65" s="279"/>
      <c r="C65" s="272"/>
      <c r="D65" s="278"/>
      <c r="E65" s="278"/>
      <c r="F65" s="278"/>
      <c r="G65" s="88">
        <f t="shared" si="1"/>
        <v>0</v>
      </c>
      <c r="H65" s="123" t="s">
        <v>338</v>
      </c>
      <c r="J65" s="99"/>
    </row>
    <row r="66" spans="1:10" s="111" customFormat="1" hidden="1" x14ac:dyDescent="0.25">
      <c r="A66" s="279"/>
      <c r="B66" s="279"/>
      <c r="C66" s="272"/>
      <c r="D66" s="278"/>
      <c r="E66" s="278"/>
      <c r="F66" s="278"/>
      <c r="G66" s="88">
        <f t="shared" si="1"/>
        <v>0</v>
      </c>
      <c r="H66" s="123" t="s">
        <v>338</v>
      </c>
      <c r="I66" s="99"/>
      <c r="J66" s="99"/>
    </row>
    <row r="67" spans="1:10" s="111" customFormat="1" hidden="1" x14ac:dyDescent="0.25">
      <c r="A67" s="279"/>
      <c r="B67" s="279"/>
      <c r="C67" s="272"/>
      <c r="D67" s="278"/>
      <c r="E67" s="278"/>
      <c r="F67" s="278"/>
      <c r="G67" s="88">
        <f t="shared" si="1"/>
        <v>0</v>
      </c>
      <c r="H67" s="123" t="s">
        <v>338</v>
      </c>
      <c r="J67" s="99"/>
    </row>
    <row r="68" spans="1:10" s="111" customFormat="1" hidden="1" x14ac:dyDescent="0.25">
      <c r="A68" s="279"/>
      <c r="B68" s="279"/>
      <c r="C68" s="272"/>
      <c r="D68" s="278"/>
      <c r="E68" s="278"/>
      <c r="F68" s="278"/>
      <c r="G68" s="88">
        <f t="shared" si="1"/>
        <v>0</v>
      </c>
      <c r="H68" s="123" t="s">
        <v>338</v>
      </c>
      <c r="I68" s="99"/>
      <c r="J68" s="99"/>
    </row>
    <row r="69" spans="1:10" s="111" customFormat="1" hidden="1" x14ac:dyDescent="0.25">
      <c r="A69" s="279"/>
      <c r="B69" s="279"/>
      <c r="C69" s="272"/>
      <c r="D69" s="278"/>
      <c r="E69" s="278"/>
      <c r="F69" s="278"/>
      <c r="G69" s="88">
        <f t="shared" si="1"/>
        <v>0</v>
      </c>
      <c r="H69" s="123" t="s">
        <v>338</v>
      </c>
      <c r="J69" s="99"/>
    </row>
    <row r="70" spans="1:10" s="111" customFormat="1" hidden="1" x14ac:dyDescent="0.25">
      <c r="A70" s="279"/>
      <c r="B70" s="279"/>
      <c r="C70" s="272"/>
      <c r="D70" s="278"/>
      <c r="E70" s="278"/>
      <c r="F70" s="278"/>
      <c r="G70" s="88">
        <f t="shared" ref="G70:G101" si="2">ROUND(+C70*E70*F70,2)</f>
        <v>0</v>
      </c>
      <c r="H70" s="123" t="s">
        <v>338</v>
      </c>
      <c r="I70" s="99"/>
      <c r="J70" s="99"/>
    </row>
    <row r="71" spans="1:10" s="111" customFormat="1" hidden="1" x14ac:dyDescent="0.25">
      <c r="A71" s="279"/>
      <c r="B71" s="279"/>
      <c r="C71" s="272"/>
      <c r="D71" s="278"/>
      <c r="E71" s="278"/>
      <c r="F71" s="278"/>
      <c r="G71" s="88">
        <f t="shared" si="2"/>
        <v>0</v>
      </c>
      <c r="H71" s="123" t="s">
        <v>338</v>
      </c>
      <c r="J71" s="99"/>
    </row>
    <row r="72" spans="1:10" s="111" customFormat="1" hidden="1" x14ac:dyDescent="0.25">
      <c r="A72" s="279"/>
      <c r="B72" s="279"/>
      <c r="C72" s="272"/>
      <c r="D72" s="278"/>
      <c r="E72" s="278"/>
      <c r="F72" s="278"/>
      <c r="G72" s="88">
        <f t="shared" si="2"/>
        <v>0</v>
      </c>
      <c r="H72" s="123" t="s">
        <v>338</v>
      </c>
      <c r="I72" s="99"/>
      <c r="J72" s="99"/>
    </row>
    <row r="73" spans="1:10" s="111" customFormat="1" hidden="1" x14ac:dyDescent="0.25">
      <c r="A73" s="279"/>
      <c r="B73" s="279"/>
      <c r="C73" s="272"/>
      <c r="D73" s="278"/>
      <c r="E73" s="278"/>
      <c r="F73" s="278"/>
      <c r="G73" s="88">
        <f t="shared" si="2"/>
        <v>0</v>
      </c>
      <c r="H73" s="123" t="s">
        <v>338</v>
      </c>
      <c r="J73" s="99"/>
    </row>
    <row r="74" spans="1:10" s="111" customFormat="1" hidden="1" x14ac:dyDescent="0.25">
      <c r="A74" s="279"/>
      <c r="B74" s="279"/>
      <c r="C74" s="272"/>
      <c r="D74" s="278"/>
      <c r="E74" s="278"/>
      <c r="F74" s="278"/>
      <c r="G74" s="88">
        <f t="shared" si="2"/>
        <v>0</v>
      </c>
      <c r="H74" s="123" t="s">
        <v>338</v>
      </c>
      <c r="I74" s="99"/>
      <c r="J74" s="99"/>
    </row>
    <row r="75" spans="1:10" s="111" customFormat="1" hidden="1" x14ac:dyDescent="0.25">
      <c r="A75" s="279"/>
      <c r="B75" s="279"/>
      <c r="C75" s="272"/>
      <c r="D75" s="278"/>
      <c r="E75" s="278"/>
      <c r="F75" s="278"/>
      <c r="G75" s="88">
        <f t="shared" si="2"/>
        <v>0</v>
      </c>
      <c r="H75" s="123" t="s">
        <v>338</v>
      </c>
      <c r="J75" s="99"/>
    </row>
    <row r="76" spans="1:10" s="111" customFormat="1" hidden="1" x14ac:dyDescent="0.25">
      <c r="A76" s="279"/>
      <c r="B76" s="279"/>
      <c r="C76" s="272"/>
      <c r="D76" s="278"/>
      <c r="E76" s="278"/>
      <c r="F76" s="278"/>
      <c r="G76" s="88">
        <f t="shared" si="2"/>
        <v>0</v>
      </c>
      <c r="H76" s="123" t="s">
        <v>338</v>
      </c>
      <c r="I76" s="99"/>
      <c r="J76" s="99"/>
    </row>
    <row r="77" spans="1:10" s="111" customFormat="1" hidden="1" x14ac:dyDescent="0.25">
      <c r="A77" s="279"/>
      <c r="B77" s="279"/>
      <c r="C77" s="272"/>
      <c r="D77" s="278"/>
      <c r="E77" s="278"/>
      <c r="F77" s="278"/>
      <c r="G77" s="88">
        <f t="shared" si="2"/>
        <v>0</v>
      </c>
      <c r="H77" s="123" t="s">
        <v>338</v>
      </c>
      <c r="J77" s="99"/>
    </row>
    <row r="78" spans="1:10" s="111" customFormat="1" hidden="1" x14ac:dyDescent="0.25">
      <c r="A78" s="279"/>
      <c r="B78" s="279"/>
      <c r="C78" s="272"/>
      <c r="D78" s="278"/>
      <c r="E78" s="278"/>
      <c r="F78" s="278"/>
      <c r="G78" s="88">
        <f t="shared" si="2"/>
        <v>0</v>
      </c>
      <c r="H78" s="123" t="s">
        <v>338</v>
      </c>
      <c r="I78" s="99"/>
      <c r="J78" s="99"/>
    </row>
    <row r="79" spans="1:10" s="111" customFormat="1" hidden="1" x14ac:dyDescent="0.25">
      <c r="A79" s="279"/>
      <c r="B79" s="279"/>
      <c r="C79" s="272"/>
      <c r="D79" s="278"/>
      <c r="E79" s="278"/>
      <c r="F79" s="278"/>
      <c r="G79" s="88">
        <f t="shared" si="2"/>
        <v>0</v>
      </c>
      <c r="H79" s="123" t="s">
        <v>338</v>
      </c>
      <c r="J79" s="99"/>
    </row>
    <row r="80" spans="1:10" s="111" customFormat="1" hidden="1" x14ac:dyDescent="0.25">
      <c r="A80" s="279"/>
      <c r="B80" s="279"/>
      <c r="C80" s="272"/>
      <c r="D80" s="278"/>
      <c r="E80" s="278"/>
      <c r="F80" s="278"/>
      <c r="G80" s="88">
        <f t="shared" si="2"/>
        <v>0</v>
      </c>
      <c r="H80" s="123" t="s">
        <v>338</v>
      </c>
      <c r="I80" s="99"/>
      <c r="J80" s="99"/>
    </row>
    <row r="81" spans="1:10" s="111" customFormat="1" hidden="1" x14ac:dyDescent="0.25">
      <c r="A81" s="279"/>
      <c r="B81" s="279"/>
      <c r="C81" s="272"/>
      <c r="D81" s="278"/>
      <c r="E81" s="278"/>
      <c r="F81" s="278"/>
      <c r="G81" s="88">
        <f t="shared" si="2"/>
        <v>0</v>
      </c>
      <c r="H81" s="123" t="s">
        <v>338</v>
      </c>
      <c r="J81" s="99"/>
    </row>
    <row r="82" spans="1:10" s="111" customFormat="1" hidden="1" x14ac:dyDescent="0.25">
      <c r="A82" s="279"/>
      <c r="B82" s="279"/>
      <c r="C82" s="272"/>
      <c r="D82" s="278"/>
      <c r="E82" s="278"/>
      <c r="F82" s="278"/>
      <c r="G82" s="88">
        <f t="shared" si="2"/>
        <v>0</v>
      </c>
      <c r="H82" s="123" t="s">
        <v>338</v>
      </c>
      <c r="I82" s="99"/>
      <c r="J82" s="99"/>
    </row>
    <row r="83" spans="1:10" s="111" customFormat="1" hidden="1" x14ac:dyDescent="0.25">
      <c r="A83" s="279"/>
      <c r="B83" s="279"/>
      <c r="C83" s="272"/>
      <c r="D83" s="278"/>
      <c r="E83" s="278"/>
      <c r="F83" s="278"/>
      <c r="G83" s="88">
        <f t="shared" si="2"/>
        <v>0</v>
      </c>
      <c r="H83" s="123" t="s">
        <v>338</v>
      </c>
      <c r="J83" s="99"/>
    </row>
    <row r="84" spans="1:10" s="111" customFormat="1" hidden="1" x14ac:dyDescent="0.25">
      <c r="A84" s="279"/>
      <c r="B84" s="279"/>
      <c r="C84" s="272"/>
      <c r="D84" s="278"/>
      <c r="E84" s="278"/>
      <c r="F84" s="278"/>
      <c r="G84" s="88">
        <f t="shared" si="2"/>
        <v>0</v>
      </c>
      <c r="H84" s="123" t="s">
        <v>338</v>
      </c>
      <c r="I84" s="99"/>
      <c r="J84" s="99"/>
    </row>
    <row r="85" spans="1:10" s="111" customFormat="1" hidden="1" x14ac:dyDescent="0.25">
      <c r="A85" s="279"/>
      <c r="B85" s="279"/>
      <c r="C85" s="272"/>
      <c r="D85" s="278"/>
      <c r="E85" s="278"/>
      <c r="F85" s="278"/>
      <c r="G85" s="88">
        <f t="shared" si="2"/>
        <v>0</v>
      </c>
      <c r="H85" s="123" t="s">
        <v>338</v>
      </c>
      <c r="J85" s="99"/>
    </row>
    <row r="86" spans="1:10" s="111" customFormat="1" hidden="1" x14ac:dyDescent="0.25">
      <c r="A86" s="279"/>
      <c r="B86" s="279"/>
      <c r="C86" s="272"/>
      <c r="D86" s="278"/>
      <c r="E86" s="278"/>
      <c r="F86" s="278"/>
      <c r="G86" s="88">
        <f t="shared" si="2"/>
        <v>0</v>
      </c>
      <c r="H86" s="123" t="s">
        <v>338</v>
      </c>
      <c r="I86" s="99"/>
      <c r="J86" s="99"/>
    </row>
    <row r="87" spans="1:10" s="111" customFormat="1" hidden="1" x14ac:dyDescent="0.25">
      <c r="A87" s="279"/>
      <c r="B87" s="279"/>
      <c r="C87" s="272"/>
      <c r="D87" s="278"/>
      <c r="E87" s="278"/>
      <c r="F87" s="278"/>
      <c r="G87" s="88">
        <f t="shared" si="2"/>
        <v>0</v>
      </c>
      <c r="H87" s="123" t="s">
        <v>338</v>
      </c>
      <c r="J87" s="99"/>
    </row>
    <row r="88" spans="1:10" s="111" customFormat="1" hidden="1" x14ac:dyDescent="0.25">
      <c r="A88" s="279"/>
      <c r="B88" s="279"/>
      <c r="C88" s="272"/>
      <c r="D88" s="278"/>
      <c r="E88" s="278"/>
      <c r="F88" s="278"/>
      <c r="G88" s="88">
        <f t="shared" si="2"/>
        <v>0</v>
      </c>
      <c r="H88" s="123" t="s">
        <v>338</v>
      </c>
      <c r="I88" s="99"/>
      <c r="J88" s="99"/>
    </row>
    <row r="89" spans="1:10" s="111" customFormat="1" hidden="1" x14ac:dyDescent="0.25">
      <c r="A89" s="279"/>
      <c r="B89" s="279"/>
      <c r="C89" s="272"/>
      <c r="D89" s="278"/>
      <c r="E89" s="278"/>
      <c r="F89" s="278"/>
      <c r="G89" s="88">
        <f t="shared" si="2"/>
        <v>0</v>
      </c>
      <c r="H89" s="123" t="s">
        <v>338</v>
      </c>
      <c r="J89" s="99"/>
    </row>
    <row r="90" spans="1:10" s="111" customFormat="1" hidden="1" x14ac:dyDescent="0.25">
      <c r="A90" s="279"/>
      <c r="B90" s="279"/>
      <c r="C90" s="272"/>
      <c r="D90" s="278"/>
      <c r="E90" s="278"/>
      <c r="F90" s="278"/>
      <c r="G90" s="88">
        <f t="shared" si="2"/>
        <v>0</v>
      </c>
      <c r="H90" s="123" t="s">
        <v>338</v>
      </c>
      <c r="I90" s="99"/>
      <c r="J90" s="99"/>
    </row>
    <row r="91" spans="1:10" s="111" customFormat="1" hidden="1" x14ac:dyDescent="0.25">
      <c r="A91" s="279"/>
      <c r="B91" s="279"/>
      <c r="C91" s="272"/>
      <c r="D91" s="278"/>
      <c r="E91" s="278"/>
      <c r="F91" s="278"/>
      <c r="G91" s="88">
        <f t="shared" si="2"/>
        <v>0</v>
      </c>
      <c r="H91" s="123" t="s">
        <v>338</v>
      </c>
      <c r="J91" s="99"/>
    </row>
    <row r="92" spans="1:10" s="111" customFormat="1" hidden="1" x14ac:dyDescent="0.25">
      <c r="A92" s="279"/>
      <c r="B92" s="279"/>
      <c r="C92" s="272"/>
      <c r="D92" s="278"/>
      <c r="E92" s="278"/>
      <c r="F92" s="278"/>
      <c r="G92" s="88">
        <f t="shared" si="2"/>
        <v>0</v>
      </c>
      <c r="H92" s="123" t="s">
        <v>338</v>
      </c>
      <c r="I92" s="99"/>
      <c r="J92" s="99"/>
    </row>
    <row r="93" spans="1:10" s="111" customFormat="1" hidden="1" x14ac:dyDescent="0.25">
      <c r="A93" s="279"/>
      <c r="B93" s="279"/>
      <c r="C93" s="272"/>
      <c r="D93" s="278"/>
      <c r="E93" s="278"/>
      <c r="F93" s="278"/>
      <c r="G93" s="88">
        <f t="shared" si="2"/>
        <v>0</v>
      </c>
      <c r="H93" s="123" t="s">
        <v>338</v>
      </c>
      <c r="J93" s="99"/>
    </row>
    <row r="94" spans="1:10" s="111" customFormat="1" hidden="1" x14ac:dyDescent="0.25">
      <c r="A94" s="279"/>
      <c r="B94" s="279"/>
      <c r="C94" s="272"/>
      <c r="D94" s="278"/>
      <c r="E94" s="278"/>
      <c r="F94" s="278"/>
      <c r="G94" s="88">
        <f t="shared" si="2"/>
        <v>0</v>
      </c>
      <c r="H94" s="123" t="s">
        <v>338</v>
      </c>
      <c r="I94" s="99"/>
      <c r="J94" s="99"/>
    </row>
    <row r="95" spans="1:10" s="111" customFormat="1" hidden="1" x14ac:dyDescent="0.25">
      <c r="A95" s="279"/>
      <c r="B95" s="279"/>
      <c r="C95" s="272"/>
      <c r="D95" s="278"/>
      <c r="E95" s="278"/>
      <c r="F95" s="278"/>
      <c r="G95" s="88">
        <f t="shared" si="2"/>
        <v>0</v>
      </c>
      <c r="H95" s="123" t="s">
        <v>338</v>
      </c>
      <c r="J95" s="99"/>
    </row>
    <row r="96" spans="1:10" s="111" customFormat="1" hidden="1" x14ac:dyDescent="0.25">
      <c r="A96" s="279"/>
      <c r="B96" s="279"/>
      <c r="C96" s="272"/>
      <c r="D96" s="278"/>
      <c r="E96" s="278"/>
      <c r="F96" s="278"/>
      <c r="G96" s="88">
        <f t="shared" si="2"/>
        <v>0</v>
      </c>
      <c r="H96" s="123" t="s">
        <v>338</v>
      </c>
      <c r="I96" s="99"/>
      <c r="J96" s="99"/>
    </row>
    <row r="97" spans="1:10" s="111" customFormat="1" hidden="1" x14ac:dyDescent="0.25">
      <c r="A97" s="279"/>
      <c r="B97" s="279"/>
      <c r="C97" s="272"/>
      <c r="D97" s="278"/>
      <c r="E97" s="278"/>
      <c r="F97" s="278"/>
      <c r="G97" s="88">
        <f t="shared" si="2"/>
        <v>0</v>
      </c>
      <c r="H97" s="123" t="s">
        <v>338</v>
      </c>
      <c r="J97" s="99"/>
    </row>
    <row r="98" spans="1:10" s="111" customFormat="1" hidden="1" x14ac:dyDescent="0.25">
      <c r="A98" s="279"/>
      <c r="B98" s="279"/>
      <c r="C98" s="272"/>
      <c r="D98" s="278"/>
      <c r="E98" s="278"/>
      <c r="F98" s="278"/>
      <c r="G98" s="88">
        <f t="shared" si="2"/>
        <v>0</v>
      </c>
      <c r="H98" s="123" t="s">
        <v>338</v>
      </c>
      <c r="I98" s="99"/>
      <c r="J98" s="99"/>
    </row>
    <row r="99" spans="1:10" s="111" customFormat="1" hidden="1" x14ac:dyDescent="0.25">
      <c r="A99" s="279"/>
      <c r="B99" s="279"/>
      <c r="C99" s="272"/>
      <c r="D99" s="278"/>
      <c r="E99" s="278"/>
      <c r="F99" s="278"/>
      <c r="G99" s="88">
        <f t="shared" si="2"/>
        <v>0</v>
      </c>
      <c r="H99" s="123" t="s">
        <v>338</v>
      </c>
      <c r="J99" s="99"/>
    </row>
    <row r="100" spans="1:10" s="111" customFormat="1" hidden="1" x14ac:dyDescent="0.25">
      <c r="A100" s="279"/>
      <c r="B100" s="279"/>
      <c r="C100" s="272"/>
      <c r="D100" s="278"/>
      <c r="E100" s="278"/>
      <c r="F100" s="278"/>
      <c r="G100" s="88">
        <f t="shared" si="2"/>
        <v>0</v>
      </c>
      <c r="H100" s="123" t="s">
        <v>338</v>
      </c>
      <c r="I100" s="99"/>
      <c r="J100" s="99"/>
    </row>
    <row r="101" spans="1:10" s="111" customFormat="1" hidden="1" x14ac:dyDescent="0.25">
      <c r="A101" s="279"/>
      <c r="B101" s="279"/>
      <c r="C101" s="272"/>
      <c r="D101" s="278"/>
      <c r="E101" s="278"/>
      <c r="F101" s="278"/>
      <c r="G101" s="88">
        <f t="shared" si="2"/>
        <v>0</v>
      </c>
      <c r="H101" s="123" t="s">
        <v>338</v>
      </c>
      <c r="J101" s="99"/>
    </row>
    <row r="102" spans="1:10" s="111" customFormat="1" hidden="1" x14ac:dyDescent="0.25">
      <c r="A102" s="279"/>
      <c r="B102" s="279"/>
      <c r="C102" s="272"/>
      <c r="D102" s="278"/>
      <c r="E102" s="278"/>
      <c r="F102" s="278"/>
      <c r="G102" s="88">
        <f t="shared" ref="G102:G117" si="3">ROUND(+C102*E102*F102,2)</f>
        <v>0</v>
      </c>
      <c r="H102" s="123" t="s">
        <v>338</v>
      </c>
      <c r="I102" s="99"/>
      <c r="J102" s="99"/>
    </row>
    <row r="103" spans="1:10" s="111" customFormat="1" hidden="1" x14ac:dyDescent="0.25">
      <c r="A103" s="279"/>
      <c r="B103" s="279"/>
      <c r="C103" s="272"/>
      <c r="D103" s="278"/>
      <c r="E103" s="278"/>
      <c r="F103" s="278"/>
      <c r="G103" s="88">
        <f t="shared" si="3"/>
        <v>0</v>
      </c>
      <c r="H103" s="123" t="s">
        <v>338</v>
      </c>
      <c r="J103" s="99"/>
    </row>
    <row r="104" spans="1:10" s="111" customFormat="1" hidden="1" x14ac:dyDescent="0.25">
      <c r="A104" s="279"/>
      <c r="B104" s="279"/>
      <c r="C104" s="272"/>
      <c r="D104" s="278"/>
      <c r="E104" s="278"/>
      <c r="F104" s="278"/>
      <c r="G104" s="88">
        <f t="shared" si="3"/>
        <v>0</v>
      </c>
      <c r="H104" s="123" t="s">
        <v>338</v>
      </c>
      <c r="I104" s="99"/>
      <c r="J104" s="99"/>
    </row>
    <row r="105" spans="1:10" s="111" customFormat="1" hidden="1" x14ac:dyDescent="0.25">
      <c r="A105" s="279"/>
      <c r="B105" s="279"/>
      <c r="C105" s="272"/>
      <c r="D105" s="278"/>
      <c r="E105" s="278"/>
      <c r="F105" s="278"/>
      <c r="G105" s="88">
        <f t="shared" si="3"/>
        <v>0</v>
      </c>
      <c r="H105" s="123" t="s">
        <v>338</v>
      </c>
      <c r="J105" s="99"/>
    </row>
    <row r="106" spans="1:10" s="111" customFormat="1" hidden="1" x14ac:dyDescent="0.25">
      <c r="A106" s="279"/>
      <c r="B106" s="279"/>
      <c r="C106" s="272"/>
      <c r="D106" s="278"/>
      <c r="E106" s="278"/>
      <c r="F106" s="278"/>
      <c r="G106" s="88">
        <f t="shared" si="3"/>
        <v>0</v>
      </c>
      <c r="H106" s="123" t="s">
        <v>338</v>
      </c>
      <c r="I106" s="99"/>
      <c r="J106" s="99"/>
    </row>
    <row r="107" spans="1:10" s="111" customFormat="1" hidden="1" x14ac:dyDescent="0.25">
      <c r="A107" s="279"/>
      <c r="B107" s="279"/>
      <c r="C107" s="272"/>
      <c r="D107" s="278"/>
      <c r="E107" s="278"/>
      <c r="F107" s="278"/>
      <c r="G107" s="88">
        <f t="shared" si="3"/>
        <v>0</v>
      </c>
      <c r="H107" s="123" t="s">
        <v>338</v>
      </c>
      <c r="J107" s="99"/>
    </row>
    <row r="108" spans="1:10" s="111" customFormat="1" hidden="1" x14ac:dyDescent="0.25">
      <c r="A108" s="279"/>
      <c r="B108" s="279"/>
      <c r="C108" s="272"/>
      <c r="D108" s="278"/>
      <c r="E108" s="278"/>
      <c r="F108" s="278"/>
      <c r="G108" s="88">
        <f t="shared" si="3"/>
        <v>0</v>
      </c>
      <c r="H108" s="123" t="s">
        <v>338</v>
      </c>
      <c r="I108" s="99"/>
      <c r="J108" s="99"/>
    </row>
    <row r="109" spans="1:10" s="111" customFormat="1" hidden="1" x14ac:dyDescent="0.25">
      <c r="A109" s="279"/>
      <c r="B109" s="279"/>
      <c r="C109" s="272"/>
      <c r="D109" s="278"/>
      <c r="E109" s="278"/>
      <c r="F109" s="278"/>
      <c r="G109" s="88">
        <f t="shared" si="3"/>
        <v>0</v>
      </c>
      <c r="H109" s="123" t="s">
        <v>338</v>
      </c>
      <c r="J109" s="99"/>
    </row>
    <row r="110" spans="1:10" s="111" customFormat="1" hidden="1" x14ac:dyDescent="0.25">
      <c r="A110" s="279"/>
      <c r="B110" s="279"/>
      <c r="C110" s="272"/>
      <c r="D110" s="278"/>
      <c r="E110" s="278"/>
      <c r="F110" s="278"/>
      <c r="G110" s="88">
        <f t="shared" si="3"/>
        <v>0</v>
      </c>
      <c r="H110" s="123" t="s">
        <v>338</v>
      </c>
      <c r="I110" s="99"/>
      <c r="J110" s="99"/>
    </row>
    <row r="111" spans="1:10" s="111" customFormat="1" hidden="1" x14ac:dyDescent="0.25">
      <c r="A111" s="279"/>
      <c r="B111" s="279"/>
      <c r="C111" s="272"/>
      <c r="D111" s="278"/>
      <c r="E111" s="278"/>
      <c r="F111" s="278"/>
      <c r="G111" s="88">
        <f t="shared" si="3"/>
        <v>0</v>
      </c>
      <c r="H111" s="123" t="s">
        <v>338</v>
      </c>
      <c r="J111" s="99"/>
    </row>
    <row r="112" spans="1:10" s="111" customFormat="1" hidden="1" x14ac:dyDescent="0.25">
      <c r="A112" s="279"/>
      <c r="B112" s="279"/>
      <c r="C112" s="272"/>
      <c r="D112" s="278"/>
      <c r="E112" s="278"/>
      <c r="F112" s="278"/>
      <c r="G112" s="88">
        <f t="shared" si="3"/>
        <v>0</v>
      </c>
      <c r="H112" s="123" t="s">
        <v>338</v>
      </c>
      <c r="I112" s="99"/>
      <c r="J112" s="99"/>
    </row>
    <row r="113" spans="1:10" s="111" customFormat="1" hidden="1" x14ac:dyDescent="0.25">
      <c r="A113" s="279"/>
      <c r="B113" s="279"/>
      <c r="C113" s="272"/>
      <c r="D113" s="278"/>
      <c r="E113" s="278"/>
      <c r="F113" s="278"/>
      <c r="G113" s="88">
        <f t="shared" si="3"/>
        <v>0</v>
      </c>
      <c r="H113" s="123" t="s">
        <v>338</v>
      </c>
      <c r="J113" s="99"/>
    </row>
    <row r="114" spans="1:10" s="111" customFormat="1" hidden="1" x14ac:dyDescent="0.25">
      <c r="A114" s="279"/>
      <c r="B114" s="279"/>
      <c r="C114" s="272"/>
      <c r="D114" s="278"/>
      <c r="E114" s="278"/>
      <c r="F114" s="278"/>
      <c r="G114" s="88">
        <f t="shared" si="3"/>
        <v>0</v>
      </c>
      <c r="H114" s="123" t="s">
        <v>338</v>
      </c>
      <c r="I114" s="99"/>
      <c r="J114" s="99"/>
    </row>
    <row r="115" spans="1:10" s="111" customFormat="1" hidden="1" x14ac:dyDescent="0.25">
      <c r="A115" s="279"/>
      <c r="B115" s="279"/>
      <c r="C115" s="272"/>
      <c r="D115" s="278"/>
      <c r="E115" s="278"/>
      <c r="F115" s="278"/>
      <c r="G115" s="88">
        <f t="shared" si="3"/>
        <v>0</v>
      </c>
      <c r="H115" s="123" t="s">
        <v>338</v>
      </c>
      <c r="J115" s="99"/>
    </row>
    <row r="116" spans="1:10" s="111" customFormat="1" hidden="1" x14ac:dyDescent="0.25">
      <c r="A116" s="279"/>
      <c r="B116" s="279"/>
      <c r="C116" s="272"/>
      <c r="D116" s="278"/>
      <c r="E116" s="278"/>
      <c r="F116" s="278"/>
      <c r="G116" s="88">
        <f t="shared" si="3"/>
        <v>0</v>
      </c>
      <c r="H116" s="123" t="s">
        <v>338</v>
      </c>
      <c r="I116" s="99"/>
      <c r="J116" s="99"/>
    </row>
    <row r="117" spans="1:10" s="111" customFormat="1" hidden="1" x14ac:dyDescent="0.25">
      <c r="A117" s="279"/>
      <c r="B117" s="279"/>
      <c r="C117" s="272"/>
      <c r="D117" s="278"/>
      <c r="E117" s="278"/>
      <c r="F117" s="278"/>
      <c r="G117" s="88">
        <f t="shared" si="3"/>
        <v>0</v>
      </c>
      <c r="H117" s="123" t="s">
        <v>338</v>
      </c>
      <c r="J117" s="99"/>
    </row>
    <row r="118" spans="1:10" s="111" customFormat="1" hidden="1" x14ac:dyDescent="0.25">
      <c r="A118" s="279"/>
      <c r="B118" s="279"/>
      <c r="C118" s="272"/>
      <c r="D118" s="278"/>
      <c r="E118" s="278"/>
      <c r="F118" s="278"/>
      <c r="G118" s="88">
        <f t="shared" ref="G118:G125" si="4">ROUND(+C118*E118*F118,2)</f>
        <v>0</v>
      </c>
      <c r="H118" s="123" t="s">
        <v>338</v>
      </c>
      <c r="I118" s="99"/>
      <c r="J118" s="99"/>
    </row>
    <row r="119" spans="1:10" s="111" customFormat="1" hidden="1" x14ac:dyDescent="0.25">
      <c r="A119" s="279"/>
      <c r="B119" s="279"/>
      <c r="C119" s="272"/>
      <c r="D119" s="278"/>
      <c r="E119" s="278"/>
      <c r="F119" s="278"/>
      <c r="G119" s="88">
        <f t="shared" si="4"/>
        <v>0</v>
      </c>
      <c r="H119" s="123" t="s">
        <v>338</v>
      </c>
      <c r="J119" s="99"/>
    </row>
    <row r="120" spans="1:10" s="111" customFormat="1" hidden="1" x14ac:dyDescent="0.25">
      <c r="A120" s="279"/>
      <c r="B120" s="279"/>
      <c r="C120" s="272"/>
      <c r="D120" s="278"/>
      <c r="E120" s="278"/>
      <c r="F120" s="278"/>
      <c r="G120" s="88">
        <f t="shared" si="4"/>
        <v>0</v>
      </c>
      <c r="H120" s="123" t="s">
        <v>338</v>
      </c>
      <c r="I120" s="99"/>
      <c r="J120" s="99"/>
    </row>
    <row r="121" spans="1:10" s="111" customFormat="1" hidden="1" x14ac:dyDescent="0.25">
      <c r="A121" s="279"/>
      <c r="B121" s="279"/>
      <c r="C121" s="272"/>
      <c r="D121" s="278"/>
      <c r="E121" s="278"/>
      <c r="F121" s="278"/>
      <c r="G121" s="88">
        <f t="shared" si="4"/>
        <v>0</v>
      </c>
      <c r="H121" s="123" t="s">
        <v>338</v>
      </c>
      <c r="J121" s="99"/>
    </row>
    <row r="122" spans="1:10" s="111" customFormat="1" hidden="1" x14ac:dyDescent="0.25">
      <c r="A122" s="279"/>
      <c r="B122" s="279"/>
      <c r="C122" s="272"/>
      <c r="D122" s="278"/>
      <c r="E122" s="278"/>
      <c r="F122" s="278"/>
      <c r="G122" s="88">
        <f t="shared" si="4"/>
        <v>0</v>
      </c>
      <c r="H122" s="123" t="s">
        <v>338</v>
      </c>
      <c r="I122" s="99"/>
      <c r="J122" s="99"/>
    </row>
    <row r="123" spans="1:10" s="111" customFormat="1" hidden="1" x14ac:dyDescent="0.25">
      <c r="A123" s="279"/>
      <c r="B123" s="279"/>
      <c r="C123" s="272"/>
      <c r="D123" s="278"/>
      <c r="E123" s="278"/>
      <c r="F123" s="278"/>
      <c r="G123" s="88">
        <f t="shared" si="4"/>
        <v>0</v>
      </c>
      <c r="H123" s="123" t="s">
        <v>338</v>
      </c>
      <c r="J123" s="99"/>
    </row>
    <row r="124" spans="1:10" s="111" customFormat="1" hidden="1" x14ac:dyDescent="0.25">
      <c r="A124" s="279"/>
      <c r="B124" s="279"/>
      <c r="C124" s="272"/>
      <c r="D124" s="278"/>
      <c r="E124" s="278"/>
      <c r="F124" s="278"/>
      <c r="G124" s="88">
        <f t="shared" si="4"/>
        <v>0</v>
      </c>
      <c r="H124" s="123" t="s">
        <v>338</v>
      </c>
      <c r="I124" s="99"/>
      <c r="J124" s="99"/>
    </row>
    <row r="125" spans="1:10" s="111" customFormat="1" hidden="1" x14ac:dyDescent="0.25">
      <c r="A125" s="279"/>
      <c r="B125" s="279"/>
      <c r="C125" s="272"/>
      <c r="D125" s="278"/>
      <c r="E125" s="278"/>
      <c r="F125" s="278"/>
      <c r="G125" s="88">
        <f t="shared" si="4"/>
        <v>0</v>
      </c>
      <c r="H125" s="123" t="s">
        <v>338</v>
      </c>
      <c r="J125" s="99"/>
    </row>
    <row r="126" spans="1:10" s="111" customFormat="1" hidden="1" x14ac:dyDescent="0.25">
      <c r="A126" s="279"/>
      <c r="B126" s="279"/>
      <c r="C126" s="272"/>
      <c r="D126" s="278"/>
      <c r="E126" s="278"/>
      <c r="F126" s="278"/>
      <c r="G126" s="88">
        <f t="shared" ref="G126:G129" si="5">ROUND(+C126*E126*F126,2)</f>
        <v>0</v>
      </c>
      <c r="H126" s="123" t="s">
        <v>338</v>
      </c>
      <c r="I126" s="99"/>
      <c r="J126" s="99"/>
    </row>
    <row r="127" spans="1:10" s="111" customFormat="1" hidden="1" x14ac:dyDescent="0.25">
      <c r="A127" s="279"/>
      <c r="B127" s="279"/>
      <c r="C127" s="272"/>
      <c r="D127" s="278"/>
      <c r="E127" s="278"/>
      <c r="F127" s="278"/>
      <c r="G127" s="88">
        <f t="shared" si="5"/>
        <v>0</v>
      </c>
      <c r="H127" s="123" t="s">
        <v>338</v>
      </c>
      <c r="J127" s="99"/>
    </row>
    <row r="128" spans="1:10" s="111" customFormat="1" hidden="1" x14ac:dyDescent="0.25">
      <c r="A128" s="279"/>
      <c r="B128" s="279"/>
      <c r="C128" s="272"/>
      <c r="D128" s="278"/>
      <c r="E128" s="278"/>
      <c r="F128" s="278"/>
      <c r="G128" s="88">
        <f t="shared" si="5"/>
        <v>0</v>
      </c>
      <c r="H128" s="123" t="s">
        <v>338</v>
      </c>
      <c r="I128" s="99"/>
      <c r="J128" s="99"/>
    </row>
    <row r="129" spans="1:21" s="111" customFormat="1" hidden="1" x14ac:dyDescent="0.25">
      <c r="A129" s="279"/>
      <c r="B129" s="279"/>
      <c r="C129" s="272"/>
      <c r="D129" s="278"/>
      <c r="E129" s="278"/>
      <c r="F129" s="278"/>
      <c r="G129" s="88">
        <f t="shared" si="5"/>
        <v>0</v>
      </c>
      <c r="H129" s="123" t="s">
        <v>338</v>
      </c>
      <c r="J129" s="99"/>
    </row>
    <row r="130" spans="1:21" s="111" customFormat="1" hidden="1" x14ac:dyDescent="0.25">
      <c r="A130" s="279"/>
      <c r="B130" s="279"/>
      <c r="C130" s="272"/>
      <c r="D130" s="278"/>
      <c r="E130" s="278"/>
      <c r="F130" s="278"/>
      <c r="G130" s="88">
        <f t="shared" ref="G130:G131" si="6">ROUND(+C130*E130*F130,2)</f>
        <v>0</v>
      </c>
      <c r="H130" s="123" t="s">
        <v>338</v>
      </c>
      <c r="I130" s="99"/>
      <c r="J130" s="99"/>
    </row>
    <row r="131" spans="1:21" s="111" customFormat="1" hidden="1" x14ac:dyDescent="0.25">
      <c r="A131" s="279"/>
      <c r="B131" s="279"/>
      <c r="C131" s="272"/>
      <c r="D131" s="278"/>
      <c r="E131" s="278"/>
      <c r="F131" s="278"/>
      <c r="G131" s="88">
        <f t="shared" si="6"/>
        <v>0</v>
      </c>
      <c r="H131" s="123" t="s">
        <v>338</v>
      </c>
      <c r="J131" s="99"/>
    </row>
    <row r="132" spans="1:21" s="111" customFormat="1" hidden="1" x14ac:dyDescent="0.25">
      <c r="A132" s="279"/>
      <c r="B132" s="279"/>
      <c r="C132" s="272"/>
      <c r="D132" s="278"/>
      <c r="E132" s="278"/>
      <c r="F132" s="278"/>
      <c r="G132" s="88">
        <f t="shared" ref="G132:G134" si="7">ROUND(+C132*E132*F132,2)</f>
        <v>0</v>
      </c>
      <c r="H132" s="123" t="s">
        <v>338</v>
      </c>
      <c r="I132" s="99"/>
      <c r="J132" s="99"/>
    </row>
    <row r="133" spans="1:21" s="111" customFormat="1" hidden="1" x14ac:dyDescent="0.25">
      <c r="A133" s="279"/>
      <c r="B133" s="279"/>
      <c r="C133" s="272"/>
      <c r="D133" s="278"/>
      <c r="E133" s="278"/>
      <c r="F133" s="278"/>
      <c r="G133" s="88">
        <f t="shared" si="7"/>
        <v>0</v>
      </c>
      <c r="H133" s="123" t="s">
        <v>338</v>
      </c>
      <c r="J133" s="99"/>
    </row>
    <row r="134" spans="1:21" s="111" customFormat="1" x14ac:dyDescent="0.25">
      <c r="A134" s="279" t="s">
        <v>309</v>
      </c>
      <c r="B134" s="279" t="s">
        <v>43</v>
      </c>
      <c r="C134" s="272">
        <f t="shared" ref="C134" ca="1" si="8">RAND()*1000000</f>
        <v>975002.78796190408</v>
      </c>
      <c r="D134" s="278" t="s">
        <v>310</v>
      </c>
      <c r="E134" s="278">
        <v>1</v>
      </c>
      <c r="F134" s="278">
        <v>1</v>
      </c>
      <c r="G134" s="310">
        <f t="shared" ca="1" si="7"/>
        <v>975002.79</v>
      </c>
      <c r="H134" s="123" t="s">
        <v>338</v>
      </c>
      <c r="J134" s="99"/>
    </row>
    <row r="135" spans="1:21" s="111" customFormat="1" x14ac:dyDescent="0.25">
      <c r="A135" s="203"/>
      <c r="B135" s="203"/>
      <c r="C135" s="112"/>
      <c r="E135" s="212"/>
      <c r="F135" s="219" t="s">
        <v>241</v>
      </c>
      <c r="G135" s="324">
        <f ca="1">ROUND(SUBTOTAL(109,G5:G134),2)</f>
        <v>3513603.91</v>
      </c>
      <c r="H135" s="123" t="s">
        <v>338</v>
      </c>
      <c r="J135" s="126" t="s">
        <v>342</v>
      </c>
      <c r="O135" s="127"/>
      <c r="P135" s="99"/>
      <c r="Q135" s="99"/>
      <c r="R135" s="99"/>
      <c r="S135" s="99"/>
      <c r="T135" s="99"/>
      <c r="U135" s="99"/>
    </row>
    <row r="136" spans="1:21" s="111" customFormat="1" x14ac:dyDescent="0.25">
      <c r="A136" s="203"/>
      <c r="B136" s="203"/>
      <c r="C136" s="112"/>
      <c r="G136" s="319"/>
      <c r="H136" s="123" t="s">
        <v>339</v>
      </c>
      <c r="J136" s="99"/>
      <c r="O136" s="561"/>
      <c r="P136" s="561"/>
      <c r="Q136" s="127"/>
      <c r="R136" s="561"/>
      <c r="S136" s="561"/>
      <c r="T136" s="99"/>
      <c r="U136" s="127"/>
    </row>
    <row r="137" spans="1:21" s="111" customFormat="1" x14ac:dyDescent="0.25">
      <c r="A137" s="279" t="s">
        <v>309</v>
      </c>
      <c r="B137" s="279" t="s">
        <v>43</v>
      </c>
      <c r="C137" s="272">
        <f t="shared" ref="C137:C139" ca="1" si="9">RAND()*1000000</f>
        <v>451734.37401525531</v>
      </c>
      <c r="D137" s="278" t="s">
        <v>310</v>
      </c>
      <c r="E137" s="278">
        <v>1</v>
      </c>
      <c r="F137" s="278">
        <v>1</v>
      </c>
      <c r="G137" s="88">
        <f t="shared" ref="G137:G266" ca="1" si="10">ROUND(+C137*E137*F137,2)</f>
        <v>451734.37</v>
      </c>
      <c r="H137" s="123" t="s">
        <v>339</v>
      </c>
      <c r="J137" s="99"/>
      <c r="O137" s="200"/>
      <c r="P137" s="200"/>
      <c r="Q137" s="127"/>
      <c r="R137" s="200"/>
      <c r="S137" s="200"/>
      <c r="T137" s="99"/>
      <c r="U137" s="127"/>
    </row>
    <row r="138" spans="1:21" s="111" customFormat="1" x14ac:dyDescent="0.25">
      <c r="A138" s="279" t="s">
        <v>366</v>
      </c>
      <c r="B138" s="279" t="s">
        <v>43</v>
      </c>
      <c r="C138" s="272">
        <f t="shared" ca="1" si="9"/>
        <v>995294.91980670765</v>
      </c>
      <c r="D138" s="278" t="s">
        <v>310</v>
      </c>
      <c r="E138" s="278">
        <v>1</v>
      </c>
      <c r="F138" s="278">
        <v>1</v>
      </c>
      <c r="G138" s="88">
        <f t="shared" ca="1" si="10"/>
        <v>995294.92</v>
      </c>
      <c r="H138" s="123" t="s">
        <v>339</v>
      </c>
      <c r="I138" s="99"/>
      <c r="J138" s="99"/>
    </row>
    <row r="139" spans="1:21" s="111" customFormat="1" x14ac:dyDescent="0.25">
      <c r="A139" s="279" t="s">
        <v>367</v>
      </c>
      <c r="B139" s="279" t="s">
        <v>43</v>
      </c>
      <c r="C139" s="272">
        <f t="shared" ca="1" si="9"/>
        <v>559916.78790359572</v>
      </c>
      <c r="D139" s="278" t="s">
        <v>310</v>
      </c>
      <c r="E139" s="278">
        <v>1</v>
      </c>
      <c r="F139" s="278">
        <v>1</v>
      </c>
      <c r="G139" s="88">
        <f t="shared" ca="1" si="10"/>
        <v>559916.79</v>
      </c>
      <c r="H139" s="123" t="s">
        <v>339</v>
      </c>
      <c r="J139" s="99"/>
    </row>
    <row r="140" spans="1:21" s="111" customFormat="1" hidden="1" x14ac:dyDescent="0.25">
      <c r="A140" s="279"/>
      <c r="B140" s="279"/>
      <c r="C140" s="272"/>
      <c r="D140" s="278"/>
      <c r="E140" s="278"/>
      <c r="F140" s="278"/>
      <c r="G140" s="88">
        <f t="shared" si="10"/>
        <v>0</v>
      </c>
      <c r="H140" s="123" t="s">
        <v>339</v>
      </c>
      <c r="I140" s="99"/>
      <c r="J140" s="99"/>
    </row>
    <row r="141" spans="1:21" s="111" customFormat="1" hidden="1" x14ac:dyDescent="0.25">
      <c r="A141" s="279"/>
      <c r="B141" s="279"/>
      <c r="C141" s="272"/>
      <c r="D141" s="278"/>
      <c r="E141" s="278"/>
      <c r="F141" s="278"/>
      <c r="G141" s="88">
        <f t="shared" si="10"/>
        <v>0</v>
      </c>
      <c r="H141" s="123" t="s">
        <v>339</v>
      </c>
      <c r="J141" s="99"/>
    </row>
    <row r="142" spans="1:21" s="111" customFormat="1" hidden="1" x14ac:dyDescent="0.25">
      <c r="A142" s="279"/>
      <c r="B142" s="279"/>
      <c r="C142" s="272"/>
      <c r="D142" s="278"/>
      <c r="E142" s="278"/>
      <c r="F142" s="278"/>
      <c r="G142" s="88">
        <f t="shared" si="10"/>
        <v>0</v>
      </c>
      <c r="H142" s="123" t="s">
        <v>339</v>
      </c>
      <c r="I142" s="99"/>
      <c r="J142" s="99"/>
    </row>
    <row r="143" spans="1:21" s="111" customFormat="1" hidden="1" x14ac:dyDescent="0.25">
      <c r="A143" s="279"/>
      <c r="B143" s="279"/>
      <c r="C143" s="272"/>
      <c r="D143" s="278"/>
      <c r="E143" s="278"/>
      <c r="F143" s="278"/>
      <c r="G143" s="88">
        <f t="shared" si="10"/>
        <v>0</v>
      </c>
      <c r="H143" s="123" t="s">
        <v>339</v>
      </c>
      <c r="J143" s="99"/>
    </row>
    <row r="144" spans="1:21" s="111" customFormat="1" hidden="1" x14ac:dyDescent="0.25">
      <c r="A144" s="279"/>
      <c r="B144" s="279"/>
      <c r="C144" s="272"/>
      <c r="D144" s="278"/>
      <c r="E144" s="278"/>
      <c r="F144" s="278"/>
      <c r="G144" s="88">
        <f t="shared" si="10"/>
        <v>0</v>
      </c>
      <c r="H144" s="123" t="s">
        <v>339</v>
      </c>
      <c r="I144" s="99"/>
      <c r="J144" s="99"/>
    </row>
    <row r="145" spans="1:10" s="111" customFormat="1" hidden="1" x14ac:dyDescent="0.25">
      <c r="A145" s="279"/>
      <c r="B145" s="279"/>
      <c r="C145" s="272"/>
      <c r="D145" s="278"/>
      <c r="E145" s="278"/>
      <c r="F145" s="278"/>
      <c r="G145" s="88">
        <f t="shared" si="10"/>
        <v>0</v>
      </c>
      <c r="H145" s="123" t="s">
        <v>339</v>
      </c>
      <c r="J145" s="99"/>
    </row>
    <row r="146" spans="1:10" s="111" customFormat="1" hidden="1" x14ac:dyDescent="0.25">
      <c r="A146" s="279"/>
      <c r="B146" s="279"/>
      <c r="C146" s="272"/>
      <c r="D146" s="278"/>
      <c r="E146" s="278"/>
      <c r="F146" s="278"/>
      <c r="G146" s="88">
        <f t="shared" si="10"/>
        <v>0</v>
      </c>
      <c r="H146" s="123" t="s">
        <v>339</v>
      </c>
      <c r="I146" s="99"/>
      <c r="J146" s="99"/>
    </row>
    <row r="147" spans="1:10" s="111" customFormat="1" hidden="1" x14ac:dyDescent="0.25">
      <c r="A147" s="279"/>
      <c r="B147" s="279"/>
      <c r="C147" s="272"/>
      <c r="D147" s="278"/>
      <c r="E147" s="278"/>
      <c r="F147" s="278"/>
      <c r="G147" s="88">
        <f t="shared" si="10"/>
        <v>0</v>
      </c>
      <c r="H147" s="123" t="s">
        <v>339</v>
      </c>
      <c r="J147" s="99"/>
    </row>
    <row r="148" spans="1:10" s="111" customFormat="1" hidden="1" x14ac:dyDescent="0.25">
      <c r="A148" s="279"/>
      <c r="B148" s="279"/>
      <c r="C148" s="272"/>
      <c r="D148" s="278"/>
      <c r="E148" s="278"/>
      <c r="F148" s="278"/>
      <c r="G148" s="88">
        <f t="shared" si="10"/>
        <v>0</v>
      </c>
      <c r="H148" s="123" t="s">
        <v>339</v>
      </c>
      <c r="I148" s="99"/>
      <c r="J148" s="99"/>
    </row>
    <row r="149" spans="1:10" s="111" customFormat="1" hidden="1" x14ac:dyDescent="0.25">
      <c r="A149" s="279"/>
      <c r="B149" s="279"/>
      <c r="C149" s="272"/>
      <c r="D149" s="278"/>
      <c r="E149" s="278"/>
      <c r="F149" s="278"/>
      <c r="G149" s="88">
        <f t="shared" si="10"/>
        <v>0</v>
      </c>
      <c r="H149" s="123" t="s">
        <v>339</v>
      </c>
      <c r="J149" s="99"/>
    </row>
    <row r="150" spans="1:10" s="111" customFormat="1" hidden="1" x14ac:dyDescent="0.25">
      <c r="A150" s="279"/>
      <c r="B150" s="279"/>
      <c r="C150" s="272"/>
      <c r="D150" s="278"/>
      <c r="E150" s="278"/>
      <c r="F150" s="278"/>
      <c r="G150" s="88">
        <f t="shared" si="10"/>
        <v>0</v>
      </c>
      <c r="H150" s="123" t="s">
        <v>339</v>
      </c>
      <c r="I150" s="99"/>
      <c r="J150" s="99"/>
    </row>
    <row r="151" spans="1:10" s="111" customFormat="1" hidden="1" x14ac:dyDescent="0.25">
      <c r="A151" s="279"/>
      <c r="B151" s="279"/>
      <c r="C151" s="272"/>
      <c r="D151" s="278"/>
      <c r="E151" s="278"/>
      <c r="F151" s="278"/>
      <c r="G151" s="88">
        <f t="shared" si="10"/>
        <v>0</v>
      </c>
      <c r="H151" s="123" t="s">
        <v>339</v>
      </c>
      <c r="J151" s="99"/>
    </row>
    <row r="152" spans="1:10" s="111" customFormat="1" hidden="1" x14ac:dyDescent="0.25">
      <c r="A152" s="279"/>
      <c r="B152" s="279"/>
      <c r="C152" s="272"/>
      <c r="D152" s="278"/>
      <c r="E152" s="278"/>
      <c r="F152" s="278"/>
      <c r="G152" s="88">
        <f t="shared" si="10"/>
        <v>0</v>
      </c>
      <c r="H152" s="123" t="s">
        <v>339</v>
      </c>
      <c r="I152" s="99"/>
      <c r="J152" s="99"/>
    </row>
    <row r="153" spans="1:10" s="111" customFormat="1" hidden="1" x14ac:dyDescent="0.25">
      <c r="A153" s="279"/>
      <c r="B153" s="279"/>
      <c r="C153" s="272"/>
      <c r="D153" s="278"/>
      <c r="E153" s="278"/>
      <c r="F153" s="278"/>
      <c r="G153" s="88">
        <f t="shared" si="10"/>
        <v>0</v>
      </c>
      <c r="H153" s="123" t="s">
        <v>339</v>
      </c>
      <c r="J153" s="99"/>
    </row>
    <row r="154" spans="1:10" s="111" customFormat="1" hidden="1" x14ac:dyDescent="0.25">
      <c r="A154" s="279"/>
      <c r="B154" s="279"/>
      <c r="C154" s="272"/>
      <c r="D154" s="278"/>
      <c r="E154" s="278"/>
      <c r="F154" s="278"/>
      <c r="G154" s="88">
        <f t="shared" si="10"/>
        <v>0</v>
      </c>
      <c r="H154" s="123" t="s">
        <v>339</v>
      </c>
      <c r="I154" s="99"/>
      <c r="J154" s="99"/>
    </row>
    <row r="155" spans="1:10" s="111" customFormat="1" hidden="1" x14ac:dyDescent="0.25">
      <c r="A155" s="279"/>
      <c r="B155" s="279"/>
      <c r="C155" s="272"/>
      <c r="D155" s="278"/>
      <c r="E155" s="278"/>
      <c r="F155" s="278"/>
      <c r="G155" s="88">
        <f t="shared" si="10"/>
        <v>0</v>
      </c>
      <c r="H155" s="123" t="s">
        <v>339</v>
      </c>
      <c r="J155" s="99"/>
    </row>
    <row r="156" spans="1:10" s="111" customFormat="1" hidden="1" x14ac:dyDescent="0.25">
      <c r="A156" s="279"/>
      <c r="B156" s="279"/>
      <c r="C156" s="272"/>
      <c r="D156" s="278"/>
      <c r="E156" s="278"/>
      <c r="F156" s="278"/>
      <c r="G156" s="88">
        <f t="shared" si="10"/>
        <v>0</v>
      </c>
      <c r="H156" s="123" t="s">
        <v>339</v>
      </c>
      <c r="I156" s="99"/>
      <c r="J156" s="99"/>
    </row>
    <row r="157" spans="1:10" s="111" customFormat="1" hidden="1" x14ac:dyDescent="0.25">
      <c r="A157" s="279"/>
      <c r="B157" s="279"/>
      <c r="C157" s="272"/>
      <c r="D157" s="278"/>
      <c r="E157" s="278"/>
      <c r="F157" s="278"/>
      <c r="G157" s="88">
        <f t="shared" si="10"/>
        <v>0</v>
      </c>
      <c r="H157" s="123" t="s">
        <v>339</v>
      </c>
      <c r="J157" s="99"/>
    </row>
    <row r="158" spans="1:10" s="111" customFormat="1" hidden="1" x14ac:dyDescent="0.25">
      <c r="A158" s="279"/>
      <c r="B158" s="279"/>
      <c r="C158" s="272"/>
      <c r="D158" s="278"/>
      <c r="E158" s="278"/>
      <c r="F158" s="278"/>
      <c r="G158" s="88">
        <f t="shared" si="10"/>
        <v>0</v>
      </c>
      <c r="H158" s="123" t="s">
        <v>339</v>
      </c>
      <c r="I158" s="99"/>
      <c r="J158" s="99"/>
    </row>
    <row r="159" spans="1:10" s="111" customFormat="1" hidden="1" x14ac:dyDescent="0.25">
      <c r="A159" s="279"/>
      <c r="B159" s="279"/>
      <c r="C159" s="272"/>
      <c r="D159" s="278"/>
      <c r="E159" s="278"/>
      <c r="F159" s="278"/>
      <c r="G159" s="88">
        <f t="shared" si="10"/>
        <v>0</v>
      </c>
      <c r="H159" s="123" t="s">
        <v>339</v>
      </c>
      <c r="J159" s="99"/>
    </row>
    <row r="160" spans="1:10" s="111" customFormat="1" hidden="1" x14ac:dyDescent="0.25">
      <c r="A160" s="279"/>
      <c r="B160" s="279"/>
      <c r="C160" s="272"/>
      <c r="D160" s="278"/>
      <c r="E160" s="278"/>
      <c r="F160" s="278"/>
      <c r="G160" s="88">
        <f t="shared" si="10"/>
        <v>0</v>
      </c>
      <c r="H160" s="123" t="s">
        <v>339</v>
      </c>
      <c r="I160" s="99"/>
      <c r="J160" s="99"/>
    </row>
    <row r="161" spans="1:10" s="111" customFormat="1" hidden="1" x14ac:dyDescent="0.25">
      <c r="A161" s="279"/>
      <c r="B161" s="279"/>
      <c r="C161" s="272"/>
      <c r="D161" s="278"/>
      <c r="E161" s="278"/>
      <c r="F161" s="278"/>
      <c r="G161" s="88">
        <f t="shared" si="10"/>
        <v>0</v>
      </c>
      <c r="H161" s="123" t="s">
        <v>339</v>
      </c>
      <c r="J161" s="99"/>
    </row>
    <row r="162" spans="1:10" s="111" customFormat="1" hidden="1" x14ac:dyDescent="0.25">
      <c r="A162" s="279"/>
      <c r="B162" s="279"/>
      <c r="C162" s="272"/>
      <c r="D162" s="278"/>
      <c r="E162" s="278"/>
      <c r="F162" s="278"/>
      <c r="G162" s="88">
        <f t="shared" si="10"/>
        <v>0</v>
      </c>
      <c r="H162" s="123" t="s">
        <v>339</v>
      </c>
      <c r="I162" s="99"/>
      <c r="J162" s="99"/>
    </row>
    <row r="163" spans="1:10" s="111" customFormat="1" hidden="1" x14ac:dyDescent="0.25">
      <c r="A163" s="279"/>
      <c r="B163" s="279"/>
      <c r="C163" s="272"/>
      <c r="D163" s="278"/>
      <c r="E163" s="278"/>
      <c r="F163" s="278"/>
      <c r="G163" s="88">
        <f t="shared" si="10"/>
        <v>0</v>
      </c>
      <c r="H163" s="123" t="s">
        <v>339</v>
      </c>
      <c r="J163" s="99"/>
    </row>
    <row r="164" spans="1:10" s="111" customFormat="1" hidden="1" x14ac:dyDescent="0.25">
      <c r="A164" s="279"/>
      <c r="B164" s="279"/>
      <c r="C164" s="272"/>
      <c r="D164" s="278"/>
      <c r="E164" s="278"/>
      <c r="F164" s="278"/>
      <c r="G164" s="88">
        <f t="shared" si="10"/>
        <v>0</v>
      </c>
      <c r="H164" s="123" t="s">
        <v>339</v>
      </c>
      <c r="I164" s="99"/>
      <c r="J164" s="99"/>
    </row>
    <row r="165" spans="1:10" s="111" customFormat="1" hidden="1" x14ac:dyDescent="0.25">
      <c r="A165" s="279"/>
      <c r="B165" s="279"/>
      <c r="C165" s="272"/>
      <c r="D165" s="278"/>
      <c r="E165" s="278"/>
      <c r="F165" s="278"/>
      <c r="G165" s="88">
        <f t="shared" si="10"/>
        <v>0</v>
      </c>
      <c r="H165" s="123" t="s">
        <v>339</v>
      </c>
      <c r="J165" s="99"/>
    </row>
    <row r="166" spans="1:10" s="111" customFormat="1" hidden="1" x14ac:dyDescent="0.25">
      <c r="A166" s="279"/>
      <c r="B166" s="279"/>
      <c r="C166" s="272"/>
      <c r="D166" s="278"/>
      <c r="E166" s="278"/>
      <c r="F166" s="278"/>
      <c r="G166" s="88">
        <f t="shared" si="10"/>
        <v>0</v>
      </c>
      <c r="H166" s="123" t="s">
        <v>339</v>
      </c>
      <c r="I166" s="99"/>
      <c r="J166" s="99"/>
    </row>
    <row r="167" spans="1:10" s="111" customFormat="1" hidden="1" x14ac:dyDescent="0.25">
      <c r="A167" s="279"/>
      <c r="B167" s="279"/>
      <c r="C167" s="272"/>
      <c r="D167" s="278"/>
      <c r="E167" s="278"/>
      <c r="F167" s="278"/>
      <c r="G167" s="88">
        <f t="shared" si="10"/>
        <v>0</v>
      </c>
      <c r="H167" s="123" t="s">
        <v>339</v>
      </c>
      <c r="J167" s="99"/>
    </row>
    <row r="168" spans="1:10" s="111" customFormat="1" hidden="1" x14ac:dyDescent="0.25">
      <c r="A168" s="279"/>
      <c r="B168" s="279"/>
      <c r="C168" s="272"/>
      <c r="D168" s="278"/>
      <c r="E168" s="278"/>
      <c r="F168" s="278"/>
      <c r="G168" s="88">
        <f t="shared" si="10"/>
        <v>0</v>
      </c>
      <c r="H168" s="123" t="s">
        <v>339</v>
      </c>
      <c r="I168" s="99"/>
      <c r="J168" s="99"/>
    </row>
    <row r="169" spans="1:10" s="111" customFormat="1" hidden="1" x14ac:dyDescent="0.25">
      <c r="A169" s="279"/>
      <c r="B169" s="279"/>
      <c r="C169" s="272"/>
      <c r="D169" s="278"/>
      <c r="E169" s="278"/>
      <c r="F169" s="278"/>
      <c r="G169" s="88">
        <f t="shared" si="10"/>
        <v>0</v>
      </c>
      <c r="H169" s="123" t="s">
        <v>339</v>
      </c>
      <c r="J169" s="99"/>
    </row>
    <row r="170" spans="1:10" s="111" customFormat="1" hidden="1" x14ac:dyDescent="0.25">
      <c r="A170" s="279"/>
      <c r="B170" s="279"/>
      <c r="C170" s="272"/>
      <c r="D170" s="278"/>
      <c r="E170" s="278"/>
      <c r="F170" s="278"/>
      <c r="G170" s="88">
        <f t="shared" si="10"/>
        <v>0</v>
      </c>
      <c r="H170" s="123" t="s">
        <v>339</v>
      </c>
      <c r="I170" s="99"/>
      <c r="J170" s="99"/>
    </row>
    <row r="171" spans="1:10" s="111" customFormat="1" hidden="1" x14ac:dyDescent="0.25">
      <c r="A171" s="279"/>
      <c r="B171" s="279"/>
      <c r="C171" s="272"/>
      <c r="D171" s="278"/>
      <c r="E171" s="278"/>
      <c r="F171" s="278"/>
      <c r="G171" s="88">
        <f t="shared" si="10"/>
        <v>0</v>
      </c>
      <c r="H171" s="123" t="s">
        <v>339</v>
      </c>
      <c r="J171" s="99"/>
    </row>
    <row r="172" spans="1:10" s="111" customFormat="1" hidden="1" x14ac:dyDescent="0.25">
      <c r="A172" s="279"/>
      <c r="B172" s="279"/>
      <c r="C172" s="272"/>
      <c r="D172" s="278"/>
      <c r="E172" s="278"/>
      <c r="F172" s="278"/>
      <c r="G172" s="88">
        <f t="shared" si="10"/>
        <v>0</v>
      </c>
      <c r="H172" s="123" t="s">
        <v>339</v>
      </c>
      <c r="I172" s="99"/>
      <c r="J172" s="99"/>
    </row>
    <row r="173" spans="1:10" s="111" customFormat="1" hidden="1" x14ac:dyDescent="0.25">
      <c r="A173" s="279"/>
      <c r="B173" s="279"/>
      <c r="C173" s="272"/>
      <c r="D173" s="278"/>
      <c r="E173" s="278"/>
      <c r="F173" s="278"/>
      <c r="G173" s="88">
        <f t="shared" si="10"/>
        <v>0</v>
      </c>
      <c r="H173" s="123" t="s">
        <v>339</v>
      </c>
      <c r="J173" s="99"/>
    </row>
    <row r="174" spans="1:10" s="111" customFormat="1" hidden="1" x14ac:dyDescent="0.25">
      <c r="A174" s="279"/>
      <c r="B174" s="279"/>
      <c r="C174" s="272"/>
      <c r="D174" s="278"/>
      <c r="E174" s="278"/>
      <c r="F174" s="278"/>
      <c r="G174" s="88">
        <f t="shared" si="10"/>
        <v>0</v>
      </c>
      <c r="H174" s="123" t="s">
        <v>339</v>
      </c>
      <c r="I174" s="99"/>
      <c r="J174" s="99"/>
    </row>
    <row r="175" spans="1:10" s="111" customFormat="1" hidden="1" x14ac:dyDescent="0.25">
      <c r="A175" s="279"/>
      <c r="B175" s="279"/>
      <c r="C175" s="272"/>
      <c r="D175" s="278"/>
      <c r="E175" s="278"/>
      <c r="F175" s="278"/>
      <c r="G175" s="88">
        <f t="shared" si="10"/>
        <v>0</v>
      </c>
      <c r="H175" s="123" t="s">
        <v>339</v>
      </c>
      <c r="J175" s="99"/>
    </row>
    <row r="176" spans="1:10" s="111" customFormat="1" hidden="1" x14ac:dyDescent="0.25">
      <c r="A176" s="279"/>
      <c r="B176" s="279"/>
      <c r="C176" s="272"/>
      <c r="D176" s="278"/>
      <c r="E176" s="278"/>
      <c r="F176" s="278"/>
      <c r="G176" s="88">
        <f t="shared" si="10"/>
        <v>0</v>
      </c>
      <c r="H176" s="123" t="s">
        <v>339</v>
      </c>
      <c r="I176" s="99"/>
      <c r="J176" s="99"/>
    </row>
    <row r="177" spans="1:10" s="111" customFormat="1" hidden="1" x14ac:dyDescent="0.25">
      <c r="A177" s="279"/>
      <c r="B177" s="279"/>
      <c r="C177" s="272"/>
      <c r="D177" s="278"/>
      <c r="E177" s="278"/>
      <c r="F177" s="278"/>
      <c r="G177" s="88">
        <f t="shared" si="10"/>
        <v>0</v>
      </c>
      <c r="H177" s="123" t="s">
        <v>339</v>
      </c>
      <c r="J177" s="99"/>
    </row>
    <row r="178" spans="1:10" s="111" customFormat="1" hidden="1" x14ac:dyDescent="0.25">
      <c r="A178" s="279"/>
      <c r="B178" s="279"/>
      <c r="C178" s="272"/>
      <c r="D178" s="278"/>
      <c r="E178" s="278"/>
      <c r="F178" s="278"/>
      <c r="G178" s="88">
        <f t="shared" si="10"/>
        <v>0</v>
      </c>
      <c r="H178" s="123" t="s">
        <v>339</v>
      </c>
      <c r="I178" s="99"/>
      <c r="J178" s="99"/>
    </row>
    <row r="179" spans="1:10" s="111" customFormat="1" hidden="1" x14ac:dyDescent="0.25">
      <c r="A179" s="279"/>
      <c r="B179" s="279"/>
      <c r="C179" s="272"/>
      <c r="D179" s="278"/>
      <c r="E179" s="278"/>
      <c r="F179" s="278"/>
      <c r="G179" s="88">
        <f t="shared" si="10"/>
        <v>0</v>
      </c>
      <c r="H179" s="123" t="s">
        <v>339</v>
      </c>
      <c r="J179" s="99"/>
    </row>
    <row r="180" spans="1:10" s="111" customFormat="1" hidden="1" x14ac:dyDescent="0.25">
      <c r="A180" s="279"/>
      <c r="B180" s="279"/>
      <c r="C180" s="272"/>
      <c r="D180" s="278"/>
      <c r="E180" s="278"/>
      <c r="F180" s="278"/>
      <c r="G180" s="88">
        <f t="shared" si="10"/>
        <v>0</v>
      </c>
      <c r="H180" s="123" t="s">
        <v>339</v>
      </c>
      <c r="I180" s="99"/>
      <c r="J180" s="99"/>
    </row>
    <row r="181" spans="1:10" s="111" customFormat="1" hidden="1" x14ac:dyDescent="0.25">
      <c r="A181" s="279"/>
      <c r="B181" s="279"/>
      <c r="C181" s="272"/>
      <c r="D181" s="278"/>
      <c r="E181" s="278"/>
      <c r="F181" s="278"/>
      <c r="G181" s="88">
        <f t="shared" si="10"/>
        <v>0</v>
      </c>
      <c r="H181" s="123" t="s">
        <v>339</v>
      </c>
      <c r="J181" s="99"/>
    </row>
    <row r="182" spans="1:10" s="111" customFormat="1" hidden="1" x14ac:dyDescent="0.25">
      <c r="A182" s="279"/>
      <c r="B182" s="279"/>
      <c r="C182" s="272"/>
      <c r="D182" s="278"/>
      <c r="E182" s="278"/>
      <c r="F182" s="278"/>
      <c r="G182" s="88">
        <f t="shared" si="10"/>
        <v>0</v>
      </c>
      <c r="H182" s="123" t="s">
        <v>339</v>
      </c>
      <c r="I182" s="99"/>
      <c r="J182" s="99"/>
    </row>
    <row r="183" spans="1:10" s="111" customFormat="1" hidden="1" x14ac:dyDescent="0.25">
      <c r="A183" s="279"/>
      <c r="B183" s="279"/>
      <c r="C183" s="272"/>
      <c r="D183" s="278"/>
      <c r="E183" s="278"/>
      <c r="F183" s="278"/>
      <c r="G183" s="88">
        <f t="shared" si="10"/>
        <v>0</v>
      </c>
      <c r="H183" s="123" t="s">
        <v>339</v>
      </c>
      <c r="J183" s="99"/>
    </row>
    <row r="184" spans="1:10" s="111" customFormat="1" hidden="1" x14ac:dyDescent="0.25">
      <c r="A184" s="279"/>
      <c r="B184" s="279"/>
      <c r="C184" s="272"/>
      <c r="D184" s="278"/>
      <c r="E184" s="278"/>
      <c r="F184" s="278"/>
      <c r="G184" s="88">
        <f t="shared" si="10"/>
        <v>0</v>
      </c>
      <c r="H184" s="123" t="s">
        <v>339</v>
      </c>
      <c r="I184" s="99"/>
      <c r="J184" s="99"/>
    </row>
    <row r="185" spans="1:10" s="111" customFormat="1" hidden="1" x14ac:dyDescent="0.25">
      <c r="A185" s="279"/>
      <c r="B185" s="279"/>
      <c r="C185" s="272"/>
      <c r="D185" s="278"/>
      <c r="E185" s="278"/>
      <c r="F185" s="278"/>
      <c r="G185" s="88">
        <f t="shared" si="10"/>
        <v>0</v>
      </c>
      <c r="H185" s="123" t="s">
        <v>339</v>
      </c>
      <c r="J185" s="99"/>
    </row>
    <row r="186" spans="1:10" s="111" customFormat="1" hidden="1" x14ac:dyDescent="0.25">
      <c r="A186" s="279"/>
      <c r="B186" s="279"/>
      <c r="C186" s="272"/>
      <c r="D186" s="278"/>
      <c r="E186" s="278"/>
      <c r="F186" s="278"/>
      <c r="G186" s="88">
        <f t="shared" si="10"/>
        <v>0</v>
      </c>
      <c r="H186" s="123" t="s">
        <v>339</v>
      </c>
      <c r="I186" s="99"/>
      <c r="J186" s="99"/>
    </row>
    <row r="187" spans="1:10" s="111" customFormat="1" hidden="1" x14ac:dyDescent="0.25">
      <c r="A187" s="279"/>
      <c r="B187" s="279"/>
      <c r="C187" s="272"/>
      <c r="D187" s="278"/>
      <c r="E187" s="278"/>
      <c r="F187" s="278"/>
      <c r="G187" s="88">
        <f t="shared" si="10"/>
        <v>0</v>
      </c>
      <c r="H187" s="123" t="s">
        <v>339</v>
      </c>
      <c r="J187" s="99"/>
    </row>
    <row r="188" spans="1:10" s="111" customFormat="1" hidden="1" x14ac:dyDescent="0.25">
      <c r="A188" s="279"/>
      <c r="B188" s="279"/>
      <c r="C188" s="272"/>
      <c r="D188" s="278"/>
      <c r="E188" s="278"/>
      <c r="F188" s="278"/>
      <c r="G188" s="88">
        <f t="shared" si="10"/>
        <v>0</v>
      </c>
      <c r="H188" s="123" t="s">
        <v>339</v>
      </c>
      <c r="I188" s="99"/>
      <c r="J188" s="99"/>
    </row>
    <row r="189" spans="1:10" s="111" customFormat="1" hidden="1" x14ac:dyDescent="0.25">
      <c r="A189" s="279"/>
      <c r="B189" s="279"/>
      <c r="C189" s="272"/>
      <c r="D189" s="278"/>
      <c r="E189" s="278"/>
      <c r="F189" s="278"/>
      <c r="G189" s="88">
        <f t="shared" si="10"/>
        <v>0</v>
      </c>
      <c r="H189" s="123" t="s">
        <v>339</v>
      </c>
      <c r="J189" s="99"/>
    </row>
    <row r="190" spans="1:10" s="111" customFormat="1" hidden="1" x14ac:dyDescent="0.25">
      <c r="A190" s="279"/>
      <c r="B190" s="279"/>
      <c r="C190" s="272"/>
      <c r="D190" s="278"/>
      <c r="E190" s="278"/>
      <c r="F190" s="278"/>
      <c r="G190" s="88">
        <f t="shared" si="10"/>
        <v>0</v>
      </c>
      <c r="H190" s="123" t="s">
        <v>339</v>
      </c>
      <c r="I190" s="99"/>
      <c r="J190" s="99"/>
    </row>
    <row r="191" spans="1:10" s="111" customFormat="1" hidden="1" x14ac:dyDescent="0.25">
      <c r="A191" s="279"/>
      <c r="B191" s="279"/>
      <c r="C191" s="272"/>
      <c r="D191" s="278"/>
      <c r="E191" s="278"/>
      <c r="F191" s="278"/>
      <c r="G191" s="88">
        <f t="shared" si="10"/>
        <v>0</v>
      </c>
      <c r="H191" s="123" t="s">
        <v>339</v>
      </c>
      <c r="J191" s="99"/>
    </row>
    <row r="192" spans="1:10" s="111" customFormat="1" hidden="1" x14ac:dyDescent="0.25">
      <c r="A192" s="279"/>
      <c r="B192" s="279"/>
      <c r="C192" s="272"/>
      <c r="D192" s="278"/>
      <c r="E192" s="278"/>
      <c r="F192" s="278"/>
      <c r="G192" s="88">
        <f t="shared" si="10"/>
        <v>0</v>
      </c>
      <c r="H192" s="123" t="s">
        <v>339</v>
      </c>
      <c r="I192" s="99"/>
      <c r="J192" s="99"/>
    </row>
    <row r="193" spans="1:10" s="111" customFormat="1" hidden="1" x14ac:dyDescent="0.25">
      <c r="A193" s="279"/>
      <c r="B193" s="279"/>
      <c r="C193" s="272"/>
      <c r="D193" s="278"/>
      <c r="E193" s="278"/>
      <c r="F193" s="278"/>
      <c r="G193" s="88">
        <f t="shared" si="10"/>
        <v>0</v>
      </c>
      <c r="H193" s="123" t="s">
        <v>339</v>
      </c>
      <c r="J193" s="99"/>
    </row>
    <row r="194" spans="1:10" s="111" customFormat="1" hidden="1" x14ac:dyDescent="0.25">
      <c r="A194" s="279"/>
      <c r="B194" s="279"/>
      <c r="C194" s="272"/>
      <c r="D194" s="278"/>
      <c r="E194" s="278"/>
      <c r="F194" s="278"/>
      <c r="G194" s="88">
        <f t="shared" si="10"/>
        <v>0</v>
      </c>
      <c r="H194" s="123" t="s">
        <v>339</v>
      </c>
      <c r="I194" s="99"/>
      <c r="J194" s="99"/>
    </row>
    <row r="195" spans="1:10" s="111" customFormat="1" hidden="1" x14ac:dyDescent="0.25">
      <c r="A195" s="279"/>
      <c r="B195" s="279"/>
      <c r="C195" s="272"/>
      <c r="D195" s="278"/>
      <c r="E195" s="278"/>
      <c r="F195" s="278"/>
      <c r="G195" s="88">
        <f t="shared" si="10"/>
        <v>0</v>
      </c>
      <c r="H195" s="123" t="s">
        <v>339</v>
      </c>
      <c r="J195" s="99"/>
    </row>
    <row r="196" spans="1:10" s="111" customFormat="1" hidden="1" x14ac:dyDescent="0.25">
      <c r="A196" s="279"/>
      <c r="B196" s="279"/>
      <c r="C196" s="272"/>
      <c r="D196" s="278"/>
      <c r="E196" s="278"/>
      <c r="F196" s="278"/>
      <c r="G196" s="88">
        <f t="shared" si="10"/>
        <v>0</v>
      </c>
      <c r="H196" s="123" t="s">
        <v>339</v>
      </c>
      <c r="I196" s="99"/>
      <c r="J196" s="99"/>
    </row>
    <row r="197" spans="1:10" s="111" customFormat="1" hidden="1" x14ac:dyDescent="0.25">
      <c r="A197" s="279"/>
      <c r="B197" s="279"/>
      <c r="C197" s="272"/>
      <c r="D197" s="278"/>
      <c r="E197" s="278"/>
      <c r="F197" s="278"/>
      <c r="G197" s="88">
        <f t="shared" si="10"/>
        <v>0</v>
      </c>
      <c r="H197" s="123" t="s">
        <v>339</v>
      </c>
      <c r="J197" s="99"/>
    </row>
    <row r="198" spans="1:10" s="111" customFormat="1" hidden="1" x14ac:dyDescent="0.25">
      <c r="A198" s="279"/>
      <c r="B198" s="279"/>
      <c r="C198" s="272"/>
      <c r="D198" s="278"/>
      <c r="E198" s="278"/>
      <c r="F198" s="278"/>
      <c r="G198" s="88">
        <f t="shared" si="10"/>
        <v>0</v>
      </c>
      <c r="H198" s="123" t="s">
        <v>339</v>
      </c>
      <c r="I198" s="99"/>
      <c r="J198" s="99"/>
    </row>
    <row r="199" spans="1:10" s="111" customFormat="1" hidden="1" x14ac:dyDescent="0.25">
      <c r="A199" s="279"/>
      <c r="B199" s="279"/>
      <c r="C199" s="272"/>
      <c r="D199" s="278"/>
      <c r="E199" s="278"/>
      <c r="F199" s="278"/>
      <c r="G199" s="88">
        <f t="shared" si="10"/>
        <v>0</v>
      </c>
      <c r="H199" s="123" t="s">
        <v>339</v>
      </c>
      <c r="J199" s="99"/>
    </row>
    <row r="200" spans="1:10" s="111" customFormat="1" hidden="1" x14ac:dyDescent="0.25">
      <c r="A200" s="279"/>
      <c r="B200" s="279"/>
      <c r="C200" s="272"/>
      <c r="D200" s="278"/>
      <c r="E200" s="278"/>
      <c r="F200" s="278"/>
      <c r="G200" s="88">
        <f t="shared" si="10"/>
        <v>0</v>
      </c>
      <c r="H200" s="123" t="s">
        <v>339</v>
      </c>
      <c r="I200" s="99"/>
      <c r="J200" s="99"/>
    </row>
    <row r="201" spans="1:10" s="111" customFormat="1" hidden="1" x14ac:dyDescent="0.25">
      <c r="A201" s="279"/>
      <c r="B201" s="279"/>
      <c r="C201" s="272"/>
      <c r="D201" s="278"/>
      <c r="E201" s="278"/>
      <c r="F201" s="278"/>
      <c r="G201" s="88">
        <f t="shared" si="10"/>
        <v>0</v>
      </c>
      <c r="H201" s="123" t="s">
        <v>339</v>
      </c>
      <c r="J201" s="99"/>
    </row>
    <row r="202" spans="1:10" s="111" customFormat="1" hidden="1" x14ac:dyDescent="0.25">
      <c r="A202" s="279"/>
      <c r="B202" s="279"/>
      <c r="C202" s="272"/>
      <c r="D202" s="278"/>
      <c r="E202" s="278"/>
      <c r="F202" s="278"/>
      <c r="G202" s="88">
        <f t="shared" si="10"/>
        <v>0</v>
      </c>
      <c r="H202" s="123" t="s">
        <v>339</v>
      </c>
      <c r="I202" s="99"/>
      <c r="J202" s="99"/>
    </row>
    <row r="203" spans="1:10" s="111" customFormat="1" hidden="1" x14ac:dyDescent="0.25">
      <c r="A203" s="279"/>
      <c r="B203" s="279"/>
      <c r="C203" s="272"/>
      <c r="D203" s="278"/>
      <c r="E203" s="278"/>
      <c r="F203" s="278"/>
      <c r="G203" s="88">
        <f t="shared" si="10"/>
        <v>0</v>
      </c>
      <c r="H203" s="123" t="s">
        <v>339</v>
      </c>
      <c r="J203" s="99"/>
    </row>
    <row r="204" spans="1:10" s="111" customFormat="1" hidden="1" x14ac:dyDescent="0.25">
      <c r="A204" s="279"/>
      <c r="B204" s="279"/>
      <c r="C204" s="272"/>
      <c r="D204" s="278"/>
      <c r="E204" s="278"/>
      <c r="F204" s="278"/>
      <c r="G204" s="88">
        <f t="shared" si="10"/>
        <v>0</v>
      </c>
      <c r="H204" s="123" t="s">
        <v>339</v>
      </c>
      <c r="I204" s="99"/>
      <c r="J204" s="99"/>
    </row>
    <row r="205" spans="1:10" s="111" customFormat="1" hidden="1" x14ac:dyDescent="0.25">
      <c r="A205" s="279"/>
      <c r="B205" s="279"/>
      <c r="C205" s="272"/>
      <c r="D205" s="278"/>
      <c r="E205" s="278"/>
      <c r="F205" s="278"/>
      <c r="G205" s="88">
        <f t="shared" si="10"/>
        <v>0</v>
      </c>
      <c r="H205" s="123" t="s">
        <v>339</v>
      </c>
      <c r="J205" s="99"/>
    </row>
    <row r="206" spans="1:10" s="111" customFormat="1" hidden="1" x14ac:dyDescent="0.25">
      <c r="A206" s="279"/>
      <c r="B206" s="279"/>
      <c r="C206" s="272"/>
      <c r="D206" s="278"/>
      <c r="E206" s="278"/>
      <c r="F206" s="278"/>
      <c r="G206" s="88">
        <f t="shared" si="10"/>
        <v>0</v>
      </c>
      <c r="H206" s="123" t="s">
        <v>339</v>
      </c>
      <c r="I206" s="99"/>
      <c r="J206" s="99"/>
    </row>
    <row r="207" spans="1:10" s="111" customFormat="1" hidden="1" x14ac:dyDescent="0.25">
      <c r="A207" s="279"/>
      <c r="B207" s="279"/>
      <c r="C207" s="272"/>
      <c r="D207" s="278"/>
      <c r="E207" s="278"/>
      <c r="F207" s="278"/>
      <c r="G207" s="88">
        <f t="shared" si="10"/>
        <v>0</v>
      </c>
      <c r="H207" s="123" t="s">
        <v>339</v>
      </c>
      <c r="J207" s="99"/>
    </row>
    <row r="208" spans="1:10" s="111" customFormat="1" hidden="1" x14ac:dyDescent="0.25">
      <c r="A208" s="279"/>
      <c r="B208" s="279"/>
      <c r="C208" s="272"/>
      <c r="D208" s="278"/>
      <c r="E208" s="278"/>
      <c r="F208" s="278"/>
      <c r="G208" s="88">
        <f t="shared" si="10"/>
        <v>0</v>
      </c>
      <c r="H208" s="123" t="s">
        <v>339</v>
      </c>
      <c r="I208" s="99"/>
      <c r="J208" s="99"/>
    </row>
    <row r="209" spans="1:10" s="111" customFormat="1" hidden="1" x14ac:dyDescent="0.25">
      <c r="A209" s="279"/>
      <c r="B209" s="279"/>
      <c r="C209" s="272"/>
      <c r="D209" s="278"/>
      <c r="E209" s="278"/>
      <c r="F209" s="278"/>
      <c r="G209" s="88">
        <f t="shared" si="10"/>
        <v>0</v>
      </c>
      <c r="H209" s="123" t="s">
        <v>339</v>
      </c>
      <c r="J209" s="99"/>
    </row>
    <row r="210" spans="1:10" s="111" customFormat="1" hidden="1" x14ac:dyDescent="0.25">
      <c r="A210" s="279"/>
      <c r="B210" s="279"/>
      <c r="C210" s="272"/>
      <c r="D210" s="278"/>
      <c r="E210" s="278"/>
      <c r="F210" s="278"/>
      <c r="G210" s="88">
        <f t="shared" si="10"/>
        <v>0</v>
      </c>
      <c r="H210" s="123" t="s">
        <v>339</v>
      </c>
      <c r="I210" s="99"/>
      <c r="J210" s="99"/>
    </row>
    <row r="211" spans="1:10" s="111" customFormat="1" hidden="1" x14ac:dyDescent="0.25">
      <c r="A211" s="279"/>
      <c r="B211" s="279"/>
      <c r="C211" s="272"/>
      <c r="D211" s="278"/>
      <c r="E211" s="278"/>
      <c r="F211" s="278"/>
      <c r="G211" s="88">
        <f t="shared" si="10"/>
        <v>0</v>
      </c>
      <c r="H211" s="123" t="s">
        <v>339</v>
      </c>
      <c r="J211" s="99"/>
    </row>
    <row r="212" spans="1:10" s="111" customFormat="1" hidden="1" x14ac:dyDescent="0.25">
      <c r="A212" s="279"/>
      <c r="B212" s="279"/>
      <c r="C212" s="272"/>
      <c r="D212" s="278"/>
      <c r="E212" s="278"/>
      <c r="F212" s="278"/>
      <c r="G212" s="88">
        <f t="shared" si="10"/>
        <v>0</v>
      </c>
      <c r="H212" s="123" t="s">
        <v>339</v>
      </c>
      <c r="I212" s="99"/>
      <c r="J212" s="99"/>
    </row>
    <row r="213" spans="1:10" s="111" customFormat="1" hidden="1" x14ac:dyDescent="0.25">
      <c r="A213" s="279"/>
      <c r="B213" s="279"/>
      <c r="C213" s="272"/>
      <c r="D213" s="278"/>
      <c r="E213" s="278"/>
      <c r="F213" s="278"/>
      <c r="G213" s="88">
        <f t="shared" si="10"/>
        <v>0</v>
      </c>
      <c r="H213" s="123" t="s">
        <v>339</v>
      </c>
      <c r="J213" s="99"/>
    </row>
    <row r="214" spans="1:10" s="111" customFormat="1" hidden="1" x14ac:dyDescent="0.25">
      <c r="A214" s="279"/>
      <c r="B214" s="279"/>
      <c r="C214" s="272"/>
      <c r="D214" s="278"/>
      <c r="E214" s="278"/>
      <c r="F214" s="278"/>
      <c r="G214" s="88">
        <f t="shared" si="10"/>
        <v>0</v>
      </c>
      <c r="H214" s="123" t="s">
        <v>339</v>
      </c>
      <c r="I214" s="99"/>
      <c r="J214" s="99"/>
    </row>
    <row r="215" spans="1:10" s="111" customFormat="1" hidden="1" x14ac:dyDescent="0.25">
      <c r="A215" s="279"/>
      <c r="B215" s="279"/>
      <c r="C215" s="272"/>
      <c r="D215" s="278"/>
      <c r="E215" s="278"/>
      <c r="F215" s="278"/>
      <c r="G215" s="88">
        <f t="shared" si="10"/>
        <v>0</v>
      </c>
      <c r="H215" s="123" t="s">
        <v>339</v>
      </c>
      <c r="J215" s="99"/>
    </row>
    <row r="216" spans="1:10" s="111" customFormat="1" hidden="1" x14ac:dyDescent="0.25">
      <c r="A216" s="279"/>
      <c r="B216" s="279"/>
      <c r="C216" s="272"/>
      <c r="D216" s="278"/>
      <c r="E216" s="278"/>
      <c r="F216" s="278"/>
      <c r="G216" s="88">
        <f t="shared" si="10"/>
        <v>0</v>
      </c>
      <c r="H216" s="123" t="s">
        <v>339</v>
      </c>
      <c r="I216" s="99"/>
      <c r="J216" s="99"/>
    </row>
    <row r="217" spans="1:10" s="111" customFormat="1" hidden="1" x14ac:dyDescent="0.25">
      <c r="A217" s="279"/>
      <c r="B217" s="279"/>
      <c r="C217" s="272"/>
      <c r="D217" s="278"/>
      <c r="E217" s="278"/>
      <c r="F217" s="278"/>
      <c r="G217" s="88">
        <f t="shared" si="10"/>
        <v>0</v>
      </c>
      <c r="H217" s="123" t="s">
        <v>339</v>
      </c>
      <c r="J217" s="99"/>
    </row>
    <row r="218" spans="1:10" s="111" customFormat="1" hidden="1" x14ac:dyDescent="0.25">
      <c r="A218" s="279"/>
      <c r="B218" s="279"/>
      <c r="C218" s="272"/>
      <c r="D218" s="278"/>
      <c r="E218" s="278"/>
      <c r="F218" s="278"/>
      <c r="G218" s="88">
        <f t="shared" si="10"/>
        <v>0</v>
      </c>
      <c r="H218" s="123" t="s">
        <v>339</v>
      </c>
      <c r="I218" s="99"/>
      <c r="J218" s="99"/>
    </row>
    <row r="219" spans="1:10" s="111" customFormat="1" hidden="1" x14ac:dyDescent="0.25">
      <c r="A219" s="279"/>
      <c r="B219" s="279"/>
      <c r="C219" s="272"/>
      <c r="D219" s="278"/>
      <c r="E219" s="278"/>
      <c r="F219" s="278"/>
      <c r="G219" s="88">
        <f t="shared" si="10"/>
        <v>0</v>
      </c>
      <c r="H219" s="123" t="s">
        <v>339</v>
      </c>
      <c r="J219" s="99"/>
    </row>
    <row r="220" spans="1:10" s="111" customFormat="1" hidden="1" x14ac:dyDescent="0.25">
      <c r="A220" s="279"/>
      <c r="B220" s="279"/>
      <c r="C220" s="272"/>
      <c r="D220" s="278"/>
      <c r="E220" s="278"/>
      <c r="F220" s="278"/>
      <c r="G220" s="88">
        <f t="shared" si="10"/>
        <v>0</v>
      </c>
      <c r="H220" s="123" t="s">
        <v>339</v>
      </c>
      <c r="I220" s="99"/>
      <c r="J220" s="99"/>
    </row>
    <row r="221" spans="1:10" s="111" customFormat="1" hidden="1" x14ac:dyDescent="0.25">
      <c r="A221" s="279"/>
      <c r="B221" s="279"/>
      <c r="C221" s="272"/>
      <c r="D221" s="278"/>
      <c r="E221" s="278"/>
      <c r="F221" s="278"/>
      <c r="G221" s="88">
        <f t="shared" si="10"/>
        <v>0</v>
      </c>
      <c r="H221" s="123" t="s">
        <v>339</v>
      </c>
      <c r="J221" s="99"/>
    </row>
    <row r="222" spans="1:10" s="111" customFormat="1" hidden="1" x14ac:dyDescent="0.25">
      <c r="A222" s="279"/>
      <c r="B222" s="279"/>
      <c r="C222" s="272"/>
      <c r="D222" s="278"/>
      <c r="E222" s="278"/>
      <c r="F222" s="278"/>
      <c r="G222" s="88">
        <f t="shared" si="10"/>
        <v>0</v>
      </c>
      <c r="H222" s="123" t="s">
        <v>339</v>
      </c>
      <c r="I222" s="99"/>
      <c r="J222" s="99"/>
    </row>
    <row r="223" spans="1:10" s="111" customFormat="1" hidden="1" x14ac:dyDescent="0.25">
      <c r="A223" s="279"/>
      <c r="B223" s="279"/>
      <c r="C223" s="272"/>
      <c r="D223" s="278"/>
      <c r="E223" s="278"/>
      <c r="F223" s="278"/>
      <c r="G223" s="88">
        <f t="shared" si="10"/>
        <v>0</v>
      </c>
      <c r="H223" s="123" t="s">
        <v>339</v>
      </c>
      <c r="J223" s="99"/>
    </row>
    <row r="224" spans="1:10" s="111" customFormat="1" hidden="1" x14ac:dyDescent="0.25">
      <c r="A224" s="279"/>
      <c r="B224" s="279"/>
      <c r="C224" s="272"/>
      <c r="D224" s="278"/>
      <c r="E224" s="278"/>
      <c r="F224" s="278"/>
      <c r="G224" s="88">
        <f t="shared" si="10"/>
        <v>0</v>
      </c>
      <c r="H224" s="123" t="s">
        <v>339</v>
      </c>
      <c r="I224" s="99"/>
      <c r="J224" s="99"/>
    </row>
    <row r="225" spans="1:10" s="111" customFormat="1" hidden="1" x14ac:dyDescent="0.25">
      <c r="A225" s="279"/>
      <c r="B225" s="279"/>
      <c r="C225" s="272"/>
      <c r="D225" s="278"/>
      <c r="E225" s="278"/>
      <c r="F225" s="278"/>
      <c r="G225" s="88">
        <f t="shared" si="10"/>
        <v>0</v>
      </c>
      <c r="H225" s="123" t="s">
        <v>339</v>
      </c>
      <c r="J225" s="99"/>
    </row>
    <row r="226" spans="1:10" s="111" customFormat="1" hidden="1" x14ac:dyDescent="0.25">
      <c r="A226" s="279"/>
      <c r="B226" s="279"/>
      <c r="C226" s="272"/>
      <c r="D226" s="278"/>
      <c r="E226" s="278"/>
      <c r="F226" s="278"/>
      <c r="G226" s="88">
        <f t="shared" si="10"/>
        <v>0</v>
      </c>
      <c r="H226" s="123" t="s">
        <v>339</v>
      </c>
      <c r="I226" s="99"/>
      <c r="J226" s="99"/>
    </row>
    <row r="227" spans="1:10" s="111" customFormat="1" hidden="1" x14ac:dyDescent="0.25">
      <c r="A227" s="279"/>
      <c r="B227" s="279"/>
      <c r="C227" s="272"/>
      <c r="D227" s="278"/>
      <c r="E227" s="278"/>
      <c r="F227" s="278"/>
      <c r="G227" s="88">
        <f t="shared" si="10"/>
        <v>0</v>
      </c>
      <c r="H227" s="123" t="s">
        <v>339</v>
      </c>
      <c r="J227" s="99"/>
    </row>
    <row r="228" spans="1:10" s="111" customFormat="1" hidden="1" x14ac:dyDescent="0.25">
      <c r="A228" s="279"/>
      <c r="B228" s="279"/>
      <c r="C228" s="272"/>
      <c r="D228" s="278"/>
      <c r="E228" s="278"/>
      <c r="F228" s="278"/>
      <c r="G228" s="88">
        <f t="shared" si="10"/>
        <v>0</v>
      </c>
      <c r="H228" s="123" t="s">
        <v>339</v>
      </c>
      <c r="I228" s="99"/>
      <c r="J228" s="99"/>
    </row>
    <row r="229" spans="1:10" s="111" customFormat="1" hidden="1" x14ac:dyDescent="0.25">
      <c r="A229" s="279"/>
      <c r="B229" s="279"/>
      <c r="C229" s="272"/>
      <c r="D229" s="278"/>
      <c r="E229" s="278"/>
      <c r="F229" s="278"/>
      <c r="G229" s="88">
        <f t="shared" si="10"/>
        <v>0</v>
      </c>
      <c r="H229" s="123" t="s">
        <v>339</v>
      </c>
      <c r="J229" s="99"/>
    </row>
    <row r="230" spans="1:10" s="111" customFormat="1" hidden="1" x14ac:dyDescent="0.25">
      <c r="A230" s="279"/>
      <c r="B230" s="279"/>
      <c r="C230" s="272"/>
      <c r="D230" s="278"/>
      <c r="E230" s="278"/>
      <c r="F230" s="278"/>
      <c r="G230" s="88">
        <f t="shared" si="10"/>
        <v>0</v>
      </c>
      <c r="H230" s="123" t="s">
        <v>339</v>
      </c>
      <c r="I230" s="99"/>
      <c r="J230" s="99"/>
    </row>
    <row r="231" spans="1:10" s="111" customFormat="1" hidden="1" x14ac:dyDescent="0.25">
      <c r="A231" s="279"/>
      <c r="B231" s="279"/>
      <c r="C231" s="272"/>
      <c r="D231" s="278"/>
      <c r="E231" s="278"/>
      <c r="F231" s="278"/>
      <c r="G231" s="88">
        <f t="shared" si="10"/>
        <v>0</v>
      </c>
      <c r="H231" s="123" t="s">
        <v>339</v>
      </c>
      <c r="J231" s="99"/>
    </row>
    <row r="232" spans="1:10" s="111" customFormat="1" hidden="1" x14ac:dyDescent="0.25">
      <c r="A232" s="279"/>
      <c r="B232" s="279"/>
      <c r="C232" s="272"/>
      <c r="D232" s="278"/>
      <c r="E232" s="278"/>
      <c r="F232" s="278"/>
      <c r="G232" s="88">
        <f t="shared" si="10"/>
        <v>0</v>
      </c>
      <c r="H232" s="123" t="s">
        <v>339</v>
      </c>
      <c r="I232" s="99"/>
      <c r="J232" s="99"/>
    </row>
    <row r="233" spans="1:10" s="111" customFormat="1" hidden="1" x14ac:dyDescent="0.25">
      <c r="A233" s="279"/>
      <c r="B233" s="279"/>
      <c r="C233" s="272"/>
      <c r="D233" s="278"/>
      <c r="E233" s="278"/>
      <c r="F233" s="278"/>
      <c r="G233" s="88">
        <f t="shared" si="10"/>
        <v>0</v>
      </c>
      <c r="H233" s="123" t="s">
        <v>339</v>
      </c>
      <c r="J233" s="99"/>
    </row>
    <row r="234" spans="1:10" s="111" customFormat="1" hidden="1" x14ac:dyDescent="0.25">
      <c r="A234" s="279"/>
      <c r="B234" s="279"/>
      <c r="C234" s="272"/>
      <c r="D234" s="278"/>
      <c r="E234" s="278"/>
      <c r="F234" s="278"/>
      <c r="G234" s="88">
        <f t="shared" si="10"/>
        <v>0</v>
      </c>
      <c r="H234" s="123" t="s">
        <v>339</v>
      </c>
      <c r="I234" s="99"/>
      <c r="J234" s="99"/>
    </row>
    <row r="235" spans="1:10" s="111" customFormat="1" hidden="1" x14ac:dyDescent="0.25">
      <c r="A235" s="279"/>
      <c r="B235" s="279"/>
      <c r="C235" s="272"/>
      <c r="D235" s="278"/>
      <c r="E235" s="278"/>
      <c r="F235" s="278"/>
      <c r="G235" s="88">
        <f t="shared" si="10"/>
        <v>0</v>
      </c>
      <c r="H235" s="123" t="s">
        <v>339</v>
      </c>
      <c r="J235" s="99"/>
    </row>
    <row r="236" spans="1:10" s="111" customFormat="1" hidden="1" x14ac:dyDescent="0.25">
      <c r="A236" s="279"/>
      <c r="B236" s="279"/>
      <c r="C236" s="272"/>
      <c r="D236" s="278"/>
      <c r="E236" s="278"/>
      <c r="F236" s="278"/>
      <c r="G236" s="88">
        <f t="shared" si="10"/>
        <v>0</v>
      </c>
      <c r="H236" s="123" t="s">
        <v>339</v>
      </c>
      <c r="I236" s="99"/>
      <c r="J236" s="99"/>
    </row>
    <row r="237" spans="1:10" s="111" customFormat="1" hidden="1" x14ac:dyDescent="0.25">
      <c r="A237" s="279"/>
      <c r="B237" s="279"/>
      <c r="C237" s="272"/>
      <c r="D237" s="278"/>
      <c r="E237" s="278"/>
      <c r="F237" s="278"/>
      <c r="G237" s="88">
        <f t="shared" si="10"/>
        <v>0</v>
      </c>
      <c r="H237" s="123" t="s">
        <v>339</v>
      </c>
      <c r="J237" s="99"/>
    </row>
    <row r="238" spans="1:10" s="111" customFormat="1" hidden="1" x14ac:dyDescent="0.25">
      <c r="A238" s="279"/>
      <c r="B238" s="279"/>
      <c r="C238" s="272"/>
      <c r="D238" s="278"/>
      <c r="E238" s="278"/>
      <c r="F238" s="278"/>
      <c r="G238" s="88">
        <f t="shared" si="10"/>
        <v>0</v>
      </c>
      <c r="H238" s="123" t="s">
        <v>339</v>
      </c>
      <c r="I238" s="99"/>
      <c r="J238" s="99"/>
    </row>
    <row r="239" spans="1:10" s="111" customFormat="1" hidden="1" x14ac:dyDescent="0.25">
      <c r="A239" s="279"/>
      <c r="B239" s="279"/>
      <c r="C239" s="272"/>
      <c r="D239" s="278"/>
      <c r="E239" s="278"/>
      <c r="F239" s="278"/>
      <c r="G239" s="88">
        <f t="shared" si="10"/>
        <v>0</v>
      </c>
      <c r="H239" s="123" t="s">
        <v>339</v>
      </c>
      <c r="J239" s="99"/>
    </row>
    <row r="240" spans="1:10" s="111" customFormat="1" hidden="1" x14ac:dyDescent="0.25">
      <c r="A240" s="279"/>
      <c r="B240" s="279"/>
      <c r="C240" s="272"/>
      <c r="D240" s="278"/>
      <c r="E240" s="278"/>
      <c r="F240" s="278"/>
      <c r="G240" s="88">
        <f t="shared" si="10"/>
        <v>0</v>
      </c>
      <c r="H240" s="123" t="s">
        <v>339</v>
      </c>
      <c r="I240" s="99"/>
      <c r="J240" s="99"/>
    </row>
    <row r="241" spans="1:10" s="111" customFormat="1" hidden="1" x14ac:dyDescent="0.25">
      <c r="A241" s="279"/>
      <c r="B241" s="279"/>
      <c r="C241" s="272"/>
      <c r="D241" s="278"/>
      <c r="E241" s="278"/>
      <c r="F241" s="278"/>
      <c r="G241" s="88">
        <f t="shared" si="10"/>
        <v>0</v>
      </c>
      <c r="H241" s="123" t="s">
        <v>339</v>
      </c>
      <c r="J241" s="99"/>
    </row>
    <row r="242" spans="1:10" s="111" customFormat="1" hidden="1" x14ac:dyDescent="0.25">
      <c r="A242" s="279"/>
      <c r="B242" s="279"/>
      <c r="C242" s="272"/>
      <c r="D242" s="278"/>
      <c r="E242" s="278"/>
      <c r="F242" s="278"/>
      <c r="G242" s="88">
        <f t="shared" si="10"/>
        <v>0</v>
      </c>
      <c r="H242" s="123" t="s">
        <v>339</v>
      </c>
      <c r="I242" s="99"/>
      <c r="J242" s="99"/>
    </row>
    <row r="243" spans="1:10" s="111" customFormat="1" hidden="1" x14ac:dyDescent="0.25">
      <c r="A243" s="279"/>
      <c r="B243" s="279"/>
      <c r="C243" s="272"/>
      <c r="D243" s="278"/>
      <c r="E243" s="278"/>
      <c r="F243" s="278"/>
      <c r="G243" s="88">
        <f t="shared" si="10"/>
        <v>0</v>
      </c>
      <c r="H243" s="123" t="s">
        <v>339</v>
      </c>
      <c r="J243" s="99"/>
    </row>
    <row r="244" spans="1:10" s="111" customFormat="1" hidden="1" x14ac:dyDescent="0.25">
      <c r="A244" s="279"/>
      <c r="B244" s="279"/>
      <c r="C244" s="272"/>
      <c r="D244" s="278"/>
      <c r="E244" s="278"/>
      <c r="F244" s="278"/>
      <c r="G244" s="88">
        <f t="shared" si="10"/>
        <v>0</v>
      </c>
      <c r="H244" s="123" t="s">
        <v>339</v>
      </c>
      <c r="I244" s="99"/>
      <c r="J244" s="99"/>
    </row>
    <row r="245" spans="1:10" s="111" customFormat="1" hidden="1" x14ac:dyDescent="0.25">
      <c r="A245" s="279"/>
      <c r="B245" s="279"/>
      <c r="C245" s="272"/>
      <c r="D245" s="278"/>
      <c r="E245" s="278"/>
      <c r="F245" s="278"/>
      <c r="G245" s="88">
        <f t="shared" si="10"/>
        <v>0</v>
      </c>
      <c r="H245" s="123" t="s">
        <v>339</v>
      </c>
      <c r="J245" s="99"/>
    </row>
    <row r="246" spans="1:10" s="111" customFormat="1" hidden="1" x14ac:dyDescent="0.25">
      <c r="A246" s="279"/>
      <c r="B246" s="279"/>
      <c r="C246" s="272"/>
      <c r="D246" s="278"/>
      <c r="E246" s="278"/>
      <c r="F246" s="278"/>
      <c r="G246" s="88">
        <f t="shared" si="10"/>
        <v>0</v>
      </c>
      <c r="H246" s="123" t="s">
        <v>339</v>
      </c>
      <c r="I246" s="99"/>
      <c r="J246" s="99"/>
    </row>
    <row r="247" spans="1:10" s="111" customFormat="1" hidden="1" x14ac:dyDescent="0.25">
      <c r="A247" s="279"/>
      <c r="B247" s="279"/>
      <c r="C247" s="272"/>
      <c r="D247" s="278"/>
      <c r="E247" s="278"/>
      <c r="F247" s="278"/>
      <c r="G247" s="88">
        <f t="shared" si="10"/>
        <v>0</v>
      </c>
      <c r="H247" s="123" t="s">
        <v>339</v>
      </c>
      <c r="J247" s="99"/>
    </row>
    <row r="248" spans="1:10" s="111" customFormat="1" hidden="1" x14ac:dyDescent="0.25">
      <c r="A248" s="279"/>
      <c r="B248" s="279"/>
      <c r="C248" s="272"/>
      <c r="D248" s="278"/>
      <c r="E248" s="278"/>
      <c r="F248" s="278"/>
      <c r="G248" s="88">
        <f t="shared" si="10"/>
        <v>0</v>
      </c>
      <c r="H248" s="123" t="s">
        <v>339</v>
      </c>
      <c r="I248" s="99"/>
      <c r="J248" s="99"/>
    </row>
    <row r="249" spans="1:10" s="111" customFormat="1" hidden="1" x14ac:dyDescent="0.25">
      <c r="A249" s="279"/>
      <c r="B249" s="279"/>
      <c r="C249" s="272"/>
      <c r="D249" s="278"/>
      <c r="E249" s="278"/>
      <c r="F249" s="278"/>
      <c r="G249" s="88">
        <f t="shared" si="10"/>
        <v>0</v>
      </c>
      <c r="H249" s="123" t="s">
        <v>339</v>
      </c>
      <c r="J249" s="99"/>
    </row>
    <row r="250" spans="1:10" s="111" customFormat="1" hidden="1" x14ac:dyDescent="0.25">
      <c r="A250" s="279"/>
      <c r="B250" s="279"/>
      <c r="C250" s="272"/>
      <c r="D250" s="278"/>
      <c r="E250" s="278"/>
      <c r="F250" s="278"/>
      <c r="G250" s="88">
        <f t="shared" si="10"/>
        <v>0</v>
      </c>
      <c r="H250" s="123" t="s">
        <v>339</v>
      </c>
      <c r="I250" s="99"/>
      <c r="J250" s="99"/>
    </row>
    <row r="251" spans="1:10" s="111" customFormat="1" hidden="1" x14ac:dyDescent="0.25">
      <c r="A251" s="279"/>
      <c r="B251" s="279"/>
      <c r="C251" s="272"/>
      <c r="D251" s="278"/>
      <c r="E251" s="278"/>
      <c r="F251" s="278"/>
      <c r="G251" s="88">
        <f t="shared" si="10"/>
        <v>0</v>
      </c>
      <c r="H251" s="123" t="s">
        <v>339</v>
      </c>
      <c r="J251" s="99"/>
    </row>
    <row r="252" spans="1:10" s="111" customFormat="1" hidden="1" x14ac:dyDescent="0.25">
      <c r="A252" s="279"/>
      <c r="B252" s="279"/>
      <c r="C252" s="272"/>
      <c r="D252" s="278"/>
      <c r="E252" s="278"/>
      <c r="F252" s="278"/>
      <c r="G252" s="88">
        <f t="shared" si="10"/>
        <v>0</v>
      </c>
      <c r="H252" s="123" t="s">
        <v>339</v>
      </c>
      <c r="I252" s="99"/>
      <c r="J252" s="99"/>
    </row>
    <row r="253" spans="1:10" s="111" customFormat="1" hidden="1" x14ac:dyDescent="0.25">
      <c r="A253" s="279"/>
      <c r="B253" s="279"/>
      <c r="C253" s="272"/>
      <c r="D253" s="278"/>
      <c r="E253" s="278"/>
      <c r="F253" s="278"/>
      <c r="G253" s="88">
        <f t="shared" si="10"/>
        <v>0</v>
      </c>
      <c r="H253" s="123" t="s">
        <v>339</v>
      </c>
      <c r="J253" s="99"/>
    </row>
    <row r="254" spans="1:10" s="111" customFormat="1" hidden="1" x14ac:dyDescent="0.25">
      <c r="A254" s="279"/>
      <c r="B254" s="279"/>
      <c r="C254" s="272"/>
      <c r="D254" s="278"/>
      <c r="E254" s="278"/>
      <c r="F254" s="278"/>
      <c r="G254" s="88">
        <f t="shared" si="10"/>
        <v>0</v>
      </c>
      <c r="H254" s="123" t="s">
        <v>339</v>
      </c>
      <c r="I254" s="99"/>
      <c r="J254" s="99"/>
    </row>
    <row r="255" spans="1:10" s="111" customFormat="1" hidden="1" x14ac:dyDescent="0.25">
      <c r="A255" s="279"/>
      <c r="B255" s="279"/>
      <c r="C255" s="272"/>
      <c r="D255" s="278"/>
      <c r="E255" s="278"/>
      <c r="F255" s="278"/>
      <c r="G255" s="88">
        <f t="shared" si="10"/>
        <v>0</v>
      </c>
      <c r="H255" s="123" t="s">
        <v>339</v>
      </c>
      <c r="J255" s="99"/>
    </row>
    <row r="256" spans="1:10" s="111" customFormat="1" hidden="1" x14ac:dyDescent="0.25">
      <c r="A256" s="279"/>
      <c r="B256" s="279"/>
      <c r="C256" s="272"/>
      <c r="D256" s="278"/>
      <c r="E256" s="278"/>
      <c r="F256" s="278"/>
      <c r="G256" s="88">
        <f t="shared" si="10"/>
        <v>0</v>
      </c>
      <c r="H256" s="123" t="s">
        <v>339</v>
      </c>
      <c r="I256" s="99"/>
      <c r="J256" s="99"/>
    </row>
    <row r="257" spans="1:21" s="111" customFormat="1" hidden="1" x14ac:dyDescent="0.25">
      <c r="A257" s="279"/>
      <c r="B257" s="279"/>
      <c r="C257" s="272"/>
      <c r="D257" s="278"/>
      <c r="E257" s="278"/>
      <c r="F257" s="278"/>
      <c r="G257" s="88">
        <f t="shared" si="10"/>
        <v>0</v>
      </c>
      <c r="H257" s="123" t="s">
        <v>339</v>
      </c>
      <c r="J257" s="99"/>
    </row>
    <row r="258" spans="1:21" s="111" customFormat="1" hidden="1" x14ac:dyDescent="0.25">
      <c r="A258" s="279"/>
      <c r="B258" s="279"/>
      <c r="C258" s="272"/>
      <c r="D258" s="278"/>
      <c r="E258" s="278"/>
      <c r="F258" s="278"/>
      <c r="G258" s="88">
        <f t="shared" si="10"/>
        <v>0</v>
      </c>
      <c r="H258" s="123" t="s">
        <v>339</v>
      </c>
      <c r="I258" s="99"/>
      <c r="J258" s="99"/>
    </row>
    <row r="259" spans="1:21" s="111" customFormat="1" hidden="1" x14ac:dyDescent="0.25">
      <c r="A259" s="279"/>
      <c r="B259" s="279"/>
      <c r="C259" s="272"/>
      <c r="D259" s="278"/>
      <c r="E259" s="278"/>
      <c r="F259" s="278"/>
      <c r="G259" s="88">
        <f t="shared" si="10"/>
        <v>0</v>
      </c>
      <c r="H259" s="123" t="s">
        <v>339</v>
      </c>
      <c r="J259" s="99"/>
    </row>
    <row r="260" spans="1:21" s="111" customFormat="1" hidden="1" x14ac:dyDescent="0.25">
      <c r="A260" s="279"/>
      <c r="B260" s="279"/>
      <c r="C260" s="272"/>
      <c r="D260" s="278"/>
      <c r="E260" s="278"/>
      <c r="F260" s="278"/>
      <c r="G260" s="88">
        <f t="shared" si="10"/>
        <v>0</v>
      </c>
      <c r="H260" s="123" t="s">
        <v>339</v>
      </c>
      <c r="I260" s="99"/>
      <c r="J260" s="99"/>
    </row>
    <row r="261" spans="1:21" s="111" customFormat="1" hidden="1" x14ac:dyDescent="0.25">
      <c r="A261" s="279"/>
      <c r="B261" s="279"/>
      <c r="C261" s="272"/>
      <c r="D261" s="278"/>
      <c r="E261" s="278"/>
      <c r="F261" s="278"/>
      <c r="G261" s="88">
        <f t="shared" si="10"/>
        <v>0</v>
      </c>
      <c r="H261" s="123" t="s">
        <v>339</v>
      </c>
      <c r="J261" s="99"/>
    </row>
    <row r="262" spans="1:21" s="111" customFormat="1" hidden="1" x14ac:dyDescent="0.25">
      <c r="A262" s="279"/>
      <c r="B262" s="279"/>
      <c r="C262" s="272"/>
      <c r="D262" s="278"/>
      <c r="E262" s="278"/>
      <c r="F262" s="278"/>
      <c r="G262" s="88">
        <f t="shared" si="10"/>
        <v>0</v>
      </c>
      <c r="H262" s="123" t="s">
        <v>339</v>
      </c>
      <c r="I262" s="99"/>
      <c r="J262" s="99"/>
    </row>
    <row r="263" spans="1:21" s="111" customFormat="1" hidden="1" x14ac:dyDescent="0.25">
      <c r="A263" s="279"/>
      <c r="B263" s="279"/>
      <c r="C263" s="272"/>
      <c r="D263" s="278"/>
      <c r="E263" s="278"/>
      <c r="F263" s="278"/>
      <c r="G263" s="88">
        <f t="shared" si="10"/>
        <v>0</v>
      </c>
      <c r="H263" s="123" t="s">
        <v>339</v>
      </c>
      <c r="J263" s="99"/>
    </row>
    <row r="264" spans="1:21" s="111" customFormat="1" hidden="1" x14ac:dyDescent="0.25">
      <c r="A264" s="279"/>
      <c r="B264" s="279"/>
      <c r="C264" s="272"/>
      <c r="D264" s="278"/>
      <c r="E264" s="278"/>
      <c r="F264" s="278"/>
      <c r="G264" s="88">
        <f t="shared" si="10"/>
        <v>0</v>
      </c>
      <c r="H264" s="123" t="s">
        <v>339</v>
      </c>
      <c r="I264" s="99"/>
      <c r="J264" s="99"/>
    </row>
    <row r="265" spans="1:21" s="111" customFormat="1" hidden="1" x14ac:dyDescent="0.25">
      <c r="A265" s="279"/>
      <c r="B265" s="279"/>
      <c r="C265" s="272"/>
      <c r="D265" s="278"/>
      <c r="E265" s="278"/>
      <c r="F265" s="278"/>
      <c r="G265" s="88">
        <f t="shared" si="10"/>
        <v>0</v>
      </c>
      <c r="H265" s="123" t="s">
        <v>339</v>
      </c>
      <c r="J265" s="99"/>
    </row>
    <row r="266" spans="1:21" s="111" customFormat="1" x14ac:dyDescent="0.25">
      <c r="A266" s="279" t="s">
        <v>309</v>
      </c>
      <c r="B266" s="279" t="s">
        <v>43</v>
      </c>
      <c r="C266" s="272">
        <f t="shared" ref="C266" ca="1" si="11">RAND()*1000000</f>
        <v>398967.27283111401</v>
      </c>
      <c r="D266" s="278" t="s">
        <v>310</v>
      </c>
      <c r="E266" s="278">
        <v>1</v>
      </c>
      <c r="F266" s="278">
        <v>1</v>
      </c>
      <c r="G266" s="310">
        <f t="shared" ca="1" si="10"/>
        <v>398967.27</v>
      </c>
      <c r="H266" s="123" t="s">
        <v>339</v>
      </c>
      <c r="J266" s="99"/>
      <c r="O266" s="562"/>
      <c r="P266" s="563"/>
      <c r="Q266" s="135"/>
      <c r="R266" s="564"/>
      <c r="S266" s="564"/>
      <c r="T266" s="99"/>
      <c r="U266" s="136"/>
    </row>
    <row r="267" spans="1:21" s="111" customFormat="1" x14ac:dyDescent="0.25">
      <c r="C267" s="112"/>
      <c r="E267" s="211"/>
      <c r="F267" s="216" t="s">
        <v>270</v>
      </c>
      <c r="G267" s="324">
        <f ca="1">ROUND(SUBTOTAL(109,G136:G266),2)</f>
        <v>2405913.35</v>
      </c>
      <c r="H267" s="123" t="s">
        <v>339</v>
      </c>
      <c r="J267" s="126" t="s">
        <v>342</v>
      </c>
      <c r="O267" s="152"/>
      <c r="P267" s="152"/>
      <c r="Q267" s="135"/>
      <c r="R267" s="565"/>
      <c r="S267" s="565"/>
      <c r="T267" s="99"/>
      <c r="U267" s="136"/>
    </row>
    <row r="268" spans="1:21" x14ac:dyDescent="0.25">
      <c r="F268" s="20"/>
      <c r="G268" s="319"/>
      <c r="H268" s="123" t="s">
        <v>337</v>
      </c>
    </row>
    <row r="269" spans="1:21" x14ac:dyDescent="0.25">
      <c r="E269" s="233"/>
      <c r="F269" s="233" t="s">
        <v>209</v>
      </c>
      <c r="G269" s="88">
        <f ca="1">+G267+G135</f>
        <v>5919517.2599999998</v>
      </c>
      <c r="H269" s="123" t="s">
        <v>337</v>
      </c>
      <c r="J269" s="150" t="s">
        <v>244</v>
      </c>
    </row>
    <row r="270" spans="1:21" s="111" customFormat="1" x14ac:dyDescent="0.25">
      <c r="C270" s="112"/>
      <c r="G270" s="112"/>
      <c r="H270" s="123" t="s">
        <v>337</v>
      </c>
    </row>
    <row r="271" spans="1:21" s="111" customFormat="1" x14ac:dyDescent="0.25">
      <c r="A271" s="252" t="s">
        <v>48</v>
      </c>
      <c r="B271" s="116"/>
      <c r="C271" s="116"/>
      <c r="D271" s="116"/>
      <c r="E271" s="116"/>
      <c r="F271" s="116"/>
      <c r="G271" s="137"/>
      <c r="H271" s="123" t="s">
        <v>338</v>
      </c>
      <c r="J271" s="151" t="s">
        <v>243</v>
      </c>
    </row>
    <row r="272" spans="1:21" s="111" customFormat="1" ht="45" customHeight="1" x14ac:dyDescent="0.25">
      <c r="A272" s="558" t="s">
        <v>311</v>
      </c>
      <c r="B272" s="559"/>
      <c r="C272" s="559"/>
      <c r="D272" s="559"/>
      <c r="E272" s="559"/>
      <c r="F272" s="559"/>
      <c r="G272" s="560"/>
      <c r="H272" s="111" t="s">
        <v>338</v>
      </c>
      <c r="J272" s="555" t="s">
        <v>305</v>
      </c>
      <c r="K272" s="555"/>
      <c r="L272" s="555"/>
      <c r="M272" s="555"/>
      <c r="N272" s="555"/>
      <c r="O272" s="555"/>
      <c r="P272" s="555"/>
      <c r="Q272" s="555"/>
      <c r="R272" s="555"/>
    </row>
    <row r="273" spans="1:18" x14ac:dyDescent="0.25">
      <c r="H273" s="292" t="s">
        <v>339</v>
      </c>
    </row>
    <row r="274" spans="1:18" s="111" customFormat="1" x14ac:dyDescent="0.25">
      <c r="A274" s="252" t="s">
        <v>49</v>
      </c>
      <c r="B274" s="119"/>
      <c r="C274" s="120"/>
      <c r="D274" s="120"/>
      <c r="E274" s="120"/>
      <c r="F274" s="120"/>
      <c r="G274" s="138"/>
      <c r="H274" s="111" t="s">
        <v>339</v>
      </c>
      <c r="J274" s="151" t="s">
        <v>243</v>
      </c>
    </row>
    <row r="275" spans="1:18" s="111" customFormat="1" ht="45" customHeight="1" x14ac:dyDescent="0.25">
      <c r="A275" s="558" t="s">
        <v>312</v>
      </c>
      <c r="B275" s="559"/>
      <c r="C275" s="559"/>
      <c r="D275" s="559"/>
      <c r="E275" s="559"/>
      <c r="F275" s="559"/>
      <c r="G275" s="560"/>
      <c r="H275" s="111" t="s">
        <v>339</v>
      </c>
      <c r="J275" s="555" t="s">
        <v>305</v>
      </c>
      <c r="K275" s="555"/>
      <c r="L275" s="555"/>
      <c r="M275" s="555"/>
      <c r="N275" s="555"/>
      <c r="O275" s="555"/>
      <c r="P275" s="555"/>
      <c r="Q275" s="555"/>
      <c r="R275" s="555"/>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bbea11-489a-4744-8b29-f57abaafc71c">
      <Terms xmlns="http://schemas.microsoft.com/office/infopath/2007/PartnerControls"/>
    </lcf76f155ced4ddcb4097134ff3c332f>
    <TaxCatchAll xmlns="1cb20ac8-4930-4ebb-81c7-2a787bec0162" xsi:nil="true"/>
    <Link xmlns="b7bbea11-489a-4744-8b29-f57abaafc71c">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F978F2B33C5E4F83984393ED20870C" ma:contentTypeVersion="23" ma:contentTypeDescription="Create a new document." ma:contentTypeScope="" ma:versionID="400bdc617a835f7fe8f4571b4bb8cce7">
  <xsd:schema xmlns:xsd="http://www.w3.org/2001/XMLSchema" xmlns:xs="http://www.w3.org/2001/XMLSchema" xmlns:p="http://schemas.microsoft.com/office/2006/metadata/properties" xmlns:ns1="http://schemas.microsoft.com/sharepoint/v3" xmlns:ns2="b7bbea11-489a-4744-8b29-f57abaafc71c" xmlns:ns3="1cb20ac8-4930-4ebb-81c7-2a787bec0162" targetNamespace="http://schemas.microsoft.com/office/2006/metadata/properties" ma:root="true" ma:fieldsID="cb38982a0c45bc3091b0178c42417f23" ns1:_="" ns2:_="" ns3:_="">
    <xsd:import namespace="http://schemas.microsoft.com/sharepoint/v3"/>
    <xsd:import namespace="b7bbea11-489a-4744-8b29-f57abaafc71c"/>
    <xsd:import namespace="1cb20ac8-4930-4ebb-81c7-2a787bec0162"/>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bea11-489a-4744-8b29-f57abaafc7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20ac8-4930-4ebb-81c7-2a787bec01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6cd1d0-f00b-4f1e-af35-b3e70ae815dc}" ma:internalName="TaxCatchAll" ma:showField="CatchAllData" ma:web="1cb20ac8-4930-4ebb-81c7-2a787bec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42514-909E-4DC5-84AE-470C32A0E196}">
  <ds:schemaRefs>
    <ds:schemaRef ds:uri="http://schemas.microsoft.com/office/2006/documentManagement/types"/>
    <ds:schemaRef ds:uri="b7bbea11-489a-4744-8b29-f57abaafc71c"/>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1cb20ac8-4930-4ebb-81c7-2a787bec0162"/>
    <ds:schemaRef ds:uri="http://www.w3.org/XML/1998/namespace"/>
    <ds:schemaRef ds:uri="http://purl.org/dc/dcmitype/"/>
  </ds:schemaRefs>
</ds:datastoreItem>
</file>

<file path=customXml/itemProps2.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3.xml><?xml version="1.0" encoding="utf-8"?>
<ds:datastoreItem xmlns:ds="http://schemas.openxmlformats.org/officeDocument/2006/customXml" ds:itemID="{7659BEE5-0E2A-46BF-904E-A5C0036F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bea11-489a-4744-8b29-f57abaafc71c"/>
    <ds:schemaRef ds:uri="1cb20ac8-4930-4ebb-81c7-2a787bec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Acquistion</vt:lpstr>
      <vt:lpstr>Capital</vt:lpstr>
      <vt:lpstr>Design</vt:lpstr>
      <vt:lpstr>Rehabilitation</vt:lpstr>
      <vt:lpstr>15E</vt:lpstr>
      <vt:lpstr>15F</vt:lpstr>
      <vt:lpstr>15G</vt:lpstr>
      <vt:lpstr>15H</vt:lpstr>
      <vt:lpstr>15I</vt:lpstr>
      <vt:lpstr>15J</vt:lpstr>
      <vt:lpstr>15K</vt:lpstr>
      <vt:lpstr>Indirect Costs </vt:lpstr>
      <vt:lpstr>MTDCCalculator</vt:lpstr>
      <vt:lpstr>MTDCSubawardListing</vt:lpstr>
      <vt:lpstr>MTDCRegulatoryInformation</vt:lpstr>
      <vt:lpstr>Narrative Summary </vt:lpstr>
      <vt:lpstr>Agency Approval</vt:lpstr>
      <vt:lpstr>'15E'!Print_Area</vt:lpstr>
      <vt:lpstr>'15F'!Print_Area</vt:lpstr>
      <vt:lpstr>'15G'!Print_Area</vt:lpstr>
      <vt:lpstr>'15H'!Print_Area</vt:lpstr>
      <vt:lpstr>'15I'!Print_Area</vt:lpstr>
      <vt:lpstr>'15J'!Print_Area</vt:lpstr>
      <vt:lpstr>'15K'!Print_Area</vt:lpstr>
      <vt:lpstr>Acquistion!Print_Area</vt:lpstr>
      <vt:lpstr>'Agency Approval'!Print_Area</vt:lpstr>
      <vt:lpstr>Capital!Print_Area</vt:lpstr>
      <vt:lpstr>'Construction '!Print_Area</vt:lpstr>
      <vt:lpstr>Consultant!Print_Area</vt:lpstr>
      <vt:lpstr>'Contractual Services'!Print_Area</vt:lpstr>
      <vt:lpstr>Design!Print_Area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Rehabilitation!Print_Area</vt:lpstr>
      <vt:lpstr>'Section A'!Print_Area</vt:lpstr>
      <vt:lpstr>'Section B'!Print_Area</vt:lpstr>
      <vt:lpstr>Supplies!Print_Area</vt:lpstr>
      <vt:lpstr>'Telecommunications '!Print_Area</vt:lpstr>
      <vt:lpstr>'Training &amp; Education'!Print_Area</vt:lpstr>
      <vt:lpstr>Travel!Print_Area</vt:lpstr>
      <vt:lpstr>'15E'!Print_Titles</vt:lpstr>
      <vt:lpstr>'15F'!Print_Titles</vt:lpstr>
      <vt:lpstr>'15G'!Print_Titles</vt:lpstr>
      <vt:lpstr>'15H'!Print_Titles</vt:lpstr>
      <vt:lpstr>'15I'!Print_Titles</vt:lpstr>
      <vt:lpstr>'15J'!Print_Titles</vt:lpstr>
      <vt:lpstr>'15K'!Print_Titles</vt:lpstr>
      <vt:lpstr>Acquistion!Print_Titles</vt:lpstr>
      <vt:lpstr>Capital!Print_Titles</vt:lpstr>
      <vt:lpstr>'Construction '!Print_Titles</vt:lpstr>
      <vt:lpstr>Consultant!Print_Titles</vt:lpstr>
      <vt:lpstr>'Contractual Services'!Print_Titles</vt:lpstr>
      <vt:lpstr>Design!Print_Titles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Rehabilitation!Print_Titles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Bott, Courtney L.</cp:lastModifiedBy>
  <cp:lastPrinted>2024-07-09T20:46:02Z</cp:lastPrinted>
  <dcterms:created xsi:type="dcterms:W3CDTF">2016-01-27T18:57:01Z</dcterms:created>
  <dcterms:modified xsi:type="dcterms:W3CDTF">2024-10-17T18:54:04Z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0x0101003FF978F2B33C5E4F83984393ED20870C</vt:lpwstr>
  </property>
  <property fmtid="{D5CDD505-2E9C-101B-9397-08002B2CF9AE}" pid="3" name="MediaServiceImageTags">
    <vt:lpwstr/>
  </property>
</Properties>
</file>